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Study\ISEG\SOA\Student Case Challenge\2019\Works\"/>
    </mc:Choice>
  </mc:AlternateContent>
  <xr:revisionPtr revIDLastSave="0" documentId="13_ncr:1_{D59C1DE7-219C-4DF2-8869-E555622C640C}" xr6:coauthVersionLast="36" xr6:coauthVersionMax="36" xr10:uidLastSave="{00000000-0000-0000-0000-000000000000}"/>
  <bookViews>
    <workbookView xWindow="0" yWindow="0" windowWidth="12015" windowHeight="5130" xr2:uid="{78114F96-E53C-4630-85D6-DF58D3C6D79D}"/>
  </bookViews>
  <sheets>
    <sheet name="Analysis" sheetId="6" r:id="rId1"/>
    <sheet name="Pivot" sheetId="4" r:id="rId2"/>
    <sheet name="ClaimsData" sheetId="1" r:id="rId3"/>
    <sheet name="DataElements" sheetId="2" r:id="rId4"/>
    <sheet name="Coverages" sheetId="3" r:id="rId5"/>
  </sheets>
  <definedNames>
    <definedName name="_xlnm._FilterDatabase" localSheetId="2" hidden="1">ClaimsData!$A$10:$U$2170</definedName>
    <definedName name="Slicer_Risk_Class">#N/A</definedName>
  </definedNames>
  <calcPr calcId="191029"/>
  <pivotCaches>
    <pivotCache cacheId="5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4" i="6" l="1"/>
  <c r="O24" i="6" s="1"/>
  <c r="G24" i="6"/>
  <c r="N24" i="6" s="1"/>
  <c r="F24" i="6"/>
  <c r="M24" i="6" s="1"/>
  <c r="E24" i="6"/>
  <c r="L24" i="6" s="1"/>
  <c r="D24" i="6"/>
  <c r="K24" i="6" s="1"/>
  <c r="Q11" i="1"/>
  <c r="R11" i="1"/>
  <c r="S11" i="1"/>
  <c r="T11" i="1"/>
  <c r="U11" i="1"/>
  <c r="Q12" i="1"/>
  <c r="R12" i="1"/>
  <c r="S12" i="1"/>
  <c r="T12" i="1"/>
  <c r="U12" i="1"/>
  <c r="Q13" i="1"/>
  <c r="R13" i="1"/>
  <c r="S13" i="1"/>
  <c r="T13" i="1"/>
  <c r="U13" i="1"/>
  <c r="Q14" i="1"/>
  <c r="R14" i="1"/>
  <c r="S14" i="1"/>
  <c r="T14" i="1"/>
  <c r="U14" i="1"/>
  <c r="Q15" i="1"/>
  <c r="R15" i="1"/>
  <c r="S15" i="1"/>
  <c r="T15" i="1"/>
  <c r="U15" i="1"/>
  <c r="Q16" i="1"/>
  <c r="R16" i="1"/>
  <c r="S16" i="1"/>
  <c r="T16" i="1"/>
  <c r="U16" i="1"/>
  <c r="Q17" i="1"/>
  <c r="R17" i="1"/>
  <c r="S17" i="1"/>
  <c r="T17" i="1"/>
  <c r="U17" i="1"/>
  <c r="Q18" i="1"/>
  <c r="R18" i="1"/>
  <c r="S18" i="1"/>
  <c r="T18" i="1"/>
  <c r="U18" i="1"/>
  <c r="Q19" i="1"/>
  <c r="R19" i="1"/>
  <c r="S19" i="1"/>
  <c r="T19" i="1"/>
  <c r="U19" i="1"/>
  <c r="Q20" i="1"/>
  <c r="R20" i="1"/>
  <c r="S20" i="1"/>
  <c r="T20" i="1"/>
  <c r="U20" i="1"/>
  <c r="Q21" i="1"/>
  <c r="R21" i="1"/>
  <c r="S21" i="1"/>
  <c r="T21" i="1"/>
  <c r="U21" i="1"/>
  <c r="Q22" i="1"/>
  <c r="R22" i="1"/>
  <c r="S22" i="1"/>
  <c r="T22" i="1"/>
  <c r="U22" i="1"/>
  <c r="Q23" i="1"/>
  <c r="R23" i="1"/>
  <c r="S23" i="1"/>
  <c r="T23" i="1"/>
  <c r="U23" i="1"/>
  <c r="Q24" i="1"/>
  <c r="R24" i="1"/>
  <c r="S24" i="1"/>
  <c r="T24" i="1"/>
  <c r="U24" i="1"/>
  <c r="Q25" i="1"/>
  <c r="R25" i="1"/>
  <c r="S25" i="1"/>
  <c r="T25" i="1"/>
  <c r="U25" i="1"/>
  <c r="Q26" i="1"/>
  <c r="R26" i="1"/>
  <c r="S26" i="1"/>
  <c r="T26" i="1"/>
  <c r="U26" i="1"/>
  <c r="Q27" i="1"/>
  <c r="R27" i="1"/>
  <c r="S27" i="1"/>
  <c r="T27" i="1"/>
  <c r="U27" i="1"/>
  <c r="Q28" i="1"/>
  <c r="R28" i="1"/>
  <c r="S28" i="1"/>
  <c r="T28" i="1"/>
  <c r="U28" i="1"/>
  <c r="Q29" i="1"/>
  <c r="R29" i="1"/>
  <c r="S29" i="1"/>
  <c r="T29" i="1"/>
  <c r="U29" i="1"/>
  <c r="Q30" i="1"/>
  <c r="R30" i="1"/>
  <c r="S30" i="1"/>
  <c r="T30" i="1"/>
  <c r="U30" i="1"/>
  <c r="Q31" i="1"/>
  <c r="R31" i="1"/>
  <c r="S31" i="1"/>
  <c r="T31" i="1"/>
  <c r="U31" i="1"/>
  <c r="Q32" i="1"/>
  <c r="R32" i="1"/>
  <c r="S32" i="1"/>
  <c r="T32" i="1"/>
  <c r="U32" i="1"/>
  <c r="Q33" i="1"/>
  <c r="R33" i="1"/>
  <c r="S33" i="1"/>
  <c r="T33" i="1"/>
  <c r="U33" i="1"/>
  <c r="Q34" i="1"/>
  <c r="R34" i="1"/>
  <c r="S34" i="1"/>
  <c r="T34" i="1"/>
  <c r="U34" i="1"/>
  <c r="Q35" i="1"/>
  <c r="R35" i="1"/>
  <c r="S35" i="1"/>
  <c r="T35" i="1"/>
  <c r="U35" i="1"/>
  <c r="Q36" i="1"/>
  <c r="R36" i="1"/>
  <c r="S36" i="1"/>
  <c r="T36" i="1"/>
  <c r="U36" i="1"/>
  <c r="Q37" i="1"/>
  <c r="R37" i="1"/>
  <c r="S37" i="1"/>
  <c r="T37" i="1"/>
  <c r="U37" i="1"/>
  <c r="Q38" i="1"/>
  <c r="R38" i="1"/>
  <c r="S38" i="1"/>
  <c r="T38" i="1"/>
  <c r="U38" i="1"/>
  <c r="Q39" i="1"/>
  <c r="R39" i="1"/>
  <c r="S39" i="1"/>
  <c r="T39" i="1"/>
  <c r="U39" i="1"/>
  <c r="Q40" i="1"/>
  <c r="R40" i="1"/>
  <c r="S40" i="1"/>
  <c r="T40" i="1"/>
  <c r="U40" i="1"/>
  <c r="Q41" i="1"/>
  <c r="R41" i="1"/>
  <c r="S41" i="1"/>
  <c r="T41" i="1"/>
  <c r="U41" i="1"/>
  <c r="Q42" i="1"/>
  <c r="R42" i="1"/>
  <c r="S42" i="1"/>
  <c r="T42" i="1"/>
  <c r="U42" i="1"/>
  <c r="Q43" i="1"/>
  <c r="R43" i="1"/>
  <c r="S43" i="1"/>
  <c r="T43" i="1"/>
  <c r="U43" i="1"/>
  <c r="Q44" i="1"/>
  <c r="R44" i="1"/>
  <c r="S44" i="1"/>
  <c r="T44" i="1"/>
  <c r="U44" i="1"/>
  <c r="Q45" i="1"/>
  <c r="R45" i="1"/>
  <c r="S45" i="1"/>
  <c r="T45" i="1"/>
  <c r="U45" i="1"/>
  <c r="Q46" i="1"/>
  <c r="R46" i="1"/>
  <c r="S46" i="1"/>
  <c r="T46" i="1"/>
  <c r="U46" i="1"/>
  <c r="Q47" i="1"/>
  <c r="R47" i="1"/>
  <c r="S47" i="1"/>
  <c r="T47" i="1"/>
  <c r="U47" i="1"/>
  <c r="Q48" i="1"/>
  <c r="R48" i="1"/>
  <c r="S48" i="1"/>
  <c r="T48" i="1"/>
  <c r="U48" i="1"/>
  <c r="Q49" i="1"/>
  <c r="R49" i="1"/>
  <c r="S49" i="1"/>
  <c r="T49" i="1"/>
  <c r="U49" i="1"/>
  <c r="Q50" i="1"/>
  <c r="R50" i="1"/>
  <c r="S50" i="1"/>
  <c r="T50" i="1"/>
  <c r="U50" i="1"/>
  <c r="Q51" i="1"/>
  <c r="R51" i="1"/>
  <c r="S51" i="1"/>
  <c r="T51" i="1"/>
  <c r="U51" i="1"/>
  <c r="Q52" i="1"/>
  <c r="R52" i="1"/>
  <c r="S52" i="1"/>
  <c r="T52" i="1"/>
  <c r="U52" i="1"/>
  <c r="Q53" i="1"/>
  <c r="R53" i="1"/>
  <c r="S53" i="1"/>
  <c r="T53" i="1"/>
  <c r="U53" i="1"/>
  <c r="Q54" i="1"/>
  <c r="R54" i="1"/>
  <c r="S54" i="1"/>
  <c r="T54" i="1"/>
  <c r="U54" i="1"/>
  <c r="Q55" i="1"/>
  <c r="R55" i="1"/>
  <c r="S55" i="1"/>
  <c r="T55" i="1"/>
  <c r="U55" i="1"/>
  <c r="Q56" i="1"/>
  <c r="R56" i="1"/>
  <c r="S56" i="1"/>
  <c r="T56" i="1"/>
  <c r="U56" i="1"/>
  <c r="Q57" i="1"/>
  <c r="R57" i="1"/>
  <c r="S57" i="1"/>
  <c r="T57" i="1"/>
  <c r="U57" i="1"/>
  <c r="Q58" i="1"/>
  <c r="R58" i="1"/>
  <c r="S58" i="1"/>
  <c r="T58" i="1"/>
  <c r="U58" i="1"/>
  <c r="Q59" i="1"/>
  <c r="R59" i="1"/>
  <c r="S59" i="1"/>
  <c r="T59" i="1"/>
  <c r="U59" i="1"/>
  <c r="Q60" i="1"/>
  <c r="R60" i="1"/>
  <c r="S60" i="1"/>
  <c r="T60" i="1"/>
  <c r="U60" i="1"/>
  <c r="Q61" i="1"/>
  <c r="R61" i="1"/>
  <c r="S61" i="1"/>
  <c r="T61" i="1"/>
  <c r="U61" i="1"/>
  <c r="Q62" i="1"/>
  <c r="R62" i="1"/>
  <c r="S62" i="1"/>
  <c r="T62" i="1"/>
  <c r="U62" i="1"/>
  <c r="Q63" i="1"/>
  <c r="R63" i="1"/>
  <c r="S63" i="1"/>
  <c r="T63" i="1"/>
  <c r="U63" i="1"/>
  <c r="Q64" i="1"/>
  <c r="R64" i="1"/>
  <c r="S64" i="1"/>
  <c r="T64" i="1"/>
  <c r="U64" i="1"/>
  <c r="Q65" i="1"/>
  <c r="R65" i="1"/>
  <c r="S65" i="1"/>
  <c r="T65" i="1"/>
  <c r="U65" i="1"/>
  <c r="Q66" i="1"/>
  <c r="R66" i="1"/>
  <c r="S66" i="1"/>
  <c r="T66" i="1"/>
  <c r="U66" i="1"/>
  <c r="Q67" i="1"/>
  <c r="R67" i="1"/>
  <c r="S67" i="1"/>
  <c r="T67" i="1"/>
  <c r="U67" i="1"/>
  <c r="Q68" i="1"/>
  <c r="R68" i="1"/>
  <c r="S68" i="1"/>
  <c r="T68" i="1"/>
  <c r="U68" i="1"/>
  <c r="Q69" i="1"/>
  <c r="R69" i="1"/>
  <c r="S69" i="1"/>
  <c r="T69" i="1"/>
  <c r="U69" i="1"/>
  <c r="Q70" i="1"/>
  <c r="R70" i="1"/>
  <c r="S70" i="1"/>
  <c r="T70" i="1"/>
  <c r="U70" i="1"/>
  <c r="Q71" i="1"/>
  <c r="R71" i="1"/>
  <c r="S71" i="1"/>
  <c r="T71" i="1"/>
  <c r="U71" i="1"/>
  <c r="Q72" i="1"/>
  <c r="R72" i="1"/>
  <c r="S72" i="1"/>
  <c r="T72" i="1"/>
  <c r="U72" i="1"/>
  <c r="Q73" i="1"/>
  <c r="R73" i="1"/>
  <c r="S73" i="1"/>
  <c r="T73" i="1"/>
  <c r="U73" i="1"/>
  <c r="Q74" i="1"/>
  <c r="R74" i="1"/>
  <c r="S74" i="1"/>
  <c r="T74" i="1"/>
  <c r="U74" i="1"/>
  <c r="Q75" i="1"/>
  <c r="R75" i="1"/>
  <c r="S75" i="1"/>
  <c r="T75" i="1"/>
  <c r="U75" i="1"/>
  <c r="Q76" i="1"/>
  <c r="R76" i="1"/>
  <c r="S76" i="1"/>
  <c r="T76" i="1"/>
  <c r="U76" i="1"/>
  <c r="Q77" i="1"/>
  <c r="R77" i="1"/>
  <c r="S77" i="1"/>
  <c r="T77" i="1"/>
  <c r="U77" i="1"/>
  <c r="Q78" i="1"/>
  <c r="R78" i="1"/>
  <c r="S78" i="1"/>
  <c r="T78" i="1"/>
  <c r="U78" i="1"/>
  <c r="Q79" i="1"/>
  <c r="R79" i="1"/>
  <c r="S79" i="1"/>
  <c r="T79" i="1"/>
  <c r="U79" i="1"/>
  <c r="Q80" i="1"/>
  <c r="R80" i="1"/>
  <c r="S80" i="1"/>
  <c r="T80" i="1"/>
  <c r="U80" i="1"/>
  <c r="Q81" i="1"/>
  <c r="R81" i="1"/>
  <c r="S81" i="1"/>
  <c r="T81" i="1"/>
  <c r="U81" i="1"/>
  <c r="Q82" i="1"/>
  <c r="R82" i="1"/>
  <c r="S82" i="1"/>
  <c r="T82" i="1"/>
  <c r="U82" i="1"/>
  <c r="Q83" i="1"/>
  <c r="R83" i="1"/>
  <c r="S83" i="1"/>
  <c r="T83" i="1"/>
  <c r="U83" i="1"/>
  <c r="Q84" i="1"/>
  <c r="R84" i="1"/>
  <c r="S84" i="1"/>
  <c r="T84" i="1"/>
  <c r="U84" i="1"/>
  <c r="Q85" i="1"/>
  <c r="R85" i="1"/>
  <c r="S85" i="1"/>
  <c r="T85" i="1"/>
  <c r="U85" i="1"/>
  <c r="Q86" i="1"/>
  <c r="R86" i="1"/>
  <c r="S86" i="1"/>
  <c r="T86" i="1"/>
  <c r="U86" i="1"/>
  <c r="Q87" i="1"/>
  <c r="R87" i="1"/>
  <c r="S87" i="1"/>
  <c r="T87" i="1"/>
  <c r="U87" i="1"/>
  <c r="Q88" i="1"/>
  <c r="R88" i="1"/>
  <c r="S88" i="1"/>
  <c r="T88" i="1"/>
  <c r="U88" i="1"/>
  <c r="Q89" i="1"/>
  <c r="R89" i="1"/>
  <c r="S89" i="1"/>
  <c r="T89" i="1"/>
  <c r="U89" i="1"/>
  <c r="Q90" i="1"/>
  <c r="R90" i="1"/>
  <c r="S90" i="1"/>
  <c r="T90" i="1"/>
  <c r="U90" i="1"/>
  <c r="Q91" i="1"/>
  <c r="R91" i="1"/>
  <c r="S91" i="1"/>
  <c r="T91" i="1"/>
  <c r="U91" i="1"/>
  <c r="Q92" i="1"/>
  <c r="R92" i="1"/>
  <c r="S92" i="1"/>
  <c r="T92" i="1"/>
  <c r="U92" i="1"/>
  <c r="Q93" i="1"/>
  <c r="R93" i="1"/>
  <c r="S93" i="1"/>
  <c r="T93" i="1"/>
  <c r="U93" i="1"/>
  <c r="Q94" i="1"/>
  <c r="R94" i="1"/>
  <c r="S94" i="1"/>
  <c r="T94" i="1"/>
  <c r="U94" i="1"/>
  <c r="Q95" i="1"/>
  <c r="R95" i="1"/>
  <c r="S95" i="1"/>
  <c r="T95" i="1"/>
  <c r="U95" i="1"/>
  <c r="Q96" i="1"/>
  <c r="R96" i="1"/>
  <c r="S96" i="1"/>
  <c r="T96" i="1"/>
  <c r="U96" i="1"/>
  <c r="Q97" i="1"/>
  <c r="R97" i="1"/>
  <c r="S97" i="1"/>
  <c r="T97" i="1"/>
  <c r="U97" i="1"/>
  <c r="Q98" i="1"/>
  <c r="R98" i="1"/>
  <c r="S98" i="1"/>
  <c r="T98" i="1"/>
  <c r="U98" i="1"/>
  <c r="Q99" i="1"/>
  <c r="R99" i="1"/>
  <c r="S99" i="1"/>
  <c r="T99" i="1"/>
  <c r="U99" i="1"/>
  <c r="Q100" i="1"/>
  <c r="R100" i="1"/>
  <c r="S100" i="1"/>
  <c r="T100" i="1"/>
  <c r="U100" i="1"/>
  <c r="Q101" i="1"/>
  <c r="R101" i="1"/>
  <c r="S101" i="1"/>
  <c r="T101" i="1"/>
  <c r="U101" i="1"/>
  <c r="Q102" i="1"/>
  <c r="R102" i="1"/>
  <c r="S102" i="1"/>
  <c r="T102" i="1"/>
  <c r="U102" i="1"/>
  <c r="Q103" i="1"/>
  <c r="R103" i="1"/>
  <c r="S103" i="1"/>
  <c r="T103" i="1"/>
  <c r="U103" i="1"/>
  <c r="Q104" i="1"/>
  <c r="R104" i="1"/>
  <c r="S104" i="1"/>
  <c r="T104" i="1"/>
  <c r="U104" i="1"/>
  <c r="Q105" i="1"/>
  <c r="R105" i="1"/>
  <c r="S105" i="1"/>
  <c r="T105" i="1"/>
  <c r="U105" i="1"/>
  <c r="Q106" i="1"/>
  <c r="R106" i="1"/>
  <c r="S106" i="1"/>
  <c r="T106" i="1"/>
  <c r="U106" i="1"/>
  <c r="Q107" i="1"/>
  <c r="R107" i="1"/>
  <c r="S107" i="1"/>
  <c r="T107" i="1"/>
  <c r="U107" i="1"/>
  <c r="Q108" i="1"/>
  <c r="R108" i="1"/>
  <c r="S108" i="1"/>
  <c r="T108" i="1"/>
  <c r="U108" i="1"/>
  <c r="Q109" i="1"/>
  <c r="R109" i="1"/>
  <c r="S109" i="1"/>
  <c r="T109" i="1"/>
  <c r="U109" i="1"/>
  <c r="Q110" i="1"/>
  <c r="R110" i="1"/>
  <c r="S110" i="1"/>
  <c r="T110" i="1"/>
  <c r="U110" i="1"/>
  <c r="Q111" i="1"/>
  <c r="R111" i="1"/>
  <c r="S111" i="1"/>
  <c r="T111" i="1"/>
  <c r="U111" i="1"/>
  <c r="Q112" i="1"/>
  <c r="R112" i="1"/>
  <c r="S112" i="1"/>
  <c r="T112" i="1"/>
  <c r="U112" i="1"/>
  <c r="Q113" i="1"/>
  <c r="R113" i="1"/>
  <c r="S113" i="1"/>
  <c r="T113" i="1"/>
  <c r="U113" i="1"/>
  <c r="Q114" i="1"/>
  <c r="R114" i="1"/>
  <c r="S114" i="1"/>
  <c r="T114" i="1"/>
  <c r="U114" i="1"/>
  <c r="Q115" i="1"/>
  <c r="R115" i="1"/>
  <c r="S115" i="1"/>
  <c r="T115" i="1"/>
  <c r="U115" i="1"/>
  <c r="Q116" i="1"/>
  <c r="R116" i="1"/>
  <c r="S116" i="1"/>
  <c r="T116" i="1"/>
  <c r="U116" i="1"/>
  <c r="Q117" i="1"/>
  <c r="R117" i="1"/>
  <c r="S117" i="1"/>
  <c r="T117" i="1"/>
  <c r="U117" i="1"/>
  <c r="Q118" i="1"/>
  <c r="R118" i="1"/>
  <c r="S118" i="1"/>
  <c r="T118" i="1"/>
  <c r="U118" i="1"/>
  <c r="Q119" i="1"/>
  <c r="R119" i="1"/>
  <c r="S119" i="1"/>
  <c r="T119" i="1"/>
  <c r="U119" i="1"/>
  <c r="Q120" i="1"/>
  <c r="R120" i="1"/>
  <c r="S120" i="1"/>
  <c r="T120" i="1"/>
  <c r="U120" i="1"/>
  <c r="Q121" i="1"/>
  <c r="R121" i="1"/>
  <c r="S121" i="1"/>
  <c r="T121" i="1"/>
  <c r="U121" i="1"/>
  <c r="Q122" i="1"/>
  <c r="R122" i="1"/>
  <c r="S122" i="1"/>
  <c r="T122" i="1"/>
  <c r="U122" i="1"/>
  <c r="Q123" i="1"/>
  <c r="R123" i="1"/>
  <c r="S123" i="1"/>
  <c r="T123" i="1"/>
  <c r="U123" i="1"/>
  <c r="Q124" i="1"/>
  <c r="R124" i="1"/>
  <c r="S124" i="1"/>
  <c r="T124" i="1"/>
  <c r="U124" i="1"/>
  <c r="Q125" i="1"/>
  <c r="R125" i="1"/>
  <c r="S125" i="1"/>
  <c r="T125" i="1"/>
  <c r="U125" i="1"/>
  <c r="Q126" i="1"/>
  <c r="R126" i="1"/>
  <c r="S126" i="1"/>
  <c r="T126" i="1"/>
  <c r="U126" i="1"/>
  <c r="Q127" i="1"/>
  <c r="R127" i="1"/>
  <c r="S127" i="1"/>
  <c r="T127" i="1"/>
  <c r="U127" i="1"/>
  <c r="Q128" i="1"/>
  <c r="R128" i="1"/>
  <c r="S128" i="1"/>
  <c r="T128" i="1"/>
  <c r="U128" i="1"/>
  <c r="Q129" i="1"/>
  <c r="R129" i="1"/>
  <c r="S129" i="1"/>
  <c r="T129" i="1"/>
  <c r="U129" i="1"/>
  <c r="Q130" i="1"/>
  <c r="R130" i="1"/>
  <c r="S130" i="1"/>
  <c r="T130" i="1"/>
  <c r="U130" i="1"/>
  <c r="Q131" i="1"/>
  <c r="R131" i="1"/>
  <c r="S131" i="1"/>
  <c r="T131" i="1"/>
  <c r="U131" i="1"/>
  <c r="Q132" i="1"/>
  <c r="R132" i="1"/>
  <c r="S132" i="1"/>
  <c r="T132" i="1"/>
  <c r="U132" i="1"/>
  <c r="Q133" i="1"/>
  <c r="R133" i="1"/>
  <c r="S133" i="1"/>
  <c r="T133" i="1"/>
  <c r="U133" i="1"/>
  <c r="Q134" i="1"/>
  <c r="R134" i="1"/>
  <c r="S134" i="1"/>
  <c r="T134" i="1"/>
  <c r="U134" i="1"/>
  <c r="Q135" i="1"/>
  <c r="R135" i="1"/>
  <c r="S135" i="1"/>
  <c r="T135" i="1"/>
  <c r="U135" i="1"/>
  <c r="Q136" i="1"/>
  <c r="R136" i="1"/>
  <c r="S136" i="1"/>
  <c r="T136" i="1"/>
  <c r="U136" i="1"/>
  <c r="Q137" i="1"/>
  <c r="R137" i="1"/>
  <c r="S137" i="1"/>
  <c r="T137" i="1"/>
  <c r="U137" i="1"/>
  <c r="Q138" i="1"/>
  <c r="R138" i="1"/>
  <c r="S138" i="1"/>
  <c r="T138" i="1"/>
  <c r="U138" i="1"/>
  <c r="Q139" i="1"/>
  <c r="R139" i="1"/>
  <c r="S139" i="1"/>
  <c r="T139" i="1"/>
  <c r="U139" i="1"/>
  <c r="Q140" i="1"/>
  <c r="R140" i="1"/>
  <c r="S140" i="1"/>
  <c r="T140" i="1"/>
  <c r="U140" i="1"/>
  <c r="Q141" i="1"/>
  <c r="R141" i="1"/>
  <c r="S141" i="1"/>
  <c r="T141" i="1"/>
  <c r="U141" i="1"/>
  <c r="Q142" i="1"/>
  <c r="R142" i="1"/>
  <c r="S142" i="1"/>
  <c r="T142" i="1"/>
  <c r="U142" i="1"/>
  <c r="Q143" i="1"/>
  <c r="R143" i="1"/>
  <c r="S143" i="1"/>
  <c r="T143" i="1"/>
  <c r="U143" i="1"/>
  <c r="Q144" i="1"/>
  <c r="R144" i="1"/>
  <c r="S144" i="1"/>
  <c r="T144" i="1"/>
  <c r="U144" i="1"/>
  <c r="Q145" i="1"/>
  <c r="R145" i="1"/>
  <c r="S145" i="1"/>
  <c r="T145" i="1"/>
  <c r="U145" i="1"/>
  <c r="Q146" i="1"/>
  <c r="R146" i="1"/>
  <c r="S146" i="1"/>
  <c r="T146" i="1"/>
  <c r="U146" i="1"/>
  <c r="Q147" i="1"/>
  <c r="R147" i="1"/>
  <c r="S147" i="1"/>
  <c r="T147" i="1"/>
  <c r="U147" i="1"/>
  <c r="Q148" i="1"/>
  <c r="R148" i="1"/>
  <c r="S148" i="1"/>
  <c r="T148" i="1"/>
  <c r="U148" i="1"/>
  <c r="Q149" i="1"/>
  <c r="R149" i="1"/>
  <c r="S149" i="1"/>
  <c r="T149" i="1"/>
  <c r="U149" i="1"/>
  <c r="Q150" i="1"/>
  <c r="R150" i="1"/>
  <c r="S150" i="1"/>
  <c r="T150" i="1"/>
  <c r="U150" i="1"/>
  <c r="Q151" i="1"/>
  <c r="R151" i="1"/>
  <c r="S151" i="1"/>
  <c r="T151" i="1"/>
  <c r="U151" i="1"/>
  <c r="Q152" i="1"/>
  <c r="R152" i="1"/>
  <c r="S152" i="1"/>
  <c r="T152" i="1"/>
  <c r="U152" i="1"/>
  <c r="Q153" i="1"/>
  <c r="R153" i="1"/>
  <c r="S153" i="1"/>
  <c r="T153" i="1"/>
  <c r="U153" i="1"/>
  <c r="Q154" i="1"/>
  <c r="R154" i="1"/>
  <c r="S154" i="1"/>
  <c r="T154" i="1"/>
  <c r="U154" i="1"/>
  <c r="Q155" i="1"/>
  <c r="R155" i="1"/>
  <c r="S155" i="1"/>
  <c r="T155" i="1"/>
  <c r="U155" i="1"/>
  <c r="Q156" i="1"/>
  <c r="R156" i="1"/>
  <c r="S156" i="1"/>
  <c r="T156" i="1"/>
  <c r="U156" i="1"/>
  <c r="Q157" i="1"/>
  <c r="R157" i="1"/>
  <c r="S157" i="1"/>
  <c r="T157" i="1"/>
  <c r="U157" i="1"/>
  <c r="Q158" i="1"/>
  <c r="R158" i="1"/>
  <c r="S158" i="1"/>
  <c r="T158" i="1"/>
  <c r="U158" i="1"/>
  <c r="Q159" i="1"/>
  <c r="R159" i="1"/>
  <c r="S159" i="1"/>
  <c r="T159" i="1"/>
  <c r="U159" i="1"/>
  <c r="Q160" i="1"/>
  <c r="R160" i="1"/>
  <c r="S160" i="1"/>
  <c r="T160" i="1"/>
  <c r="U160" i="1"/>
  <c r="Q161" i="1"/>
  <c r="R161" i="1"/>
  <c r="S161" i="1"/>
  <c r="T161" i="1"/>
  <c r="U161" i="1"/>
  <c r="Q162" i="1"/>
  <c r="R162" i="1"/>
  <c r="S162" i="1"/>
  <c r="T162" i="1"/>
  <c r="U162" i="1"/>
  <c r="Q163" i="1"/>
  <c r="R163" i="1"/>
  <c r="S163" i="1"/>
  <c r="T163" i="1"/>
  <c r="U163" i="1"/>
  <c r="Q164" i="1"/>
  <c r="R164" i="1"/>
  <c r="S164" i="1"/>
  <c r="T164" i="1"/>
  <c r="U164" i="1"/>
  <c r="Q165" i="1"/>
  <c r="R165" i="1"/>
  <c r="S165" i="1"/>
  <c r="T165" i="1"/>
  <c r="U165" i="1"/>
  <c r="Q166" i="1"/>
  <c r="R166" i="1"/>
  <c r="S166" i="1"/>
  <c r="T166" i="1"/>
  <c r="U166" i="1"/>
  <c r="Q167" i="1"/>
  <c r="R167" i="1"/>
  <c r="S167" i="1"/>
  <c r="T167" i="1"/>
  <c r="U167" i="1"/>
  <c r="Q168" i="1"/>
  <c r="R168" i="1"/>
  <c r="S168" i="1"/>
  <c r="T168" i="1"/>
  <c r="U168" i="1"/>
  <c r="Q169" i="1"/>
  <c r="R169" i="1"/>
  <c r="S169" i="1"/>
  <c r="T169" i="1"/>
  <c r="U169" i="1"/>
  <c r="Q170" i="1"/>
  <c r="R170" i="1"/>
  <c r="S170" i="1"/>
  <c r="T170" i="1"/>
  <c r="U170" i="1"/>
  <c r="Q171" i="1"/>
  <c r="R171" i="1"/>
  <c r="S171" i="1"/>
  <c r="T171" i="1"/>
  <c r="U171" i="1"/>
  <c r="Q172" i="1"/>
  <c r="R172" i="1"/>
  <c r="S172" i="1"/>
  <c r="T172" i="1"/>
  <c r="U172" i="1"/>
  <c r="Q173" i="1"/>
  <c r="R173" i="1"/>
  <c r="S173" i="1"/>
  <c r="T173" i="1"/>
  <c r="U173" i="1"/>
  <c r="Q174" i="1"/>
  <c r="R174" i="1"/>
  <c r="S174" i="1"/>
  <c r="T174" i="1"/>
  <c r="U174" i="1"/>
  <c r="Q175" i="1"/>
  <c r="R175" i="1"/>
  <c r="S175" i="1"/>
  <c r="T175" i="1"/>
  <c r="U175" i="1"/>
  <c r="Q176" i="1"/>
  <c r="R176" i="1"/>
  <c r="S176" i="1"/>
  <c r="T176" i="1"/>
  <c r="U176" i="1"/>
  <c r="Q177" i="1"/>
  <c r="R177" i="1"/>
  <c r="S177" i="1"/>
  <c r="T177" i="1"/>
  <c r="U177" i="1"/>
  <c r="Q178" i="1"/>
  <c r="R178" i="1"/>
  <c r="S178" i="1"/>
  <c r="T178" i="1"/>
  <c r="U178" i="1"/>
  <c r="Q179" i="1"/>
  <c r="R179" i="1"/>
  <c r="S179" i="1"/>
  <c r="T179" i="1"/>
  <c r="U179" i="1"/>
  <c r="Q180" i="1"/>
  <c r="R180" i="1"/>
  <c r="S180" i="1"/>
  <c r="T180" i="1"/>
  <c r="U180" i="1"/>
  <c r="Q181" i="1"/>
  <c r="R181" i="1"/>
  <c r="S181" i="1"/>
  <c r="T181" i="1"/>
  <c r="U181" i="1"/>
  <c r="Q182" i="1"/>
  <c r="R182" i="1"/>
  <c r="S182" i="1"/>
  <c r="T182" i="1"/>
  <c r="U182" i="1"/>
  <c r="Q183" i="1"/>
  <c r="R183" i="1"/>
  <c r="S183" i="1"/>
  <c r="T183" i="1"/>
  <c r="U183" i="1"/>
  <c r="Q184" i="1"/>
  <c r="R184" i="1"/>
  <c r="S184" i="1"/>
  <c r="T184" i="1"/>
  <c r="U184" i="1"/>
  <c r="Q185" i="1"/>
  <c r="R185" i="1"/>
  <c r="S185" i="1"/>
  <c r="T185" i="1"/>
  <c r="U185" i="1"/>
  <c r="Q186" i="1"/>
  <c r="R186" i="1"/>
  <c r="S186" i="1"/>
  <c r="T186" i="1"/>
  <c r="U186" i="1"/>
  <c r="Q187" i="1"/>
  <c r="R187" i="1"/>
  <c r="S187" i="1"/>
  <c r="T187" i="1"/>
  <c r="U187" i="1"/>
  <c r="Q188" i="1"/>
  <c r="R188" i="1"/>
  <c r="S188" i="1"/>
  <c r="T188" i="1"/>
  <c r="U188" i="1"/>
  <c r="Q189" i="1"/>
  <c r="R189" i="1"/>
  <c r="S189" i="1"/>
  <c r="T189" i="1"/>
  <c r="U189" i="1"/>
  <c r="Q190" i="1"/>
  <c r="R190" i="1"/>
  <c r="S190" i="1"/>
  <c r="T190" i="1"/>
  <c r="U190" i="1"/>
  <c r="Q191" i="1"/>
  <c r="R191" i="1"/>
  <c r="S191" i="1"/>
  <c r="T191" i="1"/>
  <c r="U191" i="1"/>
  <c r="Q192" i="1"/>
  <c r="R192" i="1"/>
  <c r="S192" i="1"/>
  <c r="T192" i="1"/>
  <c r="U192" i="1"/>
  <c r="Q193" i="1"/>
  <c r="R193" i="1"/>
  <c r="S193" i="1"/>
  <c r="T193" i="1"/>
  <c r="U193" i="1"/>
  <c r="Q194" i="1"/>
  <c r="R194" i="1"/>
  <c r="S194" i="1"/>
  <c r="T194" i="1"/>
  <c r="U194" i="1"/>
  <c r="Q195" i="1"/>
  <c r="R195" i="1"/>
  <c r="S195" i="1"/>
  <c r="T195" i="1"/>
  <c r="U195" i="1"/>
  <c r="Q196" i="1"/>
  <c r="R196" i="1"/>
  <c r="S196" i="1"/>
  <c r="T196" i="1"/>
  <c r="U196" i="1"/>
  <c r="Q197" i="1"/>
  <c r="R197" i="1"/>
  <c r="S197" i="1"/>
  <c r="T197" i="1"/>
  <c r="U197" i="1"/>
  <c r="Q198" i="1"/>
  <c r="R198" i="1"/>
  <c r="S198" i="1"/>
  <c r="T198" i="1"/>
  <c r="U198" i="1"/>
  <c r="Q199" i="1"/>
  <c r="R199" i="1"/>
  <c r="S199" i="1"/>
  <c r="T199" i="1"/>
  <c r="U199" i="1"/>
  <c r="Q200" i="1"/>
  <c r="R200" i="1"/>
  <c r="S200" i="1"/>
  <c r="T200" i="1"/>
  <c r="U200" i="1"/>
  <c r="Q201" i="1"/>
  <c r="R201" i="1"/>
  <c r="S201" i="1"/>
  <c r="T201" i="1"/>
  <c r="U201" i="1"/>
  <c r="Q202" i="1"/>
  <c r="R202" i="1"/>
  <c r="S202" i="1"/>
  <c r="T202" i="1"/>
  <c r="U202" i="1"/>
  <c r="Q203" i="1"/>
  <c r="R203" i="1"/>
  <c r="S203" i="1"/>
  <c r="T203" i="1"/>
  <c r="U203" i="1"/>
  <c r="Q204" i="1"/>
  <c r="R204" i="1"/>
  <c r="S204" i="1"/>
  <c r="T204" i="1"/>
  <c r="U204" i="1"/>
  <c r="Q205" i="1"/>
  <c r="R205" i="1"/>
  <c r="S205" i="1"/>
  <c r="T205" i="1"/>
  <c r="U205" i="1"/>
  <c r="Q206" i="1"/>
  <c r="R206" i="1"/>
  <c r="S206" i="1"/>
  <c r="T206" i="1"/>
  <c r="U206" i="1"/>
  <c r="Q207" i="1"/>
  <c r="R207" i="1"/>
  <c r="S207" i="1"/>
  <c r="T207" i="1"/>
  <c r="U207" i="1"/>
  <c r="Q208" i="1"/>
  <c r="R208" i="1"/>
  <c r="S208" i="1"/>
  <c r="T208" i="1"/>
  <c r="U208" i="1"/>
  <c r="Q209" i="1"/>
  <c r="R209" i="1"/>
  <c r="S209" i="1"/>
  <c r="T209" i="1"/>
  <c r="U209" i="1"/>
  <c r="Q210" i="1"/>
  <c r="R210" i="1"/>
  <c r="S210" i="1"/>
  <c r="T210" i="1"/>
  <c r="U210" i="1"/>
  <c r="Q211" i="1"/>
  <c r="R211" i="1"/>
  <c r="S211" i="1"/>
  <c r="T211" i="1"/>
  <c r="U211" i="1"/>
  <c r="Q212" i="1"/>
  <c r="R212" i="1"/>
  <c r="S212" i="1"/>
  <c r="T212" i="1"/>
  <c r="U212" i="1"/>
  <c r="Q213" i="1"/>
  <c r="R213" i="1"/>
  <c r="S213" i="1"/>
  <c r="T213" i="1"/>
  <c r="U213" i="1"/>
  <c r="Q214" i="1"/>
  <c r="R214" i="1"/>
  <c r="S214" i="1"/>
  <c r="T214" i="1"/>
  <c r="U214" i="1"/>
  <c r="Q215" i="1"/>
  <c r="R215" i="1"/>
  <c r="S215" i="1"/>
  <c r="T215" i="1"/>
  <c r="U215" i="1"/>
  <c r="Q216" i="1"/>
  <c r="R216" i="1"/>
  <c r="S216" i="1"/>
  <c r="T216" i="1"/>
  <c r="U216" i="1"/>
  <c r="Q217" i="1"/>
  <c r="R217" i="1"/>
  <c r="S217" i="1"/>
  <c r="T217" i="1"/>
  <c r="U217" i="1"/>
  <c r="Q218" i="1"/>
  <c r="R218" i="1"/>
  <c r="S218" i="1"/>
  <c r="T218" i="1"/>
  <c r="U218" i="1"/>
  <c r="Q219" i="1"/>
  <c r="R219" i="1"/>
  <c r="S219" i="1"/>
  <c r="T219" i="1"/>
  <c r="U219" i="1"/>
  <c r="Q220" i="1"/>
  <c r="R220" i="1"/>
  <c r="S220" i="1"/>
  <c r="T220" i="1"/>
  <c r="U220" i="1"/>
  <c r="Q221" i="1"/>
  <c r="R221" i="1"/>
  <c r="S221" i="1"/>
  <c r="T221" i="1"/>
  <c r="U221" i="1"/>
  <c r="Q222" i="1"/>
  <c r="R222" i="1"/>
  <c r="S222" i="1"/>
  <c r="T222" i="1"/>
  <c r="U222" i="1"/>
  <c r="Q223" i="1"/>
  <c r="R223" i="1"/>
  <c r="S223" i="1"/>
  <c r="T223" i="1"/>
  <c r="U223" i="1"/>
  <c r="Q224" i="1"/>
  <c r="R224" i="1"/>
  <c r="S224" i="1"/>
  <c r="T224" i="1"/>
  <c r="U224" i="1"/>
  <c r="Q225" i="1"/>
  <c r="R225" i="1"/>
  <c r="S225" i="1"/>
  <c r="T225" i="1"/>
  <c r="U225" i="1"/>
  <c r="Q226" i="1"/>
  <c r="R226" i="1"/>
  <c r="S226" i="1"/>
  <c r="T226" i="1"/>
  <c r="U226" i="1"/>
  <c r="Q227" i="1"/>
  <c r="R227" i="1"/>
  <c r="S227" i="1"/>
  <c r="T227" i="1"/>
  <c r="U227" i="1"/>
  <c r="Q228" i="1"/>
  <c r="R228" i="1"/>
  <c r="S228" i="1"/>
  <c r="T228" i="1"/>
  <c r="U228" i="1"/>
  <c r="Q229" i="1"/>
  <c r="R229" i="1"/>
  <c r="S229" i="1"/>
  <c r="T229" i="1"/>
  <c r="U229" i="1"/>
  <c r="Q230" i="1"/>
  <c r="R230" i="1"/>
  <c r="S230" i="1"/>
  <c r="T230" i="1"/>
  <c r="U230" i="1"/>
  <c r="Q231" i="1"/>
  <c r="R231" i="1"/>
  <c r="S231" i="1"/>
  <c r="T231" i="1"/>
  <c r="U231" i="1"/>
  <c r="Q232" i="1"/>
  <c r="R232" i="1"/>
  <c r="S232" i="1"/>
  <c r="T232" i="1"/>
  <c r="U232" i="1"/>
  <c r="Q233" i="1"/>
  <c r="R233" i="1"/>
  <c r="S233" i="1"/>
  <c r="T233" i="1"/>
  <c r="U233" i="1"/>
  <c r="Q234" i="1"/>
  <c r="R234" i="1"/>
  <c r="S234" i="1"/>
  <c r="T234" i="1"/>
  <c r="U234" i="1"/>
  <c r="Q235" i="1"/>
  <c r="R235" i="1"/>
  <c r="S235" i="1"/>
  <c r="T235" i="1"/>
  <c r="U235" i="1"/>
  <c r="Q236" i="1"/>
  <c r="R236" i="1"/>
  <c r="S236" i="1"/>
  <c r="T236" i="1"/>
  <c r="U236" i="1"/>
  <c r="Q237" i="1"/>
  <c r="R237" i="1"/>
  <c r="S237" i="1"/>
  <c r="T237" i="1"/>
  <c r="U237" i="1"/>
  <c r="Q238" i="1"/>
  <c r="R238" i="1"/>
  <c r="S238" i="1"/>
  <c r="T238" i="1"/>
  <c r="U238" i="1"/>
  <c r="Q239" i="1"/>
  <c r="R239" i="1"/>
  <c r="S239" i="1"/>
  <c r="T239" i="1"/>
  <c r="U239" i="1"/>
  <c r="Q240" i="1"/>
  <c r="R240" i="1"/>
  <c r="S240" i="1"/>
  <c r="T240" i="1"/>
  <c r="U240" i="1"/>
  <c r="Q241" i="1"/>
  <c r="R241" i="1"/>
  <c r="S241" i="1"/>
  <c r="T241" i="1"/>
  <c r="U241" i="1"/>
  <c r="Q242" i="1"/>
  <c r="R242" i="1"/>
  <c r="S242" i="1"/>
  <c r="T242" i="1"/>
  <c r="U242" i="1"/>
  <c r="Q243" i="1"/>
  <c r="R243" i="1"/>
  <c r="S243" i="1"/>
  <c r="T243" i="1"/>
  <c r="U243" i="1"/>
  <c r="Q244" i="1"/>
  <c r="R244" i="1"/>
  <c r="S244" i="1"/>
  <c r="T244" i="1"/>
  <c r="U244" i="1"/>
  <c r="Q245" i="1"/>
  <c r="R245" i="1"/>
  <c r="S245" i="1"/>
  <c r="T245" i="1"/>
  <c r="U245" i="1"/>
  <c r="Q246" i="1"/>
  <c r="R246" i="1"/>
  <c r="S246" i="1"/>
  <c r="T246" i="1"/>
  <c r="U246" i="1"/>
  <c r="Q247" i="1"/>
  <c r="R247" i="1"/>
  <c r="S247" i="1"/>
  <c r="T247" i="1"/>
  <c r="U247" i="1"/>
  <c r="Q248" i="1"/>
  <c r="R248" i="1"/>
  <c r="S248" i="1"/>
  <c r="T248" i="1"/>
  <c r="U248" i="1"/>
  <c r="Q249" i="1"/>
  <c r="R249" i="1"/>
  <c r="S249" i="1"/>
  <c r="T249" i="1"/>
  <c r="U249" i="1"/>
  <c r="Q250" i="1"/>
  <c r="R250" i="1"/>
  <c r="S250" i="1"/>
  <c r="T250" i="1"/>
  <c r="U250" i="1"/>
  <c r="Q251" i="1"/>
  <c r="R251" i="1"/>
  <c r="S251" i="1"/>
  <c r="T251" i="1"/>
  <c r="U251" i="1"/>
  <c r="Q252" i="1"/>
  <c r="R252" i="1"/>
  <c r="S252" i="1"/>
  <c r="T252" i="1"/>
  <c r="U252" i="1"/>
  <c r="Q253" i="1"/>
  <c r="R253" i="1"/>
  <c r="S253" i="1"/>
  <c r="T253" i="1"/>
  <c r="U253" i="1"/>
  <c r="Q254" i="1"/>
  <c r="R254" i="1"/>
  <c r="S254" i="1"/>
  <c r="T254" i="1"/>
  <c r="U254" i="1"/>
  <c r="Q255" i="1"/>
  <c r="R255" i="1"/>
  <c r="S255" i="1"/>
  <c r="T255" i="1"/>
  <c r="U255" i="1"/>
  <c r="Q256" i="1"/>
  <c r="R256" i="1"/>
  <c r="S256" i="1"/>
  <c r="T256" i="1"/>
  <c r="U256" i="1"/>
  <c r="Q257" i="1"/>
  <c r="R257" i="1"/>
  <c r="S257" i="1"/>
  <c r="T257" i="1"/>
  <c r="U257" i="1"/>
  <c r="Q258" i="1"/>
  <c r="R258" i="1"/>
  <c r="S258" i="1"/>
  <c r="T258" i="1"/>
  <c r="U258" i="1"/>
  <c r="Q259" i="1"/>
  <c r="R259" i="1"/>
  <c r="S259" i="1"/>
  <c r="T259" i="1"/>
  <c r="U259" i="1"/>
  <c r="Q260" i="1"/>
  <c r="R260" i="1"/>
  <c r="S260" i="1"/>
  <c r="T260" i="1"/>
  <c r="U260" i="1"/>
  <c r="Q261" i="1"/>
  <c r="R261" i="1"/>
  <c r="S261" i="1"/>
  <c r="T261" i="1"/>
  <c r="U261" i="1"/>
  <c r="Q262" i="1"/>
  <c r="R262" i="1"/>
  <c r="S262" i="1"/>
  <c r="T262" i="1"/>
  <c r="U262" i="1"/>
  <c r="Q263" i="1"/>
  <c r="R263" i="1"/>
  <c r="S263" i="1"/>
  <c r="T263" i="1"/>
  <c r="U263" i="1"/>
  <c r="Q264" i="1"/>
  <c r="R264" i="1"/>
  <c r="S264" i="1"/>
  <c r="T264" i="1"/>
  <c r="U264" i="1"/>
  <c r="Q265" i="1"/>
  <c r="R265" i="1"/>
  <c r="S265" i="1"/>
  <c r="T265" i="1"/>
  <c r="U265" i="1"/>
  <c r="Q266" i="1"/>
  <c r="R266" i="1"/>
  <c r="S266" i="1"/>
  <c r="T266" i="1"/>
  <c r="U266" i="1"/>
  <c r="Q267" i="1"/>
  <c r="R267" i="1"/>
  <c r="S267" i="1"/>
  <c r="T267" i="1"/>
  <c r="U267" i="1"/>
  <c r="Q268" i="1"/>
  <c r="R268" i="1"/>
  <c r="S268" i="1"/>
  <c r="T268" i="1"/>
  <c r="U268" i="1"/>
  <c r="Q269" i="1"/>
  <c r="R269" i="1"/>
  <c r="S269" i="1"/>
  <c r="T269" i="1"/>
  <c r="U269" i="1"/>
  <c r="Q270" i="1"/>
  <c r="R270" i="1"/>
  <c r="S270" i="1"/>
  <c r="T270" i="1"/>
  <c r="U270" i="1"/>
  <c r="Q271" i="1"/>
  <c r="R271" i="1"/>
  <c r="S271" i="1"/>
  <c r="T271" i="1"/>
  <c r="U271" i="1"/>
  <c r="Q272" i="1"/>
  <c r="R272" i="1"/>
  <c r="S272" i="1"/>
  <c r="T272" i="1"/>
  <c r="U272" i="1"/>
  <c r="Q273" i="1"/>
  <c r="R273" i="1"/>
  <c r="S273" i="1"/>
  <c r="T273" i="1"/>
  <c r="U273" i="1"/>
  <c r="Q274" i="1"/>
  <c r="R274" i="1"/>
  <c r="S274" i="1"/>
  <c r="T274" i="1"/>
  <c r="U274" i="1"/>
  <c r="Q275" i="1"/>
  <c r="R275" i="1"/>
  <c r="S275" i="1"/>
  <c r="T275" i="1"/>
  <c r="U275" i="1"/>
  <c r="Q276" i="1"/>
  <c r="R276" i="1"/>
  <c r="S276" i="1"/>
  <c r="T276" i="1"/>
  <c r="U276" i="1"/>
  <c r="Q277" i="1"/>
  <c r="R277" i="1"/>
  <c r="S277" i="1"/>
  <c r="T277" i="1"/>
  <c r="U277" i="1"/>
  <c r="Q278" i="1"/>
  <c r="R278" i="1"/>
  <c r="S278" i="1"/>
  <c r="T278" i="1"/>
  <c r="U278" i="1"/>
  <c r="Q279" i="1"/>
  <c r="R279" i="1"/>
  <c r="S279" i="1"/>
  <c r="T279" i="1"/>
  <c r="U279" i="1"/>
  <c r="Q280" i="1"/>
  <c r="R280" i="1"/>
  <c r="S280" i="1"/>
  <c r="T280" i="1"/>
  <c r="U280" i="1"/>
  <c r="Q281" i="1"/>
  <c r="R281" i="1"/>
  <c r="S281" i="1"/>
  <c r="T281" i="1"/>
  <c r="U281" i="1"/>
  <c r="Q282" i="1"/>
  <c r="R282" i="1"/>
  <c r="S282" i="1"/>
  <c r="T282" i="1"/>
  <c r="U282" i="1"/>
  <c r="Q283" i="1"/>
  <c r="R283" i="1"/>
  <c r="S283" i="1"/>
  <c r="T283" i="1"/>
  <c r="U283" i="1"/>
  <c r="Q284" i="1"/>
  <c r="R284" i="1"/>
  <c r="S284" i="1"/>
  <c r="T284" i="1"/>
  <c r="U284" i="1"/>
  <c r="Q285" i="1"/>
  <c r="R285" i="1"/>
  <c r="S285" i="1"/>
  <c r="T285" i="1"/>
  <c r="U285" i="1"/>
  <c r="Q286" i="1"/>
  <c r="R286" i="1"/>
  <c r="S286" i="1"/>
  <c r="T286" i="1"/>
  <c r="U286" i="1"/>
  <c r="Q287" i="1"/>
  <c r="R287" i="1"/>
  <c r="S287" i="1"/>
  <c r="T287" i="1"/>
  <c r="U287" i="1"/>
  <c r="Q288" i="1"/>
  <c r="R288" i="1"/>
  <c r="S288" i="1"/>
  <c r="T288" i="1"/>
  <c r="U288" i="1"/>
  <c r="Q289" i="1"/>
  <c r="R289" i="1"/>
  <c r="S289" i="1"/>
  <c r="T289" i="1"/>
  <c r="U289" i="1"/>
  <c r="Q290" i="1"/>
  <c r="R290" i="1"/>
  <c r="S290" i="1"/>
  <c r="T290" i="1"/>
  <c r="U290" i="1"/>
  <c r="Q291" i="1"/>
  <c r="R291" i="1"/>
  <c r="S291" i="1"/>
  <c r="T291" i="1"/>
  <c r="U291" i="1"/>
  <c r="Q292" i="1"/>
  <c r="R292" i="1"/>
  <c r="S292" i="1"/>
  <c r="T292" i="1"/>
  <c r="U292" i="1"/>
  <c r="Q293" i="1"/>
  <c r="R293" i="1"/>
  <c r="S293" i="1"/>
  <c r="T293" i="1"/>
  <c r="U293" i="1"/>
  <c r="Q294" i="1"/>
  <c r="R294" i="1"/>
  <c r="S294" i="1"/>
  <c r="T294" i="1"/>
  <c r="U294" i="1"/>
  <c r="Q295" i="1"/>
  <c r="R295" i="1"/>
  <c r="S295" i="1"/>
  <c r="T295" i="1"/>
  <c r="U295" i="1"/>
  <c r="Q296" i="1"/>
  <c r="R296" i="1"/>
  <c r="S296" i="1"/>
  <c r="T296" i="1"/>
  <c r="U296" i="1"/>
  <c r="Q297" i="1"/>
  <c r="R297" i="1"/>
  <c r="S297" i="1"/>
  <c r="T297" i="1"/>
  <c r="U297" i="1"/>
  <c r="Q298" i="1"/>
  <c r="R298" i="1"/>
  <c r="S298" i="1"/>
  <c r="T298" i="1"/>
  <c r="U298" i="1"/>
  <c r="Q299" i="1"/>
  <c r="R299" i="1"/>
  <c r="S299" i="1"/>
  <c r="T299" i="1"/>
  <c r="U299" i="1"/>
  <c r="Q300" i="1"/>
  <c r="R300" i="1"/>
  <c r="S300" i="1"/>
  <c r="T300" i="1"/>
  <c r="U300" i="1"/>
  <c r="Q301" i="1"/>
  <c r="R301" i="1"/>
  <c r="S301" i="1"/>
  <c r="T301" i="1"/>
  <c r="U301" i="1"/>
  <c r="Q302" i="1"/>
  <c r="R302" i="1"/>
  <c r="S302" i="1"/>
  <c r="T302" i="1"/>
  <c r="U302" i="1"/>
  <c r="Q303" i="1"/>
  <c r="R303" i="1"/>
  <c r="S303" i="1"/>
  <c r="T303" i="1"/>
  <c r="U303" i="1"/>
  <c r="Q304" i="1"/>
  <c r="R304" i="1"/>
  <c r="S304" i="1"/>
  <c r="T304" i="1"/>
  <c r="U304" i="1"/>
  <c r="Q305" i="1"/>
  <c r="R305" i="1"/>
  <c r="S305" i="1"/>
  <c r="T305" i="1"/>
  <c r="U305" i="1"/>
  <c r="Q306" i="1"/>
  <c r="R306" i="1"/>
  <c r="S306" i="1"/>
  <c r="T306" i="1"/>
  <c r="U306" i="1"/>
  <c r="Q307" i="1"/>
  <c r="R307" i="1"/>
  <c r="S307" i="1"/>
  <c r="T307" i="1"/>
  <c r="U307" i="1"/>
  <c r="Q308" i="1"/>
  <c r="R308" i="1"/>
  <c r="S308" i="1"/>
  <c r="T308" i="1"/>
  <c r="U308" i="1"/>
  <c r="Q309" i="1"/>
  <c r="R309" i="1"/>
  <c r="S309" i="1"/>
  <c r="T309" i="1"/>
  <c r="U309" i="1"/>
  <c r="Q310" i="1"/>
  <c r="R310" i="1"/>
  <c r="S310" i="1"/>
  <c r="T310" i="1"/>
  <c r="U310" i="1"/>
  <c r="Q311" i="1"/>
  <c r="R311" i="1"/>
  <c r="S311" i="1"/>
  <c r="T311" i="1"/>
  <c r="U311" i="1"/>
  <c r="Q312" i="1"/>
  <c r="R312" i="1"/>
  <c r="S312" i="1"/>
  <c r="T312" i="1"/>
  <c r="U312" i="1"/>
  <c r="Q313" i="1"/>
  <c r="R313" i="1"/>
  <c r="S313" i="1"/>
  <c r="T313" i="1"/>
  <c r="U313" i="1"/>
  <c r="Q314" i="1"/>
  <c r="R314" i="1"/>
  <c r="S314" i="1"/>
  <c r="T314" i="1"/>
  <c r="U314" i="1"/>
  <c r="Q315" i="1"/>
  <c r="R315" i="1"/>
  <c r="S315" i="1"/>
  <c r="T315" i="1"/>
  <c r="U315" i="1"/>
  <c r="Q316" i="1"/>
  <c r="R316" i="1"/>
  <c r="S316" i="1"/>
  <c r="T316" i="1"/>
  <c r="U316" i="1"/>
  <c r="Q317" i="1"/>
  <c r="R317" i="1"/>
  <c r="S317" i="1"/>
  <c r="T317" i="1"/>
  <c r="U317" i="1"/>
  <c r="Q318" i="1"/>
  <c r="R318" i="1"/>
  <c r="S318" i="1"/>
  <c r="T318" i="1"/>
  <c r="U318" i="1"/>
  <c r="Q319" i="1"/>
  <c r="R319" i="1"/>
  <c r="S319" i="1"/>
  <c r="T319" i="1"/>
  <c r="U319" i="1"/>
  <c r="Q320" i="1"/>
  <c r="R320" i="1"/>
  <c r="S320" i="1"/>
  <c r="T320" i="1"/>
  <c r="U320" i="1"/>
  <c r="Q321" i="1"/>
  <c r="R321" i="1"/>
  <c r="S321" i="1"/>
  <c r="T321" i="1"/>
  <c r="U321" i="1"/>
  <c r="Q322" i="1"/>
  <c r="R322" i="1"/>
  <c r="S322" i="1"/>
  <c r="T322" i="1"/>
  <c r="U322" i="1"/>
  <c r="Q323" i="1"/>
  <c r="R323" i="1"/>
  <c r="S323" i="1"/>
  <c r="T323" i="1"/>
  <c r="U323" i="1"/>
  <c r="Q324" i="1"/>
  <c r="R324" i="1"/>
  <c r="S324" i="1"/>
  <c r="T324" i="1"/>
  <c r="U324" i="1"/>
  <c r="Q325" i="1"/>
  <c r="R325" i="1"/>
  <c r="S325" i="1"/>
  <c r="T325" i="1"/>
  <c r="U325" i="1"/>
  <c r="Q326" i="1"/>
  <c r="R326" i="1"/>
  <c r="S326" i="1"/>
  <c r="T326" i="1"/>
  <c r="U326" i="1"/>
  <c r="Q327" i="1"/>
  <c r="R327" i="1"/>
  <c r="S327" i="1"/>
  <c r="T327" i="1"/>
  <c r="U327" i="1"/>
  <c r="Q328" i="1"/>
  <c r="R328" i="1"/>
  <c r="S328" i="1"/>
  <c r="T328" i="1"/>
  <c r="U328" i="1"/>
  <c r="Q329" i="1"/>
  <c r="R329" i="1"/>
  <c r="S329" i="1"/>
  <c r="T329" i="1"/>
  <c r="U329" i="1"/>
  <c r="Q330" i="1"/>
  <c r="R330" i="1"/>
  <c r="S330" i="1"/>
  <c r="T330" i="1"/>
  <c r="U330" i="1"/>
  <c r="Q331" i="1"/>
  <c r="R331" i="1"/>
  <c r="S331" i="1"/>
  <c r="T331" i="1"/>
  <c r="U331" i="1"/>
  <c r="Q332" i="1"/>
  <c r="R332" i="1"/>
  <c r="S332" i="1"/>
  <c r="T332" i="1"/>
  <c r="U332" i="1"/>
  <c r="Q333" i="1"/>
  <c r="R333" i="1"/>
  <c r="S333" i="1"/>
  <c r="T333" i="1"/>
  <c r="U333" i="1"/>
  <c r="Q334" i="1"/>
  <c r="R334" i="1"/>
  <c r="S334" i="1"/>
  <c r="T334" i="1"/>
  <c r="U334" i="1"/>
  <c r="Q335" i="1"/>
  <c r="R335" i="1"/>
  <c r="S335" i="1"/>
  <c r="T335" i="1"/>
  <c r="U335" i="1"/>
  <c r="Q336" i="1"/>
  <c r="R336" i="1"/>
  <c r="S336" i="1"/>
  <c r="T336" i="1"/>
  <c r="U336" i="1"/>
  <c r="Q337" i="1"/>
  <c r="R337" i="1"/>
  <c r="S337" i="1"/>
  <c r="T337" i="1"/>
  <c r="U337" i="1"/>
  <c r="Q338" i="1"/>
  <c r="R338" i="1"/>
  <c r="S338" i="1"/>
  <c r="T338" i="1"/>
  <c r="U338" i="1"/>
  <c r="Q339" i="1"/>
  <c r="R339" i="1"/>
  <c r="S339" i="1"/>
  <c r="T339" i="1"/>
  <c r="U339" i="1"/>
  <c r="Q340" i="1"/>
  <c r="R340" i="1"/>
  <c r="S340" i="1"/>
  <c r="T340" i="1"/>
  <c r="U340" i="1"/>
  <c r="Q341" i="1"/>
  <c r="R341" i="1"/>
  <c r="S341" i="1"/>
  <c r="T341" i="1"/>
  <c r="U341" i="1"/>
  <c r="Q342" i="1"/>
  <c r="R342" i="1"/>
  <c r="S342" i="1"/>
  <c r="T342" i="1"/>
  <c r="U342" i="1"/>
  <c r="Q343" i="1"/>
  <c r="R343" i="1"/>
  <c r="S343" i="1"/>
  <c r="T343" i="1"/>
  <c r="U343" i="1"/>
  <c r="Q344" i="1"/>
  <c r="R344" i="1"/>
  <c r="S344" i="1"/>
  <c r="T344" i="1"/>
  <c r="U344" i="1"/>
  <c r="Q345" i="1"/>
  <c r="R345" i="1"/>
  <c r="S345" i="1"/>
  <c r="T345" i="1"/>
  <c r="U345" i="1"/>
  <c r="Q346" i="1"/>
  <c r="R346" i="1"/>
  <c r="S346" i="1"/>
  <c r="T346" i="1"/>
  <c r="U346" i="1"/>
  <c r="Q347" i="1"/>
  <c r="R347" i="1"/>
  <c r="S347" i="1"/>
  <c r="T347" i="1"/>
  <c r="U347" i="1"/>
  <c r="Q348" i="1"/>
  <c r="R348" i="1"/>
  <c r="S348" i="1"/>
  <c r="T348" i="1"/>
  <c r="U348" i="1"/>
  <c r="Q349" i="1"/>
  <c r="R349" i="1"/>
  <c r="S349" i="1"/>
  <c r="T349" i="1"/>
  <c r="U349" i="1"/>
  <c r="Q350" i="1"/>
  <c r="R350" i="1"/>
  <c r="S350" i="1"/>
  <c r="T350" i="1"/>
  <c r="U350" i="1"/>
  <c r="Q351" i="1"/>
  <c r="R351" i="1"/>
  <c r="S351" i="1"/>
  <c r="T351" i="1"/>
  <c r="U351" i="1"/>
  <c r="Q352" i="1"/>
  <c r="R352" i="1"/>
  <c r="S352" i="1"/>
  <c r="T352" i="1"/>
  <c r="U352" i="1"/>
  <c r="Q353" i="1"/>
  <c r="R353" i="1"/>
  <c r="S353" i="1"/>
  <c r="T353" i="1"/>
  <c r="U353" i="1"/>
  <c r="Q354" i="1"/>
  <c r="R354" i="1"/>
  <c r="S354" i="1"/>
  <c r="T354" i="1"/>
  <c r="U354" i="1"/>
  <c r="Q355" i="1"/>
  <c r="R355" i="1"/>
  <c r="S355" i="1"/>
  <c r="T355" i="1"/>
  <c r="U355" i="1"/>
  <c r="Q356" i="1"/>
  <c r="R356" i="1"/>
  <c r="S356" i="1"/>
  <c r="T356" i="1"/>
  <c r="U356" i="1"/>
  <c r="Q357" i="1"/>
  <c r="R357" i="1"/>
  <c r="S357" i="1"/>
  <c r="T357" i="1"/>
  <c r="U357" i="1"/>
  <c r="Q358" i="1"/>
  <c r="R358" i="1"/>
  <c r="S358" i="1"/>
  <c r="T358" i="1"/>
  <c r="U358" i="1"/>
  <c r="Q359" i="1"/>
  <c r="R359" i="1"/>
  <c r="S359" i="1"/>
  <c r="T359" i="1"/>
  <c r="U359" i="1"/>
  <c r="Q360" i="1"/>
  <c r="R360" i="1"/>
  <c r="S360" i="1"/>
  <c r="T360" i="1"/>
  <c r="U360" i="1"/>
  <c r="Q361" i="1"/>
  <c r="R361" i="1"/>
  <c r="S361" i="1"/>
  <c r="T361" i="1"/>
  <c r="U361" i="1"/>
  <c r="Q362" i="1"/>
  <c r="R362" i="1"/>
  <c r="S362" i="1"/>
  <c r="T362" i="1"/>
  <c r="U362" i="1"/>
  <c r="Q363" i="1"/>
  <c r="R363" i="1"/>
  <c r="S363" i="1"/>
  <c r="T363" i="1"/>
  <c r="U363" i="1"/>
  <c r="Q364" i="1"/>
  <c r="R364" i="1"/>
  <c r="S364" i="1"/>
  <c r="T364" i="1"/>
  <c r="U364" i="1"/>
  <c r="Q365" i="1"/>
  <c r="R365" i="1"/>
  <c r="S365" i="1"/>
  <c r="T365" i="1"/>
  <c r="U365" i="1"/>
  <c r="Q366" i="1"/>
  <c r="R366" i="1"/>
  <c r="S366" i="1"/>
  <c r="T366" i="1"/>
  <c r="U366" i="1"/>
  <c r="Q367" i="1"/>
  <c r="R367" i="1"/>
  <c r="S367" i="1"/>
  <c r="T367" i="1"/>
  <c r="U367" i="1"/>
  <c r="Q368" i="1"/>
  <c r="R368" i="1"/>
  <c r="S368" i="1"/>
  <c r="T368" i="1"/>
  <c r="U368" i="1"/>
  <c r="Q369" i="1"/>
  <c r="R369" i="1"/>
  <c r="S369" i="1"/>
  <c r="T369" i="1"/>
  <c r="U369" i="1"/>
  <c r="Q370" i="1"/>
  <c r="R370" i="1"/>
  <c r="S370" i="1"/>
  <c r="T370" i="1"/>
  <c r="U370" i="1"/>
  <c r="Q371" i="1"/>
  <c r="R371" i="1"/>
  <c r="S371" i="1"/>
  <c r="T371" i="1"/>
  <c r="U371" i="1"/>
  <c r="Q372" i="1"/>
  <c r="R372" i="1"/>
  <c r="S372" i="1"/>
  <c r="T372" i="1"/>
  <c r="U372" i="1"/>
  <c r="Q373" i="1"/>
  <c r="R373" i="1"/>
  <c r="S373" i="1"/>
  <c r="T373" i="1"/>
  <c r="U373" i="1"/>
  <c r="Q374" i="1"/>
  <c r="R374" i="1"/>
  <c r="S374" i="1"/>
  <c r="T374" i="1"/>
  <c r="U374" i="1"/>
  <c r="Q375" i="1"/>
  <c r="R375" i="1"/>
  <c r="S375" i="1"/>
  <c r="T375" i="1"/>
  <c r="U375" i="1"/>
  <c r="Q376" i="1"/>
  <c r="R376" i="1"/>
  <c r="S376" i="1"/>
  <c r="T376" i="1"/>
  <c r="U376" i="1"/>
  <c r="Q377" i="1"/>
  <c r="R377" i="1"/>
  <c r="S377" i="1"/>
  <c r="T377" i="1"/>
  <c r="U377" i="1"/>
  <c r="Q378" i="1"/>
  <c r="R378" i="1"/>
  <c r="S378" i="1"/>
  <c r="T378" i="1"/>
  <c r="U378" i="1"/>
  <c r="Q379" i="1"/>
  <c r="R379" i="1"/>
  <c r="S379" i="1"/>
  <c r="T379" i="1"/>
  <c r="U379" i="1"/>
  <c r="Q380" i="1"/>
  <c r="R380" i="1"/>
  <c r="S380" i="1"/>
  <c r="T380" i="1"/>
  <c r="U380" i="1"/>
  <c r="Q381" i="1"/>
  <c r="R381" i="1"/>
  <c r="S381" i="1"/>
  <c r="T381" i="1"/>
  <c r="U381" i="1"/>
  <c r="Q382" i="1"/>
  <c r="R382" i="1"/>
  <c r="S382" i="1"/>
  <c r="T382" i="1"/>
  <c r="U382" i="1"/>
  <c r="Q383" i="1"/>
  <c r="R383" i="1"/>
  <c r="S383" i="1"/>
  <c r="T383" i="1"/>
  <c r="U383" i="1"/>
  <c r="Q384" i="1"/>
  <c r="R384" i="1"/>
  <c r="S384" i="1"/>
  <c r="T384" i="1"/>
  <c r="U384" i="1"/>
  <c r="Q385" i="1"/>
  <c r="R385" i="1"/>
  <c r="S385" i="1"/>
  <c r="T385" i="1"/>
  <c r="U385" i="1"/>
  <c r="Q386" i="1"/>
  <c r="R386" i="1"/>
  <c r="S386" i="1"/>
  <c r="T386" i="1"/>
  <c r="U386" i="1"/>
  <c r="Q387" i="1"/>
  <c r="R387" i="1"/>
  <c r="S387" i="1"/>
  <c r="T387" i="1"/>
  <c r="U387" i="1"/>
  <c r="Q388" i="1"/>
  <c r="R388" i="1"/>
  <c r="S388" i="1"/>
  <c r="T388" i="1"/>
  <c r="U388" i="1"/>
  <c r="Q389" i="1"/>
  <c r="R389" i="1"/>
  <c r="S389" i="1"/>
  <c r="T389" i="1"/>
  <c r="U389" i="1"/>
  <c r="Q390" i="1"/>
  <c r="R390" i="1"/>
  <c r="S390" i="1"/>
  <c r="T390" i="1"/>
  <c r="U390" i="1"/>
  <c r="Q391" i="1"/>
  <c r="R391" i="1"/>
  <c r="S391" i="1"/>
  <c r="T391" i="1"/>
  <c r="U391" i="1"/>
  <c r="Q392" i="1"/>
  <c r="R392" i="1"/>
  <c r="S392" i="1"/>
  <c r="T392" i="1"/>
  <c r="U392" i="1"/>
  <c r="Q393" i="1"/>
  <c r="R393" i="1"/>
  <c r="S393" i="1"/>
  <c r="T393" i="1"/>
  <c r="U393" i="1"/>
  <c r="Q394" i="1"/>
  <c r="R394" i="1"/>
  <c r="S394" i="1"/>
  <c r="T394" i="1"/>
  <c r="U394" i="1"/>
  <c r="Q395" i="1"/>
  <c r="R395" i="1"/>
  <c r="S395" i="1"/>
  <c r="T395" i="1"/>
  <c r="U395" i="1"/>
  <c r="Q396" i="1"/>
  <c r="R396" i="1"/>
  <c r="S396" i="1"/>
  <c r="T396" i="1"/>
  <c r="U396" i="1"/>
  <c r="Q397" i="1"/>
  <c r="R397" i="1"/>
  <c r="S397" i="1"/>
  <c r="T397" i="1"/>
  <c r="U397" i="1"/>
  <c r="Q398" i="1"/>
  <c r="R398" i="1"/>
  <c r="S398" i="1"/>
  <c r="T398" i="1"/>
  <c r="U398" i="1"/>
  <c r="Q399" i="1"/>
  <c r="R399" i="1"/>
  <c r="S399" i="1"/>
  <c r="T399" i="1"/>
  <c r="U399" i="1"/>
  <c r="Q400" i="1"/>
  <c r="R400" i="1"/>
  <c r="S400" i="1"/>
  <c r="T400" i="1"/>
  <c r="U400" i="1"/>
  <c r="Q401" i="1"/>
  <c r="R401" i="1"/>
  <c r="S401" i="1"/>
  <c r="T401" i="1"/>
  <c r="U401" i="1"/>
  <c r="Q402" i="1"/>
  <c r="R402" i="1"/>
  <c r="S402" i="1"/>
  <c r="T402" i="1"/>
  <c r="U402" i="1"/>
  <c r="Q403" i="1"/>
  <c r="R403" i="1"/>
  <c r="S403" i="1"/>
  <c r="T403" i="1"/>
  <c r="U403" i="1"/>
  <c r="Q404" i="1"/>
  <c r="R404" i="1"/>
  <c r="S404" i="1"/>
  <c r="T404" i="1"/>
  <c r="U404" i="1"/>
  <c r="Q405" i="1"/>
  <c r="R405" i="1"/>
  <c r="S405" i="1"/>
  <c r="T405" i="1"/>
  <c r="U405" i="1"/>
  <c r="Q406" i="1"/>
  <c r="R406" i="1"/>
  <c r="S406" i="1"/>
  <c r="T406" i="1"/>
  <c r="U406" i="1"/>
  <c r="Q407" i="1"/>
  <c r="R407" i="1"/>
  <c r="S407" i="1"/>
  <c r="T407" i="1"/>
  <c r="U407" i="1"/>
  <c r="Q408" i="1"/>
  <c r="R408" i="1"/>
  <c r="S408" i="1"/>
  <c r="T408" i="1"/>
  <c r="U408" i="1"/>
  <c r="Q409" i="1"/>
  <c r="R409" i="1"/>
  <c r="S409" i="1"/>
  <c r="T409" i="1"/>
  <c r="U409" i="1"/>
  <c r="Q410" i="1"/>
  <c r="R410" i="1"/>
  <c r="S410" i="1"/>
  <c r="T410" i="1"/>
  <c r="U410" i="1"/>
  <c r="Q411" i="1"/>
  <c r="R411" i="1"/>
  <c r="S411" i="1"/>
  <c r="T411" i="1"/>
  <c r="U411" i="1"/>
  <c r="Q412" i="1"/>
  <c r="R412" i="1"/>
  <c r="S412" i="1"/>
  <c r="T412" i="1"/>
  <c r="U412" i="1"/>
  <c r="Q413" i="1"/>
  <c r="R413" i="1"/>
  <c r="S413" i="1"/>
  <c r="T413" i="1"/>
  <c r="U413" i="1"/>
  <c r="Q414" i="1"/>
  <c r="R414" i="1"/>
  <c r="S414" i="1"/>
  <c r="T414" i="1"/>
  <c r="U414" i="1"/>
  <c r="Q415" i="1"/>
  <c r="R415" i="1"/>
  <c r="S415" i="1"/>
  <c r="T415" i="1"/>
  <c r="U415" i="1"/>
  <c r="Q416" i="1"/>
  <c r="R416" i="1"/>
  <c r="S416" i="1"/>
  <c r="T416" i="1"/>
  <c r="U416" i="1"/>
  <c r="Q417" i="1"/>
  <c r="R417" i="1"/>
  <c r="S417" i="1"/>
  <c r="T417" i="1"/>
  <c r="U417" i="1"/>
  <c r="Q418" i="1"/>
  <c r="R418" i="1"/>
  <c r="S418" i="1"/>
  <c r="T418" i="1"/>
  <c r="U418" i="1"/>
  <c r="Q419" i="1"/>
  <c r="R419" i="1"/>
  <c r="S419" i="1"/>
  <c r="T419" i="1"/>
  <c r="U419" i="1"/>
  <c r="Q420" i="1"/>
  <c r="R420" i="1"/>
  <c r="S420" i="1"/>
  <c r="T420" i="1"/>
  <c r="U420" i="1"/>
  <c r="Q421" i="1"/>
  <c r="R421" i="1"/>
  <c r="S421" i="1"/>
  <c r="T421" i="1"/>
  <c r="U421" i="1"/>
  <c r="Q422" i="1"/>
  <c r="R422" i="1"/>
  <c r="S422" i="1"/>
  <c r="T422" i="1"/>
  <c r="U422" i="1"/>
  <c r="Q423" i="1"/>
  <c r="R423" i="1"/>
  <c r="S423" i="1"/>
  <c r="T423" i="1"/>
  <c r="U423" i="1"/>
  <c r="Q424" i="1"/>
  <c r="R424" i="1"/>
  <c r="S424" i="1"/>
  <c r="T424" i="1"/>
  <c r="U424" i="1"/>
  <c r="Q425" i="1"/>
  <c r="R425" i="1"/>
  <c r="S425" i="1"/>
  <c r="T425" i="1"/>
  <c r="U425" i="1"/>
  <c r="Q426" i="1"/>
  <c r="R426" i="1"/>
  <c r="S426" i="1"/>
  <c r="T426" i="1"/>
  <c r="U426" i="1"/>
  <c r="Q427" i="1"/>
  <c r="R427" i="1"/>
  <c r="S427" i="1"/>
  <c r="T427" i="1"/>
  <c r="U427" i="1"/>
  <c r="Q428" i="1"/>
  <c r="R428" i="1"/>
  <c r="S428" i="1"/>
  <c r="T428" i="1"/>
  <c r="U428" i="1"/>
  <c r="Q429" i="1"/>
  <c r="R429" i="1"/>
  <c r="S429" i="1"/>
  <c r="T429" i="1"/>
  <c r="U429" i="1"/>
  <c r="Q430" i="1"/>
  <c r="R430" i="1"/>
  <c r="S430" i="1"/>
  <c r="T430" i="1"/>
  <c r="U430" i="1"/>
  <c r="Q431" i="1"/>
  <c r="R431" i="1"/>
  <c r="S431" i="1"/>
  <c r="T431" i="1"/>
  <c r="U431" i="1"/>
  <c r="Q432" i="1"/>
  <c r="R432" i="1"/>
  <c r="S432" i="1"/>
  <c r="T432" i="1"/>
  <c r="U432" i="1"/>
  <c r="Q433" i="1"/>
  <c r="R433" i="1"/>
  <c r="S433" i="1"/>
  <c r="T433" i="1"/>
  <c r="U433" i="1"/>
  <c r="Q434" i="1"/>
  <c r="R434" i="1"/>
  <c r="S434" i="1"/>
  <c r="T434" i="1"/>
  <c r="U434" i="1"/>
  <c r="Q435" i="1"/>
  <c r="R435" i="1"/>
  <c r="S435" i="1"/>
  <c r="T435" i="1"/>
  <c r="U435" i="1"/>
  <c r="Q436" i="1"/>
  <c r="R436" i="1"/>
  <c r="S436" i="1"/>
  <c r="T436" i="1"/>
  <c r="U436" i="1"/>
  <c r="Q437" i="1"/>
  <c r="R437" i="1"/>
  <c r="S437" i="1"/>
  <c r="T437" i="1"/>
  <c r="U437" i="1"/>
  <c r="Q438" i="1"/>
  <c r="R438" i="1"/>
  <c r="S438" i="1"/>
  <c r="T438" i="1"/>
  <c r="U438" i="1"/>
  <c r="Q439" i="1"/>
  <c r="R439" i="1"/>
  <c r="S439" i="1"/>
  <c r="T439" i="1"/>
  <c r="U439" i="1"/>
  <c r="Q440" i="1"/>
  <c r="R440" i="1"/>
  <c r="S440" i="1"/>
  <c r="T440" i="1"/>
  <c r="U440" i="1"/>
  <c r="Q441" i="1"/>
  <c r="R441" i="1"/>
  <c r="S441" i="1"/>
  <c r="T441" i="1"/>
  <c r="U441" i="1"/>
  <c r="Q442" i="1"/>
  <c r="R442" i="1"/>
  <c r="S442" i="1"/>
  <c r="T442" i="1"/>
  <c r="U442" i="1"/>
  <c r="Q443" i="1"/>
  <c r="R443" i="1"/>
  <c r="S443" i="1"/>
  <c r="T443" i="1"/>
  <c r="U443" i="1"/>
  <c r="Q444" i="1"/>
  <c r="R444" i="1"/>
  <c r="S444" i="1"/>
  <c r="T444" i="1"/>
  <c r="U444" i="1"/>
  <c r="Q445" i="1"/>
  <c r="R445" i="1"/>
  <c r="S445" i="1"/>
  <c r="T445" i="1"/>
  <c r="U445" i="1"/>
  <c r="Q446" i="1"/>
  <c r="R446" i="1"/>
  <c r="S446" i="1"/>
  <c r="T446" i="1"/>
  <c r="U446" i="1"/>
  <c r="Q447" i="1"/>
  <c r="R447" i="1"/>
  <c r="S447" i="1"/>
  <c r="T447" i="1"/>
  <c r="U447" i="1"/>
  <c r="Q448" i="1"/>
  <c r="R448" i="1"/>
  <c r="S448" i="1"/>
  <c r="T448" i="1"/>
  <c r="U448" i="1"/>
  <c r="Q449" i="1"/>
  <c r="R449" i="1"/>
  <c r="S449" i="1"/>
  <c r="T449" i="1"/>
  <c r="U449" i="1"/>
  <c r="Q450" i="1"/>
  <c r="R450" i="1"/>
  <c r="S450" i="1"/>
  <c r="T450" i="1"/>
  <c r="U450" i="1"/>
  <c r="Q451" i="1"/>
  <c r="R451" i="1"/>
  <c r="S451" i="1"/>
  <c r="T451" i="1"/>
  <c r="U451" i="1"/>
  <c r="Q452" i="1"/>
  <c r="R452" i="1"/>
  <c r="S452" i="1"/>
  <c r="T452" i="1"/>
  <c r="U452" i="1"/>
  <c r="Q453" i="1"/>
  <c r="R453" i="1"/>
  <c r="S453" i="1"/>
  <c r="T453" i="1"/>
  <c r="U453" i="1"/>
  <c r="Q454" i="1"/>
  <c r="R454" i="1"/>
  <c r="S454" i="1"/>
  <c r="T454" i="1"/>
  <c r="U454" i="1"/>
  <c r="Q455" i="1"/>
  <c r="R455" i="1"/>
  <c r="S455" i="1"/>
  <c r="T455" i="1"/>
  <c r="U455" i="1"/>
  <c r="Q456" i="1"/>
  <c r="R456" i="1"/>
  <c r="S456" i="1"/>
  <c r="T456" i="1"/>
  <c r="U456" i="1"/>
  <c r="Q457" i="1"/>
  <c r="R457" i="1"/>
  <c r="S457" i="1"/>
  <c r="T457" i="1"/>
  <c r="U457" i="1"/>
  <c r="Q458" i="1"/>
  <c r="R458" i="1"/>
  <c r="S458" i="1"/>
  <c r="T458" i="1"/>
  <c r="U458" i="1"/>
  <c r="Q459" i="1"/>
  <c r="R459" i="1"/>
  <c r="S459" i="1"/>
  <c r="T459" i="1"/>
  <c r="U459" i="1"/>
  <c r="Q460" i="1"/>
  <c r="R460" i="1"/>
  <c r="S460" i="1"/>
  <c r="T460" i="1"/>
  <c r="U460" i="1"/>
  <c r="Q461" i="1"/>
  <c r="R461" i="1"/>
  <c r="S461" i="1"/>
  <c r="T461" i="1"/>
  <c r="U461" i="1"/>
  <c r="Q462" i="1"/>
  <c r="R462" i="1"/>
  <c r="S462" i="1"/>
  <c r="T462" i="1"/>
  <c r="U462" i="1"/>
  <c r="Q463" i="1"/>
  <c r="R463" i="1"/>
  <c r="S463" i="1"/>
  <c r="T463" i="1"/>
  <c r="U463" i="1"/>
  <c r="Q464" i="1"/>
  <c r="R464" i="1"/>
  <c r="S464" i="1"/>
  <c r="T464" i="1"/>
  <c r="U464" i="1"/>
  <c r="Q465" i="1"/>
  <c r="R465" i="1"/>
  <c r="S465" i="1"/>
  <c r="T465" i="1"/>
  <c r="U465" i="1"/>
  <c r="Q466" i="1"/>
  <c r="R466" i="1"/>
  <c r="S466" i="1"/>
  <c r="T466" i="1"/>
  <c r="U466" i="1"/>
  <c r="Q467" i="1"/>
  <c r="R467" i="1"/>
  <c r="S467" i="1"/>
  <c r="T467" i="1"/>
  <c r="U467" i="1"/>
  <c r="Q468" i="1"/>
  <c r="R468" i="1"/>
  <c r="S468" i="1"/>
  <c r="T468" i="1"/>
  <c r="U468" i="1"/>
  <c r="Q469" i="1"/>
  <c r="R469" i="1"/>
  <c r="S469" i="1"/>
  <c r="T469" i="1"/>
  <c r="U469" i="1"/>
  <c r="Q470" i="1"/>
  <c r="R470" i="1"/>
  <c r="S470" i="1"/>
  <c r="T470" i="1"/>
  <c r="U470" i="1"/>
  <c r="Q471" i="1"/>
  <c r="R471" i="1"/>
  <c r="S471" i="1"/>
  <c r="T471" i="1"/>
  <c r="U471" i="1"/>
  <c r="Q472" i="1"/>
  <c r="R472" i="1"/>
  <c r="S472" i="1"/>
  <c r="T472" i="1"/>
  <c r="U472" i="1"/>
  <c r="Q473" i="1"/>
  <c r="R473" i="1"/>
  <c r="S473" i="1"/>
  <c r="T473" i="1"/>
  <c r="U473" i="1"/>
  <c r="Q474" i="1"/>
  <c r="R474" i="1"/>
  <c r="S474" i="1"/>
  <c r="T474" i="1"/>
  <c r="U474" i="1"/>
  <c r="Q475" i="1"/>
  <c r="R475" i="1"/>
  <c r="S475" i="1"/>
  <c r="T475" i="1"/>
  <c r="U475" i="1"/>
  <c r="Q476" i="1"/>
  <c r="R476" i="1"/>
  <c r="S476" i="1"/>
  <c r="T476" i="1"/>
  <c r="U476" i="1"/>
  <c r="Q477" i="1"/>
  <c r="R477" i="1"/>
  <c r="S477" i="1"/>
  <c r="T477" i="1"/>
  <c r="U477" i="1"/>
  <c r="Q478" i="1"/>
  <c r="R478" i="1"/>
  <c r="S478" i="1"/>
  <c r="T478" i="1"/>
  <c r="U478" i="1"/>
  <c r="Q479" i="1"/>
  <c r="R479" i="1"/>
  <c r="S479" i="1"/>
  <c r="T479" i="1"/>
  <c r="U479" i="1"/>
  <c r="Q480" i="1"/>
  <c r="R480" i="1"/>
  <c r="S480" i="1"/>
  <c r="T480" i="1"/>
  <c r="U480" i="1"/>
  <c r="Q481" i="1"/>
  <c r="R481" i="1"/>
  <c r="S481" i="1"/>
  <c r="T481" i="1"/>
  <c r="U481" i="1"/>
  <c r="Q482" i="1"/>
  <c r="R482" i="1"/>
  <c r="S482" i="1"/>
  <c r="T482" i="1"/>
  <c r="U482" i="1"/>
  <c r="Q483" i="1"/>
  <c r="R483" i="1"/>
  <c r="S483" i="1"/>
  <c r="T483" i="1"/>
  <c r="U483" i="1"/>
  <c r="Q484" i="1"/>
  <c r="R484" i="1"/>
  <c r="S484" i="1"/>
  <c r="T484" i="1"/>
  <c r="U484" i="1"/>
  <c r="Q485" i="1"/>
  <c r="R485" i="1"/>
  <c r="S485" i="1"/>
  <c r="T485" i="1"/>
  <c r="U485" i="1"/>
  <c r="Q486" i="1"/>
  <c r="R486" i="1"/>
  <c r="S486" i="1"/>
  <c r="T486" i="1"/>
  <c r="U486" i="1"/>
  <c r="Q487" i="1"/>
  <c r="R487" i="1"/>
  <c r="S487" i="1"/>
  <c r="T487" i="1"/>
  <c r="U487" i="1"/>
  <c r="Q488" i="1"/>
  <c r="R488" i="1"/>
  <c r="S488" i="1"/>
  <c r="T488" i="1"/>
  <c r="U488" i="1"/>
  <c r="Q489" i="1"/>
  <c r="R489" i="1"/>
  <c r="S489" i="1"/>
  <c r="T489" i="1"/>
  <c r="U489" i="1"/>
  <c r="Q490" i="1"/>
  <c r="R490" i="1"/>
  <c r="S490" i="1"/>
  <c r="T490" i="1"/>
  <c r="U490" i="1"/>
  <c r="Q491" i="1"/>
  <c r="R491" i="1"/>
  <c r="S491" i="1"/>
  <c r="T491" i="1"/>
  <c r="U491" i="1"/>
  <c r="Q492" i="1"/>
  <c r="R492" i="1"/>
  <c r="S492" i="1"/>
  <c r="T492" i="1"/>
  <c r="U492" i="1"/>
  <c r="Q493" i="1"/>
  <c r="R493" i="1"/>
  <c r="S493" i="1"/>
  <c r="T493" i="1"/>
  <c r="U493" i="1"/>
  <c r="Q494" i="1"/>
  <c r="R494" i="1"/>
  <c r="S494" i="1"/>
  <c r="T494" i="1"/>
  <c r="U494" i="1"/>
  <c r="Q495" i="1"/>
  <c r="R495" i="1"/>
  <c r="S495" i="1"/>
  <c r="T495" i="1"/>
  <c r="U495" i="1"/>
  <c r="Q496" i="1"/>
  <c r="R496" i="1"/>
  <c r="S496" i="1"/>
  <c r="T496" i="1"/>
  <c r="U496" i="1"/>
  <c r="Q497" i="1"/>
  <c r="R497" i="1"/>
  <c r="S497" i="1"/>
  <c r="T497" i="1"/>
  <c r="U497" i="1"/>
  <c r="Q498" i="1"/>
  <c r="R498" i="1"/>
  <c r="S498" i="1"/>
  <c r="T498" i="1"/>
  <c r="U498" i="1"/>
  <c r="Q499" i="1"/>
  <c r="R499" i="1"/>
  <c r="S499" i="1"/>
  <c r="T499" i="1"/>
  <c r="U499" i="1"/>
  <c r="Q500" i="1"/>
  <c r="R500" i="1"/>
  <c r="S500" i="1"/>
  <c r="T500" i="1"/>
  <c r="U500" i="1"/>
  <c r="Q501" i="1"/>
  <c r="R501" i="1"/>
  <c r="S501" i="1"/>
  <c r="T501" i="1"/>
  <c r="U501" i="1"/>
  <c r="Q502" i="1"/>
  <c r="R502" i="1"/>
  <c r="S502" i="1"/>
  <c r="T502" i="1"/>
  <c r="U502" i="1"/>
  <c r="Q503" i="1"/>
  <c r="R503" i="1"/>
  <c r="S503" i="1"/>
  <c r="T503" i="1"/>
  <c r="U503" i="1"/>
  <c r="Q504" i="1"/>
  <c r="R504" i="1"/>
  <c r="S504" i="1"/>
  <c r="T504" i="1"/>
  <c r="U504" i="1"/>
  <c r="Q505" i="1"/>
  <c r="R505" i="1"/>
  <c r="S505" i="1"/>
  <c r="T505" i="1"/>
  <c r="U505" i="1"/>
  <c r="Q506" i="1"/>
  <c r="R506" i="1"/>
  <c r="S506" i="1"/>
  <c r="T506" i="1"/>
  <c r="U506" i="1"/>
  <c r="Q507" i="1"/>
  <c r="R507" i="1"/>
  <c r="S507" i="1"/>
  <c r="T507" i="1"/>
  <c r="U507" i="1"/>
  <c r="Q508" i="1"/>
  <c r="R508" i="1"/>
  <c r="S508" i="1"/>
  <c r="T508" i="1"/>
  <c r="U508" i="1"/>
  <c r="Q509" i="1"/>
  <c r="R509" i="1"/>
  <c r="S509" i="1"/>
  <c r="T509" i="1"/>
  <c r="U509" i="1"/>
  <c r="Q510" i="1"/>
  <c r="R510" i="1"/>
  <c r="S510" i="1"/>
  <c r="T510" i="1"/>
  <c r="U510" i="1"/>
  <c r="Q511" i="1"/>
  <c r="R511" i="1"/>
  <c r="S511" i="1"/>
  <c r="T511" i="1"/>
  <c r="U511" i="1"/>
  <c r="Q512" i="1"/>
  <c r="R512" i="1"/>
  <c r="S512" i="1"/>
  <c r="T512" i="1"/>
  <c r="U512" i="1"/>
  <c r="Q513" i="1"/>
  <c r="R513" i="1"/>
  <c r="S513" i="1"/>
  <c r="T513" i="1"/>
  <c r="U513" i="1"/>
  <c r="Q514" i="1"/>
  <c r="R514" i="1"/>
  <c r="S514" i="1"/>
  <c r="T514" i="1"/>
  <c r="U514" i="1"/>
  <c r="Q515" i="1"/>
  <c r="R515" i="1"/>
  <c r="S515" i="1"/>
  <c r="T515" i="1"/>
  <c r="U515" i="1"/>
  <c r="Q516" i="1"/>
  <c r="R516" i="1"/>
  <c r="S516" i="1"/>
  <c r="T516" i="1"/>
  <c r="U516" i="1"/>
  <c r="Q517" i="1"/>
  <c r="R517" i="1"/>
  <c r="S517" i="1"/>
  <c r="T517" i="1"/>
  <c r="U517" i="1"/>
  <c r="Q518" i="1"/>
  <c r="R518" i="1"/>
  <c r="S518" i="1"/>
  <c r="T518" i="1"/>
  <c r="U518" i="1"/>
  <c r="Q519" i="1"/>
  <c r="R519" i="1"/>
  <c r="S519" i="1"/>
  <c r="T519" i="1"/>
  <c r="U519" i="1"/>
  <c r="Q520" i="1"/>
  <c r="R520" i="1"/>
  <c r="S520" i="1"/>
  <c r="T520" i="1"/>
  <c r="U520" i="1"/>
  <c r="Q521" i="1"/>
  <c r="R521" i="1"/>
  <c r="S521" i="1"/>
  <c r="T521" i="1"/>
  <c r="U521" i="1"/>
  <c r="Q522" i="1"/>
  <c r="R522" i="1"/>
  <c r="S522" i="1"/>
  <c r="T522" i="1"/>
  <c r="U522" i="1"/>
  <c r="Q523" i="1"/>
  <c r="R523" i="1"/>
  <c r="S523" i="1"/>
  <c r="T523" i="1"/>
  <c r="U523" i="1"/>
  <c r="Q524" i="1"/>
  <c r="R524" i="1"/>
  <c r="S524" i="1"/>
  <c r="T524" i="1"/>
  <c r="U524" i="1"/>
  <c r="Q525" i="1"/>
  <c r="R525" i="1"/>
  <c r="S525" i="1"/>
  <c r="T525" i="1"/>
  <c r="U525" i="1"/>
  <c r="Q526" i="1"/>
  <c r="R526" i="1"/>
  <c r="S526" i="1"/>
  <c r="T526" i="1"/>
  <c r="U526" i="1"/>
  <c r="Q527" i="1"/>
  <c r="R527" i="1"/>
  <c r="S527" i="1"/>
  <c r="T527" i="1"/>
  <c r="U527" i="1"/>
  <c r="Q528" i="1"/>
  <c r="R528" i="1"/>
  <c r="S528" i="1"/>
  <c r="T528" i="1"/>
  <c r="U528" i="1"/>
  <c r="Q529" i="1"/>
  <c r="R529" i="1"/>
  <c r="S529" i="1"/>
  <c r="T529" i="1"/>
  <c r="U529" i="1"/>
  <c r="Q530" i="1"/>
  <c r="R530" i="1"/>
  <c r="S530" i="1"/>
  <c r="T530" i="1"/>
  <c r="U530" i="1"/>
  <c r="Q531" i="1"/>
  <c r="R531" i="1"/>
  <c r="S531" i="1"/>
  <c r="T531" i="1"/>
  <c r="U531" i="1"/>
  <c r="Q532" i="1"/>
  <c r="R532" i="1"/>
  <c r="S532" i="1"/>
  <c r="T532" i="1"/>
  <c r="U532" i="1"/>
  <c r="Q533" i="1"/>
  <c r="R533" i="1"/>
  <c r="S533" i="1"/>
  <c r="T533" i="1"/>
  <c r="U533" i="1"/>
  <c r="Q534" i="1"/>
  <c r="R534" i="1"/>
  <c r="S534" i="1"/>
  <c r="T534" i="1"/>
  <c r="U534" i="1"/>
  <c r="Q535" i="1"/>
  <c r="R535" i="1"/>
  <c r="S535" i="1"/>
  <c r="T535" i="1"/>
  <c r="U535" i="1"/>
  <c r="Q536" i="1"/>
  <c r="R536" i="1"/>
  <c r="S536" i="1"/>
  <c r="T536" i="1"/>
  <c r="U536" i="1"/>
  <c r="Q537" i="1"/>
  <c r="R537" i="1"/>
  <c r="S537" i="1"/>
  <c r="T537" i="1"/>
  <c r="U537" i="1"/>
  <c r="Q538" i="1"/>
  <c r="R538" i="1"/>
  <c r="S538" i="1"/>
  <c r="T538" i="1"/>
  <c r="U538" i="1"/>
  <c r="Q539" i="1"/>
  <c r="R539" i="1"/>
  <c r="S539" i="1"/>
  <c r="T539" i="1"/>
  <c r="U539" i="1"/>
  <c r="Q540" i="1"/>
  <c r="R540" i="1"/>
  <c r="S540" i="1"/>
  <c r="T540" i="1"/>
  <c r="U540" i="1"/>
  <c r="Q541" i="1"/>
  <c r="R541" i="1"/>
  <c r="S541" i="1"/>
  <c r="T541" i="1"/>
  <c r="U541" i="1"/>
  <c r="Q542" i="1"/>
  <c r="R542" i="1"/>
  <c r="S542" i="1"/>
  <c r="T542" i="1"/>
  <c r="U542" i="1"/>
  <c r="Q543" i="1"/>
  <c r="R543" i="1"/>
  <c r="S543" i="1"/>
  <c r="T543" i="1"/>
  <c r="U543" i="1"/>
  <c r="Q544" i="1"/>
  <c r="R544" i="1"/>
  <c r="S544" i="1"/>
  <c r="T544" i="1"/>
  <c r="U544" i="1"/>
  <c r="Q545" i="1"/>
  <c r="R545" i="1"/>
  <c r="S545" i="1"/>
  <c r="T545" i="1"/>
  <c r="U545" i="1"/>
  <c r="Q546" i="1"/>
  <c r="R546" i="1"/>
  <c r="S546" i="1"/>
  <c r="T546" i="1"/>
  <c r="U546" i="1"/>
  <c r="Q547" i="1"/>
  <c r="R547" i="1"/>
  <c r="S547" i="1"/>
  <c r="T547" i="1"/>
  <c r="U547" i="1"/>
  <c r="Q548" i="1"/>
  <c r="R548" i="1"/>
  <c r="S548" i="1"/>
  <c r="T548" i="1"/>
  <c r="U548" i="1"/>
  <c r="Q549" i="1"/>
  <c r="R549" i="1"/>
  <c r="S549" i="1"/>
  <c r="T549" i="1"/>
  <c r="U549" i="1"/>
  <c r="Q550" i="1"/>
  <c r="R550" i="1"/>
  <c r="S550" i="1"/>
  <c r="T550" i="1"/>
  <c r="U550" i="1"/>
  <c r="Q551" i="1"/>
  <c r="R551" i="1"/>
  <c r="S551" i="1"/>
  <c r="T551" i="1"/>
  <c r="U551" i="1"/>
  <c r="Q552" i="1"/>
  <c r="R552" i="1"/>
  <c r="S552" i="1"/>
  <c r="T552" i="1"/>
  <c r="U552" i="1"/>
  <c r="Q553" i="1"/>
  <c r="R553" i="1"/>
  <c r="S553" i="1"/>
  <c r="T553" i="1"/>
  <c r="U553" i="1"/>
  <c r="Q554" i="1"/>
  <c r="R554" i="1"/>
  <c r="S554" i="1"/>
  <c r="T554" i="1"/>
  <c r="U554" i="1"/>
  <c r="Q555" i="1"/>
  <c r="R555" i="1"/>
  <c r="S555" i="1"/>
  <c r="T555" i="1"/>
  <c r="U555" i="1"/>
  <c r="Q556" i="1"/>
  <c r="R556" i="1"/>
  <c r="S556" i="1"/>
  <c r="T556" i="1"/>
  <c r="U556" i="1"/>
  <c r="Q557" i="1"/>
  <c r="R557" i="1"/>
  <c r="S557" i="1"/>
  <c r="T557" i="1"/>
  <c r="U557" i="1"/>
  <c r="Q558" i="1"/>
  <c r="R558" i="1"/>
  <c r="S558" i="1"/>
  <c r="T558" i="1"/>
  <c r="U558" i="1"/>
  <c r="Q559" i="1"/>
  <c r="R559" i="1"/>
  <c r="S559" i="1"/>
  <c r="T559" i="1"/>
  <c r="U559" i="1"/>
  <c r="Q560" i="1"/>
  <c r="R560" i="1"/>
  <c r="S560" i="1"/>
  <c r="T560" i="1"/>
  <c r="U560" i="1"/>
  <c r="Q561" i="1"/>
  <c r="R561" i="1"/>
  <c r="S561" i="1"/>
  <c r="T561" i="1"/>
  <c r="U561" i="1"/>
  <c r="Q562" i="1"/>
  <c r="R562" i="1"/>
  <c r="S562" i="1"/>
  <c r="T562" i="1"/>
  <c r="U562" i="1"/>
  <c r="Q563" i="1"/>
  <c r="R563" i="1"/>
  <c r="S563" i="1"/>
  <c r="T563" i="1"/>
  <c r="U563" i="1"/>
  <c r="Q564" i="1"/>
  <c r="R564" i="1"/>
  <c r="S564" i="1"/>
  <c r="T564" i="1"/>
  <c r="U564" i="1"/>
  <c r="Q565" i="1"/>
  <c r="R565" i="1"/>
  <c r="S565" i="1"/>
  <c r="T565" i="1"/>
  <c r="U565" i="1"/>
  <c r="Q566" i="1"/>
  <c r="R566" i="1"/>
  <c r="S566" i="1"/>
  <c r="T566" i="1"/>
  <c r="U566" i="1"/>
  <c r="Q567" i="1"/>
  <c r="R567" i="1"/>
  <c r="S567" i="1"/>
  <c r="T567" i="1"/>
  <c r="U567" i="1"/>
  <c r="Q568" i="1"/>
  <c r="R568" i="1"/>
  <c r="S568" i="1"/>
  <c r="T568" i="1"/>
  <c r="U568" i="1"/>
  <c r="Q569" i="1"/>
  <c r="R569" i="1"/>
  <c r="S569" i="1"/>
  <c r="T569" i="1"/>
  <c r="U569" i="1"/>
  <c r="Q570" i="1"/>
  <c r="R570" i="1"/>
  <c r="S570" i="1"/>
  <c r="T570" i="1"/>
  <c r="U570" i="1"/>
  <c r="Q571" i="1"/>
  <c r="R571" i="1"/>
  <c r="S571" i="1"/>
  <c r="T571" i="1"/>
  <c r="U571" i="1"/>
  <c r="Q572" i="1"/>
  <c r="R572" i="1"/>
  <c r="S572" i="1"/>
  <c r="T572" i="1"/>
  <c r="U572" i="1"/>
  <c r="Q573" i="1"/>
  <c r="R573" i="1"/>
  <c r="S573" i="1"/>
  <c r="T573" i="1"/>
  <c r="U573" i="1"/>
  <c r="Q574" i="1"/>
  <c r="R574" i="1"/>
  <c r="S574" i="1"/>
  <c r="T574" i="1"/>
  <c r="U574" i="1"/>
  <c r="Q575" i="1"/>
  <c r="R575" i="1"/>
  <c r="S575" i="1"/>
  <c r="T575" i="1"/>
  <c r="U575" i="1"/>
  <c r="Q576" i="1"/>
  <c r="R576" i="1"/>
  <c r="S576" i="1"/>
  <c r="T576" i="1"/>
  <c r="U576" i="1"/>
  <c r="Q577" i="1"/>
  <c r="R577" i="1"/>
  <c r="S577" i="1"/>
  <c r="T577" i="1"/>
  <c r="U577" i="1"/>
  <c r="Q578" i="1"/>
  <c r="R578" i="1"/>
  <c r="S578" i="1"/>
  <c r="T578" i="1"/>
  <c r="U578" i="1"/>
  <c r="Q579" i="1"/>
  <c r="R579" i="1"/>
  <c r="S579" i="1"/>
  <c r="T579" i="1"/>
  <c r="U579" i="1"/>
  <c r="Q580" i="1"/>
  <c r="R580" i="1"/>
  <c r="S580" i="1"/>
  <c r="T580" i="1"/>
  <c r="U580" i="1"/>
  <c r="Q581" i="1"/>
  <c r="R581" i="1"/>
  <c r="S581" i="1"/>
  <c r="T581" i="1"/>
  <c r="U581" i="1"/>
  <c r="Q582" i="1"/>
  <c r="R582" i="1"/>
  <c r="S582" i="1"/>
  <c r="T582" i="1"/>
  <c r="U582" i="1"/>
  <c r="Q583" i="1"/>
  <c r="R583" i="1"/>
  <c r="S583" i="1"/>
  <c r="T583" i="1"/>
  <c r="U583" i="1"/>
  <c r="Q584" i="1"/>
  <c r="R584" i="1"/>
  <c r="S584" i="1"/>
  <c r="T584" i="1"/>
  <c r="U584" i="1"/>
  <c r="Q585" i="1"/>
  <c r="R585" i="1"/>
  <c r="S585" i="1"/>
  <c r="T585" i="1"/>
  <c r="U585" i="1"/>
  <c r="Q586" i="1"/>
  <c r="R586" i="1"/>
  <c r="S586" i="1"/>
  <c r="T586" i="1"/>
  <c r="U586" i="1"/>
  <c r="Q587" i="1"/>
  <c r="R587" i="1"/>
  <c r="S587" i="1"/>
  <c r="T587" i="1"/>
  <c r="U587" i="1"/>
  <c r="Q588" i="1"/>
  <c r="R588" i="1"/>
  <c r="S588" i="1"/>
  <c r="T588" i="1"/>
  <c r="U588" i="1"/>
  <c r="Q589" i="1"/>
  <c r="R589" i="1"/>
  <c r="S589" i="1"/>
  <c r="T589" i="1"/>
  <c r="U589" i="1"/>
  <c r="Q590" i="1"/>
  <c r="R590" i="1"/>
  <c r="S590" i="1"/>
  <c r="T590" i="1"/>
  <c r="U590" i="1"/>
  <c r="Q591" i="1"/>
  <c r="R591" i="1"/>
  <c r="S591" i="1"/>
  <c r="T591" i="1"/>
  <c r="U591" i="1"/>
  <c r="Q592" i="1"/>
  <c r="R592" i="1"/>
  <c r="S592" i="1"/>
  <c r="T592" i="1"/>
  <c r="U592" i="1"/>
  <c r="Q593" i="1"/>
  <c r="R593" i="1"/>
  <c r="S593" i="1"/>
  <c r="T593" i="1"/>
  <c r="U593" i="1"/>
  <c r="Q594" i="1"/>
  <c r="R594" i="1"/>
  <c r="S594" i="1"/>
  <c r="T594" i="1"/>
  <c r="U594" i="1"/>
  <c r="Q595" i="1"/>
  <c r="R595" i="1"/>
  <c r="S595" i="1"/>
  <c r="T595" i="1"/>
  <c r="U595" i="1"/>
  <c r="Q596" i="1"/>
  <c r="R596" i="1"/>
  <c r="S596" i="1"/>
  <c r="T596" i="1"/>
  <c r="U596" i="1"/>
  <c r="Q597" i="1"/>
  <c r="R597" i="1"/>
  <c r="S597" i="1"/>
  <c r="T597" i="1"/>
  <c r="U597" i="1"/>
  <c r="Q598" i="1"/>
  <c r="R598" i="1"/>
  <c r="S598" i="1"/>
  <c r="T598" i="1"/>
  <c r="U598" i="1"/>
  <c r="Q599" i="1"/>
  <c r="R599" i="1"/>
  <c r="S599" i="1"/>
  <c r="T599" i="1"/>
  <c r="U599" i="1"/>
  <c r="Q600" i="1"/>
  <c r="R600" i="1"/>
  <c r="S600" i="1"/>
  <c r="T600" i="1"/>
  <c r="U600" i="1"/>
  <c r="Q601" i="1"/>
  <c r="R601" i="1"/>
  <c r="S601" i="1"/>
  <c r="T601" i="1"/>
  <c r="U601" i="1"/>
  <c r="Q602" i="1"/>
  <c r="R602" i="1"/>
  <c r="S602" i="1"/>
  <c r="T602" i="1"/>
  <c r="U602" i="1"/>
  <c r="Q603" i="1"/>
  <c r="R603" i="1"/>
  <c r="S603" i="1"/>
  <c r="T603" i="1"/>
  <c r="U603" i="1"/>
  <c r="Q604" i="1"/>
  <c r="R604" i="1"/>
  <c r="S604" i="1"/>
  <c r="T604" i="1"/>
  <c r="U604" i="1"/>
  <c r="Q605" i="1"/>
  <c r="R605" i="1"/>
  <c r="S605" i="1"/>
  <c r="T605" i="1"/>
  <c r="U605" i="1"/>
  <c r="Q606" i="1"/>
  <c r="R606" i="1"/>
  <c r="S606" i="1"/>
  <c r="T606" i="1"/>
  <c r="U606" i="1"/>
  <c r="Q607" i="1"/>
  <c r="R607" i="1"/>
  <c r="S607" i="1"/>
  <c r="T607" i="1"/>
  <c r="U607" i="1"/>
  <c r="Q608" i="1"/>
  <c r="R608" i="1"/>
  <c r="S608" i="1"/>
  <c r="T608" i="1"/>
  <c r="U608" i="1"/>
  <c r="Q609" i="1"/>
  <c r="R609" i="1"/>
  <c r="S609" i="1"/>
  <c r="T609" i="1"/>
  <c r="U609" i="1"/>
  <c r="Q610" i="1"/>
  <c r="R610" i="1"/>
  <c r="S610" i="1"/>
  <c r="T610" i="1"/>
  <c r="U610" i="1"/>
  <c r="Q611" i="1"/>
  <c r="R611" i="1"/>
  <c r="S611" i="1"/>
  <c r="T611" i="1"/>
  <c r="U611" i="1"/>
  <c r="Q612" i="1"/>
  <c r="R612" i="1"/>
  <c r="S612" i="1"/>
  <c r="T612" i="1"/>
  <c r="U612" i="1"/>
  <c r="Q613" i="1"/>
  <c r="R613" i="1"/>
  <c r="S613" i="1"/>
  <c r="T613" i="1"/>
  <c r="U613" i="1"/>
  <c r="Q614" i="1"/>
  <c r="R614" i="1"/>
  <c r="S614" i="1"/>
  <c r="T614" i="1"/>
  <c r="U614" i="1"/>
  <c r="Q615" i="1"/>
  <c r="R615" i="1"/>
  <c r="S615" i="1"/>
  <c r="T615" i="1"/>
  <c r="U615" i="1"/>
  <c r="Q616" i="1"/>
  <c r="R616" i="1"/>
  <c r="S616" i="1"/>
  <c r="T616" i="1"/>
  <c r="U616" i="1"/>
  <c r="Q617" i="1"/>
  <c r="R617" i="1"/>
  <c r="S617" i="1"/>
  <c r="T617" i="1"/>
  <c r="U617" i="1"/>
  <c r="Q618" i="1"/>
  <c r="R618" i="1"/>
  <c r="S618" i="1"/>
  <c r="T618" i="1"/>
  <c r="U618" i="1"/>
  <c r="Q619" i="1"/>
  <c r="R619" i="1"/>
  <c r="S619" i="1"/>
  <c r="T619" i="1"/>
  <c r="U619" i="1"/>
  <c r="Q620" i="1"/>
  <c r="R620" i="1"/>
  <c r="S620" i="1"/>
  <c r="T620" i="1"/>
  <c r="U620" i="1"/>
  <c r="Q621" i="1"/>
  <c r="R621" i="1"/>
  <c r="S621" i="1"/>
  <c r="T621" i="1"/>
  <c r="U621" i="1"/>
  <c r="Q622" i="1"/>
  <c r="R622" i="1"/>
  <c r="S622" i="1"/>
  <c r="T622" i="1"/>
  <c r="U622" i="1"/>
  <c r="Q623" i="1"/>
  <c r="R623" i="1"/>
  <c r="S623" i="1"/>
  <c r="T623" i="1"/>
  <c r="U623" i="1"/>
  <c r="Q624" i="1"/>
  <c r="R624" i="1"/>
  <c r="S624" i="1"/>
  <c r="T624" i="1"/>
  <c r="U624" i="1"/>
  <c r="Q625" i="1"/>
  <c r="R625" i="1"/>
  <c r="S625" i="1"/>
  <c r="T625" i="1"/>
  <c r="U625" i="1"/>
  <c r="Q626" i="1"/>
  <c r="R626" i="1"/>
  <c r="S626" i="1"/>
  <c r="T626" i="1"/>
  <c r="U626" i="1"/>
  <c r="Q627" i="1"/>
  <c r="R627" i="1"/>
  <c r="S627" i="1"/>
  <c r="T627" i="1"/>
  <c r="U627" i="1"/>
  <c r="Q628" i="1"/>
  <c r="R628" i="1"/>
  <c r="S628" i="1"/>
  <c r="T628" i="1"/>
  <c r="U628" i="1"/>
  <c r="Q629" i="1"/>
  <c r="R629" i="1"/>
  <c r="S629" i="1"/>
  <c r="T629" i="1"/>
  <c r="U629" i="1"/>
  <c r="Q630" i="1"/>
  <c r="R630" i="1"/>
  <c r="S630" i="1"/>
  <c r="T630" i="1"/>
  <c r="U630" i="1"/>
  <c r="Q631" i="1"/>
  <c r="R631" i="1"/>
  <c r="S631" i="1"/>
  <c r="T631" i="1"/>
  <c r="U631" i="1"/>
  <c r="Q632" i="1"/>
  <c r="R632" i="1"/>
  <c r="S632" i="1"/>
  <c r="T632" i="1"/>
  <c r="U632" i="1"/>
  <c r="Q633" i="1"/>
  <c r="R633" i="1"/>
  <c r="S633" i="1"/>
  <c r="T633" i="1"/>
  <c r="U633" i="1"/>
  <c r="Q634" i="1"/>
  <c r="R634" i="1"/>
  <c r="S634" i="1"/>
  <c r="T634" i="1"/>
  <c r="U634" i="1"/>
  <c r="Q635" i="1"/>
  <c r="R635" i="1"/>
  <c r="S635" i="1"/>
  <c r="T635" i="1"/>
  <c r="U635" i="1"/>
  <c r="Q636" i="1"/>
  <c r="R636" i="1"/>
  <c r="S636" i="1"/>
  <c r="T636" i="1"/>
  <c r="U636" i="1"/>
  <c r="Q637" i="1"/>
  <c r="R637" i="1"/>
  <c r="S637" i="1"/>
  <c r="T637" i="1"/>
  <c r="U637" i="1"/>
  <c r="Q638" i="1"/>
  <c r="R638" i="1"/>
  <c r="S638" i="1"/>
  <c r="T638" i="1"/>
  <c r="U638" i="1"/>
  <c r="Q639" i="1"/>
  <c r="R639" i="1"/>
  <c r="S639" i="1"/>
  <c r="T639" i="1"/>
  <c r="U639" i="1"/>
  <c r="Q640" i="1"/>
  <c r="R640" i="1"/>
  <c r="S640" i="1"/>
  <c r="T640" i="1"/>
  <c r="U640" i="1"/>
  <c r="Q641" i="1"/>
  <c r="R641" i="1"/>
  <c r="S641" i="1"/>
  <c r="T641" i="1"/>
  <c r="U641" i="1"/>
  <c r="Q642" i="1"/>
  <c r="R642" i="1"/>
  <c r="S642" i="1"/>
  <c r="T642" i="1"/>
  <c r="U642" i="1"/>
  <c r="Q643" i="1"/>
  <c r="R643" i="1"/>
  <c r="S643" i="1"/>
  <c r="T643" i="1"/>
  <c r="U643" i="1"/>
  <c r="Q644" i="1"/>
  <c r="R644" i="1"/>
  <c r="S644" i="1"/>
  <c r="T644" i="1"/>
  <c r="U644" i="1"/>
  <c r="Q645" i="1"/>
  <c r="R645" i="1"/>
  <c r="S645" i="1"/>
  <c r="T645" i="1"/>
  <c r="U645" i="1"/>
  <c r="Q646" i="1"/>
  <c r="R646" i="1"/>
  <c r="S646" i="1"/>
  <c r="T646" i="1"/>
  <c r="U646" i="1"/>
  <c r="Q647" i="1"/>
  <c r="R647" i="1"/>
  <c r="S647" i="1"/>
  <c r="T647" i="1"/>
  <c r="U647" i="1"/>
  <c r="Q648" i="1"/>
  <c r="R648" i="1"/>
  <c r="S648" i="1"/>
  <c r="T648" i="1"/>
  <c r="U648" i="1"/>
  <c r="Q649" i="1"/>
  <c r="R649" i="1"/>
  <c r="S649" i="1"/>
  <c r="T649" i="1"/>
  <c r="U649" i="1"/>
  <c r="Q650" i="1"/>
  <c r="R650" i="1"/>
  <c r="S650" i="1"/>
  <c r="T650" i="1"/>
  <c r="U650" i="1"/>
  <c r="Q651" i="1"/>
  <c r="R651" i="1"/>
  <c r="S651" i="1"/>
  <c r="T651" i="1"/>
  <c r="U651" i="1"/>
  <c r="Q652" i="1"/>
  <c r="R652" i="1"/>
  <c r="S652" i="1"/>
  <c r="T652" i="1"/>
  <c r="U652" i="1"/>
  <c r="Q653" i="1"/>
  <c r="R653" i="1"/>
  <c r="S653" i="1"/>
  <c r="T653" i="1"/>
  <c r="U653" i="1"/>
  <c r="Q654" i="1"/>
  <c r="R654" i="1"/>
  <c r="S654" i="1"/>
  <c r="T654" i="1"/>
  <c r="U654" i="1"/>
  <c r="Q655" i="1"/>
  <c r="R655" i="1"/>
  <c r="S655" i="1"/>
  <c r="T655" i="1"/>
  <c r="U655" i="1"/>
  <c r="Q656" i="1"/>
  <c r="R656" i="1"/>
  <c r="S656" i="1"/>
  <c r="T656" i="1"/>
  <c r="U656" i="1"/>
  <c r="Q657" i="1"/>
  <c r="R657" i="1"/>
  <c r="S657" i="1"/>
  <c r="T657" i="1"/>
  <c r="U657" i="1"/>
  <c r="Q658" i="1"/>
  <c r="R658" i="1"/>
  <c r="S658" i="1"/>
  <c r="T658" i="1"/>
  <c r="U658" i="1"/>
  <c r="Q659" i="1"/>
  <c r="R659" i="1"/>
  <c r="S659" i="1"/>
  <c r="T659" i="1"/>
  <c r="U659" i="1"/>
  <c r="Q660" i="1"/>
  <c r="R660" i="1"/>
  <c r="S660" i="1"/>
  <c r="T660" i="1"/>
  <c r="U660" i="1"/>
  <c r="Q661" i="1"/>
  <c r="R661" i="1"/>
  <c r="S661" i="1"/>
  <c r="T661" i="1"/>
  <c r="U661" i="1"/>
  <c r="Q662" i="1"/>
  <c r="R662" i="1"/>
  <c r="S662" i="1"/>
  <c r="T662" i="1"/>
  <c r="U662" i="1"/>
  <c r="Q663" i="1"/>
  <c r="R663" i="1"/>
  <c r="S663" i="1"/>
  <c r="T663" i="1"/>
  <c r="U663" i="1"/>
  <c r="Q664" i="1"/>
  <c r="R664" i="1"/>
  <c r="S664" i="1"/>
  <c r="T664" i="1"/>
  <c r="U664" i="1"/>
  <c r="Q665" i="1"/>
  <c r="R665" i="1"/>
  <c r="S665" i="1"/>
  <c r="T665" i="1"/>
  <c r="U665" i="1"/>
  <c r="Q666" i="1"/>
  <c r="R666" i="1"/>
  <c r="S666" i="1"/>
  <c r="T666" i="1"/>
  <c r="U666" i="1"/>
  <c r="Q667" i="1"/>
  <c r="R667" i="1"/>
  <c r="S667" i="1"/>
  <c r="T667" i="1"/>
  <c r="U667" i="1"/>
  <c r="Q668" i="1"/>
  <c r="R668" i="1"/>
  <c r="S668" i="1"/>
  <c r="T668" i="1"/>
  <c r="U668" i="1"/>
  <c r="Q669" i="1"/>
  <c r="R669" i="1"/>
  <c r="S669" i="1"/>
  <c r="T669" i="1"/>
  <c r="U669" i="1"/>
  <c r="Q670" i="1"/>
  <c r="R670" i="1"/>
  <c r="S670" i="1"/>
  <c r="T670" i="1"/>
  <c r="U670" i="1"/>
  <c r="Q671" i="1"/>
  <c r="R671" i="1"/>
  <c r="S671" i="1"/>
  <c r="T671" i="1"/>
  <c r="U671" i="1"/>
  <c r="Q672" i="1"/>
  <c r="R672" i="1"/>
  <c r="S672" i="1"/>
  <c r="T672" i="1"/>
  <c r="U672" i="1"/>
  <c r="Q673" i="1"/>
  <c r="R673" i="1"/>
  <c r="S673" i="1"/>
  <c r="T673" i="1"/>
  <c r="U673" i="1"/>
  <c r="Q674" i="1"/>
  <c r="R674" i="1"/>
  <c r="S674" i="1"/>
  <c r="T674" i="1"/>
  <c r="U674" i="1"/>
  <c r="Q675" i="1"/>
  <c r="R675" i="1"/>
  <c r="S675" i="1"/>
  <c r="T675" i="1"/>
  <c r="U675" i="1"/>
  <c r="Q676" i="1"/>
  <c r="R676" i="1"/>
  <c r="S676" i="1"/>
  <c r="T676" i="1"/>
  <c r="U676" i="1"/>
  <c r="Q677" i="1"/>
  <c r="R677" i="1"/>
  <c r="S677" i="1"/>
  <c r="T677" i="1"/>
  <c r="U677" i="1"/>
  <c r="Q678" i="1"/>
  <c r="R678" i="1"/>
  <c r="S678" i="1"/>
  <c r="T678" i="1"/>
  <c r="U678" i="1"/>
  <c r="Q679" i="1"/>
  <c r="R679" i="1"/>
  <c r="S679" i="1"/>
  <c r="T679" i="1"/>
  <c r="U679" i="1"/>
  <c r="Q680" i="1"/>
  <c r="R680" i="1"/>
  <c r="S680" i="1"/>
  <c r="T680" i="1"/>
  <c r="U680" i="1"/>
  <c r="Q681" i="1"/>
  <c r="R681" i="1"/>
  <c r="S681" i="1"/>
  <c r="T681" i="1"/>
  <c r="U681" i="1"/>
  <c r="Q682" i="1"/>
  <c r="R682" i="1"/>
  <c r="S682" i="1"/>
  <c r="T682" i="1"/>
  <c r="U682" i="1"/>
  <c r="Q683" i="1"/>
  <c r="R683" i="1"/>
  <c r="S683" i="1"/>
  <c r="T683" i="1"/>
  <c r="U683" i="1"/>
  <c r="Q684" i="1"/>
  <c r="R684" i="1"/>
  <c r="S684" i="1"/>
  <c r="T684" i="1"/>
  <c r="U684" i="1"/>
  <c r="Q685" i="1"/>
  <c r="R685" i="1"/>
  <c r="S685" i="1"/>
  <c r="T685" i="1"/>
  <c r="U685" i="1"/>
  <c r="Q686" i="1"/>
  <c r="R686" i="1"/>
  <c r="S686" i="1"/>
  <c r="T686" i="1"/>
  <c r="U686" i="1"/>
  <c r="Q687" i="1"/>
  <c r="R687" i="1"/>
  <c r="S687" i="1"/>
  <c r="T687" i="1"/>
  <c r="U687" i="1"/>
  <c r="Q688" i="1"/>
  <c r="R688" i="1"/>
  <c r="S688" i="1"/>
  <c r="T688" i="1"/>
  <c r="U688" i="1"/>
  <c r="Q689" i="1"/>
  <c r="R689" i="1"/>
  <c r="S689" i="1"/>
  <c r="T689" i="1"/>
  <c r="U689" i="1"/>
  <c r="Q690" i="1"/>
  <c r="R690" i="1"/>
  <c r="S690" i="1"/>
  <c r="T690" i="1"/>
  <c r="U690" i="1"/>
  <c r="Q691" i="1"/>
  <c r="R691" i="1"/>
  <c r="S691" i="1"/>
  <c r="T691" i="1"/>
  <c r="U691" i="1"/>
  <c r="Q692" i="1"/>
  <c r="R692" i="1"/>
  <c r="S692" i="1"/>
  <c r="T692" i="1"/>
  <c r="U692" i="1"/>
  <c r="Q693" i="1"/>
  <c r="R693" i="1"/>
  <c r="S693" i="1"/>
  <c r="T693" i="1"/>
  <c r="U693" i="1"/>
  <c r="Q694" i="1"/>
  <c r="R694" i="1"/>
  <c r="S694" i="1"/>
  <c r="T694" i="1"/>
  <c r="U694" i="1"/>
  <c r="Q695" i="1"/>
  <c r="R695" i="1"/>
  <c r="S695" i="1"/>
  <c r="T695" i="1"/>
  <c r="U695" i="1"/>
  <c r="Q696" i="1"/>
  <c r="R696" i="1"/>
  <c r="S696" i="1"/>
  <c r="T696" i="1"/>
  <c r="U696" i="1"/>
  <c r="Q697" i="1"/>
  <c r="R697" i="1"/>
  <c r="S697" i="1"/>
  <c r="T697" i="1"/>
  <c r="U697" i="1"/>
  <c r="Q698" i="1"/>
  <c r="R698" i="1"/>
  <c r="S698" i="1"/>
  <c r="T698" i="1"/>
  <c r="U698" i="1"/>
  <c r="Q699" i="1"/>
  <c r="R699" i="1"/>
  <c r="S699" i="1"/>
  <c r="T699" i="1"/>
  <c r="U699" i="1"/>
  <c r="Q700" i="1"/>
  <c r="R700" i="1"/>
  <c r="S700" i="1"/>
  <c r="T700" i="1"/>
  <c r="U700" i="1"/>
  <c r="Q701" i="1"/>
  <c r="R701" i="1"/>
  <c r="S701" i="1"/>
  <c r="T701" i="1"/>
  <c r="U701" i="1"/>
  <c r="Q702" i="1"/>
  <c r="R702" i="1"/>
  <c r="S702" i="1"/>
  <c r="T702" i="1"/>
  <c r="U702" i="1"/>
  <c r="Q703" i="1"/>
  <c r="R703" i="1"/>
  <c r="S703" i="1"/>
  <c r="T703" i="1"/>
  <c r="U703" i="1"/>
  <c r="Q704" i="1"/>
  <c r="R704" i="1"/>
  <c r="S704" i="1"/>
  <c r="T704" i="1"/>
  <c r="U704" i="1"/>
  <c r="Q705" i="1"/>
  <c r="R705" i="1"/>
  <c r="S705" i="1"/>
  <c r="T705" i="1"/>
  <c r="U705" i="1"/>
  <c r="Q706" i="1"/>
  <c r="R706" i="1"/>
  <c r="S706" i="1"/>
  <c r="T706" i="1"/>
  <c r="U706" i="1"/>
  <c r="Q707" i="1"/>
  <c r="R707" i="1"/>
  <c r="S707" i="1"/>
  <c r="T707" i="1"/>
  <c r="U707" i="1"/>
  <c r="Q708" i="1"/>
  <c r="R708" i="1"/>
  <c r="S708" i="1"/>
  <c r="T708" i="1"/>
  <c r="U708" i="1"/>
  <c r="Q709" i="1"/>
  <c r="R709" i="1"/>
  <c r="S709" i="1"/>
  <c r="T709" i="1"/>
  <c r="U709" i="1"/>
  <c r="Q710" i="1"/>
  <c r="R710" i="1"/>
  <c r="S710" i="1"/>
  <c r="T710" i="1"/>
  <c r="U710" i="1"/>
  <c r="Q711" i="1"/>
  <c r="R711" i="1"/>
  <c r="S711" i="1"/>
  <c r="T711" i="1"/>
  <c r="U711" i="1"/>
  <c r="Q712" i="1"/>
  <c r="R712" i="1"/>
  <c r="S712" i="1"/>
  <c r="T712" i="1"/>
  <c r="U712" i="1"/>
  <c r="Q713" i="1"/>
  <c r="R713" i="1"/>
  <c r="S713" i="1"/>
  <c r="T713" i="1"/>
  <c r="U713" i="1"/>
  <c r="Q714" i="1"/>
  <c r="R714" i="1"/>
  <c r="S714" i="1"/>
  <c r="T714" i="1"/>
  <c r="U714" i="1"/>
  <c r="Q715" i="1"/>
  <c r="R715" i="1"/>
  <c r="S715" i="1"/>
  <c r="T715" i="1"/>
  <c r="U715" i="1"/>
  <c r="Q716" i="1"/>
  <c r="R716" i="1"/>
  <c r="S716" i="1"/>
  <c r="T716" i="1"/>
  <c r="U716" i="1"/>
  <c r="Q717" i="1"/>
  <c r="R717" i="1"/>
  <c r="S717" i="1"/>
  <c r="T717" i="1"/>
  <c r="U717" i="1"/>
  <c r="Q718" i="1"/>
  <c r="R718" i="1"/>
  <c r="S718" i="1"/>
  <c r="T718" i="1"/>
  <c r="U718" i="1"/>
  <c r="Q719" i="1"/>
  <c r="R719" i="1"/>
  <c r="S719" i="1"/>
  <c r="T719" i="1"/>
  <c r="U719" i="1"/>
  <c r="Q720" i="1"/>
  <c r="R720" i="1"/>
  <c r="S720" i="1"/>
  <c r="T720" i="1"/>
  <c r="U720" i="1"/>
  <c r="Q721" i="1"/>
  <c r="R721" i="1"/>
  <c r="S721" i="1"/>
  <c r="T721" i="1"/>
  <c r="U721" i="1"/>
  <c r="Q722" i="1"/>
  <c r="R722" i="1"/>
  <c r="S722" i="1"/>
  <c r="T722" i="1"/>
  <c r="U722" i="1"/>
  <c r="Q723" i="1"/>
  <c r="R723" i="1"/>
  <c r="S723" i="1"/>
  <c r="T723" i="1"/>
  <c r="U723" i="1"/>
  <c r="Q724" i="1"/>
  <c r="R724" i="1"/>
  <c r="S724" i="1"/>
  <c r="T724" i="1"/>
  <c r="U724" i="1"/>
  <c r="Q725" i="1"/>
  <c r="R725" i="1"/>
  <c r="S725" i="1"/>
  <c r="T725" i="1"/>
  <c r="U725" i="1"/>
  <c r="Q726" i="1"/>
  <c r="R726" i="1"/>
  <c r="S726" i="1"/>
  <c r="T726" i="1"/>
  <c r="U726" i="1"/>
  <c r="Q727" i="1"/>
  <c r="R727" i="1"/>
  <c r="S727" i="1"/>
  <c r="T727" i="1"/>
  <c r="U727" i="1"/>
  <c r="Q728" i="1"/>
  <c r="R728" i="1"/>
  <c r="S728" i="1"/>
  <c r="T728" i="1"/>
  <c r="U728" i="1"/>
  <c r="Q729" i="1"/>
  <c r="R729" i="1"/>
  <c r="S729" i="1"/>
  <c r="T729" i="1"/>
  <c r="U729" i="1"/>
  <c r="Q730" i="1"/>
  <c r="R730" i="1"/>
  <c r="S730" i="1"/>
  <c r="T730" i="1"/>
  <c r="U730" i="1"/>
  <c r="Q731" i="1"/>
  <c r="R731" i="1"/>
  <c r="S731" i="1"/>
  <c r="T731" i="1"/>
  <c r="U731" i="1"/>
  <c r="Q732" i="1"/>
  <c r="R732" i="1"/>
  <c r="S732" i="1"/>
  <c r="T732" i="1"/>
  <c r="U732" i="1"/>
  <c r="Q733" i="1"/>
  <c r="R733" i="1"/>
  <c r="S733" i="1"/>
  <c r="T733" i="1"/>
  <c r="U733" i="1"/>
  <c r="Q734" i="1"/>
  <c r="R734" i="1"/>
  <c r="S734" i="1"/>
  <c r="T734" i="1"/>
  <c r="U734" i="1"/>
  <c r="Q735" i="1"/>
  <c r="R735" i="1"/>
  <c r="S735" i="1"/>
  <c r="T735" i="1"/>
  <c r="U735" i="1"/>
  <c r="Q736" i="1"/>
  <c r="R736" i="1"/>
  <c r="S736" i="1"/>
  <c r="T736" i="1"/>
  <c r="U736" i="1"/>
  <c r="Q737" i="1"/>
  <c r="R737" i="1"/>
  <c r="S737" i="1"/>
  <c r="T737" i="1"/>
  <c r="U737" i="1"/>
  <c r="Q738" i="1"/>
  <c r="R738" i="1"/>
  <c r="S738" i="1"/>
  <c r="T738" i="1"/>
  <c r="U738" i="1"/>
  <c r="Q739" i="1"/>
  <c r="R739" i="1"/>
  <c r="S739" i="1"/>
  <c r="T739" i="1"/>
  <c r="U739" i="1"/>
  <c r="Q740" i="1"/>
  <c r="R740" i="1"/>
  <c r="S740" i="1"/>
  <c r="T740" i="1"/>
  <c r="U740" i="1"/>
  <c r="Q741" i="1"/>
  <c r="R741" i="1"/>
  <c r="S741" i="1"/>
  <c r="T741" i="1"/>
  <c r="U741" i="1"/>
  <c r="Q742" i="1"/>
  <c r="R742" i="1"/>
  <c r="S742" i="1"/>
  <c r="T742" i="1"/>
  <c r="U742" i="1"/>
  <c r="Q743" i="1"/>
  <c r="R743" i="1"/>
  <c r="S743" i="1"/>
  <c r="T743" i="1"/>
  <c r="U743" i="1"/>
  <c r="Q744" i="1"/>
  <c r="R744" i="1"/>
  <c r="S744" i="1"/>
  <c r="T744" i="1"/>
  <c r="U744" i="1"/>
  <c r="Q745" i="1"/>
  <c r="R745" i="1"/>
  <c r="S745" i="1"/>
  <c r="T745" i="1"/>
  <c r="U745" i="1"/>
  <c r="Q746" i="1"/>
  <c r="R746" i="1"/>
  <c r="S746" i="1"/>
  <c r="T746" i="1"/>
  <c r="U746" i="1"/>
  <c r="Q747" i="1"/>
  <c r="R747" i="1"/>
  <c r="S747" i="1"/>
  <c r="T747" i="1"/>
  <c r="U747" i="1"/>
  <c r="Q748" i="1"/>
  <c r="R748" i="1"/>
  <c r="S748" i="1"/>
  <c r="T748" i="1"/>
  <c r="U748" i="1"/>
  <c r="Q749" i="1"/>
  <c r="R749" i="1"/>
  <c r="S749" i="1"/>
  <c r="T749" i="1"/>
  <c r="U749" i="1"/>
  <c r="Q750" i="1"/>
  <c r="R750" i="1"/>
  <c r="S750" i="1"/>
  <c r="T750" i="1"/>
  <c r="U750" i="1"/>
  <c r="Q751" i="1"/>
  <c r="R751" i="1"/>
  <c r="S751" i="1"/>
  <c r="T751" i="1"/>
  <c r="U751" i="1"/>
  <c r="Q752" i="1"/>
  <c r="R752" i="1"/>
  <c r="S752" i="1"/>
  <c r="T752" i="1"/>
  <c r="U752" i="1"/>
  <c r="Q753" i="1"/>
  <c r="R753" i="1"/>
  <c r="S753" i="1"/>
  <c r="T753" i="1"/>
  <c r="U753" i="1"/>
  <c r="Q754" i="1"/>
  <c r="R754" i="1"/>
  <c r="S754" i="1"/>
  <c r="T754" i="1"/>
  <c r="U754" i="1"/>
  <c r="Q755" i="1"/>
  <c r="R755" i="1"/>
  <c r="S755" i="1"/>
  <c r="T755" i="1"/>
  <c r="U755" i="1"/>
  <c r="Q756" i="1"/>
  <c r="R756" i="1"/>
  <c r="S756" i="1"/>
  <c r="T756" i="1"/>
  <c r="U756" i="1"/>
  <c r="Q757" i="1"/>
  <c r="R757" i="1"/>
  <c r="S757" i="1"/>
  <c r="T757" i="1"/>
  <c r="U757" i="1"/>
  <c r="Q758" i="1"/>
  <c r="R758" i="1"/>
  <c r="S758" i="1"/>
  <c r="T758" i="1"/>
  <c r="U758" i="1"/>
  <c r="Q759" i="1"/>
  <c r="R759" i="1"/>
  <c r="S759" i="1"/>
  <c r="T759" i="1"/>
  <c r="U759" i="1"/>
  <c r="Q760" i="1"/>
  <c r="R760" i="1"/>
  <c r="S760" i="1"/>
  <c r="T760" i="1"/>
  <c r="U760" i="1"/>
  <c r="Q761" i="1"/>
  <c r="R761" i="1"/>
  <c r="S761" i="1"/>
  <c r="T761" i="1"/>
  <c r="U761" i="1"/>
  <c r="Q762" i="1"/>
  <c r="R762" i="1"/>
  <c r="S762" i="1"/>
  <c r="T762" i="1"/>
  <c r="U762" i="1"/>
  <c r="Q763" i="1"/>
  <c r="R763" i="1"/>
  <c r="S763" i="1"/>
  <c r="T763" i="1"/>
  <c r="U763" i="1"/>
  <c r="Q764" i="1"/>
  <c r="R764" i="1"/>
  <c r="S764" i="1"/>
  <c r="T764" i="1"/>
  <c r="U764" i="1"/>
  <c r="Q765" i="1"/>
  <c r="R765" i="1"/>
  <c r="S765" i="1"/>
  <c r="T765" i="1"/>
  <c r="U765" i="1"/>
  <c r="Q766" i="1"/>
  <c r="R766" i="1"/>
  <c r="S766" i="1"/>
  <c r="T766" i="1"/>
  <c r="U766" i="1"/>
  <c r="Q767" i="1"/>
  <c r="R767" i="1"/>
  <c r="S767" i="1"/>
  <c r="T767" i="1"/>
  <c r="U767" i="1"/>
  <c r="Q768" i="1"/>
  <c r="R768" i="1"/>
  <c r="S768" i="1"/>
  <c r="T768" i="1"/>
  <c r="U768" i="1"/>
  <c r="Q769" i="1"/>
  <c r="R769" i="1"/>
  <c r="S769" i="1"/>
  <c r="T769" i="1"/>
  <c r="U769" i="1"/>
  <c r="Q770" i="1"/>
  <c r="R770" i="1"/>
  <c r="S770" i="1"/>
  <c r="T770" i="1"/>
  <c r="U770" i="1"/>
  <c r="Q771" i="1"/>
  <c r="R771" i="1"/>
  <c r="S771" i="1"/>
  <c r="T771" i="1"/>
  <c r="U771" i="1"/>
  <c r="Q772" i="1"/>
  <c r="R772" i="1"/>
  <c r="S772" i="1"/>
  <c r="T772" i="1"/>
  <c r="U772" i="1"/>
  <c r="Q773" i="1"/>
  <c r="R773" i="1"/>
  <c r="S773" i="1"/>
  <c r="T773" i="1"/>
  <c r="U773" i="1"/>
  <c r="Q774" i="1"/>
  <c r="R774" i="1"/>
  <c r="S774" i="1"/>
  <c r="T774" i="1"/>
  <c r="U774" i="1"/>
  <c r="Q775" i="1"/>
  <c r="R775" i="1"/>
  <c r="S775" i="1"/>
  <c r="T775" i="1"/>
  <c r="U775" i="1"/>
  <c r="Q776" i="1"/>
  <c r="R776" i="1"/>
  <c r="S776" i="1"/>
  <c r="T776" i="1"/>
  <c r="U776" i="1"/>
  <c r="Q777" i="1"/>
  <c r="R777" i="1"/>
  <c r="S777" i="1"/>
  <c r="T777" i="1"/>
  <c r="U777" i="1"/>
  <c r="Q778" i="1"/>
  <c r="R778" i="1"/>
  <c r="S778" i="1"/>
  <c r="T778" i="1"/>
  <c r="U778" i="1"/>
  <c r="Q779" i="1"/>
  <c r="R779" i="1"/>
  <c r="S779" i="1"/>
  <c r="T779" i="1"/>
  <c r="U779" i="1"/>
  <c r="Q780" i="1"/>
  <c r="R780" i="1"/>
  <c r="S780" i="1"/>
  <c r="T780" i="1"/>
  <c r="U780" i="1"/>
  <c r="Q781" i="1"/>
  <c r="R781" i="1"/>
  <c r="S781" i="1"/>
  <c r="T781" i="1"/>
  <c r="U781" i="1"/>
  <c r="Q782" i="1"/>
  <c r="R782" i="1"/>
  <c r="S782" i="1"/>
  <c r="T782" i="1"/>
  <c r="U782" i="1"/>
  <c r="Q783" i="1"/>
  <c r="R783" i="1"/>
  <c r="S783" i="1"/>
  <c r="T783" i="1"/>
  <c r="U783" i="1"/>
  <c r="Q784" i="1"/>
  <c r="R784" i="1"/>
  <c r="S784" i="1"/>
  <c r="T784" i="1"/>
  <c r="U784" i="1"/>
  <c r="Q785" i="1"/>
  <c r="R785" i="1"/>
  <c r="S785" i="1"/>
  <c r="T785" i="1"/>
  <c r="U785" i="1"/>
  <c r="Q786" i="1"/>
  <c r="R786" i="1"/>
  <c r="S786" i="1"/>
  <c r="T786" i="1"/>
  <c r="U786" i="1"/>
  <c r="Q787" i="1"/>
  <c r="R787" i="1"/>
  <c r="S787" i="1"/>
  <c r="T787" i="1"/>
  <c r="U787" i="1"/>
  <c r="Q788" i="1"/>
  <c r="R788" i="1"/>
  <c r="S788" i="1"/>
  <c r="T788" i="1"/>
  <c r="U788" i="1"/>
  <c r="Q789" i="1"/>
  <c r="R789" i="1"/>
  <c r="S789" i="1"/>
  <c r="T789" i="1"/>
  <c r="U789" i="1"/>
  <c r="Q790" i="1"/>
  <c r="R790" i="1"/>
  <c r="S790" i="1"/>
  <c r="T790" i="1"/>
  <c r="U790" i="1"/>
  <c r="Q791" i="1"/>
  <c r="R791" i="1"/>
  <c r="S791" i="1"/>
  <c r="T791" i="1"/>
  <c r="U791" i="1"/>
  <c r="Q792" i="1"/>
  <c r="R792" i="1"/>
  <c r="S792" i="1"/>
  <c r="T792" i="1"/>
  <c r="U792" i="1"/>
  <c r="Q793" i="1"/>
  <c r="R793" i="1"/>
  <c r="S793" i="1"/>
  <c r="T793" i="1"/>
  <c r="U793" i="1"/>
  <c r="Q794" i="1"/>
  <c r="R794" i="1"/>
  <c r="S794" i="1"/>
  <c r="T794" i="1"/>
  <c r="U794" i="1"/>
  <c r="Q795" i="1"/>
  <c r="R795" i="1"/>
  <c r="S795" i="1"/>
  <c r="T795" i="1"/>
  <c r="U795" i="1"/>
  <c r="Q796" i="1"/>
  <c r="R796" i="1"/>
  <c r="S796" i="1"/>
  <c r="T796" i="1"/>
  <c r="U796" i="1"/>
  <c r="Q797" i="1"/>
  <c r="R797" i="1"/>
  <c r="S797" i="1"/>
  <c r="T797" i="1"/>
  <c r="U797" i="1"/>
  <c r="Q798" i="1"/>
  <c r="R798" i="1"/>
  <c r="S798" i="1"/>
  <c r="T798" i="1"/>
  <c r="U798" i="1"/>
  <c r="Q799" i="1"/>
  <c r="R799" i="1"/>
  <c r="S799" i="1"/>
  <c r="T799" i="1"/>
  <c r="U799" i="1"/>
  <c r="Q800" i="1"/>
  <c r="R800" i="1"/>
  <c r="S800" i="1"/>
  <c r="T800" i="1"/>
  <c r="U800" i="1"/>
  <c r="Q801" i="1"/>
  <c r="R801" i="1"/>
  <c r="S801" i="1"/>
  <c r="T801" i="1"/>
  <c r="U801" i="1"/>
  <c r="Q802" i="1"/>
  <c r="R802" i="1"/>
  <c r="S802" i="1"/>
  <c r="T802" i="1"/>
  <c r="U802" i="1"/>
  <c r="Q803" i="1"/>
  <c r="R803" i="1"/>
  <c r="S803" i="1"/>
  <c r="T803" i="1"/>
  <c r="U803" i="1"/>
  <c r="Q804" i="1"/>
  <c r="R804" i="1"/>
  <c r="S804" i="1"/>
  <c r="T804" i="1"/>
  <c r="U804" i="1"/>
  <c r="Q805" i="1"/>
  <c r="R805" i="1"/>
  <c r="S805" i="1"/>
  <c r="T805" i="1"/>
  <c r="U805" i="1"/>
  <c r="Q806" i="1"/>
  <c r="R806" i="1"/>
  <c r="S806" i="1"/>
  <c r="T806" i="1"/>
  <c r="U806" i="1"/>
  <c r="Q807" i="1"/>
  <c r="R807" i="1"/>
  <c r="S807" i="1"/>
  <c r="T807" i="1"/>
  <c r="U807" i="1"/>
  <c r="Q808" i="1"/>
  <c r="R808" i="1"/>
  <c r="S808" i="1"/>
  <c r="T808" i="1"/>
  <c r="U808" i="1"/>
  <c r="Q809" i="1"/>
  <c r="R809" i="1"/>
  <c r="S809" i="1"/>
  <c r="T809" i="1"/>
  <c r="U809" i="1"/>
  <c r="Q810" i="1"/>
  <c r="R810" i="1"/>
  <c r="S810" i="1"/>
  <c r="T810" i="1"/>
  <c r="U810" i="1"/>
  <c r="Q811" i="1"/>
  <c r="R811" i="1"/>
  <c r="S811" i="1"/>
  <c r="T811" i="1"/>
  <c r="U811" i="1"/>
  <c r="Q812" i="1"/>
  <c r="R812" i="1"/>
  <c r="S812" i="1"/>
  <c r="T812" i="1"/>
  <c r="U812" i="1"/>
  <c r="Q813" i="1"/>
  <c r="R813" i="1"/>
  <c r="S813" i="1"/>
  <c r="T813" i="1"/>
  <c r="U813" i="1"/>
  <c r="Q814" i="1"/>
  <c r="R814" i="1"/>
  <c r="S814" i="1"/>
  <c r="T814" i="1"/>
  <c r="U814" i="1"/>
  <c r="Q815" i="1"/>
  <c r="R815" i="1"/>
  <c r="S815" i="1"/>
  <c r="T815" i="1"/>
  <c r="U815" i="1"/>
  <c r="Q816" i="1"/>
  <c r="R816" i="1"/>
  <c r="S816" i="1"/>
  <c r="T816" i="1"/>
  <c r="U816" i="1"/>
  <c r="Q817" i="1"/>
  <c r="R817" i="1"/>
  <c r="S817" i="1"/>
  <c r="T817" i="1"/>
  <c r="U817" i="1"/>
  <c r="Q818" i="1"/>
  <c r="R818" i="1"/>
  <c r="S818" i="1"/>
  <c r="T818" i="1"/>
  <c r="U818" i="1"/>
  <c r="Q819" i="1"/>
  <c r="R819" i="1"/>
  <c r="S819" i="1"/>
  <c r="T819" i="1"/>
  <c r="U819" i="1"/>
  <c r="Q820" i="1"/>
  <c r="R820" i="1"/>
  <c r="S820" i="1"/>
  <c r="T820" i="1"/>
  <c r="U820" i="1"/>
  <c r="Q821" i="1"/>
  <c r="R821" i="1"/>
  <c r="S821" i="1"/>
  <c r="T821" i="1"/>
  <c r="U821" i="1"/>
  <c r="Q822" i="1"/>
  <c r="R822" i="1"/>
  <c r="S822" i="1"/>
  <c r="T822" i="1"/>
  <c r="U822" i="1"/>
  <c r="Q823" i="1"/>
  <c r="R823" i="1"/>
  <c r="S823" i="1"/>
  <c r="T823" i="1"/>
  <c r="U823" i="1"/>
  <c r="Q824" i="1"/>
  <c r="R824" i="1"/>
  <c r="S824" i="1"/>
  <c r="T824" i="1"/>
  <c r="U824" i="1"/>
  <c r="Q825" i="1"/>
  <c r="R825" i="1"/>
  <c r="S825" i="1"/>
  <c r="T825" i="1"/>
  <c r="U825" i="1"/>
  <c r="Q826" i="1"/>
  <c r="R826" i="1"/>
  <c r="S826" i="1"/>
  <c r="T826" i="1"/>
  <c r="U826" i="1"/>
  <c r="Q827" i="1"/>
  <c r="R827" i="1"/>
  <c r="S827" i="1"/>
  <c r="T827" i="1"/>
  <c r="U827" i="1"/>
  <c r="Q828" i="1"/>
  <c r="R828" i="1"/>
  <c r="S828" i="1"/>
  <c r="T828" i="1"/>
  <c r="U828" i="1"/>
  <c r="Q829" i="1"/>
  <c r="R829" i="1"/>
  <c r="S829" i="1"/>
  <c r="T829" i="1"/>
  <c r="U829" i="1"/>
  <c r="Q830" i="1"/>
  <c r="R830" i="1"/>
  <c r="S830" i="1"/>
  <c r="T830" i="1"/>
  <c r="U830" i="1"/>
  <c r="Q831" i="1"/>
  <c r="R831" i="1"/>
  <c r="S831" i="1"/>
  <c r="T831" i="1"/>
  <c r="U831" i="1"/>
  <c r="Q832" i="1"/>
  <c r="R832" i="1"/>
  <c r="S832" i="1"/>
  <c r="T832" i="1"/>
  <c r="U832" i="1"/>
  <c r="Q833" i="1"/>
  <c r="R833" i="1"/>
  <c r="S833" i="1"/>
  <c r="T833" i="1"/>
  <c r="U833" i="1"/>
  <c r="Q834" i="1"/>
  <c r="R834" i="1"/>
  <c r="S834" i="1"/>
  <c r="T834" i="1"/>
  <c r="U834" i="1"/>
  <c r="Q835" i="1"/>
  <c r="R835" i="1"/>
  <c r="S835" i="1"/>
  <c r="T835" i="1"/>
  <c r="U835" i="1"/>
  <c r="Q836" i="1"/>
  <c r="R836" i="1"/>
  <c r="S836" i="1"/>
  <c r="T836" i="1"/>
  <c r="U836" i="1"/>
  <c r="Q837" i="1"/>
  <c r="R837" i="1"/>
  <c r="S837" i="1"/>
  <c r="T837" i="1"/>
  <c r="U837" i="1"/>
  <c r="Q838" i="1"/>
  <c r="R838" i="1"/>
  <c r="S838" i="1"/>
  <c r="T838" i="1"/>
  <c r="U838" i="1"/>
  <c r="Q839" i="1"/>
  <c r="R839" i="1"/>
  <c r="S839" i="1"/>
  <c r="T839" i="1"/>
  <c r="U839" i="1"/>
  <c r="Q840" i="1"/>
  <c r="R840" i="1"/>
  <c r="S840" i="1"/>
  <c r="T840" i="1"/>
  <c r="U840" i="1"/>
  <c r="Q841" i="1"/>
  <c r="R841" i="1"/>
  <c r="S841" i="1"/>
  <c r="T841" i="1"/>
  <c r="U841" i="1"/>
  <c r="Q842" i="1"/>
  <c r="R842" i="1"/>
  <c r="S842" i="1"/>
  <c r="T842" i="1"/>
  <c r="U842" i="1"/>
  <c r="Q843" i="1"/>
  <c r="R843" i="1"/>
  <c r="S843" i="1"/>
  <c r="T843" i="1"/>
  <c r="U843" i="1"/>
  <c r="Q844" i="1"/>
  <c r="R844" i="1"/>
  <c r="S844" i="1"/>
  <c r="T844" i="1"/>
  <c r="U844" i="1"/>
  <c r="Q845" i="1"/>
  <c r="R845" i="1"/>
  <c r="S845" i="1"/>
  <c r="T845" i="1"/>
  <c r="U845" i="1"/>
  <c r="Q846" i="1"/>
  <c r="R846" i="1"/>
  <c r="S846" i="1"/>
  <c r="T846" i="1"/>
  <c r="U846" i="1"/>
  <c r="Q847" i="1"/>
  <c r="R847" i="1"/>
  <c r="S847" i="1"/>
  <c r="T847" i="1"/>
  <c r="U847" i="1"/>
  <c r="Q848" i="1"/>
  <c r="R848" i="1"/>
  <c r="S848" i="1"/>
  <c r="T848" i="1"/>
  <c r="U848" i="1"/>
  <c r="Q849" i="1"/>
  <c r="R849" i="1"/>
  <c r="S849" i="1"/>
  <c r="T849" i="1"/>
  <c r="U849" i="1"/>
  <c r="Q850" i="1"/>
  <c r="R850" i="1"/>
  <c r="S850" i="1"/>
  <c r="T850" i="1"/>
  <c r="U850" i="1"/>
  <c r="Q851" i="1"/>
  <c r="R851" i="1"/>
  <c r="S851" i="1"/>
  <c r="T851" i="1"/>
  <c r="U851" i="1"/>
  <c r="Q852" i="1"/>
  <c r="R852" i="1"/>
  <c r="S852" i="1"/>
  <c r="T852" i="1"/>
  <c r="U852" i="1"/>
  <c r="Q853" i="1"/>
  <c r="R853" i="1"/>
  <c r="S853" i="1"/>
  <c r="T853" i="1"/>
  <c r="U853" i="1"/>
  <c r="Q854" i="1"/>
  <c r="R854" i="1"/>
  <c r="S854" i="1"/>
  <c r="T854" i="1"/>
  <c r="U854" i="1"/>
  <c r="Q855" i="1"/>
  <c r="R855" i="1"/>
  <c r="S855" i="1"/>
  <c r="T855" i="1"/>
  <c r="U855" i="1"/>
  <c r="Q856" i="1"/>
  <c r="R856" i="1"/>
  <c r="S856" i="1"/>
  <c r="T856" i="1"/>
  <c r="U856" i="1"/>
  <c r="Q857" i="1"/>
  <c r="R857" i="1"/>
  <c r="S857" i="1"/>
  <c r="T857" i="1"/>
  <c r="U857" i="1"/>
  <c r="Q858" i="1"/>
  <c r="R858" i="1"/>
  <c r="S858" i="1"/>
  <c r="T858" i="1"/>
  <c r="U858" i="1"/>
  <c r="Q859" i="1"/>
  <c r="R859" i="1"/>
  <c r="S859" i="1"/>
  <c r="T859" i="1"/>
  <c r="U859" i="1"/>
  <c r="Q860" i="1"/>
  <c r="R860" i="1"/>
  <c r="S860" i="1"/>
  <c r="T860" i="1"/>
  <c r="U860" i="1"/>
  <c r="Q861" i="1"/>
  <c r="R861" i="1"/>
  <c r="S861" i="1"/>
  <c r="T861" i="1"/>
  <c r="U861" i="1"/>
  <c r="Q862" i="1"/>
  <c r="R862" i="1"/>
  <c r="S862" i="1"/>
  <c r="T862" i="1"/>
  <c r="U862" i="1"/>
  <c r="Q863" i="1"/>
  <c r="R863" i="1"/>
  <c r="S863" i="1"/>
  <c r="T863" i="1"/>
  <c r="U863" i="1"/>
  <c r="Q864" i="1"/>
  <c r="R864" i="1"/>
  <c r="S864" i="1"/>
  <c r="T864" i="1"/>
  <c r="U864" i="1"/>
  <c r="Q865" i="1"/>
  <c r="R865" i="1"/>
  <c r="S865" i="1"/>
  <c r="T865" i="1"/>
  <c r="U865" i="1"/>
  <c r="Q866" i="1"/>
  <c r="R866" i="1"/>
  <c r="S866" i="1"/>
  <c r="T866" i="1"/>
  <c r="U866" i="1"/>
  <c r="Q867" i="1"/>
  <c r="R867" i="1"/>
  <c r="S867" i="1"/>
  <c r="T867" i="1"/>
  <c r="U867" i="1"/>
  <c r="Q868" i="1"/>
  <c r="R868" i="1"/>
  <c r="S868" i="1"/>
  <c r="T868" i="1"/>
  <c r="U868" i="1"/>
  <c r="Q869" i="1"/>
  <c r="R869" i="1"/>
  <c r="S869" i="1"/>
  <c r="T869" i="1"/>
  <c r="U869" i="1"/>
  <c r="Q870" i="1"/>
  <c r="R870" i="1"/>
  <c r="S870" i="1"/>
  <c r="T870" i="1"/>
  <c r="U870" i="1"/>
  <c r="Q871" i="1"/>
  <c r="R871" i="1"/>
  <c r="S871" i="1"/>
  <c r="T871" i="1"/>
  <c r="U871" i="1"/>
  <c r="Q872" i="1"/>
  <c r="R872" i="1"/>
  <c r="S872" i="1"/>
  <c r="T872" i="1"/>
  <c r="U872" i="1"/>
  <c r="Q873" i="1"/>
  <c r="R873" i="1"/>
  <c r="S873" i="1"/>
  <c r="T873" i="1"/>
  <c r="U873" i="1"/>
  <c r="Q874" i="1"/>
  <c r="R874" i="1"/>
  <c r="S874" i="1"/>
  <c r="T874" i="1"/>
  <c r="U874" i="1"/>
  <c r="Q875" i="1"/>
  <c r="R875" i="1"/>
  <c r="S875" i="1"/>
  <c r="T875" i="1"/>
  <c r="U875" i="1"/>
  <c r="Q876" i="1"/>
  <c r="R876" i="1"/>
  <c r="S876" i="1"/>
  <c r="T876" i="1"/>
  <c r="U876" i="1"/>
  <c r="Q877" i="1"/>
  <c r="R877" i="1"/>
  <c r="S877" i="1"/>
  <c r="T877" i="1"/>
  <c r="U877" i="1"/>
  <c r="Q878" i="1"/>
  <c r="R878" i="1"/>
  <c r="S878" i="1"/>
  <c r="T878" i="1"/>
  <c r="U878" i="1"/>
  <c r="Q879" i="1"/>
  <c r="R879" i="1"/>
  <c r="S879" i="1"/>
  <c r="T879" i="1"/>
  <c r="U879" i="1"/>
  <c r="Q880" i="1"/>
  <c r="R880" i="1"/>
  <c r="S880" i="1"/>
  <c r="T880" i="1"/>
  <c r="U880" i="1"/>
  <c r="Q881" i="1"/>
  <c r="R881" i="1"/>
  <c r="S881" i="1"/>
  <c r="T881" i="1"/>
  <c r="U881" i="1"/>
  <c r="Q882" i="1"/>
  <c r="R882" i="1"/>
  <c r="S882" i="1"/>
  <c r="T882" i="1"/>
  <c r="U882" i="1"/>
  <c r="Q883" i="1"/>
  <c r="R883" i="1"/>
  <c r="S883" i="1"/>
  <c r="T883" i="1"/>
  <c r="U883" i="1"/>
  <c r="Q884" i="1"/>
  <c r="R884" i="1"/>
  <c r="S884" i="1"/>
  <c r="T884" i="1"/>
  <c r="U884" i="1"/>
  <c r="Q885" i="1"/>
  <c r="R885" i="1"/>
  <c r="S885" i="1"/>
  <c r="T885" i="1"/>
  <c r="U885" i="1"/>
  <c r="Q886" i="1"/>
  <c r="R886" i="1"/>
  <c r="S886" i="1"/>
  <c r="T886" i="1"/>
  <c r="U886" i="1"/>
  <c r="Q887" i="1"/>
  <c r="R887" i="1"/>
  <c r="S887" i="1"/>
  <c r="T887" i="1"/>
  <c r="U887" i="1"/>
  <c r="Q888" i="1"/>
  <c r="R888" i="1"/>
  <c r="S888" i="1"/>
  <c r="T888" i="1"/>
  <c r="U888" i="1"/>
  <c r="Q889" i="1"/>
  <c r="R889" i="1"/>
  <c r="S889" i="1"/>
  <c r="T889" i="1"/>
  <c r="U889" i="1"/>
  <c r="Q890" i="1"/>
  <c r="R890" i="1"/>
  <c r="S890" i="1"/>
  <c r="T890" i="1"/>
  <c r="U890" i="1"/>
  <c r="Q891" i="1"/>
  <c r="R891" i="1"/>
  <c r="S891" i="1"/>
  <c r="T891" i="1"/>
  <c r="U891" i="1"/>
  <c r="Q892" i="1"/>
  <c r="R892" i="1"/>
  <c r="S892" i="1"/>
  <c r="T892" i="1"/>
  <c r="U892" i="1"/>
  <c r="Q893" i="1"/>
  <c r="R893" i="1"/>
  <c r="S893" i="1"/>
  <c r="T893" i="1"/>
  <c r="U893" i="1"/>
  <c r="Q894" i="1"/>
  <c r="R894" i="1"/>
  <c r="S894" i="1"/>
  <c r="T894" i="1"/>
  <c r="U894" i="1"/>
  <c r="Q895" i="1"/>
  <c r="R895" i="1"/>
  <c r="S895" i="1"/>
  <c r="T895" i="1"/>
  <c r="U895" i="1"/>
  <c r="Q896" i="1"/>
  <c r="R896" i="1"/>
  <c r="S896" i="1"/>
  <c r="T896" i="1"/>
  <c r="U896" i="1"/>
  <c r="Q897" i="1"/>
  <c r="R897" i="1"/>
  <c r="S897" i="1"/>
  <c r="T897" i="1"/>
  <c r="U897" i="1"/>
  <c r="Q898" i="1"/>
  <c r="R898" i="1"/>
  <c r="S898" i="1"/>
  <c r="T898" i="1"/>
  <c r="U898" i="1"/>
  <c r="Q899" i="1"/>
  <c r="R899" i="1"/>
  <c r="S899" i="1"/>
  <c r="T899" i="1"/>
  <c r="U899" i="1"/>
  <c r="Q900" i="1"/>
  <c r="R900" i="1"/>
  <c r="S900" i="1"/>
  <c r="T900" i="1"/>
  <c r="U900" i="1"/>
  <c r="Q901" i="1"/>
  <c r="R901" i="1"/>
  <c r="S901" i="1"/>
  <c r="T901" i="1"/>
  <c r="U901" i="1"/>
  <c r="Q902" i="1"/>
  <c r="R902" i="1"/>
  <c r="S902" i="1"/>
  <c r="T902" i="1"/>
  <c r="U902" i="1"/>
  <c r="Q903" i="1"/>
  <c r="R903" i="1"/>
  <c r="S903" i="1"/>
  <c r="T903" i="1"/>
  <c r="U903" i="1"/>
  <c r="Q904" i="1"/>
  <c r="R904" i="1"/>
  <c r="S904" i="1"/>
  <c r="T904" i="1"/>
  <c r="U904" i="1"/>
  <c r="Q905" i="1"/>
  <c r="R905" i="1"/>
  <c r="S905" i="1"/>
  <c r="T905" i="1"/>
  <c r="U905" i="1"/>
  <c r="Q906" i="1"/>
  <c r="R906" i="1"/>
  <c r="S906" i="1"/>
  <c r="T906" i="1"/>
  <c r="U906" i="1"/>
  <c r="Q907" i="1"/>
  <c r="R907" i="1"/>
  <c r="S907" i="1"/>
  <c r="T907" i="1"/>
  <c r="U907" i="1"/>
  <c r="Q908" i="1"/>
  <c r="R908" i="1"/>
  <c r="S908" i="1"/>
  <c r="T908" i="1"/>
  <c r="U908" i="1"/>
  <c r="Q909" i="1"/>
  <c r="R909" i="1"/>
  <c r="S909" i="1"/>
  <c r="T909" i="1"/>
  <c r="U909" i="1"/>
  <c r="Q910" i="1"/>
  <c r="R910" i="1"/>
  <c r="S910" i="1"/>
  <c r="T910" i="1"/>
  <c r="U910" i="1"/>
  <c r="Q911" i="1"/>
  <c r="R911" i="1"/>
  <c r="S911" i="1"/>
  <c r="T911" i="1"/>
  <c r="U911" i="1"/>
  <c r="Q912" i="1"/>
  <c r="R912" i="1"/>
  <c r="S912" i="1"/>
  <c r="T912" i="1"/>
  <c r="U912" i="1"/>
  <c r="Q913" i="1"/>
  <c r="R913" i="1"/>
  <c r="S913" i="1"/>
  <c r="T913" i="1"/>
  <c r="U913" i="1"/>
  <c r="Q914" i="1"/>
  <c r="R914" i="1"/>
  <c r="S914" i="1"/>
  <c r="T914" i="1"/>
  <c r="U914" i="1"/>
  <c r="Q915" i="1"/>
  <c r="R915" i="1"/>
  <c r="S915" i="1"/>
  <c r="T915" i="1"/>
  <c r="U915" i="1"/>
  <c r="Q916" i="1"/>
  <c r="R916" i="1"/>
  <c r="S916" i="1"/>
  <c r="T916" i="1"/>
  <c r="U916" i="1"/>
  <c r="Q917" i="1"/>
  <c r="R917" i="1"/>
  <c r="S917" i="1"/>
  <c r="T917" i="1"/>
  <c r="U917" i="1"/>
  <c r="Q918" i="1"/>
  <c r="R918" i="1"/>
  <c r="S918" i="1"/>
  <c r="T918" i="1"/>
  <c r="U918" i="1"/>
  <c r="Q919" i="1"/>
  <c r="R919" i="1"/>
  <c r="S919" i="1"/>
  <c r="T919" i="1"/>
  <c r="U919" i="1"/>
  <c r="Q920" i="1"/>
  <c r="R920" i="1"/>
  <c r="S920" i="1"/>
  <c r="T920" i="1"/>
  <c r="U920" i="1"/>
  <c r="Q921" i="1"/>
  <c r="R921" i="1"/>
  <c r="S921" i="1"/>
  <c r="T921" i="1"/>
  <c r="U921" i="1"/>
  <c r="Q922" i="1"/>
  <c r="R922" i="1"/>
  <c r="S922" i="1"/>
  <c r="T922" i="1"/>
  <c r="U922" i="1"/>
  <c r="Q923" i="1"/>
  <c r="R923" i="1"/>
  <c r="S923" i="1"/>
  <c r="T923" i="1"/>
  <c r="U923" i="1"/>
  <c r="Q924" i="1"/>
  <c r="R924" i="1"/>
  <c r="S924" i="1"/>
  <c r="T924" i="1"/>
  <c r="U924" i="1"/>
  <c r="Q925" i="1"/>
  <c r="R925" i="1"/>
  <c r="S925" i="1"/>
  <c r="T925" i="1"/>
  <c r="U925" i="1"/>
  <c r="Q926" i="1"/>
  <c r="R926" i="1"/>
  <c r="S926" i="1"/>
  <c r="T926" i="1"/>
  <c r="U926" i="1"/>
  <c r="Q927" i="1"/>
  <c r="R927" i="1"/>
  <c r="S927" i="1"/>
  <c r="T927" i="1"/>
  <c r="U927" i="1"/>
  <c r="Q928" i="1"/>
  <c r="R928" i="1"/>
  <c r="S928" i="1"/>
  <c r="T928" i="1"/>
  <c r="U928" i="1"/>
  <c r="Q929" i="1"/>
  <c r="R929" i="1"/>
  <c r="S929" i="1"/>
  <c r="T929" i="1"/>
  <c r="U929" i="1"/>
  <c r="Q930" i="1"/>
  <c r="R930" i="1"/>
  <c r="S930" i="1"/>
  <c r="T930" i="1"/>
  <c r="U930" i="1"/>
  <c r="Q931" i="1"/>
  <c r="R931" i="1"/>
  <c r="S931" i="1"/>
  <c r="T931" i="1"/>
  <c r="U931" i="1"/>
  <c r="Q932" i="1"/>
  <c r="R932" i="1"/>
  <c r="S932" i="1"/>
  <c r="T932" i="1"/>
  <c r="U932" i="1"/>
  <c r="Q933" i="1"/>
  <c r="R933" i="1"/>
  <c r="S933" i="1"/>
  <c r="T933" i="1"/>
  <c r="U933" i="1"/>
  <c r="Q934" i="1"/>
  <c r="R934" i="1"/>
  <c r="S934" i="1"/>
  <c r="T934" i="1"/>
  <c r="U934" i="1"/>
  <c r="Q935" i="1"/>
  <c r="R935" i="1"/>
  <c r="S935" i="1"/>
  <c r="T935" i="1"/>
  <c r="U935" i="1"/>
  <c r="Q936" i="1"/>
  <c r="R936" i="1"/>
  <c r="S936" i="1"/>
  <c r="T936" i="1"/>
  <c r="U936" i="1"/>
  <c r="Q937" i="1"/>
  <c r="R937" i="1"/>
  <c r="S937" i="1"/>
  <c r="T937" i="1"/>
  <c r="U937" i="1"/>
  <c r="Q938" i="1"/>
  <c r="R938" i="1"/>
  <c r="S938" i="1"/>
  <c r="T938" i="1"/>
  <c r="U938" i="1"/>
  <c r="Q939" i="1"/>
  <c r="R939" i="1"/>
  <c r="S939" i="1"/>
  <c r="T939" i="1"/>
  <c r="U939" i="1"/>
  <c r="Q940" i="1"/>
  <c r="R940" i="1"/>
  <c r="S940" i="1"/>
  <c r="T940" i="1"/>
  <c r="U940" i="1"/>
  <c r="Q941" i="1"/>
  <c r="R941" i="1"/>
  <c r="S941" i="1"/>
  <c r="T941" i="1"/>
  <c r="U941" i="1"/>
  <c r="Q942" i="1"/>
  <c r="R942" i="1"/>
  <c r="S942" i="1"/>
  <c r="T942" i="1"/>
  <c r="U942" i="1"/>
  <c r="Q943" i="1"/>
  <c r="R943" i="1"/>
  <c r="S943" i="1"/>
  <c r="T943" i="1"/>
  <c r="U943" i="1"/>
  <c r="Q944" i="1"/>
  <c r="R944" i="1"/>
  <c r="S944" i="1"/>
  <c r="T944" i="1"/>
  <c r="U944" i="1"/>
  <c r="Q945" i="1"/>
  <c r="R945" i="1"/>
  <c r="S945" i="1"/>
  <c r="T945" i="1"/>
  <c r="U945" i="1"/>
  <c r="Q946" i="1"/>
  <c r="R946" i="1"/>
  <c r="S946" i="1"/>
  <c r="T946" i="1"/>
  <c r="U946" i="1"/>
  <c r="Q947" i="1"/>
  <c r="R947" i="1"/>
  <c r="S947" i="1"/>
  <c r="T947" i="1"/>
  <c r="U947" i="1"/>
  <c r="Q948" i="1"/>
  <c r="R948" i="1"/>
  <c r="S948" i="1"/>
  <c r="T948" i="1"/>
  <c r="U948" i="1"/>
  <c r="Q949" i="1"/>
  <c r="R949" i="1"/>
  <c r="S949" i="1"/>
  <c r="T949" i="1"/>
  <c r="U949" i="1"/>
  <c r="Q950" i="1"/>
  <c r="R950" i="1"/>
  <c r="S950" i="1"/>
  <c r="T950" i="1"/>
  <c r="U950" i="1"/>
  <c r="Q951" i="1"/>
  <c r="R951" i="1"/>
  <c r="S951" i="1"/>
  <c r="T951" i="1"/>
  <c r="U951" i="1"/>
  <c r="Q952" i="1"/>
  <c r="R952" i="1"/>
  <c r="S952" i="1"/>
  <c r="T952" i="1"/>
  <c r="U952" i="1"/>
  <c r="Q953" i="1"/>
  <c r="R953" i="1"/>
  <c r="S953" i="1"/>
  <c r="T953" i="1"/>
  <c r="U953" i="1"/>
  <c r="Q954" i="1"/>
  <c r="R954" i="1"/>
  <c r="S954" i="1"/>
  <c r="T954" i="1"/>
  <c r="U954" i="1"/>
  <c r="Q955" i="1"/>
  <c r="R955" i="1"/>
  <c r="S955" i="1"/>
  <c r="T955" i="1"/>
  <c r="U955" i="1"/>
  <c r="Q956" i="1"/>
  <c r="R956" i="1"/>
  <c r="S956" i="1"/>
  <c r="T956" i="1"/>
  <c r="U956" i="1"/>
  <c r="Q957" i="1"/>
  <c r="R957" i="1"/>
  <c r="S957" i="1"/>
  <c r="T957" i="1"/>
  <c r="U957" i="1"/>
  <c r="Q958" i="1"/>
  <c r="R958" i="1"/>
  <c r="S958" i="1"/>
  <c r="T958" i="1"/>
  <c r="U958" i="1"/>
  <c r="Q959" i="1"/>
  <c r="R959" i="1"/>
  <c r="S959" i="1"/>
  <c r="T959" i="1"/>
  <c r="U959" i="1"/>
  <c r="Q960" i="1"/>
  <c r="R960" i="1"/>
  <c r="S960" i="1"/>
  <c r="T960" i="1"/>
  <c r="U960" i="1"/>
  <c r="Q961" i="1"/>
  <c r="R961" i="1"/>
  <c r="S961" i="1"/>
  <c r="T961" i="1"/>
  <c r="U961" i="1"/>
  <c r="Q962" i="1"/>
  <c r="R962" i="1"/>
  <c r="S962" i="1"/>
  <c r="T962" i="1"/>
  <c r="U962" i="1"/>
  <c r="Q963" i="1"/>
  <c r="R963" i="1"/>
  <c r="S963" i="1"/>
  <c r="T963" i="1"/>
  <c r="U963" i="1"/>
  <c r="Q964" i="1"/>
  <c r="R964" i="1"/>
  <c r="S964" i="1"/>
  <c r="T964" i="1"/>
  <c r="U964" i="1"/>
  <c r="Q965" i="1"/>
  <c r="R965" i="1"/>
  <c r="S965" i="1"/>
  <c r="T965" i="1"/>
  <c r="U965" i="1"/>
  <c r="Q966" i="1"/>
  <c r="R966" i="1"/>
  <c r="S966" i="1"/>
  <c r="T966" i="1"/>
  <c r="U966" i="1"/>
  <c r="Q967" i="1"/>
  <c r="R967" i="1"/>
  <c r="S967" i="1"/>
  <c r="T967" i="1"/>
  <c r="U967" i="1"/>
  <c r="Q968" i="1"/>
  <c r="R968" i="1"/>
  <c r="S968" i="1"/>
  <c r="T968" i="1"/>
  <c r="U968" i="1"/>
  <c r="Q969" i="1"/>
  <c r="R969" i="1"/>
  <c r="S969" i="1"/>
  <c r="T969" i="1"/>
  <c r="U969" i="1"/>
  <c r="Q970" i="1"/>
  <c r="R970" i="1"/>
  <c r="S970" i="1"/>
  <c r="T970" i="1"/>
  <c r="U970" i="1"/>
  <c r="Q971" i="1"/>
  <c r="R971" i="1"/>
  <c r="S971" i="1"/>
  <c r="T971" i="1"/>
  <c r="U971" i="1"/>
  <c r="Q972" i="1"/>
  <c r="R972" i="1"/>
  <c r="S972" i="1"/>
  <c r="T972" i="1"/>
  <c r="U972" i="1"/>
  <c r="Q973" i="1"/>
  <c r="R973" i="1"/>
  <c r="S973" i="1"/>
  <c r="T973" i="1"/>
  <c r="U973" i="1"/>
  <c r="Q974" i="1"/>
  <c r="R974" i="1"/>
  <c r="S974" i="1"/>
  <c r="T974" i="1"/>
  <c r="U974" i="1"/>
  <c r="Q975" i="1"/>
  <c r="R975" i="1"/>
  <c r="S975" i="1"/>
  <c r="T975" i="1"/>
  <c r="U975" i="1"/>
  <c r="Q976" i="1"/>
  <c r="R976" i="1"/>
  <c r="S976" i="1"/>
  <c r="T976" i="1"/>
  <c r="U976" i="1"/>
  <c r="Q977" i="1"/>
  <c r="R977" i="1"/>
  <c r="S977" i="1"/>
  <c r="T977" i="1"/>
  <c r="U977" i="1"/>
  <c r="Q978" i="1"/>
  <c r="R978" i="1"/>
  <c r="S978" i="1"/>
  <c r="T978" i="1"/>
  <c r="U978" i="1"/>
  <c r="Q979" i="1"/>
  <c r="R979" i="1"/>
  <c r="S979" i="1"/>
  <c r="T979" i="1"/>
  <c r="U979" i="1"/>
  <c r="Q980" i="1"/>
  <c r="R980" i="1"/>
  <c r="S980" i="1"/>
  <c r="T980" i="1"/>
  <c r="U980" i="1"/>
  <c r="Q981" i="1"/>
  <c r="R981" i="1"/>
  <c r="S981" i="1"/>
  <c r="T981" i="1"/>
  <c r="U981" i="1"/>
  <c r="Q982" i="1"/>
  <c r="R982" i="1"/>
  <c r="S982" i="1"/>
  <c r="T982" i="1"/>
  <c r="U982" i="1"/>
  <c r="Q983" i="1"/>
  <c r="R983" i="1"/>
  <c r="S983" i="1"/>
  <c r="T983" i="1"/>
  <c r="U983" i="1"/>
  <c r="Q984" i="1"/>
  <c r="R984" i="1"/>
  <c r="S984" i="1"/>
  <c r="T984" i="1"/>
  <c r="U984" i="1"/>
  <c r="Q985" i="1"/>
  <c r="R985" i="1"/>
  <c r="S985" i="1"/>
  <c r="T985" i="1"/>
  <c r="U985" i="1"/>
  <c r="Q986" i="1"/>
  <c r="R986" i="1"/>
  <c r="S986" i="1"/>
  <c r="T986" i="1"/>
  <c r="U986" i="1"/>
  <c r="Q987" i="1"/>
  <c r="R987" i="1"/>
  <c r="S987" i="1"/>
  <c r="T987" i="1"/>
  <c r="U987" i="1"/>
  <c r="Q988" i="1"/>
  <c r="R988" i="1"/>
  <c r="S988" i="1"/>
  <c r="T988" i="1"/>
  <c r="U988" i="1"/>
  <c r="Q989" i="1"/>
  <c r="R989" i="1"/>
  <c r="S989" i="1"/>
  <c r="T989" i="1"/>
  <c r="U989" i="1"/>
  <c r="Q990" i="1"/>
  <c r="R990" i="1"/>
  <c r="S990" i="1"/>
  <c r="T990" i="1"/>
  <c r="U990" i="1"/>
  <c r="Q991" i="1"/>
  <c r="R991" i="1"/>
  <c r="S991" i="1"/>
  <c r="T991" i="1"/>
  <c r="U991" i="1"/>
  <c r="Q992" i="1"/>
  <c r="R992" i="1"/>
  <c r="S992" i="1"/>
  <c r="T992" i="1"/>
  <c r="U992" i="1"/>
  <c r="Q993" i="1"/>
  <c r="R993" i="1"/>
  <c r="S993" i="1"/>
  <c r="T993" i="1"/>
  <c r="U993" i="1"/>
  <c r="Q994" i="1"/>
  <c r="R994" i="1"/>
  <c r="S994" i="1"/>
  <c r="T994" i="1"/>
  <c r="U994" i="1"/>
  <c r="Q995" i="1"/>
  <c r="R995" i="1"/>
  <c r="S995" i="1"/>
  <c r="T995" i="1"/>
  <c r="U995" i="1"/>
  <c r="Q996" i="1"/>
  <c r="R996" i="1"/>
  <c r="S996" i="1"/>
  <c r="T996" i="1"/>
  <c r="U996" i="1"/>
  <c r="Q997" i="1"/>
  <c r="R997" i="1"/>
  <c r="S997" i="1"/>
  <c r="T997" i="1"/>
  <c r="U997" i="1"/>
  <c r="Q998" i="1"/>
  <c r="R998" i="1"/>
  <c r="S998" i="1"/>
  <c r="T998" i="1"/>
  <c r="U998" i="1"/>
  <c r="Q999" i="1"/>
  <c r="R999" i="1"/>
  <c r="S999" i="1"/>
  <c r="T999" i="1"/>
  <c r="U999" i="1"/>
  <c r="Q1000" i="1"/>
  <c r="R1000" i="1"/>
  <c r="S1000" i="1"/>
  <c r="T1000" i="1"/>
  <c r="U1000" i="1"/>
  <c r="Q1001" i="1"/>
  <c r="R1001" i="1"/>
  <c r="S1001" i="1"/>
  <c r="T1001" i="1"/>
  <c r="U1001" i="1"/>
  <c r="Q1002" i="1"/>
  <c r="R1002" i="1"/>
  <c r="S1002" i="1"/>
  <c r="T1002" i="1"/>
  <c r="U1002" i="1"/>
  <c r="Q1003" i="1"/>
  <c r="R1003" i="1"/>
  <c r="S1003" i="1"/>
  <c r="T1003" i="1"/>
  <c r="U1003" i="1"/>
  <c r="Q1004" i="1"/>
  <c r="R1004" i="1"/>
  <c r="S1004" i="1"/>
  <c r="T1004" i="1"/>
  <c r="U1004" i="1"/>
  <c r="Q1005" i="1"/>
  <c r="R1005" i="1"/>
  <c r="S1005" i="1"/>
  <c r="T1005" i="1"/>
  <c r="U1005" i="1"/>
  <c r="Q1006" i="1"/>
  <c r="R1006" i="1"/>
  <c r="S1006" i="1"/>
  <c r="T1006" i="1"/>
  <c r="U1006" i="1"/>
  <c r="Q1007" i="1"/>
  <c r="R1007" i="1"/>
  <c r="S1007" i="1"/>
  <c r="T1007" i="1"/>
  <c r="U1007" i="1"/>
  <c r="Q1008" i="1"/>
  <c r="R1008" i="1"/>
  <c r="S1008" i="1"/>
  <c r="T1008" i="1"/>
  <c r="U1008" i="1"/>
  <c r="Q1009" i="1"/>
  <c r="R1009" i="1"/>
  <c r="S1009" i="1"/>
  <c r="T1009" i="1"/>
  <c r="U1009" i="1"/>
  <c r="Q1010" i="1"/>
  <c r="R1010" i="1"/>
  <c r="S1010" i="1"/>
  <c r="T1010" i="1"/>
  <c r="U1010" i="1"/>
  <c r="Q1011" i="1"/>
  <c r="R1011" i="1"/>
  <c r="S1011" i="1"/>
  <c r="T1011" i="1"/>
  <c r="U1011" i="1"/>
  <c r="Q1012" i="1"/>
  <c r="R1012" i="1"/>
  <c r="S1012" i="1"/>
  <c r="T1012" i="1"/>
  <c r="U1012" i="1"/>
  <c r="Q1013" i="1"/>
  <c r="R1013" i="1"/>
  <c r="S1013" i="1"/>
  <c r="T1013" i="1"/>
  <c r="U1013" i="1"/>
  <c r="Q1014" i="1"/>
  <c r="R1014" i="1"/>
  <c r="S1014" i="1"/>
  <c r="T1014" i="1"/>
  <c r="U1014" i="1"/>
  <c r="Q1015" i="1"/>
  <c r="R1015" i="1"/>
  <c r="S1015" i="1"/>
  <c r="T1015" i="1"/>
  <c r="U1015" i="1"/>
  <c r="Q1016" i="1"/>
  <c r="R1016" i="1"/>
  <c r="S1016" i="1"/>
  <c r="T1016" i="1"/>
  <c r="U1016" i="1"/>
  <c r="Q1017" i="1"/>
  <c r="R1017" i="1"/>
  <c r="S1017" i="1"/>
  <c r="T1017" i="1"/>
  <c r="U1017" i="1"/>
  <c r="Q1018" i="1"/>
  <c r="R1018" i="1"/>
  <c r="S1018" i="1"/>
  <c r="T1018" i="1"/>
  <c r="U1018" i="1"/>
  <c r="Q1019" i="1"/>
  <c r="R1019" i="1"/>
  <c r="S1019" i="1"/>
  <c r="T1019" i="1"/>
  <c r="U1019" i="1"/>
  <c r="Q1020" i="1"/>
  <c r="R1020" i="1"/>
  <c r="S1020" i="1"/>
  <c r="T1020" i="1"/>
  <c r="U1020" i="1"/>
  <c r="Q1021" i="1"/>
  <c r="R1021" i="1"/>
  <c r="S1021" i="1"/>
  <c r="T1021" i="1"/>
  <c r="U1021" i="1"/>
  <c r="Q1022" i="1"/>
  <c r="R1022" i="1"/>
  <c r="S1022" i="1"/>
  <c r="T1022" i="1"/>
  <c r="U1022" i="1"/>
  <c r="Q1023" i="1"/>
  <c r="R1023" i="1"/>
  <c r="S1023" i="1"/>
  <c r="T1023" i="1"/>
  <c r="U1023" i="1"/>
  <c r="Q1024" i="1"/>
  <c r="R1024" i="1"/>
  <c r="S1024" i="1"/>
  <c r="T1024" i="1"/>
  <c r="U1024" i="1"/>
  <c r="Q1025" i="1"/>
  <c r="R1025" i="1"/>
  <c r="S1025" i="1"/>
  <c r="T1025" i="1"/>
  <c r="U1025" i="1"/>
  <c r="Q1026" i="1"/>
  <c r="R1026" i="1"/>
  <c r="S1026" i="1"/>
  <c r="T1026" i="1"/>
  <c r="U1026" i="1"/>
  <c r="Q1027" i="1"/>
  <c r="R1027" i="1"/>
  <c r="S1027" i="1"/>
  <c r="T1027" i="1"/>
  <c r="U1027" i="1"/>
  <c r="Q1028" i="1"/>
  <c r="R1028" i="1"/>
  <c r="S1028" i="1"/>
  <c r="T1028" i="1"/>
  <c r="U1028" i="1"/>
  <c r="Q1029" i="1"/>
  <c r="R1029" i="1"/>
  <c r="S1029" i="1"/>
  <c r="T1029" i="1"/>
  <c r="U1029" i="1"/>
  <c r="Q1030" i="1"/>
  <c r="R1030" i="1"/>
  <c r="S1030" i="1"/>
  <c r="T1030" i="1"/>
  <c r="U1030" i="1"/>
  <c r="Q1031" i="1"/>
  <c r="R1031" i="1"/>
  <c r="S1031" i="1"/>
  <c r="T1031" i="1"/>
  <c r="U1031" i="1"/>
  <c r="Q1032" i="1"/>
  <c r="R1032" i="1"/>
  <c r="S1032" i="1"/>
  <c r="T1032" i="1"/>
  <c r="U1032" i="1"/>
  <c r="Q1033" i="1"/>
  <c r="R1033" i="1"/>
  <c r="S1033" i="1"/>
  <c r="T1033" i="1"/>
  <c r="U1033" i="1"/>
  <c r="Q1034" i="1"/>
  <c r="R1034" i="1"/>
  <c r="S1034" i="1"/>
  <c r="T1034" i="1"/>
  <c r="U1034" i="1"/>
  <c r="Q1035" i="1"/>
  <c r="R1035" i="1"/>
  <c r="S1035" i="1"/>
  <c r="T1035" i="1"/>
  <c r="U1035" i="1"/>
  <c r="Q1036" i="1"/>
  <c r="R1036" i="1"/>
  <c r="S1036" i="1"/>
  <c r="T1036" i="1"/>
  <c r="U1036" i="1"/>
  <c r="Q1037" i="1"/>
  <c r="R1037" i="1"/>
  <c r="S1037" i="1"/>
  <c r="T1037" i="1"/>
  <c r="U1037" i="1"/>
  <c r="Q1038" i="1"/>
  <c r="R1038" i="1"/>
  <c r="S1038" i="1"/>
  <c r="T1038" i="1"/>
  <c r="U1038" i="1"/>
  <c r="Q1039" i="1"/>
  <c r="R1039" i="1"/>
  <c r="S1039" i="1"/>
  <c r="T1039" i="1"/>
  <c r="U1039" i="1"/>
  <c r="Q1040" i="1"/>
  <c r="R1040" i="1"/>
  <c r="S1040" i="1"/>
  <c r="T1040" i="1"/>
  <c r="U1040" i="1"/>
  <c r="Q1041" i="1"/>
  <c r="R1041" i="1"/>
  <c r="S1041" i="1"/>
  <c r="T1041" i="1"/>
  <c r="U1041" i="1"/>
  <c r="Q1042" i="1"/>
  <c r="R1042" i="1"/>
  <c r="S1042" i="1"/>
  <c r="T1042" i="1"/>
  <c r="U1042" i="1"/>
  <c r="Q1043" i="1"/>
  <c r="R1043" i="1"/>
  <c r="S1043" i="1"/>
  <c r="T1043" i="1"/>
  <c r="U1043" i="1"/>
  <c r="Q1044" i="1"/>
  <c r="R1044" i="1"/>
  <c r="S1044" i="1"/>
  <c r="T1044" i="1"/>
  <c r="U1044" i="1"/>
  <c r="Q1045" i="1"/>
  <c r="R1045" i="1"/>
  <c r="S1045" i="1"/>
  <c r="T1045" i="1"/>
  <c r="U1045" i="1"/>
  <c r="Q1046" i="1"/>
  <c r="R1046" i="1"/>
  <c r="S1046" i="1"/>
  <c r="T1046" i="1"/>
  <c r="U1046" i="1"/>
  <c r="Q1047" i="1"/>
  <c r="R1047" i="1"/>
  <c r="S1047" i="1"/>
  <c r="T1047" i="1"/>
  <c r="U1047" i="1"/>
  <c r="Q1048" i="1"/>
  <c r="R1048" i="1"/>
  <c r="S1048" i="1"/>
  <c r="T1048" i="1"/>
  <c r="U1048" i="1"/>
  <c r="Q1049" i="1"/>
  <c r="R1049" i="1"/>
  <c r="S1049" i="1"/>
  <c r="T1049" i="1"/>
  <c r="U1049" i="1"/>
  <c r="Q1050" i="1"/>
  <c r="R1050" i="1"/>
  <c r="S1050" i="1"/>
  <c r="T1050" i="1"/>
  <c r="U1050" i="1"/>
  <c r="Q1051" i="1"/>
  <c r="R1051" i="1"/>
  <c r="S1051" i="1"/>
  <c r="T1051" i="1"/>
  <c r="U1051" i="1"/>
  <c r="Q1052" i="1"/>
  <c r="R1052" i="1"/>
  <c r="S1052" i="1"/>
  <c r="T1052" i="1"/>
  <c r="U1052" i="1"/>
  <c r="Q1053" i="1"/>
  <c r="R1053" i="1"/>
  <c r="S1053" i="1"/>
  <c r="T1053" i="1"/>
  <c r="U1053" i="1"/>
  <c r="Q1054" i="1"/>
  <c r="R1054" i="1"/>
  <c r="S1054" i="1"/>
  <c r="T1054" i="1"/>
  <c r="U1054" i="1"/>
  <c r="Q1055" i="1"/>
  <c r="R1055" i="1"/>
  <c r="S1055" i="1"/>
  <c r="T1055" i="1"/>
  <c r="U1055" i="1"/>
  <c r="Q1056" i="1"/>
  <c r="R1056" i="1"/>
  <c r="S1056" i="1"/>
  <c r="T1056" i="1"/>
  <c r="U1056" i="1"/>
  <c r="Q1057" i="1"/>
  <c r="R1057" i="1"/>
  <c r="S1057" i="1"/>
  <c r="T1057" i="1"/>
  <c r="U1057" i="1"/>
  <c r="Q1058" i="1"/>
  <c r="R1058" i="1"/>
  <c r="S1058" i="1"/>
  <c r="T1058" i="1"/>
  <c r="U1058" i="1"/>
  <c r="Q1059" i="1"/>
  <c r="R1059" i="1"/>
  <c r="S1059" i="1"/>
  <c r="T1059" i="1"/>
  <c r="U1059" i="1"/>
  <c r="Q1060" i="1"/>
  <c r="R1060" i="1"/>
  <c r="S1060" i="1"/>
  <c r="T1060" i="1"/>
  <c r="U1060" i="1"/>
  <c r="Q1061" i="1"/>
  <c r="R1061" i="1"/>
  <c r="S1061" i="1"/>
  <c r="T1061" i="1"/>
  <c r="U1061" i="1"/>
  <c r="Q1062" i="1"/>
  <c r="R1062" i="1"/>
  <c r="S1062" i="1"/>
  <c r="T1062" i="1"/>
  <c r="U1062" i="1"/>
  <c r="Q1063" i="1"/>
  <c r="R1063" i="1"/>
  <c r="S1063" i="1"/>
  <c r="T1063" i="1"/>
  <c r="U1063" i="1"/>
  <c r="Q1064" i="1"/>
  <c r="R1064" i="1"/>
  <c r="S1064" i="1"/>
  <c r="T1064" i="1"/>
  <c r="U1064" i="1"/>
  <c r="Q1065" i="1"/>
  <c r="R1065" i="1"/>
  <c r="S1065" i="1"/>
  <c r="T1065" i="1"/>
  <c r="U1065" i="1"/>
  <c r="Q1066" i="1"/>
  <c r="R1066" i="1"/>
  <c r="S1066" i="1"/>
  <c r="T1066" i="1"/>
  <c r="U1066" i="1"/>
  <c r="Q1067" i="1"/>
  <c r="R1067" i="1"/>
  <c r="S1067" i="1"/>
  <c r="T1067" i="1"/>
  <c r="U1067" i="1"/>
  <c r="Q1068" i="1"/>
  <c r="R1068" i="1"/>
  <c r="S1068" i="1"/>
  <c r="T1068" i="1"/>
  <c r="U1068" i="1"/>
  <c r="Q1069" i="1"/>
  <c r="R1069" i="1"/>
  <c r="S1069" i="1"/>
  <c r="T1069" i="1"/>
  <c r="U1069" i="1"/>
  <c r="Q1070" i="1"/>
  <c r="R1070" i="1"/>
  <c r="S1070" i="1"/>
  <c r="T1070" i="1"/>
  <c r="U1070" i="1"/>
  <c r="Q1071" i="1"/>
  <c r="R1071" i="1"/>
  <c r="S1071" i="1"/>
  <c r="T1071" i="1"/>
  <c r="U1071" i="1"/>
  <c r="Q1072" i="1"/>
  <c r="R1072" i="1"/>
  <c r="S1072" i="1"/>
  <c r="T1072" i="1"/>
  <c r="U1072" i="1"/>
  <c r="Q1073" i="1"/>
  <c r="R1073" i="1"/>
  <c r="S1073" i="1"/>
  <c r="T1073" i="1"/>
  <c r="U1073" i="1"/>
  <c r="Q1074" i="1"/>
  <c r="R1074" i="1"/>
  <c r="S1074" i="1"/>
  <c r="T1074" i="1"/>
  <c r="U1074" i="1"/>
  <c r="Q1075" i="1"/>
  <c r="R1075" i="1"/>
  <c r="S1075" i="1"/>
  <c r="T1075" i="1"/>
  <c r="U1075" i="1"/>
  <c r="Q1076" i="1"/>
  <c r="R1076" i="1"/>
  <c r="S1076" i="1"/>
  <c r="T1076" i="1"/>
  <c r="U1076" i="1"/>
  <c r="Q1077" i="1"/>
  <c r="R1077" i="1"/>
  <c r="S1077" i="1"/>
  <c r="T1077" i="1"/>
  <c r="U1077" i="1"/>
  <c r="Q1078" i="1"/>
  <c r="R1078" i="1"/>
  <c r="S1078" i="1"/>
  <c r="T1078" i="1"/>
  <c r="U1078" i="1"/>
  <c r="Q1079" i="1"/>
  <c r="R1079" i="1"/>
  <c r="S1079" i="1"/>
  <c r="T1079" i="1"/>
  <c r="U1079" i="1"/>
  <c r="Q1080" i="1"/>
  <c r="R1080" i="1"/>
  <c r="S1080" i="1"/>
  <c r="T1080" i="1"/>
  <c r="U1080" i="1"/>
  <c r="Q1081" i="1"/>
  <c r="R1081" i="1"/>
  <c r="S1081" i="1"/>
  <c r="T1081" i="1"/>
  <c r="U1081" i="1"/>
  <c r="Q1082" i="1"/>
  <c r="R1082" i="1"/>
  <c r="S1082" i="1"/>
  <c r="T1082" i="1"/>
  <c r="U1082" i="1"/>
  <c r="Q1083" i="1"/>
  <c r="R1083" i="1"/>
  <c r="S1083" i="1"/>
  <c r="T1083" i="1"/>
  <c r="U1083" i="1"/>
  <c r="Q1084" i="1"/>
  <c r="R1084" i="1"/>
  <c r="S1084" i="1"/>
  <c r="T1084" i="1"/>
  <c r="U1084" i="1"/>
  <c r="Q1085" i="1"/>
  <c r="R1085" i="1"/>
  <c r="S1085" i="1"/>
  <c r="T1085" i="1"/>
  <c r="U1085" i="1"/>
  <c r="Q1086" i="1"/>
  <c r="R1086" i="1"/>
  <c r="S1086" i="1"/>
  <c r="T1086" i="1"/>
  <c r="U1086" i="1"/>
  <c r="Q1087" i="1"/>
  <c r="R1087" i="1"/>
  <c r="S1087" i="1"/>
  <c r="T1087" i="1"/>
  <c r="U1087" i="1"/>
  <c r="Q1088" i="1"/>
  <c r="R1088" i="1"/>
  <c r="S1088" i="1"/>
  <c r="T1088" i="1"/>
  <c r="U1088" i="1"/>
  <c r="Q1089" i="1"/>
  <c r="R1089" i="1"/>
  <c r="S1089" i="1"/>
  <c r="T1089" i="1"/>
  <c r="U1089" i="1"/>
  <c r="Q1090" i="1"/>
  <c r="R1090" i="1"/>
  <c r="S1090" i="1"/>
  <c r="T1090" i="1"/>
  <c r="U1090" i="1"/>
  <c r="Q1091" i="1"/>
  <c r="R1091" i="1"/>
  <c r="S1091" i="1"/>
  <c r="T1091" i="1"/>
  <c r="U1091" i="1"/>
  <c r="Q1092" i="1"/>
  <c r="R1092" i="1"/>
  <c r="S1092" i="1"/>
  <c r="T1092" i="1"/>
  <c r="U1092" i="1"/>
  <c r="Q1093" i="1"/>
  <c r="R1093" i="1"/>
  <c r="S1093" i="1"/>
  <c r="T1093" i="1"/>
  <c r="U1093" i="1"/>
  <c r="Q1094" i="1"/>
  <c r="R1094" i="1"/>
  <c r="S1094" i="1"/>
  <c r="T1094" i="1"/>
  <c r="U1094" i="1"/>
  <c r="Q1095" i="1"/>
  <c r="R1095" i="1"/>
  <c r="S1095" i="1"/>
  <c r="T1095" i="1"/>
  <c r="U1095" i="1"/>
  <c r="Q1096" i="1"/>
  <c r="R1096" i="1"/>
  <c r="S1096" i="1"/>
  <c r="T1096" i="1"/>
  <c r="U1096" i="1"/>
  <c r="Q1097" i="1"/>
  <c r="R1097" i="1"/>
  <c r="S1097" i="1"/>
  <c r="T1097" i="1"/>
  <c r="U1097" i="1"/>
  <c r="Q1098" i="1"/>
  <c r="R1098" i="1"/>
  <c r="S1098" i="1"/>
  <c r="T1098" i="1"/>
  <c r="U1098" i="1"/>
  <c r="Q1099" i="1"/>
  <c r="R1099" i="1"/>
  <c r="S1099" i="1"/>
  <c r="T1099" i="1"/>
  <c r="U1099" i="1"/>
  <c r="Q1100" i="1"/>
  <c r="R1100" i="1"/>
  <c r="S1100" i="1"/>
  <c r="T1100" i="1"/>
  <c r="U1100" i="1"/>
  <c r="Q1101" i="1"/>
  <c r="R1101" i="1"/>
  <c r="S1101" i="1"/>
  <c r="T1101" i="1"/>
  <c r="U1101" i="1"/>
  <c r="Q1102" i="1"/>
  <c r="R1102" i="1"/>
  <c r="S1102" i="1"/>
  <c r="T1102" i="1"/>
  <c r="U1102" i="1"/>
  <c r="Q1103" i="1"/>
  <c r="R1103" i="1"/>
  <c r="S1103" i="1"/>
  <c r="T1103" i="1"/>
  <c r="U1103" i="1"/>
  <c r="Q1104" i="1"/>
  <c r="R1104" i="1"/>
  <c r="S1104" i="1"/>
  <c r="T1104" i="1"/>
  <c r="U1104" i="1"/>
  <c r="Q1105" i="1"/>
  <c r="R1105" i="1"/>
  <c r="S1105" i="1"/>
  <c r="T1105" i="1"/>
  <c r="U1105" i="1"/>
  <c r="Q1106" i="1"/>
  <c r="R1106" i="1"/>
  <c r="S1106" i="1"/>
  <c r="T1106" i="1"/>
  <c r="U1106" i="1"/>
  <c r="Q1107" i="1"/>
  <c r="R1107" i="1"/>
  <c r="S1107" i="1"/>
  <c r="T1107" i="1"/>
  <c r="U1107" i="1"/>
  <c r="Q1108" i="1"/>
  <c r="R1108" i="1"/>
  <c r="S1108" i="1"/>
  <c r="T1108" i="1"/>
  <c r="U1108" i="1"/>
  <c r="Q1109" i="1"/>
  <c r="R1109" i="1"/>
  <c r="S1109" i="1"/>
  <c r="T1109" i="1"/>
  <c r="U1109" i="1"/>
  <c r="Q1110" i="1"/>
  <c r="R1110" i="1"/>
  <c r="S1110" i="1"/>
  <c r="T1110" i="1"/>
  <c r="U1110" i="1"/>
  <c r="Q1111" i="1"/>
  <c r="R1111" i="1"/>
  <c r="S1111" i="1"/>
  <c r="T1111" i="1"/>
  <c r="U1111" i="1"/>
  <c r="Q1112" i="1"/>
  <c r="R1112" i="1"/>
  <c r="S1112" i="1"/>
  <c r="T1112" i="1"/>
  <c r="U1112" i="1"/>
  <c r="Q1113" i="1"/>
  <c r="R1113" i="1"/>
  <c r="S1113" i="1"/>
  <c r="T1113" i="1"/>
  <c r="U1113" i="1"/>
  <c r="Q1114" i="1"/>
  <c r="R1114" i="1"/>
  <c r="S1114" i="1"/>
  <c r="T1114" i="1"/>
  <c r="U1114" i="1"/>
  <c r="Q1115" i="1"/>
  <c r="R1115" i="1"/>
  <c r="S1115" i="1"/>
  <c r="T1115" i="1"/>
  <c r="U1115" i="1"/>
  <c r="Q1116" i="1"/>
  <c r="R1116" i="1"/>
  <c r="S1116" i="1"/>
  <c r="T1116" i="1"/>
  <c r="U1116" i="1"/>
  <c r="Q1117" i="1"/>
  <c r="R1117" i="1"/>
  <c r="S1117" i="1"/>
  <c r="T1117" i="1"/>
  <c r="U1117" i="1"/>
  <c r="Q1118" i="1"/>
  <c r="R1118" i="1"/>
  <c r="S1118" i="1"/>
  <c r="T1118" i="1"/>
  <c r="U1118" i="1"/>
  <c r="Q1119" i="1"/>
  <c r="R1119" i="1"/>
  <c r="S1119" i="1"/>
  <c r="T1119" i="1"/>
  <c r="U1119" i="1"/>
  <c r="Q1120" i="1"/>
  <c r="R1120" i="1"/>
  <c r="S1120" i="1"/>
  <c r="T1120" i="1"/>
  <c r="U1120" i="1"/>
  <c r="Q1121" i="1"/>
  <c r="R1121" i="1"/>
  <c r="S1121" i="1"/>
  <c r="T1121" i="1"/>
  <c r="U1121" i="1"/>
  <c r="Q1122" i="1"/>
  <c r="R1122" i="1"/>
  <c r="S1122" i="1"/>
  <c r="T1122" i="1"/>
  <c r="U1122" i="1"/>
  <c r="Q1123" i="1"/>
  <c r="R1123" i="1"/>
  <c r="S1123" i="1"/>
  <c r="T1123" i="1"/>
  <c r="U1123" i="1"/>
  <c r="Q1124" i="1"/>
  <c r="R1124" i="1"/>
  <c r="S1124" i="1"/>
  <c r="T1124" i="1"/>
  <c r="U1124" i="1"/>
  <c r="Q1125" i="1"/>
  <c r="R1125" i="1"/>
  <c r="S1125" i="1"/>
  <c r="T1125" i="1"/>
  <c r="U1125" i="1"/>
  <c r="Q1126" i="1"/>
  <c r="R1126" i="1"/>
  <c r="S1126" i="1"/>
  <c r="T1126" i="1"/>
  <c r="U1126" i="1"/>
  <c r="Q1127" i="1"/>
  <c r="R1127" i="1"/>
  <c r="S1127" i="1"/>
  <c r="T1127" i="1"/>
  <c r="U1127" i="1"/>
  <c r="Q1128" i="1"/>
  <c r="R1128" i="1"/>
  <c r="S1128" i="1"/>
  <c r="T1128" i="1"/>
  <c r="U1128" i="1"/>
  <c r="Q1129" i="1"/>
  <c r="R1129" i="1"/>
  <c r="S1129" i="1"/>
  <c r="T1129" i="1"/>
  <c r="U1129" i="1"/>
  <c r="Q1130" i="1"/>
  <c r="R1130" i="1"/>
  <c r="S1130" i="1"/>
  <c r="T1130" i="1"/>
  <c r="U1130" i="1"/>
  <c r="Q1131" i="1"/>
  <c r="R1131" i="1"/>
  <c r="S1131" i="1"/>
  <c r="T1131" i="1"/>
  <c r="U1131" i="1"/>
  <c r="Q1132" i="1"/>
  <c r="R1132" i="1"/>
  <c r="S1132" i="1"/>
  <c r="T1132" i="1"/>
  <c r="U1132" i="1"/>
  <c r="Q1133" i="1"/>
  <c r="R1133" i="1"/>
  <c r="S1133" i="1"/>
  <c r="T1133" i="1"/>
  <c r="U1133" i="1"/>
  <c r="Q1134" i="1"/>
  <c r="R1134" i="1"/>
  <c r="S1134" i="1"/>
  <c r="T1134" i="1"/>
  <c r="U1134" i="1"/>
  <c r="Q1135" i="1"/>
  <c r="R1135" i="1"/>
  <c r="S1135" i="1"/>
  <c r="T1135" i="1"/>
  <c r="U1135" i="1"/>
  <c r="Q1136" i="1"/>
  <c r="R1136" i="1"/>
  <c r="S1136" i="1"/>
  <c r="T1136" i="1"/>
  <c r="U1136" i="1"/>
  <c r="Q1137" i="1"/>
  <c r="R1137" i="1"/>
  <c r="S1137" i="1"/>
  <c r="T1137" i="1"/>
  <c r="U1137" i="1"/>
  <c r="Q1138" i="1"/>
  <c r="R1138" i="1"/>
  <c r="S1138" i="1"/>
  <c r="T1138" i="1"/>
  <c r="U1138" i="1"/>
  <c r="Q1139" i="1"/>
  <c r="R1139" i="1"/>
  <c r="S1139" i="1"/>
  <c r="T1139" i="1"/>
  <c r="U1139" i="1"/>
  <c r="Q1140" i="1"/>
  <c r="R1140" i="1"/>
  <c r="S1140" i="1"/>
  <c r="T1140" i="1"/>
  <c r="U1140" i="1"/>
  <c r="Q1141" i="1"/>
  <c r="R1141" i="1"/>
  <c r="S1141" i="1"/>
  <c r="T1141" i="1"/>
  <c r="U1141" i="1"/>
  <c r="Q1142" i="1"/>
  <c r="R1142" i="1"/>
  <c r="S1142" i="1"/>
  <c r="T1142" i="1"/>
  <c r="U1142" i="1"/>
  <c r="Q1143" i="1"/>
  <c r="R1143" i="1"/>
  <c r="S1143" i="1"/>
  <c r="T1143" i="1"/>
  <c r="U1143" i="1"/>
  <c r="Q1144" i="1"/>
  <c r="R1144" i="1"/>
  <c r="S1144" i="1"/>
  <c r="T1144" i="1"/>
  <c r="U1144" i="1"/>
  <c r="Q1145" i="1"/>
  <c r="R1145" i="1"/>
  <c r="S1145" i="1"/>
  <c r="T1145" i="1"/>
  <c r="U1145" i="1"/>
  <c r="Q1146" i="1"/>
  <c r="R1146" i="1"/>
  <c r="S1146" i="1"/>
  <c r="T1146" i="1"/>
  <c r="U1146" i="1"/>
  <c r="Q1147" i="1"/>
  <c r="R1147" i="1"/>
  <c r="S1147" i="1"/>
  <c r="T1147" i="1"/>
  <c r="U1147" i="1"/>
  <c r="Q1148" i="1"/>
  <c r="R1148" i="1"/>
  <c r="S1148" i="1"/>
  <c r="T1148" i="1"/>
  <c r="U1148" i="1"/>
  <c r="Q1149" i="1"/>
  <c r="R1149" i="1"/>
  <c r="S1149" i="1"/>
  <c r="T1149" i="1"/>
  <c r="U1149" i="1"/>
  <c r="Q1150" i="1"/>
  <c r="R1150" i="1"/>
  <c r="S1150" i="1"/>
  <c r="T1150" i="1"/>
  <c r="U1150" i="1"/>
  <c r="Q1151" i="1"/>
  <c r="R1151" i="1"/>
  <c r="S1151" i="1"/>
  <c r="T1151" i="1"/>
  <c r="U1151" i="1"/>
  <c r="Q1152" i="1"/>
  <c r="R1152" i="1"/>
  <c r="S1152" i="1"/>
  <c r="T1152" i="1"/>
  <c r="U1152" i="1"/>
  <c r="Q1153" i="1"/>
  <c r="R1153" i="1"/>
  <c r="S1153" i="1"/>
  <c r="T1153" i="1"/>
  <c r="U1153" i="1"/>
  <c r="Q1154" i="1"/>
  <c r="R1154" i="1"/>
  <c r="S1154" i="1"/>
  <c r="T1154" i="1"/>
  <c r="U1154" i="1"/>
  <c r="Q1155" i="1"/>
  <c r="R1155" i="1"/>
  <c r="S1155" i="1"/>
  <c r="T1155" i="1"/>
  <c r="U1155" i="1"/>
  <c r="Q1156" i="1"/>
  <c r="R1156" i="1"/>
  <c r="S1156" i="1"/>
  <c r="T1156" i="1"/>
  <c r="U1156" i="1"/>
  <c r="Q1157" i="1"/>
  <c r="R1157" i="1"/>
  <c r="S1157" i="1"/>
  <c r="T1157" i="1"/>
  <c r="U1157" i="1"/>
  <c r="Q1158" i="1"/>
  <c r="R1158" i="1"/>
  <c r="S1158" i="1"/>
  <c r="T1158" i="1"/>
  <c r="U1158" i="1"/>
  <c r="Q1159" i="1"/>
  <c r="R1159" i="1"/>
  <c r="S1159" i="1"/>
  <c r="T1159" i="1"/>
  <c r="U1159" i="1"/>
  <c r="Q1160" i="1"/>
  <c r="R1160" i="1"/>
  <c r="S1160" i="1"/>
  <c r="T1160" i="1"/>
  <c r="U1160" i="1"/>
  <c r="Q1161" i="1"/>
  <c r="R1161" i="1"/>
  <c r="S1161" i="1"/>
  <c r="T1161" i="1"/>
  <c r="U1161" i="1"/>
  <c r="Q1162" i="1"/>
  <c r="R1162" i="1"/>
  <c r="S1162" i="1"/>
  <c r="T1162" i="1"/>
  <c r="U1162" i="1"/>
  <c r="Q1163" i="1"/>
  <c r="R1163" i="1"/>
  <c r="S1163" i="1"/>
  <c r="T1163" i="1"/>
  <c r="U1163" i="1"/>
  <c r="Q1164" i="1"/>
  <c r="R1164" i="1"/>
  <c r="S1164" i="1"/>
  <c r="T1164" i="1"/>
  <c r="U1164" i="1"/>
  <c r="Q1165" i="1"/>
  <c r="R1165" i="1"/>
  <c r="S1165" i="1"/>
  <c r="T1165" i="1"/>
  <c r="U1165" i="1"/>
  <c r="Q1166" i="1"/>
  <c r="R1166" i="1"/>
  <c r="S1166" i="1"/>
  <c r="T1166" i="1"/>
  <c r="U1166" i="1"/>
  <c r="Q1167" i="1"/>
  <c r="R1167" i="1"/>
  <c r="S1167" i="1"/>
  <c r="T1167" i="1"/>
  <c r="U1167" i="1"/>
  <c r="Q1168" i="1"/>
  <c r="R1168" i="1"/>
  <c r="S1168" i="1"/>
  <c r="T1168" i="1"/>
  <c r="U1168" i="1"/>
  <c r="Q1169" i="1"/>
  <c r="R1169" i="1"/>
  <c r="S1169" i="1"/>
  <c r="T1169" i="1"/>
  <c r="U1169" i="1"/>
  <c r="Q1170" i="1"/>
  <c r="R1170" i="1"/>
  <c r="S1170" i="1"/>
  <c r="T1170" i="1"/>
  <c r="U1170" i="1"/>
  <c r="Q1171" i="1"/>
  <c r="R1171" i="1"/>
  <c r="S1171" i="1"/>
  <c r="T1171" i="1"/>
  <c r="U1171" i="1"/>
  <c r="Q1172" i="1"/>
  <c r="R1172" i="1"/>
  <c r="S1172" i="1"/>
  <c r="T1172" i="1"/>
  <c r="U1172" i="1"/>
  <c r="Q1173" i="1"/>
  <c r="R1173" i="1"/>
  <c r="S1173" i="1"/>
  <c r="T1173" i="1"/>
  <c r="U1173" i="1"/>
  <c r="Q1174" i="1"/>
  <c r="R1174" i="1"/>
  <c r="S1174" i="1"/>
  <c r="T1174" i="1"/>
  <c r="U1174" i="1"/>
  <c r="Q1175" i="1"/>
  <c r="R1175" i="1"/>
  <c r="S1175" i="1"/>
  <c r="T1175" i="1"/>
  <c r="U1175" i="1"/>
  <c r="Q1176" i="1"/>
  <c r="R1176" i="1"/>
  <c r="S1176" i="1"/>
  <c r="T1176" i="1"/>
  <c r="U1176" i="1"/>
  <c r="Q1177" i="1"/>
  <c r="R1177" i="1"/>
  <c r="S1177" i="1"/>
  <c r="T1177" i="1"/>
  <c r="U1177" i="1"/>
  <c r="Q1178" i="1"/>
  <c r="R1178" i="1"/>
  <c r="S1178" i="1"/>
  <c r="T1178" i="1"/>
  <c r="U1178" i="1"/>
  <c r="Q1179" i="1"/>
  <c r="R1179" i="1"/>
  <c r="S1179" i="1"/>
  <c r="T1179" i="1"/>
  <c r="U1179" i="1"/>
  <c r="Q1180" i="1"/>
  <c r="R1180" i="1"/>
  <c r="S1180" i="1"/>
  <c r="T1180" i="1"/>
  <c r="U1180" i="1"/>
  <c r="Q1181" i="1"/>
  <c r="R1181" i="1"/>
  <c r="S1181" i="1"/>
  <c r="T1181" i="1"/>
  <c r="U1181" i="1"/>
  <c r="Q1182" i="1"/>
  <c r="R1182" i="1"/>
  <c r="S1182" i="1"/>
  <c r="T1182" i="1"/>
  <c r="U1182" i="1"/>
  <c r="Q1183" i="1"/>
  <c r="R1183" i="1"/>
  <c r="S1183" i="1"/>
  <c r="T1183" i="1"/>
  <c r="U1183" i="1"/>
  <c r="Q1184" i="1"/>
  <c r="R1184" i="1"/>
  <c r="S1184" i="1"/>
  <c r="T1184" i="1"/>
  <c r="U1184" i="1"/>
  <c r="Q1185" i="1"/>
  <c r="R1185" i="1"/>
  <c r="S1185" i="1"/>
  <c r="T1185" i="1"/>
  <c r="U1185" i="1"/>
  <c r="Q1186" i="1"/>
  <c r="R1186" i="1"/>
  <c r="S1186" i="1"/>
  <c r="T1186" i="1"/>
  <c r="U1186" i="1"/>
  <c r="Q1187" i="1"/>
  <c r="R1187" i="1"/>
  <c r="S1187" i="1"/>
  <c r="T1187" i="1"/>
  <c r="U1187" i="1"/>
  <c r="Q1188" i="1"/>
  <c r="R1188" i="1"/>
  <c r="S1188" i="1"/>
  <c r="T1188" i="1"/>
  <c r="U1188" i="1"/>
  <c r="Q1189" i="1"/>
  <c r="R1189" i="1"/>
  <c r="S1189" i="1"/>
  <c r="T1189" i="1"/>
  <c r="U1189" i="1"/>
  <c r="Q1190" i="1"/>
  <c r="R1190" i="1"/>
  <c r="S1190" i="1"/>
  <c r="T1190" i="1"/>
  <c r="U1190" i="1"/>
  <c r="Q1191" i="1"/>
  <c r="R1191" i="1"/>
  <c r="S1191" i="1"/>
  <c r="T1191" i="1"/>
  <c r="U1191" i="1"/>
  <c r="Q1192" i="1"/>
  <c r="R1192" i="1"/>
  <c r="S1192" i="1"/>
  <c r="T1192" i="1"/>
  <c r="U1192" i="1"/>
  <c r="Q1193" i="1"/>
  <c r="R1193" i="1"/>
  <c r="S1193" i="1"/>
  <c r="T1193" i="1"/>
  <c r="U1193" i="1"/>
  <c r="Q1194" i="1"/>
  <c r="R1194" i="1"/>
  <c r="S1194" i="1"/>
  <c r="T1194" i="1"/>
  <c r="U1194" i="1"/>
  <c r="Q1195" i="1"/>
  <c r="R1195" i="1"/>
  <c r="S1195" i="1"/>
  <c r="T1195" i="1"/>
  <c r="U1195" i="1"/>
  <c r="Q1196" i="1"/>
  <c r="R1196" i="1"/>
  <c r="S1196" i="1"/>
  <c r="T1196" i="1"/>
  <c r="U1196" i="1"/>
  <c r="Q1197" i="1"/>
  <c r="R1197" i="1"/>
  <c r="S1197" i="1"/>
  <c r="T1197" i="1"/>
  <c r="U1197" i="1"/>
  <c r="Q1198" i="1"/>
  <c r="R1198" i="1"/>
  <c r="S1198" i="1"/>
  <c r="T1198" i="1"/>
  <c r="U1198" i="1"/>
  <c r="Q1199" i="1"/>
  <c r="R1199" i="1"/>
  <c r="S1199" i="1"/>
  <c r="T1199" i="1"/>
  <c r="U1199" i="1"/>
  <c r="Q1200" i="1"/>
  <c r="R1200" i="1"/>
  <c r="S1200" i="1"/>
  <c r="T1200" i="1"/>
  <c r="U1200" i="1"/>
  <c r="Q1201" i="1"/>
  <c r="R1201" i="1"/>
  <c r="S1201" i="1"/>
  <c r="T1201" i="1"/>
  <c r="U1201" i="1"/>
  <c r="Q1202" i="1"/>
  <c r="R1202" i="1"/>
  <c r="S1202" i="1"/>
  <c r="T1202" i="1"/>
  <c r="U1202" i="1"/>
  <c r="Q1203" i="1"/>
  <c r="R1203" i="1"/>
  <c r="S1203" i="1"/>
  <c r="T1203" i="1"/>
  <c r="U1203" i="1"/>
  <c r="Q1204" i="1"/>
  <c r="R1204" i="1"/>
  <c r="S1204" i="1"/>
  <c r="T1204" i="1"/>
  <c r="U1204" i="1"/>
  <c r="Q1205" i="1"/>
  <c r="R1205" i="1"/>
  <c r="S1205" i="1"/>
  <c r="T1205" i="1"/>
  <c r="U1205" i="1"/>
  <c r="Q1206" i="1"/>
  <c r="R1206" i="1"/>
  <c r="S1206" i="1"/>
  <c r="T1206" i="1"/>
  <c r="U1206" i="1"/>
  <c r="Q1207" i="1"/>
  <c r="R1207" i="1"/>
  <c r="S1207" i="1"/>
  <c r="T1207" i="1"/>
  <c r="U1207" i="1"/>
  <c r="Q1208" i="1"/>
  <c r="R1208" i="1"/>
  <c r="S1208" i="1"/>
  <c r="T1208" i="1"/>
  <c r="U1208" i="1"/>
  <c r="Q1209" i="1"/>
  <c r="R1209" i="1"/>
  <c r="S1209" i="1"/>
  <c r="T1209" i="1"/>
  <c r="U1209" i="1"/>
  <c r="Q1210" i="1"/>
  <c r="R1210" i="1"/>
  <c r="S1210" i="1"/>
  <c r="T1210" i="1"/>
  <c r="U1210" i="1"/>
  <c r="Q1211" i="1"/>
  <c r="R1211" i="1"/>
  <c r="S1211" i="1"/>
  <c r="T1211" i="1"/>
  <c r="U1211" i="1"/>
  <c r="Q1212" i="1"/>
  <c r="R1212" i="1"/>
  <c r="S1212" i="1"/>
  <c r="T1212" i="1"/>
  <c r="U1212" i="1"/>
  <c r="Q1213" i="1"/>
  <c r="R1213" i="1"/>
  <c r="S1213" i="1"/>
  <c r="T1213" i="1"/>
  <c r="U1213" i="1"/>
  <c r="Q1214" i="1"/>
  <c r="R1214" i="1"/>
  <c r="S1214" i="1"/>
  <c r="T1214" i="1"/>
  <c r="U1214" i="1"/>
  <c r="Q1215" i="1"/>
  <c r="R1215" i="1"/>
  <c r="S1215" i="1"/>
  <c r="T1215" i="1"/>
  <c r="U1215" i="1"/>
  <c r="Q1216" i="1"/>
  <c r="R1216" i="1"/>
  <c r="S1216" i="1"/>
  <c r="T1216" i="1"/>
  <c r="U1216" i="1"/>
  <c r="Q1217" i="1"/>
  <c r="R1217" i="1"/>
  <c r="S1217" i="1"/>
  <c r="T1217" i="1"/>
  <c r="U1217" i="1"/>
  <c r="Q1218" i="1"/>
  <c r="R1218" i="1"/>
  <c r="S1218" i="1"/>
  <c r="T1218" i="1"/>
  <c r="U1218" i="1"/>
  <c r="Q1219" i="1"/>
  <c r="R1219" i="1"/>
  <c r="S1219" i="1"/>
  <c r="T1219" i="1"/>
  <c r="U1219" i="1"/>
  <c r="Q1220" i="1"/>
  <c r="R1220" i="1"/>
  <c r="S1220" i="1"/>
  <c r="T1220" i="1"/>
  <c r="U1220" i="1"/>
  <c r="Q1221" i="1"/>
  <c r="R1221" i="1"/>
  <c r="S1221" i="1"/>
  <c r="T1221" i="1"/>
  <c r="U1221" i="1"/>
  <c r="Q1222" i="1"/>
  <c r="R1222" i="1"/>
  <c r="S1222" i="1"/>
  <c r="T1222" i="1"/>
  <c r="U1222" i="1"/>
  <c r="Q1223" i="1"/>
  <c r="R1223" i="1"/>
  <c r="S1223" i="1"/>
  <c r="T1223" i="1"/>
  <c r="U1223" i="1"/>
  <c r="Q1224" i="1"/>
  <c r="R1224" i="1"/>
  <c r="S1224" i="1"/>
  <c r="T1224" i="1"/>
  <c r="U1224" i="1"/>
  <c r="Q1225" i="1"/>
  <c r="R1225" i="1"/>
  <c r="S1225" i="1"/>
  <c r="T1225" i="1"/>
  <c r="U1225" i="1"/>
  <c r="Q1226" i="1"/>
  <c r="R1226" i="1"/>
  <c r="S1226" i="1"/>
  <c r="T1226" i="1"/>
  <c r="U1226" i="1"/>
  <c r="Q1227" i="1"/>
  <c r="R1227" i="1"/>
  <c r="S1227" i="1"/>
  <c r="T1227" i="1"/>
  <c r="U1227" i="1"/>
  <c r="Q1228" i="1"/>
  <c r="R1228" i="1"/>
  <c r="S1228" i="1"/>
  <c r="T1228" i="1"/>
  <c r="U1228" i="1"/>
  <c r="Q1229" i="1"/>
  <c r="R1229" i="1"/>
  <c r="S1229" i="1"/>
  <c r="T1229" i="1"/>
  <c r="U1229" i="1"/>
  <c r="Q1230" i="1"/>
  <c r="R1230" i="1"/>
  <c r="S1230" i="1"/>
  <c r="T1230" i="1"/>
  <c r="U1230" i="1"/>
  <c r="Q1231" i="1"/>
  <c r="R1231" i="1"/>
  <c r="S1231" i="1"/>
  <c r="T1231" i="1"/>
  <c r="U1231" i="1"/>
  <c r="Q1232" i="1"/>
  <c r="R1232" i="1"/>
  <c r="S1232" i="1"/>
  <c r="T1232" i="1"/>
  <c r="U1232" i="1"/>
  <c r="Q1233" i="1"/>
  <c r="R1233" i="1"/>
  <c r="S1233" i="1"/>
  <c r="T1233" i="1"/>
  <c r="U1233" i="1"/>
  <c r="Q1234" i="1"/>
  <c r="R1234" i="1"/>
  <c r="S1234" i="1"/>
  <c r="T1234" i="1"/>
  <c r="U1234" i="1"/>
  <c r="Q1235" i="1"/>
  <c r="R1235" i="1"/>
  <c r="S1235" i="1"/>
  <c r="T1235" i="1"/>
  <c r="U1235" i="1"/>
  <c r="Q1236" i="1"/>
  <c r="R1236" i="1"/>
  <c r="S1236" i="1"/>
  <c r="T1236" i="1"/>
  <c r="U1236" i="1"/>
  <c r="Q1237" i="1"/>
  <c r="R1237" i="1"/>
  <c r="S1237" i="1"/>
  <c r="T1237" i="1"/>
  <c r="U1237" i="1"/>
  <c r="Q1238" i="1"/>
  <c r="R1238" i="1"/>
  <c r="S1238" i="1"/>
  <c r="T1238" i="1"/>
  <c r="U1238" i="1"/>
  <c r="Q1239" i="1"/>
  <c r="R1239" i="1"/>
  <c r="S1239" i="1"/>
  <c r="T1239" i="1"/>
  <c r="U1239" i="1"/>
  <c r="Q1240" i="1"/>
  <c r="R1240" i="1"/>
  <c r="S1240" i="1"/>
  <c r="T1240" i="1"/>
  <c r="U1240" i="1"/>
  <c r="Q1241" i="1"/>
  <c r="R1241" i="1"/>
  <c r="S1241" i="1"/>
  <c r="T1241" i="1"/>
  <c r="U1241" i="1"/>
  <c r="Q1242" i="1"/>
  <c r="R1242" i="1"/>
  <c r="S1242" i="1"/>
  <c r="T1242" i="1"/>
  <c r="U1242" i="1"/>
  <c r="Q1243" i="1"/>
  <c r="R1243" i="1"/>
  <c r="S1243" i="1"/>
  <c r="T1243" i="1"/>
  <c r="U1243" i="1"/>
  <c r="Q1244" i="1"/>
  <c r="R1244" i="1"/>
  <c r="S1244" i="1"/>
  <c r="T1244" i="1"/>
  <c r="U1244" i="1"/>
  <c r="Q1245" i="1"/>
  <c r="R1245" i="1"/>
  <c r="S1245" i="1"/>
  <c r="T1245" i="1"/>
  <c r="U1245" i="1"/>
  <c r="Q1246" i="1"/>
  <c r="R1246" i="1"/>
  <c r="S1246" i="1"/>
  <c r="T1246" i="1"/>
  <c r="U1246" i="1"/>
  <c r="Q1247" i="1"/>
  <c r="R1247" i="1"/>
  <c r="S1247" i="1"/>
  <c r="T1247" i="1"/>
  <c r="U1247" i="1"/>
  <c r="Q1248" i="1"/>
  <c r="R1248" i="1"/>
  <c r="S1248" i="1"/>
  <c r="T1248" i="1"/>
  <c r="U1248" i="1"/>
  <c r="Q1249" i="1"/>
  <c r="R1249" i="1"/>
  <c r="S1249" i="1"/>
  <c r="T1249" i="1"/>
  <c r="U1249" i="1"/>
  <c r="Q1250" i="1"/>
  <c r="R1250" i="1"/>
  <c r="S1250" i="1"/>
  <c r="T1250" i="1"/>
  <c r="U1250" i="1"/>
  <c r="Q1251" i="1"/>
  <c r="R1251" i="1"/>
  <c r="S1251" i="1"/>
  <c r="T1251" i="1"/>
  <c r="U1251" i="1"/>
  <c r="Q1252" i="1"/>
  <c r="R1252" i="1"/>
  <c r="S1252" i="1"/>
  <c r="T1252" i="1"/>
  <c r="U1252" i="1"/>
  <c r="Q1253" i="1"/>
  <c r="R1253" i="1"/>
  <c r="S1253" i="1"/>
  <c r="T1253" i="1"/>
  <c r="U1253" i="1"/>
  <c r="Q1254" i="1"/>
  <c r="R1254" i="1"/>
  <c r="S1254" i="1"/>
  <c r="T1254" i="1"/>
  <c r="U1254" i="1"/>
  <c r="Q1255" i="1"/>
  <c r="R1255" i="1"/>
  <c r="S1255" i="1"/>
  <c r="T1255" i="1"/>
  <c r="U1255" i="1"/>
  <c r="Q1256" i="1"/>
  <c r="R1256" i="1"/>
  <c r="S1256" i="1"/>
  <c r="T1256" i="1"/>
  <c r="U1256" i="1"/>
  <c r="Q1257" i="1"/>
  <c r="R1257" i="1"/>
  <c r="S1257" i="1"/>
  <c r="T1257" i="1"/>
  <c r="U1257" i="1"/>
  <c r="Q1258" i="1"/>
  <c r="R1258" i="1"/>
  <c r="S1258" i="1"/>
  <c r="T1258" i="1"/>
  <c r="U1258" i="1"/>
  <c r="Q1259" i="1"/>
  <c r="R1259" i="1"/>
  <c r="S1259" i="1"/>
  <c r="T1259" i="1"/>
  <c r="U1259" i="1"/>
  <c r="Q1260" i="1"/>
  <c r="R1260" i="1"/>
  <c r="S1260" i="1"/>
  <c r="T1260" i="1"/>
  <c r="U1260" i="1"/>
  <c r="Q1261" i="1"/>
  <c r="R1261" i="1"/>
  <c r="S1261" i="1"/>
  <c r="T1261" i="1"/>
  <c r="U1261" i="1"/>
  <c r="Q1262" i="1"/>
  <c r="R1262" i="1"/>
  <c r="S1262" i="1"/>
  <c r="T1262" i="1"/>
  <c r="U1262" i="1"/>
  <c r="Q1263" i="1"/>
  <c r="R1263" i="1"/>
  <c r="S1263" i="1"/>
  <c r="T1263" i="1"/>
  <c r="U1263" i="1"/>
  <c r="Q1264" i="1"/>
  <c r="R1264" i="1"/>
  <c r="S1264" i="1"/>
  <c r="T1264" i="1"/>
  <c r="U1264" i="1"/>
  <c r="Q1265" i="1"/>
  <c r="R1265" i="1"/>
  <c r="S1265" i="1"/>
  <c r="T1265" i="1"/>
  <c r="U1265" i="1"/>
  <c r="Q1266" i="1"/>
  <c r="R1266" i="1"/>
  <c r="S1266" i="1"/>
  <c r="T1266" i="1"/>
  <c r="U1266" i="1"/>
  <c r="Q1267" i="1"/>
  <c r="R1267" i="1"/>
  <c r="S1267" i="1"/>
  <c r="T1267" i="1"/>
  <c r="U1267" i="1"/>
  <c r="Q1268" i="1"/>
  <c r="R1268" i="1"/>
  <c r="S1268" i="1"/>
  <c r="T1268" i="1"/>
  <c r="U1268" i="1"/>
  <c r="Q1269" i="1"/>
  <c r="R1269" i="1"/>
  <c r="S1269" i="1"/>
  <c r="T1269" i="1"/>
  <c r="U1269" i="1"/>
  <c r="Q1270" i="1"/>
  <c r="R1270" i="1"/>
  <c r="S1270" i="1"/>
  <c r="T1270" i="1"/>
  <c r="U1270" i="1"/>
  <c r="Q1271" i="1"/>
  <c r="R1271" i="1"/>
  <c r="S1271" i="1"/>
  <c r="T1271" i="1"/>
  <c r="U1271" i="1"/>
  <c r="Q1272" i="1"/>
  <c r="R1272" i="1"/>
  <c r="S1272" i="1"/>
  <c r="T1272" i="1"/>
  <c r="U1272" i="1"/>
  <c r="Q1273" i="1"/>
  <c r="R1273" i="1"/>
  <c r="S1273" i="1"/>
  <c r="T1273" i="1"/>
  <c r="U1273" i="1"/>
  <c r="Q1274" i="1"/>
  <c r="R1274" i="1"/>
  <c r="S1274" i="1"/>
  <c r="T1274" i="1"/>
  <c r="U1274" i="1"/>
  <c r="Q1275" i="1"/>
  <c r="R1275" i="1"/>
  <c r="S1275" i="1"/>
  <c r="T1275" i="1"/>
  <c r="U1275" i="1"/>
  <c r="Q1276" i="1"/>
  <c r="R1276" i="1"/>
  <c r="S1276" i="1"/>
  <c r="T1276" i="1"/>
  <c r="U1276" i="1"/>
  <c r="Q1277" i="1"/>
  <c r="R1277" i="1"/>
  <c r="S1277" i="1"/>
  <c r="T1277" i="1"/>
  <c r="U1277" i="1"/>
  <c r="Q1278" i="1"/>
  <c r="R1278" i="1"/>
  <c r="S1278" i="1"/>
  <c r="T1278" i="1"/>
  <c r="U1278" i="1"/>
  <c r="Q1279" i="1"/>
  <c r="R1279" i="1"/>
  <c r="S1279" i="1"/>
  <c r="T1279" i="1"/>
  <c r="U1279" i="1"/>
  <c r="Q1280" i="1"/>
  <c r="R1280" i="1"/>
  <c r="S1280" i="1"/>
  <c r="T1280" i="1"/>
  <c r="U1280" i="1"/>
  <c r="Q1281" i="1"/>
  <c r="R1281" i="1"/>
  <c r="S1281" i="1"/>
  <c r="T1281" i="1"/>
  <c r="U1281" i="1"/>
  <c r="Q1282" i="1"/>
  <c r="R1282" i="1"/>
  <c r="S1282" i="1"/>
  <c r="T1282" i="1"/>
  <c r="U1282" i="1"/>
  <c r="Q1283" i="1"/>
  <c r="R1283" i="1"/>
  <c r="S1283" i="1"/>
  <c r="T1283" i="1"/>
  <c r="U1283" i="1"/>
  <c r="Q1284" i="1"/>
  <c r="R1284" i="1"/>
  <c r="S1284" i="1"/>
  <c r="T1284" i="1"/>
  <c r="U1284" i="1"/>
  <c r="Q1285" i="1"/>
  <c r="R1285" i="1"/>
  <c r="S1285" i="1"/>
  <c r="T1285" i="1"/>
  <c r="U1285" i="1"/>
  <c r="Q1286" i="1"/>
  <c r="R1286" i="1"/>
  <c r="S1286" i="1"/>
  <c r="T1286" i="1"/>
  <c r="U1286" i="1"/>
  <c r="Q1287" i="1"/>
  <c r="R1287" i="1"/>
  <c r="S1287" i="1"/>
  <c r="T1287" i="1"/>
  <c r="U1287" i="1"/>
  <c r="Q1288" i="1"/>
  <c r="R1288" i="1"/>
  <c r="S1288" i="1"/>
  <c r="T1288" i="1"/>
  <c r="U1288" i="1"/>
  <c r="Q1289" i="1"/>
  <c r="R1289" i="1"/>
  <c r="S1289" i="1"/>
  <c r="T1289" i="1"/>
  <c r="U1289" i="1"/>
  <c r="Q1290" i="1"/>
  <c r="R1290" i="1"/>
  <c r="S1290" i="1"/>
  <c r="T1290" i="1"/>
  <c r="U1290" i="1"/>
  <c r="Q1291" i="1"/>
  <c r="R1291" i="1"/>
  <c r="S1291" i="1"/>
  <c r="T1291" i="1"/>
  <c r="U1291" i="1"/>
  <c r="Q1292" i="1"/>
  <c r="R1292" i="1"/>
  <c r="S1292" i="1"/>
  <c r="T1292" i="1"/>
  <c r="U1292" i="1"/>
  <c r="Q1293" i="1"/>
  <c r="R1293" i="1"/>
  <c r="S1293" i="1"/>
  <c r="T1293" i="1"/>
  <c r="U1293" i="1"/>
  <c r="Q1294" i="1"/>
  <c r="R1294" i="1"/>
  <c r="S1294" i="1"/>
  <c r="T1294" i="1"/>
  <c r="U1294" i="1"/>
  <c r="Q1295" i="1"/>
  <c r="R1295" i="1"/>
  <c r="S1295" i="1"/>
  <c r="T1295" i="1"/>
  <c r="U1295" i="1"/>
  <c r="Q1296" i="1"/>
  <c r="R1296" i="1"/>
  <c r="S1296" i="1"/>
  <c r="T1296" i="1"/>
  <c r="U1296" i="1"/>
  <c r="Q1297" i="1"/>
  <c r="R1297" i="1"/>
  <c r="S1297" i="1"/>
  <c r="T1297" i="1"/>
  <c r="U1297" i="1"/>
  <c r="Q1298" i="1"/>
  <c r="R1298" i="1"/>
  <c r="S1298" i="1"/>
  <c r="T1298" i="1"/>
  <c r="U1298" i="1"/>
  <c r="Q1299" i="1"/>
  <c r="R1299" i="1"/>
  <c r="S1299" i="1"/>
  <c r="T1299" i="1"/>
  <c r="U1299" i="1"/>
  <c r="Q1300" i="1"/>
  <c r="R1300" i="1"/>
  <c r="S1300" i="1"/>
  <c r="T1300" i="1"/>
  <c r="U1300" i="1"/>
  <c r="Q1301" i="1"/>
  <c r="R1301" i="1"/>
  <c r="S1301" i="1"/>
  <c r="T1301" i="1"/>
  <c r="U1301" i="1"/>
  <c r="Q1302" i="1"/>
  <c r="R1302" i="1"/>
  <c r="S1302" i="1"/>
  <c r="T1302" i="1"/>
  <c r="U1302" i="1"/>
  <c r="Q1303" i="1"/>
  <c r="R1303" i="1"/>
  <c r="S1303" i="1"/>
  <c r="T1303" i="1"/>
  <c r="U1303" i="1"/>
  <c r="Q1304" i="1"/>
  <c r="R1304" i="1"/>
  <c r="S1304" i="1"/>
  <c r="T1304" i="1"/>
  <c r="U1304" i="1"/>
  <c r="Q1305" i="1"/>
  <c r="R1305" i="1"/>
  <c r="S1305" i="1"/>
  <c r="T1305" i="1"/>
  <c r="U1305" i="1"/>
  <c r="Q1306" i="1"/>
  <c r="R1306" i="1"/>
  <c r="S1306" i="1"/>
  <c r="T1306" i="1"/>
  <c r="U1306" i="1"/>
  <c r="Q1307" i="1"/>
  <c r="R1307" i="1"/>
  <c r="S1307" i="1"/>
  <c r="T1307" i="1"/>
  <c r="U1307" i="1"/>
  <c r="Q1308" i="1"/>
  <c r="R1308" i="1"/>
  <c r="S1308" i="1"/>
  <c r="T1308" i="1"/>
  <c r="U1308" i="1"/>
  <c r="Q1309" i="1"/>
  <c r="R1309" i="1"/>
  <c r="S1309" i="1"/>
  <c r="T1309" i="1"/>
  <c r="U1309" i="1"/>
  <c r="Q1310" i="1"/>
  <c r="R1310" i="1"/>
  <c r="S1310" i="1"/>
  <c r="T1310" i="1"/>
  <c r="U1310" i="1"/>
  <c r="Q1311" i="1"/>
  <c r="R1311" i="1"/>
  <c r="S1311" i="1"/>
  <c r="T1311" i="1"/>
  <c r="U1311" i="1"/>
  <c r="Q1312" i="1"/>
  <c r="R1312" i="1"/>
  <c r="S1312" i="1"/>
  <c r="T1312" i="1"/>
  <c r="U1312" i="1"/>
  <c r="Q1313" i="1"/>
  <c r="R1313" i="1"/>
  <c r="S1313" i="1"/>
  <c r="T1313" i="1"/>
  <c r="U1313" i="1"/>
  <c r="Q1314" i="1"/>
  <c r="R1314" i="1"/>
  <c r="S1314" i="1"/>
  <c r="T1314" i="1"/>
  <c r="U1314" i="1"/>
  <c r="Q1315" i="1"/>
  <c r="R1315" i="1"/>
  <c r="S1315" i="1"/>
  <c r="T1315" i="1"/>
  <c r="U1315" i="1"/>
  <c r="Q1316" i="1"/>
  <c r="R1316" i="1"/>
  <c r="S1316" i="1"/>
  <c r="T1316" i="1"/>
  <c r="U1316" i="1"/>
  <c r="Q1317" i="1"/>
  <c r="R1317" i="1"/>
  <c r="S1317" i="1"/>
  <c r="T1317" i="1"/>
  <c r="U1317" i="1"/>
  <c r="Q1318" i="1"/>
  <c r="R1318" i="1"/>
  <c r="S1318" i="1"/>
  <c r="T1318" i="1"/>
  <c r="U1318" i="1"/>
  <c r="Q1319" i="1"/>
  <c r="R1319" i="1"/>
  <c r="S1319" i="1"/>
  <c r="T1319" i="1"/>
  <c r="U1319" i="1"/>
  <c r="Q1320" i="1"/>
  <c r="R1320" i="1"/>
  <c r="S1320" i="1"/>
  <c r="T1320" i="1"/>
  <c r="U1320" i="1"/>
  <c r="Q1321" i="1"/>
  <c r="R1321" i="1"/>
  <c r="S1321" i="1"/>
  <c r="T1321" i="1"/>
  <c r="U1321" i="1"/>
  <c r="Q1322" i="1"/>
  <c r="R1322" i="1"/>
  <c r="S1322" i="1"/>
  <c r="T1322" i="1"/>
  <c r="U1322" i="1"/>
  <c r="Q1323" i="1"/>
  <c r="R1323" i="1"/>
  <c r="S1323" i="1"/>
  <c r="T1323" i="1"/>
  <c r="U1323" i="1"/>
  <c r="Q1324" i="1"/>
  <c r="R1324" i="1"/>
  <c r="S1324" i="1"/>
  <c r="T1324" i="1"/>
  <c r="U1324" i="1"/>
  <c r="Q1325" i="1"/>
  <c r="R1325" i="1"/>
  <c r="S1325" i="1"/>
  <c r="T1325" i="1"/>
  <c r="U1325" i="1"/>
  <c r="Q1326" i="1"/>
  <c r="R1326" i="1"/>
  <c r="S1326" i="1"/>
  <c r="T1326" i="1"/>
  <c r="U1326" i="1"/>
  <c r="Q1327" i="1"/>
  <c r="R1327" i="1"/>
  <c r="S1327" i="1"/>
  <c r="T1327" i="1"/>
  <c r="U1327" i="1"/>
  <c r="Q1328" i="1"/>
  <c r="R1328" i="1"/>
  <c r="S1328" i="1"/>
  <c r="T1328" i="1"/>
  <c r="U1328" i="1"/>
  <c r="Q1329" i="1"/>
  <c r="R1329" i="1"/>
  <c r="S1329" i="1"/>
  <c r="T1329" i="1"/>
  <c r="U1329" i="1"/>
  <c r="Q1330" i="1"/>
  <c r="R1330" i="1"/>
  <c r="S1330" i="1"/>
  <c r="T1330" i="1"/>
  <c r="U1330" i="1"/>
  <c r="Q1331" i="1"/>
  <c r="R1331" i="1"/>
  <c r="S1331" i="1"/>
  <c r="T1331" i="1"/>
  <c r="U1331" i="1"/>
  <c r="Q1332" i="1"/>
  <c r="R1332" i="1"/>
  <c r="S1332" i="1"/>
  <c r="T1332" i="1"/>
  <c r="U1332" i="1"/>
  <c r="Q1333" i="1"/>
  <c r="R1333" i="1"/>
  <c r="S1333" i="1"/>
  <c r="T1333" i="1"/>
  <c r="U1333" i="1"/>
  <c r="Q1334" i="1"/>
  <c r="R1334" i="1"/>
  <c r="S1334" i="1"/>
  <c r="T1334" i="1"/>
  <c r="U1334" i="1"/>
  <c r="Q1335" i="1"/>
  <c r="R1335" i="1"/>
  <c r="S1335" i="1"/>
  <c r="T1335" i="1"/>
  <c r="U1335" i="1"/>
  <c r="Q1336" i="1"/>
  <c r="R1336" i="1"/>
  <c r="S1336" i="1"/>
  <c r="T1336" i="1"/>
  <c r="U1336" i="1"/>
  <c r="Q1337" i="1"/>
  <c r="R1337" i="1"/>
  <c r="S1337" i="1"/>
  <c r="T1337" i="1"/>
  <c r="U1337" i="1"/>
  <c r="Q1338" i="1"/>
  <c r="R1338" i="1"/>
  <c r="S1338" i="1"/>
  <c r="T1338" i="1"/>
  <c r="U1338" i="1"/>
  <c r="Q1339" i="1"/>
  <c r="R1339" i="1"/>
  <c r="S1339" i="1"/>
  <c r="T1339" i="1"/>
  <c r="U1339" i="1"/>
  <c r="Q1340" i="1"/>
  <c r="R1340" i="1"/>
  <c r="S1340" i="1"/>
  <c r="T1340" i="1"/>
  <c r="U1340" i="1"/>
  <c r="Q1341" i="1"/>
  <c r="R1341" i="1"/>
  <c r="S1341" i="1"/>
  <c r="T1341" i="1"/>
  <c r="U1341" i="1"/>
  <c r="Q1342" i="1"/>
  <c r="R1342" i="1"/>
  <c r="S1342" i="1"/>
  <c r="T1342" i="1"/>
  <c r="U1342" i="1"/>
  <c r="Q1343" i="1"/>
  <c r="R1343" i="1"/>
  <c r="S1343" i="1"/>
  <c r="T1343" i="1"/>
  <c r="U1343" i="1"/>
  <c r="Q1344" i="1"/>
  <c r="R1344" i="1"/>
  <c r="S1344" i="1"/>
  <c r="T1344" i="1"/>
  <c r="U1344" i="1"/>
  <c r="Q1345" i="1"/>
  <c r="R1345" i="1"/>
  <c r="S1345" i="1"/>
  <c r="T1345" i="1"/>
  <c r="U1345" i="1"/>
  <c r="Q1346" i="1"/>
  <c r="R1346" i="1"/>
  <c r="S1346" i="1"/>
  <c r="T1346" i="1"/>
  <c r="U1346" i="1"/>
  <c r="Q1347" i="1"/>
  <c r="R1347" i="1"/>
  <c r="S1347" i="1"/>
  <c r="T1347" i="1"/>
  <c r="U1347" i="1"/>
  <c r="Q1348" i="1"/>
  <c r="R1348" i="1"/>
  <c r="S1348" i="1"/>
  <c r="T1348" i="1"/>
  <c r="U1348" i="1"/>
  <c r="Q1349" i="1"/>
  <c r="R1349" i="1"/>
  <c r="S1349" i="1"/>
  <c r="T1349" i="1"/>
  <c r="U1349" i="1"/>
  <c r="Q1350" i="1"/>
  <c r="R1350" i="1"/>
  <c r="S1350" i="1"/>
  <c r="T1350" i="1"/>
  <c r="U1350" i="1"/>
  <c r="Q1351" i="1"/>
  <c r="R1351" i="1"/>
  <c r="S1351" i="1"/>
  <c r="T1351" i="1"/>
  <c r="U1351" i="1"/>
  <c r="Q1352" i="1"/>
  <c r="R1352" i="1"/>
  <c r="S1352" i="1"/>
  <c r="T1352" i="1"/>
  <c r="U1352" i="1"/>
  <c r="Q1353" i="1"/>
  <c r="R1353" i="1"/>
  <c r="S1353" i="1"/>
  <c r="T1353" i="1"/>
  <c r="U1353" i="1"/>
  <c r="Q1354" i="1"/>
  <c r="R1354" i="1"/>
  <c r="S1354" i="1"/>
  <c r="T1354" i="1"/>
  <c r="U1354" i="1"/>
  <c r="Q1355" i="1"/>
  <c r="R1355" i="1"/>
  <c r="S1355" i="1"/>
  <c r="T1355" i="1"/>
  <c r="U1355" i="1"/>
  <c r="Q1356" i="1"/>
  <c r="R1356" i="1"/>
  <c r="S1356" i="1"/>
  <c r="T1356" i="1"/>
  <c r="U1356" i="1"/>
  <c r="Q1357" i="1"/>
  <c r="R1357" i="1"/>
  <c r="S1357" i="1"/>
  <c r="T1357" i="1"/>
  <c r="U1357" i="1"/>
  <c r="Q1358" i="1"/>
  <c r="R1358" i="1"/>
  <c r="S1358" i="1"/>
  <c r="T1358" i="1"/>
  <c r="U1358" i="1"/>
  <c r="Q1359" i="1"/>
  <c r="R1359" i="1"/>
  <c r="S1359" i="1"/>
  <c r="T1359" i="1"/>
  <c r="U1359" i="1"/>
  <c r="Q1360" i="1"/>
  <c r="R1360" i="1"/>
  <c r="S1360" i="1"/>
  <c r="T1360" i="1"/>
  <c r="U1360" i="1"/>
  <c r="Q1361" i="1"/>
  <c r="R1361" i="1"/>
  <c r="S1361" i="1"/>
  <c r="T1361" i="1"/>
  <c r="U1361" i="1"/>
  <c r="Q1362" i="1"/>
  <c r="R1362" i="1"/>
  <c r="S1362" i="1"/>
  <c r="T1362" i="1"/>
  <c r="U1362" i="1"/>
  <c r="Q1363" i="1"/>
  <c r="R1363" i="1"/>
  <c r="S1363" i="1"/>
  <c r="T1363" i="1"/>
  <c r="U1363" i="1"/>
  <c r="Q1364" i="1"/>
  <c r="R1364" i="1"/>
  <c r="S1364" i="1"/>
  <c r="T1364" i="1"/>
  <c r="U1364" i="1"/>
  <c r="Q1365" i="1"/>
  <c r="R1365" i="1"/>
  <c r="S1365" i="1"/>
  <c r="T1365" i="1"/>
  <c r="U1365" i="1"/>
  <c r="Q1366" i="1"/>
  <c r="R1366" i="1"/>
  <c r="S1366" i="1"/>
  <c r="T1366" i="1"/>
  <c r="U1366" i="1"/>
  <c r="Q1367" i="1"/>
  <c r="R1367" i="1"/>
  <c r="S1367" i="1"/>
  <c r="T1367" i="1"/>
  <c r="U1367" i="1"/>
  <c r="Q1368" i="1"/>
  <c r="R1368" i="1"/>
  <c r="S1368" i="1"/>
  <c r="T1368" i="1"/>
  <c r="U1368" i="1"/>
  <c r="Q1369" i="1"/>
  <c r="R1369" i="1"/>
  <c r="S1369" i="1"/>
  <c r="T1369" i="1"/>
  <c r="U1369" i="1"/>
  <c r="Q1370" i="1"/>
  <c r="R1370" i="1"/>
  <c r="S1370" i="1"/>
  <c r="T1370" i="1"/>
  <c r="U1370" i="1"/>
  <c r="Q1371" i="1"/>
  <c r="R1371" i="1"/>
  <c r="S1371" i="1"/>
  <c r="T1371" i="1"/>
  <c r="U1371" i="1"/>
  <c r="Q1372" i="1"/>
  <c r="R1372" i="1"/>
  <c r="S1372" i="1"/>
  <c r="T1372" i="1"/>
  <c r="U1372" i="1"/>
  <c r="Q1373" i="1"/>
  <c r="R1373" i="1"/>
  <c r="S1373" i="1"/>
  <c r="T1373" i="1"/>
  <c r="U1373" i="1"/>
  <c r="Q1374" i="1"/>
  <c r="R1374" i="1"/>
  <c r="S1374" i="1"/>
  <c r="T1374" i="1"/>
  <c r="U1374" i="1"/>
  <c r="Q1375" i="1"/>
  <c r="R1375" i="1"/>
  <c r="S1375" i="1"/>
  <c r="T1375" i="1"/>
  <c r="U1375" i="1"/>
  <c r="Q1376" i="1"/>
  <c r="R1376" i="1"/>
  <c r="S1376" i="1"/>
  <c r="T1376" i="1"/>
  <c r="U1376" i="1"/>
  <c r="Q1377" i="1"/>
  <c r="R1377" i="1"/>
  <c r="S1377" i="1"/>
  <c r="T1377" i="1"/>
  <c r="U1377" i="1"/>
  <c r="Q1378" i="1"/>
  <c r="R1378" i="1"/>
  <c r="S1378" i="1"/>
  <c r="T1378" i="1"/>
  <c r="U1378" i="1"/>
  <c r="Q1379" i="1"/>
  <c r="R1379" i="1"/>
  <c r="S1379" i="1"/>
  <c r="T1379" i="1"/>
  <c r="U1379" i="1"/>
  <c r="Q1380" i="1"/>
  <c r="R1380" i="1"/>
  <c r="S1380" i="1"/>
  <c r="T1380" i="1"/>
  <c r="U1380" i="1"/>
  <c r="Q1381" i="1"/>
  <c r="R1381" i="1"/>
  <c r="S1381" i="1"/>
  <c r="T1381" i="1"/>
  <c r="U1381" i="1"/>
  <c r="Q1382" i="1"/>
  <c r="R1382" i="1"/>
  <c r="S1382" i="1"/>
  <c r="T1382" i="1"/>
  <c r="U1382" i="1"/>
  <c r="Q1383" i="1"/>
  <c r="R1383" i="1"/>
  <c r="S1383" i="1"/>
  <c r="T1383" i="1"/>
  <c r="U1383" i="1"/>
  <c r="Q1384" i="1"/>
  <c r="R1384" i="1"/>
  <c r="S1384" i="1"/>
  <c r="T1384" i="1"/>
  <c r="U1384" i="1"/>
  <c r="Q1385" i="1"/>
  <c r="R1385" i="1"/>
  <c r="S1385" i="1"/>
  <c r="T1385" i="1"/>
  <c r="U1385" i="1"/>
  <c r="Q1386" i="1"/>
  <c r="R1386" i="1"/>
  <c r="S1386" i="1"/>
  <c r="T1386" i="1"/>
  <c r="U1386" i="1"/>
  <c r="Q1387" i="1"/>
  <c r="R1387" i="1"/>
  <c r="S1387" i="1"/>
  <c r="T1387" i="1"/>
  <c r="U1387" i="1"/>
  <c r="Q1388" i="1"/>
  <c r="R1388" i="1"/>
  <c r="S1388" i="1"/>
  <c r="T1388" i="1"/>
  <c r="U1388" i="1"/>
  <c r="Q1389" i="1"/>
  <c r="R1389" i="1"/>
  <c r="S1389" i="1"/>
  <c r="T1389" i="1"/>
  <c r="U1389" i="1"/>
  <c r="Q1390" i="1"/>
  <c r="R1390" i="1"/>
  <c r="S1390" i="1"/>
  <c r="T1390" i="1"/>
  <c r="U1390" i="1"/>
  <c r="Q1391" i="1"/>
  <c r="R1391" i="1"/>
  <c r="S1391" i="1"/>
  <c r="T1391" i="1"/>
  <c r="U1391" i="1"/>
  <c r="Q1392" i="1"/>
  <c r="R1392" i="1"/>
  <c r="S1392" i="1"/>
  <c r="T1392" i="1"/>
  <c r="U1392" i="1"/>
  <c r="Q1393" i="1"/>
  <c r="R1393" i="1"/>
  <c r="S1393" i="1"/>
  <c r="T1393" i="1"/>
  <c r="U1393" i="1"/>
  <c r="Q1394" i="1"/>
  <c r="R1394" i="1"/>
  <c r="S1394" i="1"/>
  <c r="T1394" i="1"/>
  <c r="U1394" i="1"/>
  <c r="Q1395" i="1"/>
  <c r="R1395" i="1"/>
  <c r="S1395" i="1"/>
  <c r="T1395" i="1"/>
  <c r="U1395" i="1"/>
  <c r="Q1396" i="1"/>
  <c r="R1396" i="1"/>
  <c r="S1396" i="1"/>
  <c r="T1396" i="1"/>
  <c r="U1396" i="1"/>
  <c r="Q1397" i="1"/>
  <c r="R1397" i="1"/>
  <c r="S1397" i="1"/>
  <c r="T1397" i="1"/>
  <c r="U1397" i="1"/>
  <c r="Q1398" i="1"/>
  <c r="R1398" i="1"/>
  <c r="S1398" i="1"/>
  <c r="T1398" i="1"/>
  <c r="U1398" i="1"/>
  <c r="Q1399" i="1"/>
  <c r="R1399" i="1"/>
  <c r="S1399" i="1"/>
  <c r="T1399" i="1"/>
  <c r="U1399" i="1"/>
  <c r="Q1400" i="1"/>
  <c r="R1400" i="1"/>
  <c r="S1400" i="1"/>
  <c r="T1400" i="1"/>
  <c r="U1400" i="1"/>
  <c r="Q1401" i="1"/>
  <c r="R1401" i="1"/>
  <c r="S1401" i="1"/>
  <c r="T1401" i="1"/>
  <c r="U1401" i="1"/>
  <c r="Q1402" i="1"/>
  <c r="R1402" i="1"/>
  <c r="S1402" i="1"/>
  <c r="T1402" i="1"/>
  <c r="U1402" i="1"/>
  <c r="Q1403" i="1"/>
  <c r="R1403" i="1"/>
  <c r="S1403" i="1"/>
  <c r="T1403" i="1"/>
  <c r="U1403" i="1"/>
  <c r="Q1404" i="1"/>
  <c r="R1404" i="1"/>
  <c r="S1404" i="1"/>
  <c r="T1404" i="1"/>
  <c r="U1404" i="1"/>
  <c r="Q1405" i="1"/>
  <c r="R1405" i="1"/>
  <c r="S1405" i="1"/>
  <c r="T1405" i="1"/>
  <c r="U1405" i="1"/>
  <c r="Q1406" i="1"/>
  <c r="R1406" i="1"/>
  <c r="S1406" i="1"/>
  <c r="T1406" i="1"/>
  <c r="U1406" i="1"/>
  <c r="Q1407" i="1"/>
  <c r="R1407" i="1"/>
  <c r="S1407" i="1"/>
  <c r="T1407" i="1"/>
  <c r="U1407" i="1"/>
  <c r="Q1408" i="1"/>
  <c r="R1408" i="1"/>
  <c r="S1408" i="1"/>
  <c r="T1408" i="1"/>
  <c r="U1408" i="1"/>
  <c r="Q1409" i="1"/>
  <c r="R1409" i="1"/>
  <c r="S1409" i="1"/>
  <c r="T1409" i="1"/>
  <c r="U1409" i="1"/>
  <c r="Q1410" i="1"/>
  <c r="R1410" i="1"/>
  <c r="S1410" i="1"/>
  <c r="T1410" i="1"/>
  <c r="U1410" i="1"/>
  <c r="Q1411" i="1"/>
  <c r="R1411" i="1"/>
  <c r="S1411" i="1"/>
  <c r="T1411" i="1"/>
  <c r="U1411" i="1"/>
  <c r="Q1412" i="1"/>
  <c r="R1412" i="1"/>
  <c r="S1412" i="1"/>
  <c r="T1412" i="1"/>
  <c r="U1412" i="1"/>
  <c r="Q1413" i="1"/>
  <c r="R1413" i="1"/>
  <c r="S1413" i="1"/>
  <c r="T1413" i="1"/>
  <c r="U1413" i="1"/>
  <c r="Q1414" i="1"/>
  <c r="R1414" i="1"/>
  <c r="S1414" i="1"/>
  <c r="T1414" i="1"/>
  <c r="U1414" i="1"/>
  <c r="Q1415" i="1"/>
  <c r="R1415" i="1"/>
  <c r="S1415" i="1"/>
  <c r="T1415" i="1"/>
  <c r="U1415" i="1"/>
  <c r="Q1416" i="1"/>
  <c r="R1416" i="1"/>
  <c r="S1416" i="1"/>
  <c r="T1416" i="1"/>
  <c r="U1416" i="1"/>
  <c r="Q1417" i="1"/>
  <c r="R1417" i="1"/>
  <c r="S1417" i="1"/>
  <c r="T1417" i="1"/>
  <c r="U1417" i="1"/>
  <c r="Q1418" i="1"/>
  <c r="R1418" i="1"/>
  <c r="S1418" i="1"/>
  <c r="T1418" i="1"/>
  <c r="U1418" i="1"/>
  <c r="Q1419" i="1"/>
  <c r="R1419" i="1"/>
  <c r="S1419" i="1"/>
  <c r="T1419" i="1"/>
  <c r="U1419" i="1"/>
  <c r="Q1420" i="1"/>
  <c r="R1420" i="1"/>
  <c r="S1420" i="1"/>
  <c r="T1420" i="1"/>
  <c r="U1420" i="1"/>
  <c r="Q1421" i="1"/>
  <c r="R1421" i="1"/>
  <c r="S1421" i="1"/>
  <c r="T1421" i="1"/>
  <c r="U1421" i="1"/>
  <c r="Q1422" i="1"/>
  <c r="R1422" i="1"/>
  <c r="S1422" i="1"/>
  <c r="T1422" i="1"/>
  <c r="U1422" i="1"/>
  <c r="Q1423" i="1"/>
  <c r="R1423" i="1"/>
  <c r="S1423" i="1"/>
  <c r="T1423" i="1"/>
  <c r="U1423" i="1"/>
  <c r="Q1424" i="1"/>
  <c r="R1424" i="1"/>
  <c r="S1424" i="1"/>
  <c r="T1424" i="1"/>
  <c r="U1424" i="1"/>
  <c r="Q1425" i="1"/>
  <c r="R1425" i="1"/>
  <c r="S1425" i="1"/>
  <c r="T1425" i="1"/>
  <c r="U1425" i="1"/>
  <c r="Q1426" i="1"/>
  <c r="R1426" i="1"/>
  <c r="S1426" i="1"/>
  <c r="T1426" i="1"/>
  <c r="U1426" i="1"/>
  <c r="Q1427" i="1"/>
  <c r="R1427" i="1"/>
  <c r="S1427" i="1"/>
  <c r="T1427" i="1"/>
  <c r="U1427" i="1"/>
  <c r="Q1428" i="1"/>
  <c r="R1428" i="1"/>
  <c r="S1428" i="1"/>
  <c r="T1428" i="1"/>
  <c r="U1428" i="1"/>
  <c r="Q1429" i="1"/>
  <c r="R1429" i="1"/>
  <c r="S1429" i="1"/>
  <c r="T1429" i="1"/>
  <c r="U1429" i="1"/>
  <c r="Q1430" i="1"/>
  <c r="R1430" i="1"/>
  <c r="S1430" i="1"/>
  <c r="T1430" i="1"/>
  <c r="U1430" i="1"/>
  <c r="Q1431" i="1"/>
  <c r="R1431" i="1"/>
  <c r="S1431" i="1"/>
  <c r="T1431" i="1"/>
  <c r="U1431" i="1"/>
  <c r="Q1432" i="1"/>
  <c r="R1432" i="1"/>
  <c r="S1432" i="1"/>
  <c r="T1432" i="1"/>
  <c r="U1432" i="1"/>
  <c r="Q1433" i="1"/>
  <c r="R1433" i="1"/>
  <c r="S1433" i="1"/>
  <c r="T1433" i="1"/>
  <c r="U1433" i="1"/>
  <c r="Q1434" i="1"/>
  <c r="R1434" i="1"/>
  <c r="S1434" i="1"/>
  <c r="T1434" i="1"/>
  <c r="U1434" i="1"/>
  <c r="Q1435" i="1"/>
  <c r="R1435" i="1"/>
  <c r="S1435" i="1"/>
  <c r="T1435" i="1"/>
  <c r="U1435" i="1"/>
  <c r="Q1436" i="1"/>
  <c r="R1436" i="1"/>
  <c r="S1436" i="1"/>
  <c r="T1436" i="1"/>
  <c r="U1436" i="1"/>
  <c r="Q1437" i="1"/>
  <c r="R1437" i="1"/>
  <c r="S1437" i="1"/>
  <c r="T1437" i="1"/>
  <c r="U1437" i="1"/>
  <c r="Q1438" i="1"/>
  <c r="R1438" i="1"/>
  <c r="S1438" i="1"/>
  <c r="T1438" i="1"/>
  <c r="U1438" i="1"/>
  <c r="Q1439" i="1"/>
  <c r="R1439" i="1"/>
  <c r="S1439" i="1"/>
  <c r="T1439" i="1"/>
  <c r="U1439" i="1"/>
  <c r="Q1440" i="1"/>
  <c r="R1440" i="1"/>
  <c r="S1440" i="1"/>
  <c r="T1440" i="1"/>
  <c r="U1440" i="1"/>
  <c r="Q1441" i="1"/>
  <c r="R1441" i="1"/>
  <c r="S1441" i="1"/>
  <c r="T1441" i="1"/>
  <c r="U1441" i="1"/>
  <c r="Q1442" i="1"/>
  <c r="R1442" i="1"/>
  <c r="S1442" i="1"/>
  <c r="T1442" i="1"/>
  <c r="U1442" i="1"/>
  <c r="Q1443" i="1"/>
  <c r="R1443" i="1"/>
  <c r="S1443" i="1"/>
  <c r="T1443" i="1"/>
  <c r="U1443" i="1"/>
  <c r="Q1444" i="1"/>
  <c r="R1444" i="1"/>
  <c r="S1444" i="1"/>
  <c r="T1444" i="1"/>
  <c r="U1444" i="1"/>
  <c r="Q1445" i="1"/>
  <c r="R1445" i="1"/>
  <c r="S1445" i="1"/>
  <c r="T1445" i="1"/>
  <c r="U1445" i="1"/>
  <c r="Q1446" i="1"/>
  <c r="R1446" i="1"/>
  <c r="S1446" i="1"/>
  <c r="T1446" i="1"/>
  <c r="U1446" i="1"/>
  <c r="Q1447" i="1"/>
  <c r="R1447" i="1"/>
  <c r="S1447" i="1"/>
  <c r="T1447" i="1"/>
  <c r="U1447" i="1"/>
  <c r="Q1448" i="1"/>
  <c r="R1448" i="1"/>
  <c r="S1448" i="1"/>
  <c r="T1448" i="1"/>
  <c r="U1448" i="1"/>
  <c r="Q1449" i="1"/>
  <c r="R1449" i="1"/>
  <c r="S1449" i="1"/>
  <c r="T1449" i="1"/>
  <c r="U1449" i="1"/>
  <c r="Q1450" i="1"/>
  <c r="R1450" i="1"/>
  <c r="S1450" i="1"/>
  <c r="T1450" i="1"/>
  <c r="U1450" i="1"/>
  <c r="Q1451" i="1"/>
  <c r="R1451" i="1"/>
  <c r="S1451" i="1"/>
  <c r="T1451" i="1"/>
  <c r="U1451" i="1"/>
  <c r="Q1452" i="1"/>
  <c r="R1452" i="1"/>
  <c r="S1452" i="1"/>
  <c r="T1452" i="1"/>
  <c r="U1452" i="1"/>
  <c r="Q1453" i="1"/>
  <c r="R1453" i="1"/>
  <c r="S1453" i="1"/>
  <c r="T1453" i="1"/>
  <c r="U1453" i="1"/>
  <c r="Q1454" i="1"/>
  <c r="R1454" i="1"/>
  <c r="S1454" i="1"/>
  <c r="T1454" i="1"/>
  <c r="U1454" i="1"/>
  <c r="Q1455" i="1"/>
  <c r="R1455" i="1"/>
  <c r="S1455" i="1"/>
  <c r="T1455" i="1"/>
  <c r="U1455" i="1"/>
  <c r="Q1456" i="1"/>
  <c r="R1456" i="1"/>
  <c r="S1456" i="1"/>
  <c r="T1456" i="1"/>
  <c r="U1456" i="1"/>
  <c r="Q1457" i="1"/>
  <c r="R1457" i="1"/>
  <c r="S1457" i="1"/>
  <c r="T1457" i="1"/>
  <c r="U1457" i="1"/>
  <c r="Q1458" i="1"/>
  <c r="R1458" i="1"/>
  <c r="S1458" i="1"/>
  <c r="T1458" i="1"/>
  <c r="U1458" i="1"/>
  <c r="Q1459" i="1"/>
  <c r="R1459" i="1"/>
  <c r="S1459" i="1"/>
  <c r="T1459" i="1"/>
  <c r="U1459" i="1"/>
  <c r="Q1460" i="1"/>
  <c r="R1460" i="1"/>
  <c r="S1460" i="1"/>
  <c r="T1460" i="1"/>
  <c r="U1460" i="1"/>
  <c r="Q1461" i="1"/>
  <c r="R1461" i="1"/>
  <c r="S1461" i="1"/>
  <c r="T1461" i="1"/>
  <c r="U1461" i="1"/>
  <c r="Q1462" i="1"/>
  <c r="R1462" i="1"/>
  <c r="S1462" i="1"/>
  <c r="T1462" i="1"/>
  <c r="U1462" i="1"/>
  <c r="Q1463" i="1"/>
  <c r="R1463" i="1"/>
  <c r="S1463" i="1"/>
  <c r="T1463" i="1"/>
  <c r="U1463" i="1"/>
  <c r="Q1464" i="1"/>
  <c r="R1464" i="1"/>
  <c r="S1464" i="1"/>
  <c r="T1464" i="1"/>
  <c r="U1464" i="1"/>
  <c r="Q1465" i="1"/>
  <c r="R1465" i="1"/>
  <c r="S1465" i="1"/>
  <c r="T1465" i="1"/>
  <c r="U1465" i="1"/>
  <c r="Q1466" i="1"/>
  <c r="R1466" i="1"/>
  <c r="S1466" i="1"/>
  <c r="T1466" i="1"/>
  <c r="U1466" i="1"/>
  <c r="Q1467" i="1"/>
  <c r="R1467" i="1"/>
  <c r="S1467" i="1"/>
  <c r="T1467" i="1"/>
  <c r="U1467" i="1"/>
  <c r="Q1468" i="1"/>
  <c r="R1468" i="1"/>
  <c r="S1468" i="1"/>
  <c r="T1468" i="1"/>
  <c r="U1468" i="1"/>
  <c r="Q1469" i="1"/>
  <c r="R1469" i="1"/>
  <c r="S1469" i="1"/>
  <c r="T1469" i="1"/>
  <c r="U1469" i="1"/>
  <c r="Q1470" i="1"/>
  <c r="R1470" i="1"/>
  <c r="S1470" i="1"/>
  <c r="T1470" i="1"/>
  <c r="U1470" i="1"/>
  <c r="Q1471" i="1"/>
  <c r="R1471" i="1"/>
  <c r="S1471" i="1"/>
  <c r="T1471" i="1"/>
  <c r="U1471" i="1"/>
  <c r="Q1472" i="1"/>
  <c r="R1472" i="1"/>
  <c r="S1472" i="1"/>
  <c r="T1472" i="1"/>
  <c r="U1472" i="1"/>
  <c r="Q1473" i="1"/>
  <c r="R1473" i="1"/>
  <c r="S1473" i="1"/>
  <c r="T1473" i="1"/>
  <c r="U1473" i="1"/>
  <c r="Q1474" i="1"/>
  <c r="R1474" i="1"/>
  <c r="S1474" i="1"/>
  <c r="T1474" i="1"/>
  <c r="U1474" i="1"/>
  <c r="Q1475" i="1"/>
  <c r="R1475" i="1"/>
  <c r="S1475" i="1"/>
  <c r="T1475" i="1"/>
  <c r="U1475" i="1"/>
  <c r="Q1476" i="1"/>
  <c r="R1476" i="1"/>
  <c r="S1476" i="1"/>
  <c r="T1476" i="1"/>
  <c r="U1476" i="1"/>
  <c r="Q1477" i="1"/>
  <c r="R1477" i="1"/>
  <c r="S1477" i="1"/>
  <c r="T1477" i="1"/>
  <c r="U1477" i="1"/>
  <c r="Q1478" i="1"/>
  <c r="R1478" i="1"/>
  <c r="S1478" i="1"/>
  <c r="T1478" i="1"/>
  <c r="U1478" i="1"/>
  <c r="Q1479" i="1"/>
  <c r="R1479" i="1"/>
  <c r="S1479" i="1"/>
  <c r="T1479" i="1"/>
  <c r="U1479" i="1"/>
  <c r="Q1480" i="1"/>
  <c r="R1480" i="1"/>
  <c r="S1480" i="1"/>
  <c r="T1480" i="1"/>
  <c r="U1480" i="1"/>
  <c r="Q1481" i="1"/>
  <c r="R1481" i="1"/>
  <c r="S1481" i="1"/>
  <c r="T1481" i="1"/>
  <c r="U1481" i="1"/>
  <c r="Q1482" i="1"/>
  <c r="R1482" i="1"/>
  <c r="S1482" i="1"/>
  <c r="T1482" i="1"/>
  <c r="U1482" i="1"/>
  <c r="Q1483" i="1"/>
  <c r="R1483" i="1"/>
  <c r="S1483" i="1"/>
  <c r="T1483" i="1"/>
  <c r="U1483" i="1"/>
  <c r="Q1484" i="1"/>
  <c r="R1484" i="1"/>
  <c r="S1484" i="1"/>
  <c r="T1484" i="1"/>
  <c r="U1484" i="1"/>
  <c r="Q1485" i="1"/>
  <c r="R1485" i="1"/>
  <c r="S1485" i="1"/>
  <c r="T1485" i="1"/>
  <c r="U1485" i="1"/>
  <c r="Q1486" i="1"/>
  <c r="R1486" i="1"/>
  <c r="S1486" i="1"/>
  <c r="T1486" i="1"/>
  <c r="U1486" i="1"/>
  <c r="Q1487" i="1"/>
  <c r="R1487" i="1"/>
  <c r="S1487" i="1"/>
  <c r="T1487" i="1"/>
  <c r="U1487" i="1"/>
  <c r="Q1488" i="1"/>
  <c r="R1488" i="1"/>
  <c r="S1488" i="1"/>
  <c r="T1488" i="1"/>
  <c r="U1488" i="1"/>
  <c r="Q1489" i="1"/>
  <c r="R1489" i="1"/>
  <c r="S1489" i="1"/>
  <c r="T1489" i="1"/>
  <c r="U1489" i="1"/>
  <c r="Q1490" i="1"/>
  <c r="R1490" i="1"/>
  <c r="S1490" i="1"/>
  <c r="T1490" i="1"/>
  <c r="U1490" i="1"/>
  <c r="Q1491" i="1"/>
  <c r="R1491" i="1"/>
  <c r="S1491" i="1"/>
  <c r="T1491" i="1"/>
  <c r="U1491" i="1"/>
  <c r="Q1492" i="1"/>
  <c r="R1492" i="1"/>
  <c r="S1492" i="1"/>
  <c r="T1492" i="1"/>
  <c r="U1492" i="1"/>
  <c r="Q1493" i="1"/>
  <c r="R1493" i="1"/>
  <c r="S1493" i="1"/>
  <c r="T1493" i="1"/>
  <c r="U1493" i="1"/>
  <c r="Q1494" i="1"/>
  <c r="R1494" i="1"/>
  <c r="S1494" i="1"/>
  <c r="T1494" i="1"/>
  <c r="U1494" i="1"/>
  <c r="Q1495" i="1"/>
  <c r="R1495" i="1"/>
  <c r="S1495" i="1"/>
  <c r="T1495" i="1"/>
  <c r="U1495" i="1"/>
  <c r="Q1496" i="1"/>
  <c r="R1496" i="1"/>
  <c r="S1496" i="1"/>
  <c r="T1496" i="1"/>
  <c r="U1496" i="1"/>
  <c r="Q1497" i="1"/>
  <c r="R1497" i="1"/>
  <c r="S1497" i="1"/>
  <c r="T1497" i="1"/>
  <c r="U1497" i="1"/>
  <c r="Q1498" i="1"/>
  <c r="R1498" i="1"/>
  <c r="S1498" i="1"/>
  <c r="T1498" i="1"/>
  <c r="U1498" i="1"/>
  <c r="Q1499" i="1"/>
  <c r="R1499" i="1"/>
  <c r="S1499" i="1"/>
  <c r="T1499" i="1"/>
  <c r="U1499" i="1"/>
  <c r="Q1500" i="1"/>
  <c r="R1500" i="1"/>
  <c r="S1500" i="1"/>
  <c r="T1500" i="1"/>
  <c r="U1500" i="1"/>
  <c r="Q1501" i="1"/>
  <c r="R1501" i="1"/>
  <c r="S1501" i="1"/>
  <c r="T1501" i="1"/>
  <c r="U1501" i="1"/>
  <c r="Q1502" i="1"/>
  <c r="R1502" i="1"/>
  <c r="S1502" i="1"/>
  <c r="T1502" i="1"/>
  <c r="U1502" i="1"/>
  <c r="Q1503" i="1"/>
  <c r="R1503" i="1"/>
  <c r="S1503" i="1"/>
  <c r="T1503" i="1"/>
  <c r="U1503" i="1"/>
  <c r="Q1504" i="1"/>
  <c r="R1504" i="1"/>
  <c r="S1504" i="1"/>
  <c r="T1504" i="1"/>
  <c r="U1504" i="1"/>
  <c r="Q1505" i="1"/>
  <c r="R1505" i="1"/>
  <c r="S1505" i="1"/>
  <c r="T1505" i="1"/>
  <c r="U1505" i="1"/>
  <c r="Q1506" i="1"/>
  <c r="R1506" i="1"/>
  <c r="S1506" i="1"/>
  <c r="T1506" i="1"/>
  <c r="U1506" i="1"/>
  <c r="Q1507" i="1"/>
  <c r="R1507" i="1"/>
  <c r="S1507" i="1"/>
  <c r="T1507" i="1"/>
  <c r="U1507" i="1"/>
  <c r="Q1508" i="1"/>
  <c r="R1508" i="1"/>
  <c r="S1508" i="1"/>
  <c r="T1508" i="1"/>
  <c r="U1508" i="1"/>
  <c r="Q1509" i="1"/>
  <c r="R1509" i="1"/>
  <c r="S1509" i="1"/>
  <c r="T1509" i="1"/>
  <c r="U1509" i="1"/>
  <c r="Q1510" i="1"/>
  <c r="R1510" i="1"/>
  <c r="S1510" i="1"/>
  <c r="T1510" i="1"/>
  <c r="U1510" i="1"/>
  <c r="Q1511" i="1"/>
  <c r="R1511" i="1"/>
  <c r="S1511" i="1"/>
  <c r="T1511" i="1"/>
  <c r="U1511" i="1"/>
  <c r="Q1512" i="1"/>
  <c r="R1512" i="1"/>
  <c r="S1512" i="1"/>
  <c r="T1512" i="1"/>
  <c r="U1512" i="1"/>
  <c r="Q1513" i="1"/>
  <c r="R1513" i="1"/>
  <c r="S1513" i="1"/>
  <c r="T1513" i="1"/>
  <c r="U1513" i="1"/>
  <c r="Q1514" i="1"/>
  <c r="R1514" i="1"/>
  <c r="S1514" i="1"/>
  <c r="T1514" i="1"/>
  <c r="U1514" i="1"/>
  <c r="Q1515" i="1"/>
  <c r="R1515" i="1"/>
  <c r="S1515" i="1"/>
  <c r="T1515" i="1"/>
  <c r="U1515" i="1"/>
  <c r="Q1516" i="1"/>
  <c r="R1516" i="1"/>
  <c r="S1516" i="1"/>
  <c r="T1516" i="1"/>
  <c r="U1516" i="1"/>
  <c r="Q1517" i="1"/>
  <c r="R1517" i="1"/>
  <c r="S1517" i="1"/>
  <c r="T1517" i="1"/>
  <c r="U1517" i="1"/>
  <c r="Q1518" i="1"/>
  <c r="R1518" i="1"/>
  <c r="S1518" i="1"/>
  <c r="T1518" i="1"/>
  <c r="U1518" i="1"/>
  <c r="Q1519" i="1"/>
  <c r="R1519" i="1"/>
  <c r="S1519" i="1"/>
  <c r="T1519" i="1"/>
  <c r="U1519" i="1"/>
  <c r="Q1520" i="1"/>
  <c r="R1520" i="1"/>
  <c r="S1520" i="1"/>
  <c r="T1520" i="1"/>
  <c r="U1520" i="1"/>
  <c r="Q1521" i="1"/>
  <c r="R1521" i="1"/>
  <c r="S1521" i="1"/>
  <c r="T1521" i="1"/>
  <c r="U1521" i="1"/>
  <c r="Q1522" i="1"/>
  <c r="R1522" i="1"/>
  <c r="S1522" i="1"/>
  <c r="T1522" i="1"/>
  <c r="U1522" i="1"/>
  <c r="Q1523" i="1"/>
  <c r="R1523" i="1"/>
  <c r="S1523" i="1"/>
  <c r="T1523" i="1"/>
  <c r="U1523" i="1"/>
  <c r="Q1524" i="1"/>
  <c r="R1524" i="1"/>
  <c r="S1524" i="1"/>
  <c r="T1524" i="1"/>
  <c r="U1524" i="1"/>
  <c r="Q1525" i="1"/>
  <c r="R1525" i="1"/>
  <c r="S1525" i="1"/>
  <c r="T1525" i="1"/>
  <c r="U1525" i="1"/>
  <c r="Q1526" i="1"/>
  <c r="R1526" i="1"/>
  <c r="S1526" i="1"/>
  <c r="T1526" i="1"/>
  <c r="U1526" i="1"/>
  <c r="Q1527" i="1"/>
  <c r="R1527" i="1"/>
  <c r="S1527" i="1"/>
  <c r="T1527" i="1"/>
  <c r="U1527" i="1"/>
  <c r="Q1528" i="1"/>
  <c r="R1528" i="1"/>
  <c r="S1528" i="1"/>
  <c r="T1528" i="1"/>
  <c r="U1528" i="1"/>
  <c r="Q1529" i="1"/>
  <c r="R1529" i="1"/>
  <c r="S1529" i="1"/>
  <c r="T1529" i="1"/>
  <c r="U1529" i="1"/>
  <c r="Q1530" i="1"/>
  <c r="R1530" i="1"/>
  <c r="S1530" i="1"/>
  <c r="T1530" i="1"/>
  <c r="U1530" i="1"/>
  <c r="Q1531" i="1"/>
  <c r="R1531" i="1"/>
  <c r="S1531" i="1"/>
  <c r="T1531" i="1"/>
  <c r="U1531" i="1"/>
  <c r="Q1532" i="1"/>
  <c r="R1532" i="1"/>
  <c r="S1532" i="1"/>
  <c r="T1532" i="1"/>
  <c r="U1532" i="1"/>
  <c r="Q1533" i="1"/>
  <c r="R1533" i="1"/>
  <c r="S1533" i="1"/>
  <c r="T1533" i="1"/>
  <c r="U1533" i="1"/>
  <c r="Q1534" i="1"/>
  <c r="R1534" i="1"/>
  <c r="S1534" i="1"/>
  <c r="T1534" i="1"/>
  <c r="U1534" i="1"/>
  <c r="Q1535" i="1"/>
  <c r="R1535" i="1"/>
  <c r="S1535" i="1"/>
  <c r="T1535" i="1"/>
  <c r="U1535" i="1"/>
  <c r="Q1536" i="1"/>
  <c r="R1536" i="1"/>
  <c r="S1536" i="1"/>
  <c r="T1536" i="1"/>
  <c r="U1536" i="1"/>
  <c r="Q1537" i="1"/>
  <c r="R1537" i="1"/>
  <c r="S1537" i="1"/>
  <c r="T1537" i="1"/>
  <c r="U1537" i="1"/>
  <c r="Q1538" i="1"/>
  <c r="R1538" i="1"/>
  <c r="S1538" i="1"/>
  <c r="T1538" i="1"/>
  <c r="U1538" i="1"/>
  <c r="Q1539" i="1"/>
  <c r="R1539" i="1"/>
  <c r="S1539" i="1"/>
  <c r="T1539" i="1"/>
  <c r="U1539" i="1"/>
  <c r="Q1540" i="1"/>
  <c r="R1540" i="1"/>
  <c r="S1540" i="1"/>
  <c r="T1540" i="1"/>
  <c r="U1540" i="1"/>
  <c r="Q1541" i="1"/>
  <c r="R1541" i="1"/>
  <c r="S1541" i="1"/>
  <c r="T1541" i="1"/>
  <c r="U1541" i="1"/>
  <c r="Q1542" i="1"/>
  <c r="R1542" i="1"/>
  <c r="S1542" i="1"/>
  <c r="T1542" i="1"/>
  <c r="U1542" i="1"/>
  <c r="Q1543" i="1"/>
  <c r="R1543" i="1"/>
  <c r="S1543" i="1"/>
  <c r="T1543" i="1"/>
  <c r="U1543" i="1"/>
  <c r="Q1544" i="1"/>
  <c r="R1544" i="1"/>
  <c r="S1544" i="1"/>
  <c r="T1544" i="1"/>
  <c r="U1544" i="1"/>
  <c r="Q1545" i="1"/>
  <c r="R1545" i="1"/>
  <c r="S1545" i="1"/>
  <c r="T1545" i="1"/>
  <c r="U1545" i="1"/>
  <c r="Q1546" i="1"/>
  <c r="R1546" i="1"/>
  <c r="S1546" i="1"/>
  <c r="T1546" i="1"/>
  <c r="U1546" i="1"/>
  <c r="Q1547" i="1"/>
  <c r="R1547" i="1"/>
  <c r="S1547" i="1"/>
  <c r="T1547" i="1"/>
  <c r="U1547" i="1"/>
  <c r="Q1548" i="1"/>
  <c r="R1548" i="1"/>
  <c r="S1548" i="1"/>
  <c r="T1548" i="1"/>
  <c r="U1548" i="1"/>
  <c r="Q1549" i="1"/>
  <c r="R1549" i="1"/>
  <c r="S1549" i="1"/>
  <c r="T1549" i="1"/>
  <c r="U1549" i="1"/>
  <c r="Q1550" i="1"/>
  <c r="R1550" i="1"/>
  <c r="S1550" i="1"/>
  <c r="T1550" i="1"/>
  <c r="U1550" i="1"/>
  <c r="Q1551" i="1"/>
  <c r="R1551" i="1"/>
  <c r="S1551" i="1"/>
  <c r="T1551" i="1"/>
  <c r="U1551" i="1"/>
  <c r="Q1552" i="1"/>
  <c r="R1552" i="1"/>
  <c r="S1552" i="1"/>
  <c r="T1552" i="1"/>
  <c r="U1552" i="1"/>
  <c r="Q1553" i="1"/>
  <c r="R1553" i="1"/>
  <c r="S1553" i="1"/>
  <c r="T1553" i="1"/>
  <c r="U1553" i="1"/>
  <c r="Q1554" i="1"/>
  <c r="R1554" i="1"/>
  <c r="S1554" i="1"/>
  <c r="T1554" i="1"/>
  <c r="U1554" i="1"/>
  <c r="Q1555" i="1"/>
  <c r="R1555" i="1"/>
  <c r="S1555" i="1"/>
  <c r="T1555" i="1"/>
  <c r="U1555" i="1"/>
  <c r="Q1556" i="1"/>
  <c r="R1556" i="1"/>
  <c r="S1556" i="1"/>
  <c r="T1556" i="1"/>
  <c r="U1556" i="1"/>
  <c r="Q1557" i="1"/>
  <c r="R1557" i="1"/>
  <c r="S1557" i="1"/>
  <c r="T1557" i="1"/>
  <c r="U1557" i="1"/>
  <c r="Q1558" i="1"/>
  <c r="R1558" i="1"/>
  <c r="S1558" i="1"/>
  <c r="T1558" i="1"/>
  <c r="U1558" i="1"/>
  <c r="Q1559" i="1"/>
  <c r="R1559" i="1"/>
  <c r="S1559" i="1"/>
  <c r="T1559" i="1"/>
  <c r="U1559" i="1"/>
  <c r="Q1560" i="1"/>
  <c r="R1560" i="1"/>
  <c r="S1560" i="1"/>
  <c r="T1560" i="1"/>
  <c r="U1560" i="1"/>
  <c r="Q1561" i="1"/>
  <c r="R1561" i="1"/>
  <c r="S1561" i="1"/>
  <c r="T1561" i="1"/>
  <c r="U1561" i="1"/>
  <c r="Q1562" i="1"/>
  <c r="R1562" i="1"/>
  <c r="S1562" i="1"/>
  <c r="T1562" i="1"/>
  <c r="U1562" i="1"/>
  <c r="Q1563" i="1"/>
  <c r="R1563" i="1"/>
  <c r="S1563" i="1"/>
  <c r="T1563" i="1"/>
  <c r="U1563" i="1"/>
  <c r="Q1564" i="1"/>
  <c r="R1564" i="1"/>
  <c r="S1564" i="1"/>
  <c r="T1564" i="1"/>
  <c r="U1564" i="1"/>
  <c r="Q1565" i="1"/>
  <c r="R1565" i="1"/>
  <c r="S1565" i="1"/>
  <c r="T1565" i="1"/>
  <c r="U1565" i="1"/>
  <c r="Q1566" i="1"/>
  <c r="R1566" i="1"/>
  <c r="S1566" i="1"/>
  <c r="T1566" i="1"/>
  <c r="U1566" i="1"/>
  <c r="Q1567" i="1"/>
  <c r="R1567" i="1"/>
  <c r="S1567" i="1"/>
  <c r="T1567" i="1"/>
  <c r="U1567" i="1"/>
  <c r="Q1568" i="1"/>
  <c r="R1568" i="1"/>
  <c r="S1568" i="1"/>
  <c r="T1568" i="1"/>
  <c r="U1568" i="1"/>
  <c r="Q1569" i="1"/>
  <c r="R1569" i="1"/>
  <c r="S1569" i="1"/>
  <c r="T1569" i="1"/>
  <c r="U1569" i="1"/>
  <c r="Q1570" i="1"/>
  <c r="R1570" i="1"/>
  <c r="S1570" i="1"/>
  <c r="T1570" i="1"/>
  <c r="U1570" i="1"/>
  <c r="Q1571" i="1"/>
  <c r="R1571" i="1"/>
  <c r="S1571" i="1"/>
  <c r="T1571" i="1"/>
  <c r="U1571" i="1"/>
  <c r="Q1572" i="1"/>
  <c r="R1572" i="1"/>
  <c r="S1572" i="1"/>
  <c r="T1572" i="1"/>
  <c r="U1572" i="1"/>
  <c r="Q1573" i="1"/>
  <c r="R1573" i="1"/>
  <c r="S1573" i="1"/>
  <c r="T1573" i="1"/>
  <c r="U1573" i="1"/>
  <c r="Q1574" i="1"/>
  <c r="R1574" i="1"/>
  <c r="S1574" i="1"/>
  <c r="T1574" i="1"/>
  <c r="U1574" i="1"/>
  <c r="Q1575" i="1"/>
  <c r="R1575" i="1"/>
  <c r="S1575" i="1"/>
  <c r="T1575" i="1"/>
  <c r="U1575" i="1"/>
  <c r="Q1576" i="1"/>
  <c r="R1576" i="1"/>
  <c r="S1576" i="1"/>
  <c r="T1576" i="1"/>
  <c r="U1576" i="1"/>
  <c r="Q1577" i="1"/>
  <c r="R1577" i="1"/>
  <c r="S1577" i="1"/>
  <c r="T1577" i="1"/>
  <c r="U1577" i="1"/>
  <c r="Q1578" i="1"/>
  <c r="R1578" i="1"/>
  <c r="S1578" i="1"/>
  <c r="T1578" i="1"/>
  <c r="U1578" i="1"/>
  <c r="Q1579" i="1"/>
  <c r="R1579" i="1"/>
  <c r="S1579" i="1"/>
  <c r="T1579" i="1"/>
  <c r="U1579" i="1"/>
  <c r="Q1580" i="1"/>
  <c r="R1580" i="1"/>
  <c r="S1580" i="1"/>
  <c r="T1580" i="1"/>
  <c r="U1580" i="1"/>
  <c r="Q1581" i="1"/>
  <c r="R1581" i="1"/>
  <c r="S1581" i="1"/>
  <c r="T1581" i="1"/>
  <c r="U1581" i="1"/>
  <c r="Q1582" i="1"/>
  <c r="R1582" i="1"/>
  <c r="S1582" i="1"/>
  <c r="T1582" i="1"/>
  <c r="U1582" i="1"/>
  <c r="Q1583" i="1"/>
  <c r="R1583" i="1"/>
  <c r="S1583" i="1"/>
  <c r="T1583" i="1"/>
  <c r="U1583" i="1"/>
  <c r="Q1584" i="1"/>
  <c r="R1584" i="1"/>
  <c r="S1584" i="1"/>
  <c r="T1584" i="1"/>
  <c r="U1584" i="1"/>
  <c r="Q1585" i="1"/>
  <c r="R1585" i="1"/>
  <c r="S1585" i="1"/>
  <c r="T1585" i="1"/>
  <c r="U1585" i="1"/>
  <c r="Q1586" i="1"/>
  <c r="R1586" i="1"/>
  <c r="S1586" i="1"/>
  <c r="T1586" i="1"/>
  <c r="U1586" i="1"/>
  <c r="Q1587" i="1"/>
  <c r="R1587" i="1"/>
  <c r="S1587" i="1"/>
  <c r="T1587" i="1"/>
  <c r="U1587" i="1"/>
  <c r="Q1588" i="1"/>
  <c r="R1588" i="1"/>
  <c r="S1588" i="1"/>
  <c r="T1588" i="1"/>
  <c r="U1588" i="1"/>
  <c r="Q1589" i="1"/>
  <c r="R1589" i="1"/>
  <c r="S1589" i="1"/>
  <c r="T1589" i="1"/>
  <c r="U1589" i="1"/>
  <c r="Q1590" i="1"/>
  <c r="R1590" i="1"/>
  <c r="S1590" i="1"/>
  <c r="T1590" i="1"/>
  <c r="U1590" i="1"/>
  <c r="Q1591" i="1"/>
  <c r="R1591" i="1"/>
  <c r="S1591" i="1"/>
  <c r="T1591" i="1"/>
  <c r="U1591" i="1"/>
  <c r="Q1592" i="1"/>
  <c r="R1592" i="1"/>
  <c r="S1592" i="1"/>
  <c r="T1592" i="1"/>
  <c r="U1592" i="1"/>
  <c r="Q1593" i="1"/>
  <c r="R1593" i="1"/>
  <c r="S1593" i="1"/>
  <c r="T1593" i="1"/>
  <c r="U1593" i="1"/>
  <c r="Q1594" i="1"/>
  <c r="R1594" i="1"/>
  <c r="S1594" i="1"/>
  <c r="T1594" i="1"/>
  <c r="U1594" i="1"/>
  <c r="Q1595" i="1"/>
  <c r="R1595" i="1"/>
  <c r="S1595" i="1"/>
  <c r="T1595" i="1"/>
  <c r="U1595" i="1"/>
  <c r="Q1596" i="1"/>
  <c r="R1596" i="1"/>
  <c r="S1596" i="1"/>
  <c r="T1596" i="1"/>
  <c r="U1596" i="1"/>
  <c r="Q1597" i="1"/>
  <c r="R1597" i="1"/>
  <c r="S1597" i="1"/>
  <c r="T1597" i="1"/>
  <c r="U1597" i="1"/>
  <c r="Q1598" i="1"/>
  <c r="R1598" i="1"/>
  <c r="S1598" i="1"/>
  <c r="T1598" i="1"/>
  <c r="U1598" i="1"/>
  <c r="Q1599" i="1"/>
  <c r="R1599" i="1"/>
  <c r="S1599" i="1"/>
  <c r="T1599" i="1"/>
  <c r="U1599" i="1"/>
  <c r="Q1600" i="1"/>
  <c r="R1600" i="1"/>
  <c r="S1600" i="1"/>
  <c r="T1600" i="1"/>
  <c r="U1600" i="1"/>
  <c r="Q1601" i="1"/>
  <c r="R1601" i="1"/>
  <c r="S1601" i="1"/>
  <c r="T1601" i="1"/>
  <c r="U1601" i="1"/>
  <c r="Q1602" i="1"/>
  <c r="R1602" i="1"/>
  <c r="S1602" i="1"/>
  <c r="T1602" i="1"/>
  <c r="U1602" i="1"/>
  <c r="Q1603" i="1"/>
  <c r="R1603" i="1"/>
  <c r="S1603" i="1"/>
  <c r="T1603" i="1"/>
  <c r="U1603" i="1"/>
  <c r="Q1604" i="1"/>
  <c r="R1604" i="1"/>
  <c r="S1604" i="1"/>
  <c r="T1604" i="1"/>
  <c r="U1604" i="1"/>
  <c r="Q1605" i="1"/>
  <c r="R1605" i="1"/>
  <c r="S1605" i="1"/>
  <c r="T1605" i="1"/>
  <c r="U1605" i="1"/>
  <c r="Q1606" i="1"/>
  <c r="R1606" i="1"/>
  <c r="S1606" i="1"/>
  <c r="T1606" i="1"/>
  <c r="U1606" i="1"/>
  <c r="Q1607" i="1"/>
  <c r="R1607" i="1"/>
  <c r="S1607" i="1"/>
  <c r="T1607" i="1"/>
  <c r="U1607" i="1"/>
  <c r="Q1608" i="1"/>
  <c r="R1608" i="1"/>
  <c r="S1608" i="1"/>
  <c r="T1608" i="1"/>
  <c r="U1608" i="1"/>
  <c r="Q1609" i="1"/>
  <c r="R1609" i="1"/>
  <c r="S1609" i="1"/>
  <c r="T1609" i="1"/>
  <c r="U1609" i="1"/>
  <c r="Q1610" i="1"/>
  <c r="R1610" i="1"/>
  <c r="S1610" i="1"/>
  <c r="T1610" i="1"/>
  <c r="U1610" i="1"/>
  <c r="Q1611" i="1"/>
  <c r="R1611" i="1"/>
  <c r="S1611" i="1"/>
  <c r="T1611" i="1"/>
  <c r="U1611" i="1"/>
  <c r="Q1612" i="1"/>
  <c r="R1612" i="1"/>
  <c r="S1612" i="1"/>
  <c r="T1612" i="1"/>
  <c r="U1612" i="1"/>
  <c r="Q1613" i="1"/>
  <c r="R1613" i="1"/>
  <c r="S1613" i="1"/>
  <c r="T1613" i="1"/>
  <c r="U1613" i="1"/>
  <c r="Q1614" i="1"/>
  <c r="R1614" i="1"/>
  <c r="S1614" i="1"/>
  <c r="T1614" i="1"/>
  <c r="U1614" i="1"/>
  <c r="Q1615" i="1"/>
  <c r="R1615" i="1"/>
  <c r="S1615" i="1"/>
  <c r="T1615" i="1"/>
  <c r="U1615" i="1"/>
  <c r="Q1616" i="1"/>
  <c r="R1616" i="1"/>
  <c r="S1616" i="1"/>
  <c r="T1616" i="1"/>
  <c r="U1616" i="1"/>
  <c r="Q1617" i="1"/>
  <c r="R1617" i="1"/>
  <c r="S1617" i="1"/>
  <c r="T1617" i="1"/>
  <c r="U1617" i="1"/>
  <c r="Q1618" i="1"/>
  <c r="R1618" i="1"/>
  <c r="S1618" i="1"/>
  <c r="T1618" i="1"/>
  <c r="U1618" i="1"/>
  <c r="Q1619" i="1"/>
  <c r="R1619" i="1"/>
  <c r="S1619" i="1"/>
  <c r="T1619" i="1"/>
  <c r="U1619" i="1"/>
  <c r="Q1620" i="1"/>
  <c r="R1620" i="1"/>
  <c r="S1620" i="1"/>
  <c r="T1620" i="1"/>
  <c r="U1620" i="1"/>
  <c r="Q1621" i="1"/>
  <c r="R1621" i="1"/>
  <c r="S1621" i="1"/>
  <c r="T1621" i="1"/>
  <c r="U1621" i="1"/>
  <c r="Q1622" i="1"/>
  <c r="R1622" i="1"/>
  <c r="S1622" i="1"/>
  <c r="T1622" i="1"/>
  <c r="U1622" i="1"/>
  <c r="Q1623" i="1"/>
  <c r="R1623" i="1"/>
  <c r="S1623" i="1"/>
  <c r="T1623" i="1"/>
  <c r="U1623" i="1"/>
  <c r="Q1624" i="1"/>
  <c r="R1624" i="1"/>
  <c r="S1624" i="1"/>
  <c r="T1624" i="1"/>
  <c r="U1624" i="1"/>
  <c r="Q1625" i="1"/>
  <c r="R1625" i="1"/>
  <c r="S1625" i="1"/>
  <c r="T1625" i="1"/>
  <c r="U1625" i="1"/>
  <c r="Q1626" i="1"/>
  <c r="R1626" i="1"/>
  <c r="S1626" i="1"/>
  <c r="T1626" i="1"/>
  <c r="U1626" i="1"/>
  <c r="Q1627" i="1"/>
  <c r="R1627" i="1"/>
  <c r="S1627" i="1"/>
  <c r="T1627" i="1"/>
  <c r="U1627" i="1"/>
  <c r="Q1628" i="1"/>
  <c r="R1628" i="1"/>
  <c r="S1628" i="1"/>
  <c r="T1628" i="1"/>
  <c r="U1628" i="1"/>
  <c r="Q1629" i="1"/>
  <c r="R1629" i="1"/>
  <c r="S1629" i="1"/>
  <c r="T1629" i="1"/>
  <c r="U1629" i="1"/>
  <c r="Q1630" i="1"/>
  <c r="R1630" i="1"/>
  <c r="S1630" i="1"/>
  <c r="T1630" i="1"/>
  <c r="U1630" i="1"/>
  <c r="Q1631" i="1"/>
  <c r="R1631" i="1"/>
  <c r="S1631" i="1"/>
  <c r="T1631" i="1"/>
  <c r="U1631" i="1"/>
  <c r="Q1632" i="1"/>
  <c r="R1632" i="1"/>
  <c r="S1632" i="1"/>
  <c r="T1632" i="1"/>
  <c r="U1632" i="1"/>
  <c r="Q1633" i="1"/>
  <c r="R1633" i="1"/>
  <c r="S1633" i="1"/>
  <c r="T1633" i="1"/>
  <c r="U1633" i="1"/>
  <c r="Q1634" i="1"/>
  <c r="R1634" i="1"/>
  <c r="S1634" i="1"/>
  <c r="T1634" i="1"/>
  <c r="U1634" i="1"/>
  <c r="Q1635" i="1"/>
  <c r="R1635" i="1"/>
  <c r="S1635" i="1"/>
  <c r="T1635" i="1"/>
  <c r="U1635" i="1"/>
  <c r="Q1636" i="1"/>
  <c r="R1636" i="1"/>
  <c r="S1636" i="1"/>
  <c r="T1636" i="1"/>
  <c r="U1636" i="1"/>
  <c r="Q1637" i="1"/>
  <c r="R1637" i="1"/>
  <c r="S1637" i="1"/>
  <c r="T1637" i="1"/>
  <c r="U1637" i="1"/>
  <c r="Q1638" i="1"/>
  <c r="R1638" i="1"/>
  <c r="S1638" i="1"/>
  <c r="T1638" i="1"/>
  <c r="U1638" i="1"/>
  <c r="Q1639" i="1"/>
  <c r="R1639" i="1"/>
  <c r="S1639" i="1"/>
  <c r="T1639" i="1"/>
  <c r="U1639" i="1"/>
  <c r="Q1640" i="1"/>
  <c r="R1640" i="1"/>
  <c r="S1640" i="1"/>
  <c r="T1640" i="1"/>
  <c r="U1640" i="1"/>
  <c r="Q1641" i="1"/>
  <c r="R1641" i="1"/>
  <c r="S1641" i="1"/>
  <c r="T1641" i="1"/>
  <c r="U1641" i="1"/>
  <c r="Q1642" i="1"/>
  <c r="R1642" i="1"/>
  <c r="S1642" i="1"/>
  <c r="T1642" i="1"/>
  <c r="U1642" i="1"/>
  <c r="Q1643" i="1"/>
  <c r="R1643" i="1"/>
  <c r="S1643" i="1"/>
  <c r="T1643" i="1"/>
  <c r="U1643" i="1"/>
  <c r="Q1644" i="1"/>
  <c r="R1644" i="1"/>
  <c r="S1644" i="1"/>
  <c r="T1644" i="1"/>
  <c r="U1644" i="1"/>
  <c r="Q1645" i="1"/>
  <c r="R1645" i="1"/>
  <c r="S1645" i="1"/>
  <c r="T1645" i="1"/>
  <c r="U1645" i="1"/>
  <c r="Q1646" i="1"/>
  <c r="R1646" i="1"/>
  <c r="S1646" i="1"/>
  <c r="T1646" i="1"/>
  <c r="U1646" i="1"/>
  <c r="Q1647" i="1"/>
  <c r="R1647" i="1"/>
  <c r="S1647" i="1"/>
  <c r="T1647" i="1"/>
  <c r="U1647" i="1"/>
  <c r="Q1648" i="1"/>
  <c r="R1648" i="1"/>
  <c r="S1648" i="1"/>
  <c r="T1648" i="1"/>
  <c r="U1648" i="1"/>
  <c r="Q1649" i="1"/>
  <c r="R1649" i="1"/>
  <c r="S1649" i="1"/>
  <c r="T1649" i="1"/>
  <c r="U1649" i="1"/>
  <c r="Q1650" i="1"/>
  <c r="R1650" i="1"/>
  <c r="S1650" i="1"/>
  <c r="T1650" i="1"/>
  <c r="U1650" i="1"/>
  <c r="Q1651" i="1"/>
  <c r="R1651" i="1"/>
  <c r="S1651" i="1"/>
  <c r="T1651" i="1"/>
  <c r="U1651" i="1"/>
  <c r="Q1652" i="1"/>
  <c r="R1652" i="1"/>
  <c r="S1652" i="1"/>
  <c r="T1652" i="1"/>
  <c r="U1652" i="1"/>
  <c r="Q1653" i="1"/>
  <c r="R1653" i="1"/>
  <c r="S1653" i="1"/>
  <c r="T1653" i="1"/>
  <c r="U1653" i="1"/>
  <c r="Q1654" i="1"/>
  <c r="R1654" i="1"/>
  <c r="S1654" i="1"/>
  <c r="T1654" i="1"/>
  <c r="U1654" i="1"/>
  <c r="Q1655" i="1"/>
  <c r="R1655" i="1"/>
  <c r="S1655" i="1"/>
  <c r="T1655" i="1"/>
  <c r="U1655" i="1"/>
  <c r="Q1656" i="1"/>
  <c r="R1656" i="1"/>
  <c r="S1656" i="1"/>
  <c r="T1656" i="1"/>
  <c r="U1656" i="1"/>
  <c r="Q1657" i="1"/>
  <c r="R1657" i="1"/>
  <c r="S1657" i="1"/>
  <c r="T1657" i="1"/>
  <c r="U1657" i="1"/>
  <c r="Q1658" i="1"/>
  <c r="R1658" i="1"/>
  <c r="S1658" i="1"/>
  <c r="T1658" i="1"/>
  <c r="U1658" i="1"/>
  <c r="Q1659" i="1"/>
  <c r="R1659" i="1"/>
  <c r="S1659" i="1"/>
  <c r="T1659" i="1"/>
  <c r="U1659" i="1"/>
  <c r="Q1660" i="1"/>
  <c r="R1660" i="1"/>
  <c r="S1660" i="1"/>
  <c r="T1660" i="1"/>
  <c r="U1660" i="1"/>
  <c r="Q1661" i="1"/>
  <c r="R1661" i="1"/>
  <c r="S1661" i="1"/>
  <c r="T1661" i="1"/>
  <c r="U1661" i="1"/>
  <c r="Q1662" i="1"/>
  <c r="R1662" i="1"/>
  <c r="S1662" i="1"/>
  <c r="T1662" i="1"/>
  <c r="U1662" i="1"/>
  <c r="Q1663" i="1"/>
  <c r="R1663" i="1"/>
  <c r="S1663" i="1"/>
  <c r="T1663" i="1"/>
  <c r="U1663" i="1"/>
  <c r="Q1664" i="1"/>
  <c r="R1664" i="1"/>
  <c r="S1664" i="1"/>
  <c r="T1664" i="1"/>
  <c r="U1664" i="1"/>
  <c r="Q1665" i="1"/>
  <c r="R1665" i="1"/>
  <c r="S1665" i="1"/>
  <c r="T1665" i="1"/>
  <c r="U1665" i="1"/>
  <c r="Q1666" i="1"/>
  <c r="R1666" i="1"/>
  <c r="S1666" i="1"/>
  <c r="T1666" i="1"/>
  <c r="U1666" i="1"/>
  <c r="Q1667" i="1"/>
  <c r="R1667" i="1"/>
  <c r="S1667" i="1"/>
  <c r="T1667" i="1"/>
  <c r="U1667" i="1"/>
  <c r="Q1668" i="1"/>
  <c r="R1668" i="1"/>
  <c r="S1668" i="1"/>
  <c r="T1668" i="1"/>
  <c r="U1668" i="1"/>
  <c r="Q1669" i="1"/>
  <c r="R1669" i="1"/>
  <c r="S1669" i="1"/>
  <c r="T1669" i="1"/>
  <c r="U1669" i="1"/>
  <c r="Q1670" i="1"/>
  <c r="R1670" i="1"/>
  <c r="S1670" i="1"/>
  <c r="T1670" i="1"/>
  <c r="U1670" i="1"/>
  <c r="Q1671" i="1"/>
  <c r="R1671" i="1"/>
  <c r="S1671" i="1"/>
  <c r="T1671" i="1"/>
  <c r="U1671" i="1"/>
  <c r="Q1672" i="1"/>
  <c r="R1672" i="1"/>
  <c r="S1672" i="1"/>
  <c r="T1672" i="1"/>
  <c r="U1672" i="1"/>
  <c r="Q1673" i="1"/>
  <c r="R1673" i="1"/>
  <c r="S1673" i="1"/>
  <c r="T1673" i="1"/>
  <c r="U1673" i="1"/>
  <c r="Q1674" i="1"/>
  <c r="R1674" i="1"/>
  <c r="S1674" i="1"/>
  <c r="T1674" i="1"/>
  <c r="U1674" i="1"/>
  <c r="Q1675" i="1"/>
  <c r="R1675" i="1"/>
  <c r="S1675" i="1"/>
  <c r="T1675" i="1"/>
  <c r="U1675" i="1"/>
  <c r="Q1676" i="1"/>
  <c r="R1676" i="1"/>
  <c r="S1676" i="1"/>
  <c r="T1676" i="1"/>
  <c r="U1676" i="1"/>
  <c r="Q1677" i="1"/>
  <c r="R1677" i="1"/>
  <c r="S1677" i="1"/>
  <c r="T1677" i="1"/>
  <c r="U1677" i="1"/>
  <c r="Q1678" i="1"/>
  <c r="R1678" i="1"/>
  <c r="S1678" i="1"/>
  <c r="T1678" i="1"/>
  <c r="U1678" i="1"/>
  <c r="Q1679" i="1"/>
  <c r="R1679" i="1"/>
  <c r="S1679" i="1"/>
  <c r="T1679" i="1"/>
  <c r="U1679" i="1"/>
  <c r="Q1680" i="1"/>
  <c r="R1680" i="1"/>
  <c r="S1680" i="1"/>
  <c r="T1680" i="1"/>
  <c r="U1680" i="1"/>
  <c r="Q1681" i="1"/>
  <c r="R1681" i="1"/>
  <c r="S1681" i="1"/>
  <c r="T1681" i="1"/>
  <c r="U1681" i="1"/>
  <c r="Q1682" i="1"/>
  <c r="R1682" i="1"/>
  <c r="S1682" i="1"/>
  <c r="T1682" i="1"/>
  <c r="U1682" i="1"/>
  <c r="Q1683" i="1"/>
  <c r="R1683" i="1"/>
  <c r="S1683" i="1"/>
  <c r="T1683" i="1"/>
  <c r="U1683" i="1"/>
  <c r="Q1684" i="1"/>
  <c r="R1684" i="1"/>
  <c r="S1684" i="1"/>
  <c r="T1684" i="1"/>
  <c r="U1684" i="1"/>
  <c r="Q1685" i="1"/>
  <c r="R1685" i="1"/>
  <c r="S1685" i="1"/>
  <c r="T1685" i="1"/>
  <c r="U1685" i="1"/>
  <c r="Q1686" i="1"/>
  <c r="R1686" i="1"/>
  <c r="S1686" i="1"/>
  <c r="T1686" i="1"/>
  <c r="U1686" i="1"/>
  <c r="Q1687" i="1"/>
  <c r="R1687" i="1"/>
  <c r="S1687" i="1"/>
  <c r="T1687" i="1"/>
  <c r="U1687" i="1"/>
  <c r="Q1688" i="1"/>
  <c r="R1688" i="1"/>
  <c r="S1688" i="1"/>
  <c r="T1688" i="1"/>
  <c r="U1688" i="1"/>
  <c r="Q1689" i="1"/>
  <c r="R1689" i="1"/>
  <c r="S1689" i="1"/>
  <c r="T1689" i="1"/>
  <c r="U1689" i="1"/>
  <c r="Q1690" i="1"/>
  <c r="R1690" i="1"/>
  <c r="S1690" i="1"/>
  <c r="T1690" i="1"/>
  <c r="U1690" i="1"/>
  <c r="Q1691" i="1"/>
  <c r="R1691" i="1"/>
  <c r="S1691" i="1"/>
  <c r="T1691" i="1"/>
  <c r="U1691" i="1"/>
  <c r="Q1692" i="1"/>
  <c r="R1692" i="1"/>
  <c r="S1692" i="1"/>
  <c r="T1692" i="1"/>
  <c r="U1692" i="1"/>
  <c r="Q1693" i="1"/>
  <c r="R1693" i="1"/>
  <c r="S1693" i="1"/>
  <c r="T1693" i="1"/>
  <c r="U1693" i="1"/>
  <c r="Q1694" i="1"/>
  <c r="R1694" i="1"/>
  <c r="S1694" i="1"/>
  <c r="T1694" i="1"/>
  <c r="U1694" i="1"/>
  <c r="Q1695" i="1"/>
  <c r="R1695" i="1"/>
  <c r="S1695" i="1"/>
  <c r="T1695" i="1"/>
  <c r="U1695" i="1"/>
  <c r="Q1696" i="1"/>
  <c r="R1696" i="1"/>
  <c r="S1696" i="1"/>
  <c r="T1696" i="1"/>
  <c r="U1696" i="1"/>
  <c r="Q1697" i="1"/>
  <c r="R1697" i="1"/>
  <c r="S1697" i="1"/>
  <c r="T1697" i="1"/>
  <c r="U1697" i="1"/>
  <c r="Q1698" i="1"/>
  <c r="R1698" i="1"/>
  <c r="S1698" i="1"/>
  <c r="T1698" i="1"/>
  <c r="U1698" i="1"/>
  <c r="Q1699" i="1"/>
  <c r="R1699" i="1"/>
  <c r="S1699" i="1"/>
  <c r="T1699" i="1"/>
  <c r="U1699" i="1"/>
  <c r="Q1700" i="1"/>
  <c r="R1700" i="1"/>
  <c r="S1700" i="1"/>
  <c r="T1700" i="1"/>
  <c r="U1700" i="1"/>
  <c r="Q1701" i="1"/>
  <c r="R1701" i="1"/>
  <c r="S1701" i="1"/>
  <c r="T1701" i="1"/>
  <c r="U1701" i="1"/>
  <c r="Q1702" i="1"/>
  <c r="R1702" i="1"/>
  <c r="S1702" i="1"/>
  <c r="T1702" i="1"/>
  <c r="U1702" i="1"/>
  <c r="Q1703" i="1"/>
  <c r="R1703" i="1"/>
  <c r="S1703" i="1"/>
  <c r="T1703" i="1"/>
  <c r="U1703" i="1"/>
  <c r="Q1704" i="1"/>
  <c r="R1704" i="1"/>
  <c r="S1704" i="1"/>
  <c r="T1704" i="1"/>
  <c r="U1704" i="1"/>
  <c r="Q1705" i="1"/>
  <c r="R1705" i="1"/>
  <c r="S1705" i="1"/>
  <c r="T1705" i="1"/>
  <c r="U1705" i="1"/>
  <c r="Q1706" i="1"/>
  <c r="R1706" i="1"/>
  <c r="S1706" i="1"/>
  <c r="T1706" i="1"/>
  <c r="U1706" i="1"/>
  <c r="Q1707" i="1"/>
  <c r="R1707" i="1"/>
  <c r="S1707" i="1"/>
  <c r="T1707" i="1"/>
  <c r="U1707" i="1"/>
  <c r="Q1708" i="1"/>
  <c r="R1708" i="1"/>
  <c r="S1708" i="1"/>
  <c r="T1708" i="1"/>
  <c r="U1708" i="1"/>
  <c r="Q1709" i="1"/>
  <c r="R1709" i="1"/>
  <c r="S1709" i="1"/>
  <c r="T1709" i="1"/>
  <c r="U1709" i="1"/>
  <c r="Q1710" i="1"/>
  <c r="R1710" i="1"/>
  <c r="S1710" i="1"/>
  <c r="T1710" i="1"/>
  <c r="U1710" i="1"/>
  <c r="Q1711" i="1"/>
  <c r="R1711" i="1"/>
  <c r="S1711" i="1"/>
  <c r="T1711" i="1"/>
  <c r="U1711" i="1"/>
  <c r="Q1712" i="1"/>
  <c r="R1712" i="1"/>
  <c r="S1712" i="1"/>
  <c r="T1712" i="1"/>
  <c r="U1712" i="1"/>
  <c r="Q1713" i="1"/>
  <c r="R1713" i="1"/>
  <c r="S1713" i="1"/>
  <c r="T1713" i="1"/>
  <c r="U1713" i="1"/>
  <c r="Q1714" i="1"/>
  <c r="R1714" i="1"/>
  <c r="S1714" i="1"/>
  <c r="T1714" i="1"/>
  <c r="U1714" i="1"/>
  <c r="Q1715" i="1"/>
  <c r="R1715" i="1"/>
  <c r="S1715" i="1"/>
  <c r="T1715" i="1"/>
  <c r="U1715" i="1"/>
  <c r="Q1716" i="1"/>
  <c r="R1716" i="1"/>
  <c r="S1716" i="1"/>
  <c r="T1716" i="1"/>
  <c r="U1716" i="1"/>
  <c r="Q1717" i="1"/>
  <c r="R1717" i="1"/>
  <c r="S1717" i="1"/>
  <c r="T1717" i="1"/>
  <c r="U1717" i="1"/>
  <c r="Q1718" i="1"/>
  <c r="R1718" i="1"/>
  <c r="S1718" i="1"/>
  <c r="T1718" i="1"/>
  <c r="U1718" i="1"/>
  <c r="Q1719" i="1"/>
  <c r="R1719" i="1"/>
  <c r="S1719" i="1"/>
  <c r="T1719" i="1"/>
  <c r="U1719" i="1"/>
  <c r="Q1720" i="1"/>
  <c r="R1720" i="1"/>
  <c r="S1720" i="1"/>
  <c r="T1720" i="1"/>
  <c r="U1720" i="1"/>
  <c r="Q1721" i="1"/>
  <c r="R1721" i="1"/>
  <c r="S1721" i="1"/>
  <c r="T1721" i="1"/>
  <c r="U1721" i="1"/>
  <c r="Q1722" i="1"/>
  <c r="R1722" i="1"/>
  <c r="S1722" i="1"/>
  <c r="T1722" i="1"/>
  <c r="U1722" i="1"/>
  <c r="Q1723" i="1"/>
  <c r="R1723" i="1"/>
  <c r="S1723" i="1"/>
  <c r="T1723" i="1"/>
  <c r="U1723" i="1"/>
  <c r="Q1724" i="1"/>
  <c r="R1724" i="1"/>
  <c r="S1724" i="1"/>
  <c r="T1724" i="1"/>
  <c r="U1724" i="1"/>
  <c r="Q1725" i="1"/>
  <c r="R1725" i="1"/>
  <c r="S1725" i="1"/>
  <c r="T1725" i="1"/>
  <c r="U1725" i="1"/>
  <c r="Q1726" i="1"/>
  <c r="R1726" i="1"/>
  <c r="S1726" i="1"/>
  <c r="T1726" i="1"/>
  <c r="U1726" i="1"/>
  <c r="Q1727" i="1"/>
  <c r="R1727" i="1"/>
  <c r="S1727" i="1"/>
  <c r="T1727" i="1"/>
  <c r="U1727" i="1"/>
  <c r="Q1728" i="1"/>
  <c r="R1728" i="1"/>
  <c r="S1728" i="1"/>
  <c r="T1728" i="1"/>
  <c r="U1728" i="1"/>
  <c r="Q1729" i="1"/>
  <c r="R1729" i="1"/>
  <c r="S1729" i="1"/>
  <c r="T1729" i="1"/>
  <c r="U1729" i="1"/>
  <c r="Q1730" i="1"/>
  <c r="R1730" i="1"/>
  <c r="S1730" i="1"/>
  <c r="T1730" i="1"/>
  <c r="U1730" i="1"/>
  <c r="Q1731" i="1"/>
  <c r="R1731" i="1"/>
  <c r="S1731" i="1"/>
  <c r="T1731" i="1"/>
  <c r="U1731" i="1"/>
  <c r="Q1732" i="1"/>
  <c r="R1732" i="1"/>
  <c r="S1732" i="1"/>
  <c r="T1732" i="1"/>
  <c r="U1732" i="1"/>
  <c r="Q1733" i="1"/>
  <c r="R1733" i="1"/>
  <c r="S1733" i="1"/>
  <c r="T1733" i="1"/>
  <c r="U1733" i="1"/>
  <c r="Q1734" i="1"/>
  <c r="R1734" i="1"/>
  <c r="S1734" i="1"/>
  <c r="T1734" i="1"/>
  <c r="U1734" i="1"/>
  <c r="Q1735" i="1"/>
  <c r="R1735" i="1"/>
  <c r="S1735" i="1"/>
  <c r="T1735" i="1"/>
  <c r="U1735" i="1"/>
  <c r="Q1736" i="1"/>
  <c r="R1736" i="1"/>
  <c r="S1736" i="1"/>
  <c r="T1736" i="1"/>
  <c r="U1736" i="1"/>
  <c r="Q1737" i="1"/>
  <c r="R1737" i="1"/>
  <c r="S1737" i="1"/>
  <c r="T1737" i="1"/>
  <c r="U1737" i="1"/>
  <c r="Q1738" i="1"/>
  <c r="R1738" i="1"/>
  <c r="S1738" i="1"/>
  <c r="T1738" i="1"/>
  <c r="U1738" i="1"/>
  <c r="Q1739" i="1"/>
  <c r="R1739" i="1"/>
  <c r="S1739" i="1"/>
  <c r="T1739" i="1"/>
  <c r="U1739" i="1"/>
  <c r="Q1740" i="1"/>
  <c r="R1740" i="1"/>
  <c r="S1740" i="1"/>
  <c r="T1740" i="1"/>
  <c r="U1740" i="1"/>
  <c r="Q1741" i="1"/>
  <c r="R1741" i="1"/>
  <c r="S1741" i="1"/>
  <c r="T1741" i="1"/>
  <c r="U1741" i="1"/>
  <c r="Q1742" i="1"/>
  <c r="R1742" i="1"/>
  <c r="S1742" i="1"/>
  <c r="T1742" i="1"/>
  <c r="U1742" i="1"/>
  <c r="Q1743" i="1"/>
  <c r="R1743" i="1"/>
  <c r="S1743" i="1"/>
  <c r="T1743" i="1"/>
  <c r="U1743" i="1"/>
  <c r="Q1744" i="1"/>
  <c r="R1744" i="1"/>
  <c r="S1744" i="1"/>
  <c r="T1744" i="1"/>
  <c r="U1744" i="1"/>
  <c r="Q1745" i="1"/>
  <c r="R1745" i="1"/>
  <c r="S1745" i="1"/>
  <c r="T1745" i="1"/>
  <c r="U1745" i="1"/>
  <c r="Q1746" i="1"/>
  <c r="R1746" i="1"/>
  <c r="S1746" i="1"/>
  <c r="T1746" i="1"/>
  <c r="U1746" i="1"/>
  <c r="Q1747" i="1"/>
  <c r="R1747" i="1"/>
  <c r="S1747" i="1"/>
  <c r="T1747" i="1"/>
  <c r="U1747" i="1"/>
  <c r="Q1748" i="1"/>
  <c r="R1748" i="1"/>
  <c r="S1748" i="1"/>
  <c r="T1748" i="1"/>
  <c r="U1748" i="1"/>
  <c r="Q1749" i="1"/>
  <c r="R1749" i="1"/>
  <c r="S1749" i="1"/>
  <c r="T1749" i="1"/>
  <c r="U1749" i="1"/>
  <c r="Q1750" i="1"/>
  <c r="R1750" i="1"/>
  <c r="S1750" i="1"/>
  <c r="T1750" i="1"/>
  <c r="U1750" i="1"/>
  <c r="Q1751" i="1"/>
  <c r="R1751" i="1"/>
  <c r="S1751" i="1"/>
  <c r="T1751" i="1"/>
  <c r="U1751" i="1"/>
  <c r="Q1752" i="1"/>
  <c r="R1752" i="1"/>
  <c r="S1752" i="1"/>
  <c r="T1752" i="1"/>
  <c r="U1752" i="1"/>
  <c r="Q1753" i="1"/>
  <c r="R1753" i="1"/>
  <c r="S1753" i="1"/>
  <c r="T1753" i="1"/>
  <c r="U1753" i="1"/>
  <c r="Q1754" i="1"/>
  <c r="R1754" i="1"/>
  <c r="S1754" i="1"/>
  <c r="T1754" i="1"/>
  <c r="U1754" i="1"/>
  <c r="Q1755" i="1"/>
  <c r="R1755" i="1"/>
  <c r="S1755" i="1"/>
  <c r="T1755" i="1"/>
  <c r="U1755" i="1"/>
  <c r="Q1756" i="1"/>
  <c r="R1756" i="1"/>
  <c r="S1756" i="1"/>
  <c r="T1756" i="1"/>
  <c r="U1756" i="1"/>
  <c r="Q1757" i="1"/>
  <c r="R1757" i="1"/>
  <c r="S1757" i="1"/>
  <c r="T1757" i="1"/>
  <c r="U1757" i="1"/>
  <c r="Q1758" i="1"/>
  <c r="R1758" i="1"/>
  <c r="S1758" i="1"/>
  <c r="T1758" i="1"/>
  <c r="U1758" i="1"/>
  <c r="Q1759" i="1"/>
  <c r="R1759" i="1"/>
  <c r="S1759" i="1"/>
  <c r="T1759" i="1"/>
  <c r="U1759" i="1"/>
  <c r="Q1760" i="1"/>
  <c r="R1760" i="1"/>
  <c r="S1760" i="1"/>
  <c r="T1760" i="1"/>
  <c r="U1760" i="1"/>
  <c r="Q1761" i="1"/>
  <c r="R1761" i="1"/>
  <c r="S1761" i="1"/>
  <c r="T1761" i="1"/>
  <c r="U1761" i="1"/>
  <c r="Q1762" i="1"/>
  <c r="R1762" i="1"/>
  <c r="S1762" i="1"/>
  <c r="T1762" i="1"/>
  <c r="U1762" i="1"/>
  <c r="Q1763" i="1"/>
  <c r="R1763" i="1"/>
  <c r="S1763" i="1"/>
  <c r="T1763" i="1"/>
  <c r="U1763" i="1"/>
  <c r="Q1764" i="1"/>
  <c r="R1764" i="1"/>
  <c r="S1764" i="1"/>
  <c r="T1764" i="1"/>
  <c r="U1764" i="1"/>
  <c r="Q1765" i="1"/>
  <c r="R1765" i="1"/>
  <c r="S1765" i="1"/>
  <c r="T1765" i="1"/>
  <c r="U1765" i="1"/>
  <c r="Q1766" i="1"/>
  <c r="R1766" i="1"/>
  <c r="S1766" i="1"/>
  <c r="T1766" i="1"/>
  <c r="U1766" i="1"/>
  <c r="Q1767" i="1"/>
  <c r="R1767" i="1"/>
  <c r="S1767" i="1"/>
  <c r="T1767" i="1"/>
  <c r="U1767" i="1"/>
  <c r="Q1768" i="1"/>
  <c r="R1768" i="1"/>
  <c r="S1768" i="1"/>
  <c r="T1768" i="1"/>
  <c r="U1768" i="1"/>
  <c r="Q1769" i="1"/>
  <c r="R1769" i="1"/>
  <c r="S1769" i="1"/>
  <c r="T1769" i="1"/>
  <c r="U1769" i="1"/>
  <c r="Q1770" i="1"/>
  <c r="R1770" i="1"/>
  <c r="S1770" i="1"/>
  <c r="T1770" i="1"/>
  <c r="U1770" i="1"/>
  <c r="Q1771" i="1"/>
  <c r="R1771" i="1"/>
  <c r="S1771" i="1"/>
  <c r="T1771" i="1"/>
  <c r="U1771" i="1"/>
  <c r="Q1772" i="1"/>
  <c r="R1772" i="1"/>
  <c r="S1772" i="1"/>
  <c r="T1772" i="1"/>
  <c r="U1772" i="1"/>
  <c r="Q1773" i="1"/>
  <c r="R1773" i="1"/>
  <c r="S1773" i="1"/>
  <c r="T1773" i="1"/>
  <c r="U1773" i="1"/>
  <c r="Q1774" i="1"/>
  <c r="R1774" i="1"/>
  <c r="S1774" i="1"/>
  <c r="T1774" i="1"/>
  <c r="U1774" i="1"/>
  <c r="Q1775" i="1"/>
  <c r="R1775" i="1"/>
  <c r="S1775" i="1"/>
  <c r="T1775" i="1"/>
  <c r="U1775" i="1"/>
  <c r="Q1776" i="1"/>
  <c r="R1776" i="1"/>
  <c r="S1776" i="1"/>
  <c r="T1776" i="1"/>
  <c r="U1776" i="1"/>
  <c r="Q1777" i="1"/>
  <c r="R1777" i="1"/>
  <c r="S1777" i="1"/>
  <c r="T1777" i="1"/>
  <c r="U1777" i="1"/>
  <c r="Q1778" i="1"/>
  <c r="R1778" i="1"/>
  <c r="S1778" i="1"/>
  <c r="T1778" i="1"/>
  <c r="U1778" i="1"/>
  <c r="Q1779" i="1"/>
  <c r="R1779" i="1"/>
  <c r="S1779" i="1"/>
  <c r="T1779" i="1"/>
  <c r="U1779" i="1"/>
  <c r="Q1780" i="1"/>
  <c r="R1780" i="1"/>
  <c r="S1780" i="1"/>
  <c r="T1780" i="1"/>
  <c r="U1780" i="1"/>
  <c r="Q1781" i="1"/>
  <c r="R1781" i="1"/>
  <c r="S1781" i="1"/>
  <c r="T1781" i="1"/>
  <c r="U1781" i="1"/>
  <c r="Q1782" i="1"/>
  <c r="R1782" i="1"/>
  <c r="S1782" i="1"/>
  <c r="T1782" i="1"/>
  <c r="U1782" i="1"/>
  <c r="Q1783" i="1"/>
  <c r="R1783" i="1"/>
  <c r="S1783" i="1"/>
  <c r="T1783" i="1"/>
  <c r="U1783" i="1"/>
  <c r="Q1784" i="1"/>
  <c r="R1784" i="1"/>
  <c r="S1784" i="1"/>
  <c r="T1784" i="1"/>
  <c r="U1784" i="1"/>
  <c r="Q1785" i="1"/>
  <c r="R1785" i="1"/>
  <c r="S1785" i="1"/>
  <c r="T1785" i="1"/>
  <c r="U1785" i="1"/>
  <c r="Q1786" i="1"/>
  <c r="R1786" i="1"/>
  <c r="S1786" i="1"/>
  <c r="T1786" i="1"/>
  <c r="U1786" i="1"/>
  <c r="Q1787" i="1"/>
  <c r="R1787" i="1"/>
  <c r="S1787" i="1"/>
  <c r="T1787" i="1"/>
  <c r="U1787" i="1"/>
  <c r="Q1788" i="1"/>
  <c r="R1788" i="1"/>
  <c r="S1788" i="1"/>
  <c r="T1788" i="1"/>
  <c r="U1788" i="1"/>
  <c r="Q1789" i="1"/>
  <c r="R1789" i="1"/>
  <c r="S1789" i="1"/>
  <c r="T1789" i="1"/>
  <c r="U1789" i="1"/>
  <c r="Q1790" i="1"/>
  <c r="R1790" i="1"/>
  <c r="S1790" i="1"/>
  <c r="T1790" i="1"/>
  <c r="U1790" i="1"/>
  <c r="Q1791" i="1"/>
  <c r="R1791" i="1"/>
  <c r="S1791" i="1"/>
  <c r="T1791" i="1"/>
  <c r="U1791" i="1"/>
  <c r="Q1792" i="1"/>
  <c r="R1792" i="1"/>
  <c r="S1792" i="1"/>
  <c r="T1792" i="1"/>
  <c r="U1792" i="1"/>
  <c r="Q1793" i="1"/>
  <c r="R1793" i="1"/>
  <c r="S1793" i="1"/>
  <c r="T1793" i="1"/>
  <c r="U1793" i="1"/>
  <c r="Q1794" i="1"/>
  <c r="R1794" i="1"/>
  <c r="S1794" i="1"/>
  <c r="T1794" i="1"/>
  <c r="U1794" i="1"/>
  <c r="Q1795" i="1"/>
  <c r="R1795" i="1"/>
  <c r="S1795" i="1"/>
  <c r="T1795" i="1"/>
  <c r="U1795" i="1"/>
  <c r="Q1796" i="1"/>
  <c r="R1796" i="1"/>
  <c r="S1796" i="1"/>
  <c r="T1796" i="1"/>
  <c r="U1796" i="1"/>
  <c r="Q1797" i="1"/>
  <c r="R1797" i="1"/>
  <c r="S1797" i="1"/>
  <c r="T1797" i="1"/>
  <c r="U1797" i="1"/>
  <c r="Q1798" i="1"/>
  <c r="R1798" i="1"/>
  <c r="S1798" i="1"/>
  <c r="T1798" i="1"/>
  <c r="U1798" i="1"/>
  <c r="Q1799" i="1"/>
  <c r="R1799" i="1"/>
  <c r="S1799" i="1"/>
  <c r="T1799" i="1"/>
  <c r="U1799" i="1"/>
  <c r="Q1800" i="1"/>
  <c r="R1800" i="1"/>
  <c r="S1800" i="1"/>
  <c r="T1800" i="1"/>
  <c r="U1800" i="1"/>
  <c r="Q1801" i="1"/>
  <c r="R1801" i="1"/>
  <c r="S1801" i="1"/>
  <c r="T1801" i="1"/>
  <c r="U1801" i="1"/>
  <c r="Q1802" i="1"/>
  <c r="R1802" i="1"/>
  <c r="S1802" i="1"/>
  <c r="T1802" i="1"/>
  <c r="U1802" i="1"/>
  <c r="Q1803" i="1"/>
  <c r="R1803" i="1"/>
  <c r="S1803" i="1"/>
  <c r="T1803" i="1"/>
  <c r="U1803" i="1"/>
  <c r="Q1804" i="1"/>
  <c r="R1804" i="1"/>
  <c r="S1804" i="1"/>
  <c r="T1804" i="1"/>
  <c r="U1804" i="1"/>
  <c r="Q1805" i="1"/>
  <c r="R1805" i="1"/>
  <c r="S1805" i="1"/>
  <c r="T1805" i="1"/>
  <c r="U1805" i="1"/>
  <c r="Q1806" i="1"/>
  <c r="R1806" i="1"/>
  <c r="S1806" i="1"/>
  <c r="T1806" i="1"/>
  <c r="U1806" i="1"/>
  <c r="Q1807" i="1"/>
  <c r="R1807" i="1"/>
  <c r="S1807" i="1"/>
  <c r="T1807" i="1"/>
  <c r="U1807" i="1"/>
  <c r="Q1808" i="1"/>
  <c r="R1808" i="1"/>
  <c r="S1808" i="1"/>
  <c r="T1808" i="1"/>
  <c r="U1808" i="1"/>
  <c r="Q1809" i="1"/>
  <c r="R1809" i="1"/>
  <c r="S1809" i="1"/>
  <c r="T1809" i="1"/>
  <c r="U1809" i="1"/>
  <c r="Q1810" i="1"/>
  <c r="R1810" i="1"/>
  <c r="S1810" i="1"/>
  <c r="T1810" i="1"/>
  <c r="U1810" i="1"/>
  <c r="Q1811" i="1"/>
  <c r="R1811" i="1"/>
  <c r="S1811" i="1"/>
  <c r="T1811" i="1"/>
  <c r="U1811" i="1"/>
  <c r="Q1812" i="1"/>
  <c r="R1812" i="1"/>
  <c r="S1812" i="1"/>
  <c r="T1812" i="1"/>
  <c r="U1812" i="1"/>
  <c r="Q1813" i="1"/>
  <c r="R1813" i="1"/>
  <c r="S1813" i="1"/>
  <c r="T1813" i="1"/>
  <c r="U1813" i="1"/>
  <c r="Q1814" i="1"/>
  <c r="R1814" i="1"/>
  <c r="S1814" i="1"/>
  <c r="T1814" i="1"/>
  <c r="U1814" i="1"/>
  <c r="Q1815" i="1"/>
  <c r="R1815" i="1"/>
  <c r="S1815" i="1"/>
  <c r="T1815" i="1"/>
  <c r="U1815" i="1"/>
  <c r="Q1816" i="1"/>
  <c r="R1816" i="1"/>
  <c r="S1816" i="1"/>
  <c r="T1816" i="1"/>
  <c r="U1816" i="1"/>
  <c r="Q1817" i="1"/>
  <c r="R1817" i="1"/>
  <c r="S1817" i="1"/>
  <c r="T1817" i="1"/>
  <c r="U1817" i="1"/>
  <c r="Q1818" i="1"/>
  <c r="R1818" i="1"/>
  <c r="S1818" i="1"/>
  <c r="T1818" i="1"/>
  <c r="U1818" i="1"/>
  <c r="Q1819" i="1"/>
  <c r="R1819" i="1"/>
  <c r="S1819" i="1"/>
  <c r="T1819" i="1"/>
  <c r="U1819" i="1"/>
  <c r="Q1820" i="1"/>
  <c r="R1820" i="1"/>
  <c r="S1820" i="1"/>
  <c r="T1820" i="1"/>
  <c r="U1820" i="1"/>
  <c r="Q1821" i="1"/>
  <c r="R1821" i="1"/>
  <c r="S1821" i="1"/>
  <c r="T1821" i="1"/>
  <c r="U1821" i="1"/>
  <c r="Q1822" i="1"/>
  <c r="R1822" i="1"/>
  <c r="S1822" i="1"/>
  <c r="T1822" i="1"/>
  <c r="U1822" i="1"/>
  <c r="Q1823" i="1"/>
  <c r="R1823" i="1"/>
  <c r="S1823" i="1"/>
  <c r="T1823" i="1"/>
  <c r="U1823" i="1"/>
  <c r="Q1824" i="1"/>
  <c r="R1824" i="1"/>
  <c r="S1824" i="1"/>
  <c r="T1824" i="1"/>
  <c r="U1824" i="1"/>
  <c r="Q1825" i="1"/>
  <c r="R1825" i="1"/>
  <c r="S1825" i="1"/>
  <c r="T1825" i="1"/>
  <c r="U1825" i="1"/>
  <c r="Q1826" i="1"/>
  <c r="R1826" i="1"/>
  <c r="S1826" i="1"/>
  <c r="T1826" i="1"/>
  <c r="U1826" i="1"/>
  <c r="Q1827" i="1"/>
  <c r="R1827" i="1"/>
  <c r="S1827" i="1"/>
  <c r="T1827" i="1"/>
  <c r="U1827" i="1"/>
  <c r="Q1828" i="1"/>
  <c r="R1828" i="1"/>
  <c r="S1828" i="1"/>
  <c r="T1828" i="1"/>
  <c r="U1828" i="1"/>
  <c r="Q1829" i="1"/>
  <c r="R1829" i="1"/>
  <c r="S1829" i="1"/>
  <c r="T1829" i="1"/>
  <c r="U1829" i="1"/>
  <c r="Q1830" i="1"/>
  <c r="R1830" i="1"/>
  <c r="S1830" i="1"/>
  <c r="T1830" i="1"/>
  <c r="U1830" i="1"/>
  <c r="Q1831" i="1"/>
  <c r="R1831" i="1"/>
  <c r="S1831" i="1"/>
  <c r="T1831" i="1"/>
  <c r="U1831" i="1"/>
  <c r="Q1832" i="1"/>
  <c r="R1832" i="1"/>
  <c r="S1832" i="1"/>
  <c r="T1832" i="1"/>
  <c r="U1832" i="1"/>
  <c r="Q1833" i="1"/>
  <c r="R1833" i="1"/>
  <c r="S1833" i="1"/>
  <c r="T1833" i="1"/>
  <c r="U1833" i="1"/>
  <c r="Q1834" i="1"/>
  <c r="R1834" i="1"/>
  <c r="S1834" i="1"/>
  <c r="T1834" i="1"/>
  <c r="U1834" i="1"/>
  <c r="Q1835" i="1"/>
  <c r="R1835" i="1"/>
  <c r="S1835" i="1"/>
  <c r="T1835" i="1"/>
  <c r="U1835" i="1"/>
  <c r="Q1836" i="1"/>
  <c r="R1836" i="1"/>
  <c r="S1836" i="1"/>
  <c r="T1836" i="1"/>
  <c r="U1836" i="1"/>
  <c r="Q1837" i="1"/>
  <c r="R1837" i="1"/>
  <c r="S1837" i="1"/>
  <c r="T1837" i="1"/>
  <c r="U1837" i="1"/>
  <c r="Q1838" i="1"/>
  <c r="R1838" i="1"/>
  <c r="S1838" i="1"/>
  <c r="T1838" i="1"/>
  <c r="U1838" i="1"/>
  <c r="Q1839" i="1"/>
  <c r="R1839" i="1"/>
  <c r="S1839" i="1"/>
  <c r="T1839" i="1"/>
  <c r="U1839" i="1"/>
  <c r="Q1840" i="1"/>
  <c r="R1840" i="1"/>
  <c r="S1840" i="1"/>
  <c r="T1840" i="1"/>
  <c r="U1840" i="1"/>
  <c r="Q1841" i="1"/>
  <c r="R1841" i="1"/>
  <c r="S1841" i="1"/>
  <c r="T1841" i="1"/>
  <c r="U1841" i="1"/>
  <c r="Q1842" i="1"/>
  <c r="R1842" i="1"/>
  <c r="S1842" i="1"/>
  <c r="T1842" i="1"/>
  <c r="U1842" i="1"/>
  <c r="Q1843" i="1"/>
  <c r="R1843" i="1"/>
  <c r="S1843" i="1"/>
  <c r="T1843" i="1"/>
  <c r="U1843" i="1"/>
  <c r="Q1844" i="1"/>
  <c r="R1844" i="1"/>
  <c r="S1844" i="1"/>
  <c r="T1844" i="1"/>
  <c r="U1844" i="1"/>
  <c r="Q1845" i="1"/>
  <c r="R1845" i="1"/>
  <c r="S1845" i="1"/>
  <c r="T1845" i="1"/>
  <c r="U1845" i="1"/>
  <c r="Q1846" i="1"/>
  <c r="R1846" i="1"/>
  <c r="S1846" i="1"/>
  <c r="T1846" i="1"/>
  <c r="U1846" i="1"/>
  <c r="Q1847" i="1"/>
  <c r="R1847" i="1"/>
  <c r="S1847" i="1"/>
  <c r="T1847" i="1"/>
  <c r="U1847" i="1"/>
  <c r="Q1848" i="1"/>
  <c r="R1848" i="1"/>
  <c r="S1848" i="1"/>
  <c r="T1848" i="1"/>
  <c r="U1848" i="1"/>
  <c r="Q1849" i="1"/>
  <c r="R1849" i="1"/>
  <c r="S1849" i="1"/>
  <c r="T1849" i="1"/>
  <c r="U1849" i="1"/>
  <c r="Q1850" i="1"/>
  <c r="R1850" i="1"/>
  <c r="S1850" i="1"/>
  <c r="T1850" i="1"/>
  <c r="U1850" i="1"/>
  <c r="Q1851" i="1"/>
  <c r="R1851" i="1"/>
  <c r="S1851" i="1"/>
  <c r="T1851" i="1"/>
  <c r="U1851" i="1"/>
  <c r="Q1852" i="1"/>
  <c r="R1852" i="1"/>
  <c r="S1852" i="1"/>
  <c r="T1852" i="1"/>
  <c r="U1852" i="1"/>
  <c r="Q1853" i="1"/>
  <c r="R1853" i="1"/>
  <c r="S1853" i="1"/>
  <c r="T1853" i="1"/>
  <c r="U1853" i="1"/>
  <c r="Q1854" i="1"/>
  <c r="R1854" i="1"/>
  <c r="S1854" i="1"/>
  <c r="T1854" i="1"/>
  <c r="U1854" i="1"/>
  <c r="Q1855" i="1"/>
  <c r="R1855" i="1"/>
  <c r="S1855" i="1"/>
  <c r="T1855" i="1"/>
  <c r="U1855" i="1"/>
  <c r="Q1856" i="1"/>
  <c r="R1856" i="1"/>
  <c r="S1856" i="1"/>
  <c r="T1856" i="1"/>
  <c r="U1856" i="1"/>
  <c r="Q1857" i="1"/>
  <c r="R1857" i="1"/>
  <c r="S1857" i="1"/>
  <c r="T1857" i="1"/>
  <c r="U1857" i="1"/>
  <c r="Q1858" i="1"/>
  <c r="R1858" i="1"/>
  <c r="S1858" i="1"/>
  <c r="T1858" i="1"/>
  <c r="U1858" i="1"/>
  <c r="Q1859" i="1"/>
  <c r="R1859" i="1"/>
  <c r="S1859" i="1"/>
  <c r="T1859" i="1"/>
  <c r="U1859" i="1"/>
  <c r="Q1860" i="1"/>
  <c r="R1860" i="1"/>
  <c r="S1860" i="1"/>
  <c r="T1860" i="1"/>
  <c r="U1860" i="1"/>
  <c r="Q1861" i="1"/>
  <c r="R1861" i="1"/>
  <c r="S1861" i="1"/>
  <c r="T1861" i="1"/>
  <c r="U1861" i="1"/>
  <c r="Q1862" i="1"/>
  <c r="R1862" i="1"/>
  <c r="S1862" i="1"/>
  <c r="T1862" i="1"/>
  <c r="U1862" i="1"/>
  <c r="Q1863" i="1"/>
  <c r="R1863" i="1"/>
  <c r="S1863" i="1"/>
  <c r="T1863" i="1"/>
  <c r="U1863" i="1"/>
  <c r="Q1864" i="1"/>
  <c r="R1864" i="1"/>
  <c r="S1864" i="1"/>
  <c r="T1864" i="1"/>
  <c r="U1864" i="1"/>
  <c r="Q1865" i="1"/>
  <c r="R1865" i="1"/>
  <c r="S1865" i="1"/>
  <c r="T1865" i="1"/>
  <c r="U1865" i="1"/>
  <c r="Q1866" i="1"/>
  <c r="R1866" i="1"/>
  <c r="S1866" i="1"/>
  <c r="T1866" i="1"/>
  <c r="U1866" i="1"/>
  <c r="Q1867" i="1"/>
  <c r="R1867" i="1"/>
  <c r="S1867" i="1"/>
  <c r="T1867" i="1"/>
  <c r="U1867" i="1"/>
  <c r="Q1868" i="1"/>
  <c r="R1868" i="1"/>
  <c r="S1868" i="1"/>
  <c r="T1868" i="1"/>
  <c r="U1868" i="1"/>
  <c r="Q1869" i="1"/>
  <c r="R1869" i="1"/>
  <c r="S1869" i="1"/>
  <c r="T1869" i="1"/>
  <c r="U1869" i="1"/>
  <c r="Q1870" i="1"/>
  <c r="R1870" i="1"/>
  <c r="S1870" i="1"/>
  <c r="T1870" i="1"/>
  <c r="U1870" i="1"/>
  <c r="Q1871" i="1"/>
  <c r="R1871" i="1"/>
  <c r="S1871" i="1"/>
  <c r="T1871" i="1"/>
  <c r="U1871" i="1"/>
  <c r="Q1872" i="1"/>
  <c r="R1872" i="1"/>
  <c r="S1872" i="1"/>
  <c r="T1872" i="1"/>
  <c r="U1872" i="1"/>
  <c r="Q1873" i="1"/>
  <c r="R1873" i="1"/>
  <c r="S1873" i="1"/>
  <c r="T1873" i="1"/>
  <c r="U1873" i="1"/>
  <c r="Q1874" i="1"/>
  <c r="R1874" i="1"/>
  <c r="S1874" i="1"/>
  <c r="T1874" i="1"/>
  <c r="U1874" i="1"/>
  <c r="Q1875" i="1"/>
  <c r="R1875" i="1"/>
  <c r="S1875" i="1"/>
  <c r="T1875" i="1"/>
  <c r="U1875" i="1"/>
  <c r="Q1876" i="1"/>
  <c r="R1876" i="1"/>
  <c r="S1876" i="1"/>
  <c r="T1876" i="1"/>
  <c r="U1876" i="1"/>
  <c r="Q1877" i="1"/>
  <c r="R1877" i="1"/>
  <c r="S1877" i="1"/>
  <c r="T1877" i="1"/>
  <c r="U1877" i="1"/>
  <c r="Q1878" i="1"/>
  <c r="R1878" i="1"/>
  <c r="S1878" i="1"/>
  <c r="T1878" i="1"/>
  <c r="U1878" i="1"/>
  <c r="Q1879" i="1"/>
  <c r="R1879" i="1"/>
  <c r="S1879" i="1"/>
  <c r="T1879" i="1"/>
  <c r="U1879" i="1"/>
  <c r="Q1880" i="1"/>
  <c r="R1880" i="1"/>
  <c r="S1880" i="1"/>
  <c r="T1880" i="1"/>
  <c r="U1880" i="1"/>
  <c r="Q1881" i="1"/>
  <c r="R1881" i="1"/>
  <c r="S1881" i="1"/>
  <c r="T1881" i="1"/>
  <c r="U1881" i="1"/>
  <c r="Q1882" i="1"/>
  <c r="R1882" i="1"/>
  <c r="S1882" i="1"/>
  <c r="T1882" i="1"/>
  <c r="U1882" i="1"/>
  <c r="Q1883" i="1"/>
  <c r="R1883" i="1"/>
  <c r="S1883" i="1"/>
  <c r="T1883" i="1"/>
  <c r="U1883" i="1"/>
  <c r="Q1884" i="1"/>
  <c r="R1884" i="1"/>
  <c r="S1884" i="1"/>
  <c r="T1884" i="1"/>
  <c r="U1884" i="1"/>
  <c r="Q1885" i="1"/>
  <c r="R1885" i="1"/>
  <c r="S1885" i="1"/>
  <c r="T1885" i="1"/>
  <c r="U1885" i="1"/>
  <c r="Q1886" i="1"/>
  <c r="R1886" i="1"/>
  <c r="S1886" i="1"/>
  <c r="T1886" i="1"/>
  <c r="U1886" i="1"/>
  <c r="Q1887" i="1"/>
  <c r="R1887" i="1"/>
  <c r="S1887" i="1"/>
  <c r="T1887" i="1"/>
  <c r="U1887" i="1"/>
  <c r="Q1888" i="1"/>
  <c r="R1888" i="1"/>
  <c r="S1888" i="1"/>
  <c r="T1888" i="1"/>
  <c r="U1888" i="1"/>
  <c r="Q1889" i="1"/>
  <c r="R1889" i="1"/>
  <c r="S1889" i="1"/>
  <c r="T1889" i="1"/>
  <c r="U1889" i="1"/>
  <c r="Q1890" i="1"/>
  <c r="R1890" i="1"/>
  <c r="S1890" i="1"/>
  <c r="T1890" i="1"/>
  <c r="U1890" i="1"/>
  <c r="Q1891" i="1"/>
  <c r="R1891" i="1"/>
  <c r="S1891" i="1"/>
  <c r="T1891" i="1"/>
  <c r="U1891" i="1"/>
  <c r="Q1892" i="1"/>
  <c r="R1892" i="1"/>
  <c r="S1892" i="1"/>
  <c r="T1892" i="1"/>
  <c r="U1892" i="1"/>
  <c r="Q1893" i="1"/>
  <c r="R1893" i="1"/>
  <c r="S1893" i="1"/>
  <c r="T1893" i="1"/>
  <c r="U1893" i="1"/>
  <c r="Q1894" i="1"/>
  <c r="R1894" i="1"/>
  <c r="S1894" i="1"/>
  <c r="T1894" i="1"/>
  <c r="U1894" i="1"/>
  <c r="Q1895" i="1"/>
  <c r="R1895" i="1"/>
  <c r="S1895" i="1"/>
  <c r="T1895" i="1"/>
  <c r="U1895" i="1"/>
  <c r="Q1896" i="1"/>
  <c r="R1896" i="1"/>
  <c r="S1896" i="1"/>
  <c r="T1896" i="1"/>
  <c r="U1896" i="1"/>
  <c r="Q1897" i="1"/>
  <c r="R1897" i="1"/>
  <c r="S1897" i="1"/>
  <c r="T1897" i="1"/>
  <c r="U1897" i="1"/>
  <c r="Q1898" i="1"/>
  <c r="R1898" i="1"/>
  <c r="S1898" i="1"/>
  <c r="T1898" i="1"/>
  <c r="U1898" i="1"/>
  <c r="Q1899" i="1"/>
  <c r="R1899" i="1"/>
  <c r="S1899" i="1"/>
  <c r="T1899" i="1"/>
  <c r="U1899" i="1"/>
  <c r="Q1900" i="1"/>
  <c r="R1900" i="1"/>
  <c r="S1900" i="1"/>
  <c r="T1900" i="1"/>
  <c r="U1900" i="1"/>
  <c r="Q1901" i="1"/>
  <c r="R1901" i="1"/>
  <c r="S1901" i="1"/>
  <c r="T1901" i="1"/>
  <c r="U1901" i="1"/>
  <c r="Q1902" i="1"/>
  <c r="R1902" i="1"/>
  <c r="S1902" i="1"/>
  <c r="T1902" i="1"/>
  <c r="U1902" i="1"/>
  <c r="Q1903" i="1"/>
  <c r="R1903" i="1"/>
  <c r="S1903" i="1"/>
  <c r="T1903" i="1"/>
  <c r="U1903" i="1"/>
  <c r="Q1904" i="1"/>
  <c r="R1904" i="1"/>
  <c r="S1904" i="1"/>
  <c r="T1904" i="1"/>
  <c r="U1904" i="1"/>
  <c r="Q1905" i="1"/>
  <c r="R1905" i="1"/>
  <c r="S1905" i="1"/>
  <c r="T1905" i="1"/>
  <c r="U1905" i="1"/>
  <c r="Q1906" i="1"/>
  <c r="R1906" i="1"/>
  <c r="S1906" i="1"/>
  <c r="T1906" i="1"/>
  <c r="U1906" i="1"/>
  <c r="Q1907" i="1"/>
  <c r="R1907" i="1"/>
  <c r="S1907" i="1"/>
  <c r="T1907" i="1"/>
  <c r="U1907" i="1"/>
  <c r="Q1908" i="1"/>
  <c r="R1908" i="1"/>
  <c r="S1908" i="1"/>
  <c r="T1908" i="1"/>
  <c r="U1908" i="1"/>
  <c r="Q1909" i="1"/>
  <c r="R1909" i="1"/>
  <c r="S1909" i="1"/>
  <c r="T1909" i="1"/>
  <c r="U1909" i="1"/>
  <c r="Q1910" i="1"/>
  <c r="R1910" i="1"/>
  <c r="S1910" i="1"/>
  <c r="T1910" i="1"/>
  <c r="U1910" i="1"/>
  <c r="Q1911" i="1"/>
  <c r="R1911" i="1"/>
  <c r="S1911" i="1"/>
  <c r="T1911" i="1"/>
  <c r="U1911" i="1"/>
  <c r="Q1912" i="1"/>
  <c r="R1912" i="1"/>
  <c r="S1912" i="1"/>
  <c r="T1912" i="1"/>
  <c r="U1912" i="1"/>
  <c r="Q1913" i="1"/>
  <c r="R1913" i="1"/>
  <c r="S1913" i="1"/>
  <c r="T1913" i="1"/>
  <c r="U1913" i="1"/>
  <c r="Q1914" i="1"/>
  <c r="R1914" i="1"/>
  <c r="S1914" i="1"/>
  <c r="T1914" i="1"/>
  <c r="U1914" i="1"/>
  <c r="Q1915" i="1"/>
  <c r="R1915" i="1"/>
  <c r="S1915" i="1"/>
  <c r="T1915" i="1"/>
  <c r="U1915" i="1"/>
  <c r="Q1916" i="1"/>
  <c r="R1916" i="1"/>
  <c r="S1916" i="1"/>
  <c r="T1916" i="1"/>
  <c r="U1916" i="1"/>
  <c r="Q1917" i="1"/>
  <c r="R1917" i="1"/>
  <c r="S1917" i="1"/>
  <c r="T1917" i="1"/>
  <c r="U1917" i="1"/>
  <c r="Q1918" i="1"/>
  <c r="R1918" i="1"/>
  <c r="S1918" i="1"/>
  <c r="T1918" i="1"/>
  <c r="U1918" i="1"/>
  <c r="Q1919" i="1"/>
  <c r="R1919" i="1"/>
  <c r="S1919" i="1"/>
  <c r="T1919" i="1"/>
  <c r="U1919" i="1"/>
  <c r="Q1920" i="1"/>
  <c r="R1920" i="1"/>
  <c r="S1920" i="1"/>
  <c r="T1920" i="1"/>
  <c r="U1920" i="1"/>
  <c r="Q1921" i="1"/>
  <c r="R1921" i="1"/>
  <c r="S1921" i="1"/>
  <c r="T1921" i="1"/>
  <c r="U1921" i="1"/>
  <c r="Q1922" i="1"/>
  <c r="R1922" i="1"/>
  <c r="S1922" i="1"/>
  <c r="T1922" i="1"/>
  <c r="U1922" i="1"/>
  <c r="Q1923" i="1"/>
  <c r="R1923" i="1"/>
  <c r="S1923" i="1"/>
  <c r="T1923" i="1"/>
  <c r="U1923" i="1"/>
  <c r="Q1924" i="1"/>
  <c r="R1924" i="1"/>
  <c r="S1924" i="1"/>
  <c r="T1924" i="1"/>
  <c r="U1924" i="1"/>
  <c r="Q1925" i="1"/>
  <c r="R1925" i="1"/>
  <c r="S1925" i="1"/>
  <c r="T1925" i="1"/>
  <c r="U1925" i="1"/>
  <c r="Q1926" i="1"/>
  <c r="R1926" i="1"/>
  <c r="S1926" i="1"/>
  <c r="T1926" i="1"/>
  <c r="U1926" i="1"/>
  <c r="Q1927" i="1"/>
  <c r="R1927" i="1"/>
  <c r="S1927" i="1"/>
  <c r="T1927" i="1"/>
  <c r="U1927" i="1"/>
  <c r="Q1928" i="1"/>
  <c r="R1928" i="1"/>
  <c r="S1928" i="1"/>
  <c r="T1928" i="1"/>
  <c r="U1928" i="1"/>
  <c r="Q1929" i="1"/>
  <c r="R1929" i="1"/>
  <c r="S1929" i="1"/>
  <c r="T1929" i="1"/>
  <c r="U1929" i="1"/>
  <c r="Q1930" i="1"/>
  <c r="R1930" i="1"/>
  <c r="S1930" i="1"/>
  <c r="T1930" i="1"/>
  <c r="U1930" i="1"/>
  <c r="Q1931" i="1"/>
  <c r="R1931" i="1"/>
  <c r="S1931" i="1"/>
  <c r="T1931" i="1"/>
  <c r="U1931" i="1"/>
  <c r="Q1932" i="1"/>
  <c r="R1932" i="1"/>
  <c r="S1932" i="1"/>
  <c r="T1932" i="1"/>
  <c r="U1932" i="1"/>
  <c r="Q1933" i="1"/>
  <c r="R1933" i="1"/>
  <c r="S1933" i="1"/>
  <c r="T1933" i="1"/>
  <c r="U1933" i="1"/>
  <c r="Q1934" i="1"/>
  <c r="R1934" i="1"/>
  <c r="S1934" i="1"/>
  <c r="T1934" i="1"/>
  <c r="U1934" i="1"/>
  <c r="Q1935" i="1"/>
  <c r="R1935" i="1"/>
  <c r="S1935" i="1"/>
  <c r="T1935" i="1"/>
  <c r="U1935" i="1"/>
  <c r="Q1936" i="1"/>
  <c r="R1936" i="1"/>
  <c r="S1936" i="1"/>
  <c r="T1936" i="1"/>
  <c r="U1936" i="1"/>
  <c r="Q1937" i="1"/>
  <c r="R1937" i="1"/>
  <c r="S1937" i="1"/>
  <c r="T1937" i="1"/>
  <c r="U1937" i="1"/>
  <c r="Q1938" i="1"/>
  <c r="R1938" i="1"/>
  <c r="S1938" i="1"/>
  <c r="T1938" i="1"/>
  <c r="U1938" i="1"/>
  <c r="Q1939" i="1"/>
  <c r="R1939" i="1"/>
  <c r="S1939" i="1"/>
  <c r="T1939" i="1"/>
  <c r="U1939" i="1"/>
  <c r="Q1940" i="1"/>
  <c r="R1940" i="1"/>
  <c r="S1940" i="1"/>
  <c r="T1940" i="1"/>
  <c r="U1940" i="1"/>
  <c r="Q1941" i="1"/>
  <c r="R1941" i="1"/>
  <c r="S1941" i="1"/>
  <c r="T1941" i="1"/>
  <c r="U1941" i="1"/>
  <c r="Q1942" i="1"/>
  <c r="R1942" i="1"/>
  <c r="S1942" i="1"/>
  <c r="T1942" i="1"/>
  <c r="U1942" i="1"/>
  <c r="Q1943" i="1"/>
  <c r="R1943" i="1"/>
  <c r="S1943" i="1"/>
  <c r="T1943" i="1"/>
  <c r="U1943" i="1"/>
  <c r="Q1944" i="1"/>
  <c r="R1944" i="1"/>
  <c r="S1944" i="1"/>
  <c r="T1944" i="1"/>
  <c r="U1944" i="1"/>
  <c r="Q1945" i="1"/>
  <c r="R1945" i="1"/>
  <c r="S1945" i="1"/>
  <c r="T1945" i="1"/>
  <c r="U1945" i="1"/>
  <c r="Q1946" i="1"/>
  <c r="R1946" i="1"/>
  <c r="S1946" i="1"/>
  <c r="T1946" i="1"/>
  <c r="U1946" i="1"/>
  <c r="Q1947" i="1"/>
  <c r="R1947" i="1"/>
  <c r="S1947" i="1"/>
  <c r="T1947" i="1"/>
  <c r="U1947" i="1"/>
  <c r="Q1948" i="1"/>
  <c r="R1948" i="1"/>
  <c r="S1948" i="1"/>
  <c r="T1948" i="1"/>
  <c r="U1948" i="1"/>
  <c r="Q1949" i="1"/>
  <c r="R1949" i="1"/>
  <c r="S1949" i="1"/>
  <c r="T1949" i="1"/>
  <c r="U1949" i="1"/>
  <c r="Q1950" i="1"/>
  <c r="R1950" i="1"/>
  <c r="S1950" i="1"/>
  <c r="T1950" i="1"/>
  <c r="U1950" i="1"/>
  <c r="Q1951" i="1"/>
  <c r="R1951" i="1"/>
  <c r="S1951" i="1"/>
  <c r="T1951" i="1"/>
  <c r="U1951" i="1"/>
  <c r="Q1952" i="1"/>
  <c r="R1952" i="1"/>
  <c r="S1952" i="1"/>
  <c r="T1952" i="1"/>
  <c r="U1952" i="1"/>
  <c r="Q1953" i="1"/>
  <c r="R1953" i="1"/>
  <c r="S1953" i="1"/>
  <c r="T1953" i="1"/>
  <c r="U1953" i="1"/>
  <c r="Q1954" i="1"/>
  <c r="R1954" i="1"/>
  <c r="S1954" i="1"/>
  <c r="T1954" i="1"/>
  <c r="U1954" i="1"/>
  <c r="Q1955" i="1"/>
  <c r="R1955" i="1"/>
  <c r="S1955" i="1"/>
  <c r="T1955" i="1"/>
  <c r="U1955" i="1"/>
  <c r="Q1956" i="1"/>
  <c r="R1956" i="1"/>
  <c r="S1956" i="1"/>
  <c r="T1956" i="1"/>
  <c r="U1956" i="1"/>
  <c r="Q1957" i="1"/>
  <c r="R1957" i="1"/>
  <c r="S1957" i="1"/>
  <c r="T1957" i="1"/>
  <c r="U1957" i="1"/>
  <c r="Q1958" i="1"/>
  <c r="R1958" i="1"/>
  <c r="S1958" i="1"/>
  <c r="T1958" i="1"/>
  <c r="U1958" i="1"/>
  <c r="Q1959" i="1"/>
  <c r="R1959" i="1"/>
  <c r="S1959" i="1"/>
  <c r="T1959" i="1"/>
  <c r="U1959" i="1"/>
  <c r="Q1960" i="1"/>
  <c r="R1960" i="1"/>
  <c r="S1960" i="1"/>
  <c r="T1960" i="1"/>
  <c r="U1960" i="1"/>
  <c r="Q1961" i="1"/>
  <c r="R1961" i="1"/>
  <c r="S1961" i="1"/>
  <c r="T1961" i="1"/>
  <c r="U1961" i="1"/>
  <c r="Q1962" i="1"/>
  <c r="R1962" i="1"/>
  <c r="S1962" i="1"/>
  <c r="T1962" i="1"/>
  <c r="U1962" i="1"/>
  <c r="Q1963" i="1"/>
  <c r="R1963" i="1"/>
  <c r="S1963" i="1"/>
  <c r="T1963" i="1"/>
  <c r="U1963" i="1"/>
  <c r="Q1964" i="1"/>
  <c r="R1964" i="1"/>
  <c r="S1964" i="1"/>
  <c r="T1964" i="1"/>
  <c r="U1964" i="1"/>
  <c r="Q1965" i="1"/>
  <c r="R1965" i="1"/>
  <c r="S1965" i="1"/>
  <c r="T1965" i="1"/>
  <c r="U1965" i="1"/>
  <c r="Q1966" i="1"/>
  <c r="R1966" i="1"/>
  <c r="S1966" i="1"/>
  <c r="T1966" i="1"/>
  <c r="U1966" i="1"/>
  <c r="Q1967" i="1"/>
  <c r="R1967" i="1"/>
  <c r="S1967" i="1"/>
  <c r="T1967" i="1"/>
  <c r="U1967" i="1"/>
  <c r="Q1968" i="1"/>
  <c r="R1968" i="1"/>
  <c r="S1968" i="1"/>
  <c r="T1968" i="1"/>
  <c r="U1968" i="1"/>
  <c r="Q1969" i="1"/>
  <c r="R1969" i="1"/>
  <c r="S1969" i="1"/>
  <c r="T1969" i="1"/>
  <c r="U1969" i="1"/>
  <c r="Q1970" i="1"/>
  <c r="R1970" i="1"/>
  <c r="S1970" i="1"/>
  <c r="T1970" i="1"/>
  <c r="U1970" i="1"/>
  <c r="Q1971" i="1"/>
  <c r="R1971" i="1"/>
  <c r="S1971" i="1"/>
  <c r="T1971" i="1"/>
  <c r="U1971" i="1"/>
  <c r="Q1972" i="1"/>
  <c r="R1972" i="1"/>
  <c r="S1972" i="1"/>
  <c r="T1972" i="1"/>
  <c r="U1972" i="1"/>
  <c r="Q1973" i="1"/>
  <c r="R1973" i="1"/>
  <c r="S1973" i="1"/>
  <c r="T1973" i="1"/>
  <c r="U1973" i="1"/>
  <c r="Q1974" i="1"/>
  <c r="R1974" i="1"/>
  <c r="S1974" i="1"/>
  <c r="T1974" i="1"/>
  <c r="U1974" i="1"/>
  <c r="Q1975" i="1"/>
  <c r="R1975" i="1"/>
  <c r="S1975" i="1"/>
  <c r="T1975" i="1"/>
  <c r="U1975" i="1"/>
  <c r="Q1976" i="1"/>
  <c r="R1976" i="1"/>
  <c r="S1976" i="1"/>
  <c r="T1976" i="1"/>
  <c r="U1976" i="1"/>
  <c r="Q1977" i="1"/>
  <c r="R1977" i="1"/>
  <c r="S1977" i="1"/>
  <c r="T1977" i="1"/>
  <c r="U1977" i="1"/>
  <c r="Q1978" i="1"/>
  <c r="R1978" i="1"/>
  <c r="S1978" i="1"/>
  <c r="T1978" i="1"/>
  <c r="U1978" i="1"/>
  <c r="Q1979" i="1"/>
  <c r="R1979" i="1"/>
  <c r="S1979" i="1"/>
  <c r="T1979" i="1"/>
  <c r="U1979" i="1"/>
  <c r="Q1980" i="1"/>
  <c r="R1980" i="1"/>
  <c r="S1980" i="1"/>
  <c r="T1980" i="1"/>
  <c r="U1980" i="1"/>
  <c r="Q1981" i="1"/>
  <c r="R1981" i="1"/>
  <c r="S1981" i="1"/>
  <c r="T1981" i="1"/>
  <c r="U1981" i="1"/>
  <c r="Q1982" i="1"/>
  <c r="R1982" i="1"/>
  <c r="S1982" i="1"/>
  <c r="T1982" i="1"/>
  <c r="U1982" i="1"/>
  <c r="Q1983" i="1"/>
  <c r="R1983" i="1"/>
  <c r="S1983" i="1"/>
  <c r="T1983" i="1"/>
  <c r="U1983" i="1"/>
  <c r="Q1984" i="1"/>
  <c r="R1984" i="1"/>
  <c r="S1984" i="1"/>
  <c r="T1984" i="1"/>
  <c r="U1984" i="1"/>
  <c r="Q1985" i="1"/>
  <c r="R1985" i="1"/>
  <c r="S1985" i="1"/>
  <c r="T1985" i="1"/>
  <c r="U1985" i="1"/>
  <c r="Q1986" i="1"/>
  <c r="R1986" i="1"/>
  <c r="S1986" i="1"/>
  <c r="T1986" i="1"/>
  <c r="U1986" i="1"/>
  <c r="Q1987" i="1"/>
  <c r="R1987" i="1"/>
  <c r="S1987" i="1"/>
  <c r="T1987" i="1"/>
  <c r="U1987" i="1"/>
  <c r="Q1988" i="1"/>
  <c r="R1988" i="1"/>
  <c r="S1988" i="1"/>
  <c r="T1988" i="1"/>
  <c r="U1988" i="1"/>
  <c r="Q1989" i="1"/>
  <c r="R1989" i="1"/>
  <c r="S1989" i="1"/>
  <c r="T1989" i="1"/>
  <c r="U1989" i="1"/>
  <c r="Q1990" i="1"/>
  <c r="R1990" i="1"/>
  <c r="S1990" i="1"/>
  <c r="T1990" i="1"/>
  <c r="U1990" i="1"/>
  <c r="Q1991" i="1"/>
  <c r="R1991" i="1"/>
  <c r="S1991" i="1"/>
  <c r="T1991" i="1"/>
  <c r="U1991" i="1"/>
  <c r="Q1992" i="1"/>
  <c r="R1992" i="1"/>
  <c r="S1992" i="1"/>
  <c r="T1992" i="1"/>
  <c r="U1992" i="1"/>
  <c r="Q1993" i="1"/>
  <c r="R1993" i="1"/>
  <c r="S1993" i="1"/>
  <c r="T1993" i="1"/>
  <c r="U1993" i="1"/>
  <c r="Q1994" i="1"/>
  <c r="R1994" i="1"/>
  <c r="S1994" i="1"/>
  <c r="T1994" i="1"/>
  <c r="U1994" i="1"/>
  <c r="Q1995" i="1"/>
  <c r="R1995" i="1"/>
  <c r="S1995" i="1"/>
  <c r="T1995" i="1"/>
  <c r="U1995" i="1"/>
  <c r="Q1996" i="1"/>
  <c r="R1996" i="1"/>
  <c r="S1996" i="1"/>
  <c r="T1996" i="1"/>
  <c r="U1996" i="1"/>
  <c r="Q1997" i="1"/>
  <c r="R1997" i="1"/>
  <c r="S1997" i="1"/>
  <c r="T1997" i="1"/>
  <c r="U1997" i="1"/>
  <c r="Q1998" i="1"/>
  <c r="R1998" i="1"/>
  <c r="S1998" i="1"/>
  <c r="T1998" i="1"/>
  <c r="U1998" i="1"/>
  <c r="Q1999" i="1"/>
  <c r="R1999" i="1"/>
  <c r="S1999" i="1"/>
  <c r="T1999" i="1"/>
  <c r="U1999" i="1"/>
  <c r="Q2000" i="1"/>
  <c r="R2000" i="1"/>
  <c r="S2000" i="1"/>
  <c r="T2000" i="1"/>
  <c r="U2000" i="1"/>
  <c r="Q2001" i="1"/>
  <c r="R2001" i="1"/>
  <c r="S2001" i="1"/>
  <c r="T2001" i="1"/>
  <c r="U2001" i="1"/>
  <c r="Q2002" i="1"/>
  <c r="R2002" i="1"/>
  <c r="S2002" i="1"/>
  <c r="T2002" i="1"/>
  <c r="U2002" i="1"/>
  <c r="Q2003" i="1"/>
  <c r="R2003" i="1"/>
  <c r="S2003" i="1"/>
  <c r="T2003" i="1"/>
  <c r="U2003" i="1"/>
  <c r="Q2004" i="1"/>
  <c r="R2004" i="1"/>
  <c r="S2004" i="1"/>
  <c r="T2004" i="1"/>
  <c r="U2004" i="1"/>
  <c r="Q2005" i="1"/>
  <c r="R2005" i="1"/>
  <c r="S2005" i="1"/>
  <c r="T2005" i="1"/>
  <c r="U2005" i="1"/>
  <c r="Q2006" i="1"/>
  <c r="R2006" i="1"/>
  <c r="S2006" i="1"/>
  <c r="T2006" i="1"/>
  <c r="U2006" i="1"/>
  <c r="Q2007" i="1"/>
  <c r="R2007" i="1"/>
  <c r="S2007" i="1"/>
  <c r="T2007" i="1"/>
  <c r="U2007" i="1"/>
  <c r="Q2008" i="1"/>
  <c r="R2008" i="1"/>
  <c r="S2008" i="1"/>
  <c r="T2008" i="1"/>
  <c r="U2008" i="1"/>
  <c r="Q2009" i="1"/>
  <c r="R2009" i="1"/>
  <c r="S2009" i="1"/>
  <c r="T2009" i="1"/>
  <c r="U2009" i="1"/>
  <c r="Q2010" i="1"/>
  <c r="R2010" i="1"/>
  <c r="S2010" i="1"/>
  <c r="T2010" i="1"/>
  <c r="U2010" i="1"/>
  <c r="Q2011" i="1"/>
  <c r="R2011" i="1"/>
  <c r="S2011" i="1"/>
  <c r="T2011" i="1"/>
  <c r="U2011" i="1"/>
  <c r="Q2012" i="1"/>
  <c r="R2012" i="1"/>
  <c r="S2012" i="1"/>
  <c r="T2012" i="1"/>
  <c r="U2012" i="1"/>
  <c r="Q2013" i="1"/>
  <c r="R2013" i="1"/>
  <c r="S2013" i="1"/>
  <c r="T2013" i="1"/>
  <c r="U2013" i="1"/>
  <c r="Q2014" i="1"/>
  <c r="R2014" i="1"/>
  <c r="S2014" i="1"/>
  <c r="T2014" i="1"/>
  <c r="U2014" i="1"/>
  <c r="Q2015" i="1"/>
  <c r="R2015" i="1"/>
  <c r="S2015" i="1"/>
  <c r="T2015" i="1"/>
  <c r="U2015" i="1"/>
  <c r="Q2016" i="1"/>
  <c r="R2016" i="1"/>
  <c r="S2016" i="1"/>
  <c r="T2016" i="1"/>
  <c r="U2016" i="1"/>
  <c r="Q2017" i="1"/>
  <c r="R2017" i="1"/>
  <c r="S2017" i="1"/>
  <c r="T2017" i="1"/>
  <c r="U2017" i="1"/>
  <c r="Q2018" i="1"/>
  <c r="R2018" i="1"/>
  <c r="S2018" i="1"/>
  <c r="T2018" i="1"/>
  <c r="U2018" i="1"/>
  <c r="Q2019" i="1"/>
  <c r="R2019" i="1"/>
  <c r="S2019" i="1"/>
  <c r="T2019" i="1"/>
  <c r="U2019" i="1"/>
  <c r="Q2020" i="1"/>
  <c r="R2020" i="1"/>
  <c r="S2020" i="1"/>
  <c r="T2020" i="1"/>
  <c r="U2020" i="1"/>
  <c r="Q2021" i="1"/>
  <c r="R2021" i="1"/>
  <c r="S2021" i="1"/>
  <c r="T2021" i="1"/>
  <c r="U2021" i="1"/>
  <c r="Q2022" i="1"/>
  <c r="R2022" i="1"/>
  <c r="S2022" i="1"/>
  <c r="T2022" i="1"/>
  <c r="U2022" i="1"/>
  <c r="Q2023" i="1"/>
  <c r="R2023" i="1"/>
  <c r="S2023" i="1"/>
  <c r="T2023" i="1"/>
  <c r="U2023" i="1"/>
  <c r="Q2024" i="1"/>
  <c r="R2024" i="1"/>
  <c r="S2024" i="1"/>
  <c r="T2024" i="1"/>
  <c r="U2024" i="1"/>
  <c r="Q2025" i="1"/>
  <c r="R2025" i="1"/>
  <c r="S2025" i="1"/>
  <c r="T2025" i="1"/>
  <c r="U2025" i="1"/>
  <c r="Q2026" i="1"/>
  <c r="R2026" i="1"/>
  <c r="S2026" i="1"/>
  <c r="T2026" i="1"/>
  <c r="U2026" i="1"/>
  <c r="Q2027" i="1"/>
  <c r="R2027" i="1"/>
  <c r="S2027" i="1"/>
  <c r="T2027" i="1"/>
  <c r="U2027" i="1"/>
  <c r="Q2028" i="1"/>
  <c r="R2028" i="1"/>
  <c r="S2028" i="1"/>
  <c r="T2028" i="1"/>
  <c r="U2028" i="1"/>
  <c r="Q2029" i="1"/>
  <c r="R2029" i="1"/>
  <c r="S2029" i="1"/>
  <c r="T2029" i="1"/>
  <c r="U2029" i="1"/>
  <c r="Q2030" i="1"/>
  <c r="R2030" i="1"/>
  <c r="S2030" i="1"/>
  <c r="T2030" i="1"/>
  <c r="U2030" i="1"/>
  <c r="Q2031" i="1"/>
  <c r="R2031" i="1"/>
  <c r="S2031" i="1"/>
  <c r="T2031" i="1"/>
  <c r="U2031" i="1"/>
  <c r="Q2032" i="1"/>
  <c r="R2032" i="1"/>
  <c r="S2032" i="1"/>
  <c r="T2032" i="1"/>
  <c r="U2032" i="1"/>
  <c r="Q2033" i="1"/>
  <c r="R2033" i="1"/>
  <c r="S2033" i="1"/>
  <c r="T2033" i="1"/>
  <c r="U2033" i="1"/>
  <c r="Q2034" i="1"/>
  <c r="R2034" i="1"/>
  <c r="S2034" i="1"/>
  <c r="T2034" i="1"/>
  <c r="U2034" i="1"/>
  <c r="Q2035" i="1"/>
  <c r="R2035" i="1"/>
  <c r="S2035" i="1"/>
  <c r="T2035" i="1"/>
  <c r="U2035" i="1"/>
  <c r="Q2036" i="1"/>
  <c r="R2036" i="1"/>
  <c r="S2036" i="1"/>
  <c r="T2036" i="1"/>
  <c r="U2036" i="1"/>
  <c r="Q2037" i="1"/>
  <c r="R2037" i="1"/>
  <c r="S2037" i="1"/>
  <c r="T2037" i="1"/>
  <c r="U2037" i="1"/>
  <c r="Q2038" i="1"/>
  <c r="R2038" i="1"/>
  <c r="S2038" i="1"/>
  <c r="T2038" i="1"/>
  <c r="U2038" i="1"/>
  <c r="Q2039" i="1"/>
  <c r="R2039" i="1"/>
  <c r="S2039" i="1"/>
  <c r="T2039" i="1"/>
  <c r="U2039" i="1"/>
  <c r="Q2040" i="1"/>
  <c r="R2040" i="1"/>
  <c r="S2040" i="1"/>
  <c r="T2040" i="1"/>
  <c r="U2040" i="1"/>
  <c r="Q2041" i="1"/>
  <c r="R2041" i="1"/>
  <c r="S2041" i="1"/>
  <c r="T2041" i="1"/>
  <c r="U2041" i="1"/>
  <c r="Q2042" i="1"/>
  <c r="R2042" i="1"/>
  <c r="S2042" i="1"/>
  <c r="T2042" i="1"/>
  <c r="U2042" i="1"/>
  <c r="Q2043" i="1"/>
  <c r="R2043" i="1"/>
  <c r="S2043" i="1"/>
  <c r="T2043" i="1"/>
  <c r="U2043" i="1"/>
  <c r="Q2044" i="1"/>
  <c r="R2044" i="1"/>
  <c r="S2044" i="1"/>
  <c r="T2044" i="1"/>
  <c r="U2044" i="1"/>
  <c r="Q2045" i="1"/>
  <c r="R2045" i="1"/>
  <c r="S2045" i="1"/>
  <c r="T2045" i="1"/>
  <c r="U2045" i="1"/>
  <c r="Q2046" i="1"/>
  <c r="R2046" i="1"/>
  <c r="S2046" i="1"/>
  <c r="T2046" i="1"/>
  <c r="U2046" i="1"/>
  <c r="Q2047" i="1"/>
  <c r="R2047" i="1"/>
  <c r="S2047" i="1"/>
  <c r="T2047" i="1"/>
  <c r="U2047" i="1"/>
  <c r="Q2048" i="1"/>
  <c r="R2048" i="1"/>
  <c r="S2048" i="1"/>
  <c r="T2048" i="1"/>
  <c r="U2048" i="1"/>
  <c r="Q2049" i="1"/>
  <c r="R2049" i="1"/>
  <c r="S2049" i="1"/>
  <c r="T2049" i="1"/>
  <c r="U2049" i="1"/>
  <c r="Q2050" i="1"/>
  <c r="R2050" i="1"/>
  <c r="S2050" i="1"/>
  <c r="T2050" i="1"/>
  <c r="U2050" i="1"/>
  <c r="Q2051" i="1"/>
  <c r="R2051" i="1"/>
  <c r="S2051" i="1"/>
  <c r="T2051" i="1"/>
  <c r="U2051" i="1"/>
  <c r="Q2052" i="1"/>
  <c r="R2052" i="1"/>
  <c r="S2052" i="1"/>
  <c r="T2052" i="1"/>
  <c r="U2052" i="1"/>
  <c r="Q2053" i="1"/>
  <c r="R2053" i="1"/>
  <c r="S2053" i="1"/>
  <c r="T2053" i="1"/>
  <c r="U2053" i="1"/>
  <c r="Q2054" i="1"/>
  <c r="R2054" i="1"/>
  <c r="S2054" i="1"/>
  <c r="T2054" i="1"/>
  <c r="U2054" i="1"/>
  <c r="Q2055" i="1"/>
  <c r="R2055" i="1"/>
  <c r="S2055" i="1"/>
  <c r="T2055" i="1"/>
  <c r="U2055" i="1"/>
  <c r="Q2056" i="1"/>
  <c r="R2056" i="1"/>
  <c r="S2056" i="1"/>
  <c r="T2056" i="1"/>
  <c r="U2056" i="1"/>
  <c r="Q2057" i="1"/>
  <c r="R2057" i="1"/>
  <c r="S2057" i="1"/>
  <c r="T2057" i="1"/>
  <c r="U2057" i="1"/>
  <c r="Q2058" i="1"/>
  <c r="R2058" i="1"/>
  <c r="S2058" i="1"/>
  <c r="T2058" i="1"/>
  <c r="U2058" i="1"/>
  <c r="Q2059" i="1"/>
  <c r="R2059" i="1"/>
  <c r="S2059" i="1"/>
  <c r="T2059" i="1"/>
  <c r="U2059" i="1"/>
  <c r="Q2060" i="1"/>
  <c r="R2060" i="1"/>
  <c r="S2060" i="1"/>
  <c r="T2060" i="1"/>
  <c r="U2060" i="1"/>
  <c r="Q2061" i="1"/>
  <c r="R2061" i="1"/>
  <c r="S2061" i="1"/>
  <c r="T2061" i="1"/>
  <c r="U2061" i="1"/>
  <c r="Q2062" i="1"/>
  <c r="R2062" i="1"/>
  <c r="S2062" i="1"/>
  <c r="T2062" i="1"/>
  <c r="U2062" i="1"/>
  <c r="Q2063" i="1"/>
  <c r="R2063" i="1"/>
  <c r="S2063" i="1"/>
  <c r="T2063" i="1"/>
  <c r="U2063" i="1"/>
  <c r="Q2064" i="1"/>
  <c r="R2064" i="1"/>
  <c r="S2064" i="1"/>
  <c r="T2064" i="1"/>
  <c r="U2064" i="1"/>
  <c r="Q2065" i="1"/>
  <c r="R2065" i="1"/>
  <c r="S2065" i="1"/>
  <c r="T2065" i="1"/>
  <c r="U2065" i="1"/>
  <c r="Q2066" i="1"/>
  <c r="R2066" i="1"/>
  <c r="S2066" i="1"/>
  <c r="T2066" i="1"/>
  <c r="U2066" i="1"/>
  <c r="Q2067" i="1"/>
  <c r="R2067" i="1"/>
  <c r="S2067" i="1"/>
  <c r="T2067" i="1"/>
  <c r="U2067" i="1"/>
  <c r="Q2068" i="1"/>
  <c r="R2068" i="1"/>
  <c r="S2068" i="1"/>
  <c r="T2068" i="1"/>
  <c r="U2068" i="1"/>
  <c r="Q2069" i="1"/>
  <c r="R2069" i="1"/>
  <c r="S2069" i="1"/>
  <c r="T2069" i="1"/>
  <c r="U2069" i="1"/>
  <c r="Q2070" i="1"/>
  <c r="R2070" i="1"/>
  <c r="S2070" i="1"/>
  <c r="T2070" i="1"/>
  <c r="U2070" i="1"/>
  <c r="Q2071" i="1"/>
  <c r="R2071" i="1"/>
  <c r="S2071" i="1"/>
  <c r="T2071" i="1"/>
  <c r="U2071" i="1"/>
  <c r="Q2072" i="1"/>
  <c r="R2072" i="1"/>
  <c r="S2072" i="1"/>
  <c r="T2072" i="1"/>
  <c r="U2072" i="1"/>
  <c r="Q2073" i="1"/>
  <c r="R2073" i="1"/>
  <c r="S2073" i="1"/>
  <c r="T2073" i="1"/>
  <c r="U2073" i="1"/>
  <c r="Q2074" i="1"/>
  <c r="R2074" i="1"/>
  <c r="S2074" i="1"/>
  <c r="T2074" i="1"/>
  <c r="U2074" i="1"/>
  <c r="Q2075" i="1"/>
  <c r="R2075" i="1"/>
  <c r="S2075" i="1"/>
  <c r="T2075" i="1"/>
  <c r="U2075" i="1"/>
  <c r="Q2076" i="1"/>
  <c r="R2076" i="1"/>
  <c r="S2076" i="1"/>
  <c r="T2076" i="1"/>
  <c r="U2076" i="1"/>
  <c r="Q2077" i="1"/>
  <c r="R2077" i="1"/>
  <c r="S2077" i="1"/>
  <c r="T2077" i="1"/>
  <c r="U2077" i="1"/>
  <c r="Q2078" i="1"/>
  <c r="R2078" i="1"/>
  <c r="S2078" i="1"/>
  <c r="T2078" i="1"/>
  <c r="U2078" i="1"/>
  <c r="Q2079" i="1"/>
  <c r="R2079" i="1"/>
  <c r="S2079" i="1"/>
  <c r="T2079" i="1"/>
  <c r="U2079" i="1"/>
  <c r="Q2080" i="1"/>
  <c r="R2080" i="1"/>
  <c r="S2080" i="1"/>
  <c r="T2080" i="1"/>
  <c r="U2080" i="1"/>
  <c r="Q2081" i="1"/>
  <c r="R2081" i="1"/>
  <c r="S2081" i="1"/>
  <c r="T2081" i="1"/>
  <c r="U2081" i="1"/>
  <c r="Q2082" i="1"/>
  <c r="R2082" i="1"/>
  <c r="S2082" i="1"/>
  <c r="T2082" i="1"/>
  <c r="U2082" i="1"/>
  <c r="Q2083" i="1"/>
  <c r="R2083" i="1"/>
  <c r="S2083" i="1"/>
  <c r="T2083" i="1"/>
  <c r="U2083" i="1"/>
  <c r="Q2084" i="1"/>
  <c r="R2084" i="1"/>
  <c r="S2084" i="1"/>
  <c r="T2084" i="1"/>
  <c r="U2084" i="1"/>
  <c r="Q2085" i="1"/>
  <c r="R2085" i="1"/>
  <c r="S2085" i="1"/>
  <c r="T2085" i="1"/>
  <c r="U2085" i="1"/>
  <c r="Q2086" i="1"/>
  <c r="R2086" i="1"/>
  <c r="S2086" i="1"/>
  <c r="T2086" i="1"/>
  <c r="U2086" i="1"/>
  <c r="Q2087" i="1"/>
  <c r="R2087" i="1"/>
  <c r="S2087" i="1"/>
  <c r="T2087" i="1"/>
  <c r="U2087" i="1"/>
  <c r="Q2088" i="1"/>
  <c r="R2088" i="1"/>
  <c r="S2088" i="1"/>
  <c r="T2088" i="1"/>
  <c r="U2088" i="1"/>
  <c r="Q2089" i="1"/>
  <c r="R2089" i="1"/>
  <c r="S2089" i="1"/>
  <c r="T2089" i="1"/>
  <c r="U2089" i="1"/>
  <c r="Q2090" i="1"/>
  <c r="R2090" i="1"/>
  <c r="S2090" i="1"/>
  <c r="T2090" i="1"/>
  <c r="U2090" i="1"/>
  <c r="Q2091" i="1"/>
  <c r="R2091" i="1"/>
  <c r="S2091" i="1"/>
  <c r="T2091" i="1"/>
  <c r="U2091" i="1"/>
  <c r="Q2092" i="1"/>
  <c r="R2092" i="1"/>
  <c r="S2092" i="1"/>
  <c r="T2092" i="1"/>
  <c r="U2092" i="1"/>
  <c r="Q2093" i="1"/>
  <c r="R2093" i="1"/>
  <c r="S2093" i="1"/>
  <c r="T2093" i="1"/>
  <c r="U2093" i="1"/>
  <c r="Q2094" i="1"/>
  <c r="R2094" i="1"/>
  <c r="S2094" i="1"/>
  <c r="T2094" i="1"/>
  <c r="U2094" i="1"/>
  <c r="Q2095" i="1"/>
  <c r="R2095" i="1"/>
  <c r="S2095" i="1"/>
  <c r="T2095" i="1"/>
  <c r="U2095" i="1"/>
  <c r="Q2096" i="1"/>
  <c r="R2096" i="1"/>
  <c r="S2096" i="1"/>
  <c r="T2096" i="1"/>
  <c r="U2096" i="1"/>
  <c r="Q2097" i="1"/>
  <c r="R2097" i="1"/>
  <c r="S2097" i="1"/>
  <c r="T2097" i="1"/>
  <c r="U2097" i="1"/>
  <c r="Q2098" i="1"/>
  <c r="R2098" i="1"/>
  <c r="S2098" i="1"/>
  <c r="T2098" i="1"/>
  <c r="U2098" i="1"/>
  <c r="Q2099" i="1"/>
  <c r="R2099" i="1"/>
  <c r="S2099" i="1"/>
  <c r="T2099" i="1"/>
  <c r="U2099" i="1"/>
  <c r="Q2100" i="1"/>
  <c r="R2100" i="1"/>
  <c r="S2100" i="1"/>
  <c r="T2100" i="1"/>
  <c r="U2100" i="1"/>
  <c r="Q2101" i="1"/>
  <c r="R2101" i="1"/>
  <c r="S2101" i="1"/>
  <c r="T2101" i="1"/>
  <c r="U2101" i="1"/>
  <c r="Q2102" i="1"/>
  <c r="R2102" i="1"/>
  <c r="S2102" i="1"/>
  <c r="T2102" i="1"/>
  <c r="U2102" i="1"/>
  <c r="Q2103" i="1"/>
  <c r="R2103" i="1"/>
  <c r="S2103" i="1"/>
  <c r="T2103" i="1"/>
  <c r="U2103" i="1"/>
  <c r="Q2104" i="1"/>
  <c r="R2104" i="1"/>
  <c r="S2104" i="1"/>
  <c r="T2104" i="1"/>
  <c r="U2104" i="1"/>
  <c r="Q2105" i="1"/>
  <c r="R2105" i="1"/>
  <c r="S2105" i="1"/>
  <c r="T2105" i="1"/>
  <c r="U2105" i="1"/>
  <c r="Q2106" i="1"/>
  <c r="R2106" i="1"/>
  <c r="S2106" i="1"/>
  <c r="T2106" i="1"/>
  <c r="U2106" i="1"/>
  <c r="Q2107" i="1"/>
  <c r="R2107" i="1"/>
  <c r="S2107" i="1"/>
  <c r="T2107" i="1"/>
  <c r="U2107" i="1"/>
  <c r="Q2108" i="1"/>
  <c r="R2108" i="1"/>
  <c r="S2108" i="1"/>
  <c r="T2108" i="1"/>
  <c r="U2108" i="1"/>
  <c r="Q2109" i="1"/>
  <c r="R2109" i="1"/>
  <c r="S2109" i="1"/>
  <c r="T2109" i="1"/>
  <c r="U2109" i="1"/>
  <c r="Q2110" i="1"/>
  <c r="R2110" i="1"/>
  <c r="S2110" i="1"/>
  <c r="T2110" i="1"/>
  <c r="U2110" i="1"/>
  <c r="Q2111" i="1"/>
  <c r="R2111" i="1"/>
  <c r="S2111" i="1"/>
  <c r="T2111" i="1"/>
  <c r="U2111" i="1"/>
  <c r="Q2112" i="1"/>
  <c r="R2112" i="1"/>
  <c r="S2112" i="1"/>
  <c r="T2112" i="1"/>
  <c r="U2112" i="1"/>
  <c r="Q2113" i="1"/>
  <c r="R2113" i="1"/>
  <c r="S2113" i="1"/>
  <c r="T2113" i="1"/>
  <c r="U2113" i="1"/>
  <c r="Q2114" i="1"/>
  <c r="R2114" i="1"/>
  <c r="S2114" i="1"/>
  <c r="T2114" i="1"/>
  <c r="U2114" i="1"/>
  <c r="Q2115" i="1"/>
  <c r="R2115" i="1"/>
  <c r="S2115" i="1"/>
  <c r="T2115" i="1"/>
  <c r="U2115" i="1"/>
  <c r="Q2116" i="1"/>
  <c r="R2116" i="1"/>
  <c r="S2116" i="1"/>
  <c r="T2116" i="1"/>
  <c r="U2116" i="1"/>
  <c r="Q2117" i="1"/>
  <c r="R2117" i="1"/>
  <c r="S2117" i="1"/>
  <c r="T2117" i="1"/>
  <c r="U2117" i="1"/>
  <c r="Q2118" i="1"/>
  <c r="R2118" i="1"/>
  <c r="S2118" i="1"/>
  <c r="T2118" i="1"/>
  <c r="U2118" i="1"/>
  <c r="Q2119" i="1"/>
  <c r="R2119" i="1"/>
  <c r="S2119" i="1"/>
  <c r="T2119" i="1"/>
  <c r="U2119" i="1"/>
  <c r="Q2120" i="1"/>
  <c r="R2120" i="1"/>
  <c r="S2120" i="1"/>
  <c r="T2120" i="1"/>
  <c r="U2120" i="1"/>
  <c r="Q2121" i="1"/>
  <c r="R2121" i="1"/>
  <c r="S2121" i="1"/>
  <c r="T2121" i="1"/>
  <c r="U2121" i="1"/>
  <c r="Q2122" i="1"/>
  <c r="R2122" i="1"/>
  <c r="S2122" i="1"/>
  <c r="T2122" i="1"/>
  <c r="U2122" i="1"/>
  <c r="Q2123" i="1"/>
  <c r="R2123" i="1"/>
  <c r="S2123" i="1"/>
  <c r="T2123" i="1"/>
  <c r="U2123" i="1"/>
  <c r="Q2124" i="1"/>
  <c r="R2124" i="1"/>
  <c r="S2124" i="1"/>
  <c r="T2124" i="1"/>
  <c r="U2124" i="1"/>
  <c r="Q2125" i="1"/>
  <c r="R2125" i="1"/>
  <c r="S2125" i="1"/>
  <c r="T2125" i="1"/>
  <c r="U2125" i="1"/>
  <c r="Q2126" i="1"/>
  <c r="R2126" i="1"/>
  <c r="S2126" i="1"/>
  <c r="T2126" i="1"/>
  <c r="U2126" i="1"/>
  <c r="Q2127" i="1"/>
  <c r="R2127" i="1"/>
  <c r="S2127" i="1"/>
  <c r="T2127" i="1"/>
  <c r="U2127" i="1"/>
  <c r="Q2128" i="1"/>
  <c r="R2128" i="1"/>
  <c r="S2128" i="1"/>
  <c r="T2128" i="1"/>
  <c r="U2128" i="1"/>
  <c r="Q2129" i="1"/>
  <c r="R2129" i="1"/>
  <c r="S2129" i="1"/>
  <c r="T2129" i="1"/>
  <c r="U2129" i="1"/>
  <c r="Q2130" i="1"/>
  <c r="R2130" i="1"/>
  <c r="S2130" i="1"/>
  <c r="T2130" i="1"/>
  <c r="U2130" i="1"/>
  <c r="Q2131" i="1"/>
  <c r="R2131" i="1"/>
  <c r="S2131" i="1"/>
  <c r="T2131" i="1"/>
  <c r="U2131" i="1"/>
  <c r="Q2132" i="1"/>
  <c r="R2132" i="1"/>
  <c r="S2132" i="1"/>
  <c r="T2132" i="1"/>
  <c r="U2132" i="1"/>
  <c r="Q2133" i="1"/>
  <c r="R2133" i="1"/>
  <c r="S2133" i="1"/>
  <c r="T2133" i="1"/>
  <c r="U2133" i="1"/>
  <c r="Q2134" i="1"/>
  <c r="R2134" i="1"/>
  <c r="S2134" i="1"/>
  <c r="T2134" i="1"/>
  <c r="U2134" i="1"/>
  <c r="Q2135" i="1"/>
  <c r="R2135" i="1"/>
  <c r="S2135" i="1"/>
  <c r="T2135" i="1"/>
  <c r="U2135" i="1"/>
  <c r="Q2136" i="1"/>
  <c r="R2136" i="1"/>
  <c r="S2136" i="1"/>
  <c r="T2136" i="1"/>
  <c r="U2136" i="1"/>
  <c r="Q2137" i="1"/>
  <c r="R2137" i="1"/>
  <c r="S2137" i="1"/>
  <c r="T2137" i="1"/>
  <c r="U2137" i="1"/>
  <c r="Q2138" i="1"/>
  <c r="R2138" i="1"/>
  <c r="S2138" i="1"/>
  <c r="T2138" i="1"/>
  <c r="U2138" i="1"/>
  <c r="Q2139" i="1"/>
  <c r="R2139" i="1"/>
  <c r="S2139" i="1"/>
  <c r="T2139" i="1"/>
  <c r="U2139" i="1"/>
  <c r="Q2140" i="1"/>
  <c r="R2140" i="1"/>
  <c r="S2140" i="1"/>
  <c r="T2140" i="1"/>
  <c r="U2140" i="1"/>
  <c r="Q2141" i="1"/>
  <c r="R2141" i="1"/>
  <c r="S2141" i="1"/>
  <c r="T2141" i="1"/>
  <c r="U2141" i="1"/>
  <c r="Q2142" i="1"/>
  <c r="R2142" i="1"/>
  <c r="S2142" i="1"/>
  <c r="T2142" i="1"/>
  <c r="U2142" i="1"/>
  <c r="Q2143" i="1"/>
  <c r="R2143" i="1"/>
  <c r="S2143" i="1"/>
  <c r="T2143" i="1"/>
  <c r="U2143" i="1"/>
  <c r="Q2144" i="1"/>
  <c r="R2144" i="1"/>
  <c r="S2144" i="1"/>
  <c r="T2144" i="1"/>
  <c r="U2144" i="1"/>
  <c r="Q2145" i="1"/>
  <c r="R2145" i="1"/>
  <c r="S2145" i="1"/>
  <c r="T2145" i="1"/>
  <c r="U2145" i="1"/>
  <c r="Q2146" i="1"/>
  <c r="R2146" i="1"/>
  <c r="S2146" i="1"/>
  <c r="T2146" i="1"/>
  <c r="U2146" i="1"/>
  <c r="Q2147" i="1"/>
  <c r="R2147" i="1"/>
  <c r="S2147" i="1"/>
  <c r="T2147" i="1"/>
  <c r="U2147" i="1"/>
  <c r="Q2148" i="1"/>
  <c r="R2148" i="1"/>
  <c r="S2148" i="1"/>
  <c r="T2148" i="1"/>
  <c r="U2148" i="1"/>
  <c r="Q2149" i="1"/>
  <c r="R2149" i="1"/>
  <c r="S2149" i="1"/>
  <c r="T2149" i="1"/>
  <c r="U2149" i="1"/>
  <c r="Q2150" i="1"/>
  <c r="R2150" i="1"/>
  <c r="S2150" i="1"/>
  <c r="T2150" i="1"/>
  <c r="U2150" i="1"/>
  <c r="Q2151" i="1"/>
  <c r="R2151" i="1"/>
  <c r="S2151" i="1"/>
  <c r="T2151" i="1"/>
  <c r="U2151" i="1"/>
  <c r="Q2152" i="1"/>
  <c r="R2152" i="1"/>
  <c r="S2152" i="1"/>
  <c r="T2152" i="1"/>
  <c r="U2152" i="1"/>
  <c r="Q2153" i="1"/>
  <c r="R2153" i="1"/>
  <c r="S2153" i="1"/>
  <c r="T2153" i="1"/>
  <c r="U2153" i="1"/>
  <c r="Q2154" i="1"/>
  <c r="R2154" i="1"/>
  <c r="S2154" i="1"/>
  <c r="T2154" i="1"/>
  <c r="U2154" i="1"/>
  <c r="Q2155" i="1"/>
  <c r="R2155" i="1"/>
  <c r="S2155" i="1"/>
  <c r="T2155" i="1"/>
  <c r="U2155" i="1"/>
  <c r="Q2156" i="1"/>
  <c r="R2156" i="1"/>
  <c r="S2156" i="1"/>
  <c r="T2156" i="1"/>
  <c r="U2156" i="1"/>
  <c r="Q2157" i="1"/>
  <c r="R2157" i="1"/>
  <c r="S2157" i="1"/>
  <c r="T2157" i="1"/>
  <c r="U2157" i="1"/>
  <c r="Q2158" i="1"/>
  <c r="R2158" i="1"/>
  <c r="S2158" i="1"/>
  <c r="T2158" i="1"/>
  <c r="U2158" i="1"/>
  <c r="Q2159" i="1"/>
  <c r="R2159" i="1"/>
  <c r="S2159" i="1"/>
  <c r="T2159" i="1"/>
  <c r="U2159" i="1"/>
  <c r="Q2160" i="1"/>
  <c r="R2160" i="1"/>
  <c r="S2160" i="1"/>
  <c r="T2160" i="1"/>
  <c r="U2160" i="1"/>
  <c r="Q2161" i="1"/>
  <c r="R2161" i="1"/>
  <c r="S2161" i="1"/>
  <c r="T2161" i="1"/>
  <c r="U2161" i="1"/>
  <c r="Q2162" i="1"/>
  <c r="R2162" i="1"/>
  <c r="S2162" i="1"/>
  <c r="T2162" i="1"/>
  <c r="U2162" i="1"/>
  <c r="Q2163" i="1"/>
  <c r="R2163" i="1"/>
  <c r="S2163" i="1"/>
  <c r="T2163" i="1"/>
  <c r="U2163" i="1"/>
  <c r="Q2164" i="1"/>
  <c r="R2164" i="1"/>
  <c r="S2164" i="1"/>
  <c r="T2164" i="1"/>
  <c r="U2164" i="1"/>
  <c r="Q2165" i="1"/>
  <c r="R2165" i="1"/>
  <c r="S2165" i="1"/>
  <c r="T2165" i="1"/>
  <c r="U2165" i="1"/>
  <c r="Q2166" i="1"/>
  <c r="R2166" i="1"/>
  <c r="S2166" i="1"/>
  <c r="T2166" i="1"/>
  <c r="U2166" i="1"/>
  <c r="Q2167" i="1"/>
  <c r="R2167" i="1"/>
  <c r="S2167" i="1"/>
  <c r="T2167" i="1"/>
  <c r="U2167" i="1"/>
  <c r="Q2168" i="1"/>
  <c r="R2168" i="1"/>
  <c r="S2168" i="1"/>
  <c r="T2168" i="1"/>
  <c r="U2168" i="1"/>
  <c r="Q2169" i="1"/>
  <c r="R2169" i="1"/>
  <c r="S2169" i="1"/>
  <c r="T2169" i="1"/>
  <c r="U2169" i="1"/>
  <c r="Q2170" i="1"/>
  <c r="R2170" i="1"/>
  <c r="S2170" i="1"/>
  <c r="T2170" i="1"/>
  <c r="U2170" i="1"/>
  <c r="F2" i="6"/>
  <c r="E2" i="6"/>
  <c r="D2" i="6"/>
  <c r="J1" i="4"/>
  <c r="I1" i="4"/>
  <c r="H1" i="4"/>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H34" i="6"/>
  <c r="D34" i="6"/>
  <c r="E33" i="6"/>
  <c r="F32" i="6"/>
  <c r="G31" i="6"/>
  <c r="H30" i="6"/>
  <c r="D30" i="6"/>
  <c r="E29" i="6"/>
  <c r="F28" i="6"/>
  <c r="G27" i="6"/>
  <c r="G26" i="6"/>
  <c r="H25" i="6"/>
  <c r="D25" i="6"/>
  <c r="F33" i="6"/>
  <c r="H26" i="6"/>
  <c r="G34" i="6"/>
  <c r="H33" i="6"/>
  <c r="D33" i="6"/>
  <c r="E32" i="6"/>
  <c r="F31" i="6"/>
  <c r="G30" i="6"/>
  <c r="H29" i="6"/>
  <c r="D29" i="6"/>
  <c r="E28" i="6"/>
  <c r="F27" i="6"/>
  <c r="F26" i="6"/>
  <c r="G25" i="6"/>
  <c r="G32" i="6"/>
  <c r="D31" i="6"/>
  <c r="E30" i="6"/>
  <c r="G28" i="6"/>
  <c r="D26" i="6"/>
  <c r="F34" i="6"/>
  <c r="G33" i="6"/>
  <c r="H32" i="6"/>
  <c r="D32" i="6"/>
  <c r="E31" i="6"/>
  <c r="F30" i="6"/>
  <c r="G29" i="6"/>
  <c r="H28" i="6"/>
  <c r="D28" i="6"/>
  <c r="E27" i="6"/>
  <c r="E26" i="6"/>
  <c r="F25" i="6"/>
  <c r="E34" i="6"/>
  <c r="H31" i="6"/>
  <c r="F29" i="6"/>
  <c r="H27" i="6"/>
  <c r="E25" i="6"/>
  <c r="D27" i="6"/>
  <c r="F12" i="6"/>
  <c r="E11" i="6"/>
  <c r="D10" i="6"/>
  <c r="F8" i="6"/>
  <c r="E7" i="6"/>
  <c r="D6" i="6"/>
  <c r="F4" i="6"/>
  <c r="E3" i="6"/>
  <c r="D9" i="6"/>
  <c r="F7" i="6"/>
  <c r="D5" i="6"/>
  <c r="E12" i="6"/>
  <c r="D11" i="6"/>
  <c r="F9" i="6"/>
  <c r="E8" i="6"/>
  <c r="D7" i="6"/>
  <c r="F5" i="6"/>
  <c r="E4" i="6"/>
  <c r="E10" i="6"/>
  <c r="D12" i="6"/>
  <c r="F10" i="6"/>
  <c r="E9" i="6"/>
  <c r="D8" i="6"/>
  <c r="F6" i="6"/>
  <c r="E5" i="6"/>
  <c r="D4" i="6"/>
  <c r="F11" i="6"/>
  <c r="E6" i="6"/>
  <c r="F3" i="6"/>
  <c r="D3" i="6"/>
  <c r="H2" i="4"/>
  <c r="T24" i="6" l="1"/>
  <c r="U24" i="6"/>
  <c r="V24" i="6"/>
  <c r="S24" i="6"/>
  <c r="W24" i="6"/>
  <c r="K27" i="6"/>
  <c r="L25" i="6"/>
  <c r="O27" i="6"/>
  <c r="M29" i="6"/>
  <c r="O31" i="6"/>
  <c r="L34" i="6"/>
  <c r="M25" i="6"/>
  <c r="L26" i="6"/>
  <c r="L27" i="6"/>
  <c r="K28" i="6"/>
  <c r="O28" i="6"/>
  <c r="N29" i="6"/>
  <c r="M30" i="6"/>
  <c r="L31" i="6"/>
  <c r="K32" i="6"/>
  <c r="O32" i="6"/>
  <c r="N33" i="6"/>
  <c r="M34" i="6"/>
  <c r="K26" i="6"/>
  <c r="N28" i="6"/>
  <c r="L30" i="6"/>
  <c r="K31" i="6"/>
  <c r="N32" i="6"/>
  <c r="N25" i="6"/>
  <c r="M26" i="6"/>
  <c r="M27" i="6"/>
  <c r="L28" i="6"/>
  <c r="K29" i="6"/>
  <c r="O29" i="6"/>
  <c r="N30" i="6"/>
  <c r="M31" i="6"/>
  <c r="L32" i="6"/>
  <c r="K33" i="6"/>
  <c r="O33" i="6"/>
  <c r="N34" i="6"/>
  <c r="O26" i="6"/>
  <c r="M33" i="6"/>
  <c r="K25" i="6"/>
  <c r="O25" i="6"/>
  <c r="N26" i="6"/>
  <c r="N27" i="6"/>
  <c r="M28" i="6"/>
  <c r="L29" i="6"/>
  <c r="K30" i="6"/>
  <c r="O30" i="6"/>
  <c r="N31" i="6"/>
  <c r="M32" i="6"/>
  <c r="L33" i="6"/>
  <c r="K34" i="6"/>
  <c r="O34" i="6"/>
  <c r="E35" i="6"/>
  <c r="F35" i="6"/>
  <c r="H35" i="6"/>
  <c r="G35" i="6"/>
  <c r="D35" i="6"/>
  <c r="T64" i="6"/>
  <c r="T25" i="6"/>
  <c r="T29" i="6"/>
  <c r="T33" i="6"/>
  <c r="T37" i="6"/>
  <c r="T41" i="6"/>
  <c r="T45" i="6"/>
  <c r="T49" i="6"/>
  <c r="T53" i="6"/>
  <c r="T57" i="6"/>
  <c r="T61" i="6"/>
  <c r="T28" i="6"/>
  <c r="T36" i="6"/>
  <c r="T44" i="6"/>
  <c r="T52" i="6"/>
  <c r="T56" i="6"/>
  <c r="T60" i="6"/>
  <c r="T26" i="6"/>
  <c r="T30" i="6"/>
  <c r="T34" i="6"/>
  <c r="T38" i="6"/>
  <c r="T42" i="6"/>
  <c r="T46" i="6"/>
  <c r="T50" i="6"/>
  <c r="T54" i="6"/>
  <c r="T58" i="6"/>
  <c r="T62" i="6"/>
  <c r="T32" i="6"/>
  <c r="T40" i="6"/>
  <c r="T48" i="6"/>
  <c r="T27" i="6"/>
  <c r="T31" i="6"/>
  <c r="T35" i="6"/>
  <c r="T39" i="6"/>
  <c r="T43" i="6"/>
  <c r="T47" i="6"/>
  <c r="T51" i="6"/>
  <c r="T55" i="6"/>
  <c r="T59" i="6"/>
  <c r="T63" i="6"/>
  <c r="W26" i="6"/>
  <c r="W30" i="6"/>
  <c r="W34" i="6"/>
  <c r="W38" i="6"/>
  <c r="W42" i="6"/>
  <c r="W46" i="6"/>
  <c r="W50" i="6"/>
  <c r="W54" i="6"/>
  <c r="W58" i="6"/>
  <c r="W62" i="6"/>
  <c r="W25" i="6"/>
  <c r="W29" i="6"/>
  <c r="W37" i="6"/>
  <c r="W45" i="6"/>
  <c r="W49" i="6"/>
  <c r="W53" i="6"/>
  <c r="W57" i="6"/>
  <c r="W61" i="6"/>
  <c r="W27" i="6"/>
  <c r="W31" i="6"/>
  <c r="W35" i="6"/>
  <c r="W39" i="6"/>
  <c r="W43" i="6"/>
  <c r="W47" i="6"/>
  <c r="W51" i="6"/>
  <c r="W55" i="6"/>
  <c r="W59" i="6"/>
  <c r="W63" i="6"/>
  <c r="W33" i="6"/>
  <c r="W41" i="6"/>
  <c r="W28" i="6"/>
  <c r="W32" i="6"/>
  <c r="W36" i="6"/>
  <c r="W40" i="6"/>
  <c r="W44" i="6"/>
  <c r="W48" i="6"/>
  <c r="W52" i="6"/>
  <c r="W56" i="6"/>
  <c r="W60" i="6"/>
  <c r="W64" i="6"/>
  <c r="U28" i="6"/>
  <c r="U32" i="6"/>
  <c r="U36" i="6"/>
  <c r="U40" i="6"/>
  <c r="U44" i="6"/>
  <c r="U48" i="6"/>
  <c r="U52" i="6"/>
  <c r="U56" i="6"/>
  <c r="U60" i="6"/>
  <c r="U64" i="6"/>
  <c r="U31" i="6"/>
  <c r="U39" i="6"/>
  <c r="U47" i="6"/>
  <c r="U51" i="6"/>
  <c r="U55" i="6"/>
  <c r="U59" i="6"/>
  <c r="U63" i="6"/>
  <c r="U25" i="6"/>
  <c r="U29" i="6"/>
  <c r="U33" i="6"/>
  <c r="U37" i="6"/>
  <c r="U41" i="6"/>
  <c r="U45" i="6"/>
  <c r="U49" i="6"/>
  <c r="U53" i="6"/>
  <c r="U57" i="6"/>
  <c r="U61" i="6"/>
  <c r="U27" i="6"/>
  <c r="U35" i="6"/>
  <c r="U43" i="6"/>
  <c r="U26" i="6"/>
  <c r="U30" i="6"/>
  <c r="U34" i="6"/>
  <c r="U38" i="6"/>
  <c r="U42" i="6"/>
  <c r="U46" i="6"/>
  <c r="U50" i="6"/>
  <c r="U54" i="6"/>
  <c r="U58" i="6"/>
  <c r="U62" i="6"/>
  <c r="V27" i="6"/>
  <c r="V31" i="6"/>
  <c r="V35" i="6"/>
  <c r="V39" i="6"/>
  <c r="V43" i="6"/>
  <c r="V47" i="6"/>
  <c r="V51" i="6"/>
  <c r="V55" i="6"/>
  <c r="V59" i="6"/>
  <c r="V63" i="6"/>
  <c r="V34" i="6"/>
  <c r="V42" i="6"/>
  <c r="V50" i="6"/>
  <c r="V54" i="6"/>
  <c r="V58" i="6"/>
  <c r="V28" i="6"/>
  <c r="V32" i="6"/>
  <c r="V36" i="6"/>
  <c r="V40" i="6"/>
  <c r="V44" i="6"/>
  <c r="V48" i="6"/>
  <c r="V52" i="6"/>
  <c r="V56" i="6"/>
  <c r="V60" i="6"/>
  <c r="V64" i="6"/>
  <c r="V26" i="6"/>
  <c r="V30" i="6"/>
  <c r="V38" i="6"/>
  <c r="V46" i="6"/>
  <c r="V62" i="6"/>
  <c r="V25" i="6"/>
  <c r="V29" i="6"/>
  <c r="V33" i="6"/>
  <c r="V37" i="6"/>
  <c r="V41" i="6"/>
  <c r="V45" i="6"/>
  <c r="V49" i="6"/>
  <c r="V53" i="6"/>
  <c r="V57" i="6"/>
  <c r="V61" i="6"/>
  <c r="S25" i="6"/>
  <c r="S26" i="6"/>
  <c r="S30" i="6"/>
  <c r="S34" i="6"/>
  <c r="S38" i="6"/>
  <c r="S42" i="6"/>
  <c r="S46" i="6"/>
  <c r="S50" i="6"/>
  <c r="S54" i="6"/>
  <c r="S58" i="6"/>
  <c r="S62" i="6"/>
  <c r="S33" i="6"/>
  <c r="S41" i="6"/>
  <c r="S49" i="6"/>
  <c r="S53" i="6"/>
  <c r="S57" i="6"/>
  <c r="S61" i="6"/>
  <c r="S27" i="6"/>
  <c r="S31" i="6"/>
  <c r="S35" i="6"/>
  <c r="S39" i="6"/>
  <c r="S43" i="6"/>
  <c r="S47" i="6"/>
  <c r="S51" i="6"/>
  <c r="S55" i="6"/>
  <c r="S59" i="6"/>
  <c r="S63" i="6"/>
  <c r="S29" i="6"/>
  <c r="S37" i="6"/>
  <c r="S45" i="6"/>
  <c r="S28" i="6"/>
  <c r="S32" i="6"/>
  <c r="S36" i="6"/>
  <c r="S40" i="6"/>
  <c r="S44" i="6"/>
  <c r="S48" i="6"/>
  <c r="S52" i="6"/>
  <c r="S56" i="6"/>
  <c r="S60" i="6"/>
  <c r="S64" i="6"/>
  <c r="H9" i="4"/>
  <c r="H8" i="4"/>
  <c r="I3" i="4"/>
  <c r="I9" i="4"/>
  <c r="J8" i="4"/>
  <c r="J9" i="4"/>
  <c r="J10" i="4"/>
  <c r="I7" i="4"/>
  <c r="I2" i="4"/>
  <c r="J7" i="4"/>
  <c r="H10" i="4"/>
  <c r="H5" i="4"/>
  <c r="H4" i="4"/>
  <c r="I8" i="4"/>
  <c r="I5" i="4"/>
  <c r="J4" i="4"/>
  <c r="J5" i="4"/>
  <c r="J6" i="4"/>
  <c r="H7" i="4"/>
  <c r="I6" i="4"/>
  <c r="H6" i="4"/>
  <c r="H11" i="4"/>
  <c r="I11" i="4"/>
  <c r="I4" i="4"/>
  <c r="I10" i="4"/>
  <c r="J2" i="4"/>
  <c r="J11" i="4"/>
  <c r="H3" i="4"/>
  <c r="J3" i="4"/>
  <c r="M35" i="6" l="1"/>
  <c r="K35" i="6"/>
  <c r="L35" i="6"/>
  <c r="N35" i="6"/>
  <c r="O35" i="6"/>
  <c r="H12" i="4"/>
  <c r="J12" i="4"/>
  <c r="I12" i="4"/>
  <c r="D13" i="6" l="1"/>
  <c r="F13" i="6"/>
  <c r="E13" i="6"/>
</calcChain>
</file>

<file path=xl/sharedStrings.xml><?xml version="1.0" encoding="utf-8"?>
<sst xmlns="http://schemas.openxmlformats.org/spreadsheetml/2006/main" count="4529" uniqueCount="163">
  <si>
    <t>Safelife Auto Claims Data, 2009-2018</t>
  </si>
  <si>
    <t>Number of Claims Incurred</t>
  </si>
  <si>
    <t>Amount of Claims Incurred, in Carbs (Ĉ)</t>
  </si>
  <si>
    <t>Year</t>
  </si>
  <si>
    <t>Qtr</t>
  </si>
  <si>
    <t>Risk Class</t>
  </si>
  <si>
    <t>Type</t>
  </si>
  <si>
    <t>Car-years of Exposure</t>
  </si>
  <si>
    <t>Bodily Injury</t>
  </si>
  <si>
    <t>Property Damage</t>
  </si>
  <si>
    <t>Comprehensive</t>
  </si>
  <si>
    <t>Collision</t>
  </si>
  <si>
    <t>Personal Injury</t>
  </si>
  <si>
    <t>SML</t>
  </si>
  <si>
    <t>Personal</t>
  </si>
  <si>
    <t>LSL</t>
  </si>
  <si>
    <t>MYA</t>
  </si>
  <si>
    <t>SMA</t>
  </si>
  <si>
    <t>MSL</t>
  </si>
  <si>
    <t>LYL</t>
  </si>
  <si>
    <t>LSA</t>
  </si>
  <si>
    <t>LMA</t>
  </si>
  <si>
    <t>SYL</t>
  </si>
  <si>
    <t>MYL</t>
  </si>
  <si>
    <t>MYH</t>
  </si>
  <si>
    <t>LML</t>
  </si>
  <si>
    <t>MSA</t>
  </si>
  <si>
    <t>LYA</t>
  </si>
  <si>
    <t>MMA</t>
  </si>
  <si>
    <t>LYH</t>
  </si>
  <si>
    <t>SSA</t>
  </si>
  <si>
    <t>MML</t>
  </si>
  <si>
    <t>LMH</t>
  </si>
  <si>
    <t>SSL</t>
  </si>
  <si>
    <t>SSH</t>
  </si>
  <si>
    <t>MMH</t>
  </si>
  <si>
    <t>SYA</t>
  </si>
  <si>
    <t>LSH</t>
  </si>
  <si>
    <t>SYH</t>
  </si>
  <si>
    <t>MSH</t>
  </si>
  <si>
    <t>SMH</t>
  </si>
  <si>
    <t>Commercial</t>
  </si>
  <si>
    <t>Safelife Auto Claims Data Elements</t>
  </si>
  <si>
    <t>Safelife has provided you with ten years of historical claims data from their personal and commercial auto policies. Assume that the data is complete. This data can be used to forecast what the future might look like based on how the business looks today. In order to make predictions about how the future will look after the launch of a new autonomous vehicle insurance policy, you may adapt the current-state data or, alternatively, build your assumptions from scratch based on your research.</t>
  </si>
  <si>
    <t>The data show the following items for each calendar quarter from 2009 through 2018:</t>
  </si>
  <si>
    <r>
      <rPr>
        <sz val="10"/>
        <color theme="1"/>
        <rFont val="Calibri"/>
        <family val="2"/>
      </rPr>
      <t xml:space="preserve">•   </t>
    </r>
    <r>
      <rPr>
        <sz val="10"/>
        <color theme="1"/>
        <rFont val="Calibri Light"/>
        <family val="2"/>
        <scheme val="major"/>
      </rPr>
      <t>Calendar year and quarter</t>
    </r>
  </si>
  <si>
    <r>
      <rPr>
        <sz val="10"/>
        <color theme="1"/>
        <rFont val="Calibri"/>
        <family val="2"/>
      </rPr>
      <t xml:space="preserve">•   </t>
    </r>
    <r>
      <rPr>
        <sz val="10"/>
        <color theme="1"/>
        <rFont val="Calibri Light"/>
        <family val="2"/>
        <scheme val="major"/>
      </rPr>
      <t>Risk Class: Safelife classifies risks according to three categories, each with three classifications, for a total of 27 risk classes. The classes are coded by the first letter of the classifications within each category, in the following order:</t>
    </r>
  </si>
  <si>
    <t>Vehicle Size</t>
  </si>
  <si>
    <t>Driver Age</t>
  </si>
  <si>
    <t>Driver Risk</t>
  </si>
  <si>
    <r>
      <t>S</t>
    </r>
    <r>
      <rPr>
        <sz val="10"/>
        <color theme="1"/>
        <rFont val="Calibri Light"/>
        <family val="2"/>
        <scheme val="major"/>
      </rPr>
      <t>mall</t>
    </r>
  </si>
  <si>
    <r>
      <t>Y</t>
    </r>
    <r>
      <rPr>
        <sz val="10"/>
        <color theme="1"/>
        <rFont val="Calibri Light"/>
        <family val="2"/>
        <scheme val="major"/>
      </rPr>
      <t>oung</t>
    </r>
  </si>
  <si>
    <r>
      <t>L</t>
    </r>
    <r>
      <rPr>
        <sz val="10"/>
        <color theme="1"/>
        <rFont val="Calibri Light"/>
        <family val="2"/>
        <scheme val="major"/>
      </rPr>
      <t>ow</t>
    </r>
  </si>
  <si>
    <r>
      <t>M</t>
    </r>
    <r>
      <rPr>
        <sz val="10"/>
        <color theme="1"/>
        <rFont val="Calibri Light"/>
        <family val="2"/>
        <scheme val="major"/>
      </rPr>
      <t>edium</t>
    </r>
  </si>
  <si>
    <r>
      <t>M</t>
    </r>
    <r>
      <rPr>
        <sz val="10"/>
        <color theme="1"/>
        <rFont val="Calibri Light"/>
        <family val="2"/>
        <scheme val="major"/>
      </rPr>
      <t>iddle</t>
    </r>
  </si>
  <si>
    <r>
      <t>A</t>
    </r>
    <r>
      <rPr>
        <sz val="10"/>
        <color theme="1"/>
        <rFont val="Calibri Light"/>
        <family val="2"/>
        <scheme val="major"/>
      </rPr>
      <t>verage</t>
    </r>
  </si>
  <si>
    <r>
      <t>L</t>
    </r>
    <r>
      <rPr>
        <sz val="10"/>
        <color theme="1"/>
        <rFont val="Calibri Light"/>
        <family val="2"/>
        <scheme val="major"/>
      </rPr>
      <t>arge</t>
    </r>
  </si>
  <si>
    <r>
      <t>S</t>
    </r>
    <r>
      <rPr>
        <sz val="10"/>
        <color theme="1"/>
        <rFont val="Calibri Light"/>
        <family val="2"/>
        <scheme val="major"/>
      </rPr>
      <t>enior</t>
    </r>
  </si>
  <si>
    <r>
      <t>H</t>
    </r>
    <r>
      <rPr>
        <sz val="10"/>
        <color theme="1"/>
        <rFont val="Calibri Light"/>
        <family val="2"/>
        <scheme val="major"/>
      </rPr>
      <t>igh</t>
    </r>
  </si>
  <si>
    <t>For example, a policy that covers a large car with a primary driver who is middle-aged and has a driving record that indicates a higher likelihood of future claims-causing incidents would show a risk class code of LMH.</t>
  </si>
  <si>
    <r>
      <rPr>
        <sz val="10"/>
        <color theme="1"/>
        <rFont val="Calibri"/>
        <family val="2"/>
      </rPr>
      <t xml:space="preserve">•   </t>
    </r>
    <r>
      <rPr>
        <sz val="10"/>
        <color theme="1"/>
        <rFont val="Calibri Light"/>
        <family val="2"/>
        <scheme val="major"/>
      </rPr>
      <t>Policy type</t>
    </r>
  </si>
  <si>
    <r>
      <rPr>
        <sz val="10"/>
        <color theme="1"/>
        <rFont val="Calibri"/>
        <family val="2"/>
      </rPr>
      <t>—</t>
    </r>
    <r>
      <rPr>
        <sz val="10"/>
        <color theme="1"/>
        <rFont val="Calibri Light"/>
        <family val="2"/>
        <scheme val="major"/>
      </rPr>
      <t xml:space="preserve"> Personal: policies owned by individuals for their automobiles that are primarily for non-commercial use.</t>
    </r>
  </si>
  <si>
    <r>
      <rPr>
        <sz val="10"/>
        <color theme="1"/>
        <rFont val="Calibri"/>
        <family val="2"/>
      </rPr>
      <t>—</t>
    </r>
    <r>
      <rPr>
        <sz val="10"/>
        <color theme="1"/>
        <rFont val="Calibri Light"/>
        <family val="2"/>
      </rPr>
      <t xml:space="preserve"> </t>
    </r>
    <r>
      <rPr>
        <sz val="10"/>
        <color theme="1"/>
        <rFont val="Calibri Light"/>
        <family val="2"/>
        <scheme val="major"/>
      </rPr>
      <t>Commercial: policies owned by businesses for automobiles that are used for primarily for business purposes.</t>
    </r>
  </si>
  <si>
    <r>
      <rPr>
        <sz val="10"/>
        <color theme="1"/>
        <rFont val="Calibri"/>
        <family val="2"/>
      </rPr>
      <t xml:space="preserve">•   </t>
    </r>
    <r>
      <rPr>
        <sz val="10"/>
        <color theme="1"/>
        <rFont val="Calibri Light"/>
        <family val="2"/>
        <scheme val="major"/>
      </rPr>
      <t>Number of car-years of exposure: the annual equivalent of the number of insured vehicles in the quarter. A single vehicle covered for a full quarter is ¼ of a car-year of exposure.</t>
    </r>
  </si>
  <si>
    <r>
      <t xml:space="preserve"> </t>
    </r>
    <r>
      <rPr>
        <sz val="10"/>
        <color theme="1"/>
        <rFont val="Calibri"/>
        <family val="2"/>
      </rPr>
      <t xml:space="preserve">•   </t>
    </r>
    <r>
      <rPr>
        <sz val="10"/>
        <color theme="1"/>
        <rFont val="Calibri Light"/>
        <family val="2"/>
        <scheme val="major"/>
      </rPr>
      <t>Number of Claims Incurred: the number of claims that occurred during the quarter. Recent quarters of Safeline's data include estimated counts for claims that likely occurred during the quarter but were not yet reported.</t>
    </r>
  </si>
  <si>
    <r>
      <rPr>
        <sz val="10"/>
        <color theme="1"/>
        <rFont val="Calibri"/>
        <family val="2"/>
      </rPr>
      <t xml:space="preserve">•   </t>
    </r>
    <r>
      <rPr>
        <sz val="10"/>
        <color theme="1"/>
        <rFont val="Calibri Light"/>
        <family val="2"/>
        <scheme val="major"/>
      </rPr>
      <t>Amount of Claims Incurred: the total amount paid for claims that occurred during the quarter, including payments that were made during subsequent quarters. Amounts are in Carbs (Ĉ) and are net of deductibles, copayments, reinsurance, subrogation, and salvage. Recent quarters of Safelife's data include estimates for amounts likely to be paid after December 31, 2018. As a simplified approach for this case study, Safelife pays and closes claims quickly.</t>
    </r>
  </si>
  <si>
    <t>Auto Insurance in Carbia</t>
  </si>
  <si>
    <t>Carbian law requires that all auto owners purchase auto insurance. Before auto ownership may be transferred legally, the new owner must provide proof of insurance that includes each of the following coverages. Safelife policies reflect these requirements.</t>
  </si>
  <si>
    <r>
      <t>·</t>
    </r>
    <r>
      <rPr>
        <sz val="7"/>
        <color theme="1"/>
        <rFont val="Times New Roman"/>
        <family val="1"/>
      </rPr>
      <t xml:space="preserve">        </t>
    </r>
    <r>
      <rPr>
        <sz val="10"/>
        <color theme="1"/>
        <rFont val="Calibri Light"/>
        <family val="2"/>
      </rPr>
      <t xml:space="preserve">Bodily Injury Liability: Safelife pays for reasonable expenses for necessary medical and funeral services for others who are injured or die in an automobile accident when the insured is driving, regardless of fault. Safelife also pays for injury to others, including death, when an insured is legally liable for damages. If an insured is sued, Safelife provides legal representation. The maximum amount payable to a single person is </t>
    </r>
    <r>
      <rPr>
        <sz val="10"/>
        <color theme="1"/>
        <rFont val="Calibri"/>
        <family val="2"/>
      </rPr>
      <t>Ĉ15</t>
    </r>
    <r>
      <rPr>
        <sz val="10"/>
        <color theme="1"/>
        <rFont val="Calibri Light"/>
        <family val="2"/>
      </rPr>
      <t>0,000 and the maximum amount payable per accident is Ĉ300,000.</t>
    </r>
  </si>
  <si>
    <r>
      <t>·</t>
    </r>
    <r>
      <rPr>
        <sz val="7"/>
        <color theme="1"/>
        <rFont val="Times New Roman"/>
        <family val="1"/>
      </rPr>
      <t xml:space="preserve">        </t>
    </r>
    <r>
      <rPr>
        <sz val="10"/>
        <color theme="1"/>
        <rFont val="Calibri Light"/>
        <family val="2"/>
      </rPr>
      <t>Personal Injury: Safelife pays the insured's necessary and reasonable medical expenses that are not covered by medical insurance and have been incurred as a result of an automobile accident, regardless of who caused the accident. The maximum amount payable to a single claimant is  Ĉ30,000.</t>
    </r>
  </si>
  <si>
    <r>
      <t>·</t>
    </r>
    <r>
      <rPr>
        <sz val="7"/>
        <color theme="1"/>
        <rFont val="Times New Roman"/>
        <family val="1"/>
      </rPr>
      <t xml:space="preserve">        </t>
    </r>
    <r>
      <rPr>
        <sz val="10"/>
        <color theme="1"/>
        <rFont val="Calibri Light"/>
        <family val="2"/>
      </rPr>
      <t>Property Damage: Safelife pays for physical damage to, or destruction of, tangible property of another, including loss of use, for which an insured is legally liable. If an insured is sued, Safelife provides legal representation. The maximum amount payable to a single claimant is  Ĉ150,000.</t>
    </r>
  </si>
  <si>
    <r>
      <t>·</t>
    </r>
    <r>
      <rPr>
        <sz val="7"/>
        <color theme="1"/>
        <rFont val="Times New Roman"/>
        <family val="1"/>
      </rPr>
      <t xml:space="preserve">        </t>
    </r>
    <r>
      <rPr>
        <sz val="10"/>
        <color theme="1"/>
        <rFont val="Calibri Light"/>
        <family val="2"/>
      </rPr>
      <t>Collision: Safelife pays for repair or cash value of the insured's vehicle if it collides with another vehicle, flips over, or crashes into an object (except animals), regardless of who caused the accident. The policyholder is responsible for the first  Ĉ3,000 of cost, and the maximum amount that Safelife will pay in a single incident is the cash value of the vehicle less  Ĉ3,000.</t>
    </r>
  </si>
  <si>
    <r>
      <t>·</t>
    </r>
    <r>
      <rPr>
        <sz val="7"/>
        <color theme="1"/>
        <rFont val="Times New Roman"/>
        <family val="1"/>
      </rPr>
      <t xml:space="preserve">        </t>
    </r>
    <r>
      <rPr>
        <sz val="10"/>
        <color rgb="FF000000"/>
        <rFont val="Calibri Light"/>
        <family val="2"/>
      </rPr>
      <t>Comprehensive: Safelife pays for repair or cash value of a vehicle from incidents other than a collision including: fire, theft, windstorm, vandalism, flood, damage from falling objects or hitting an animal. The policyholder is responsible for the first  Ĉ3</t>
    </r>
    <r>
      <rPr>
        <sz val="10"/>
        <color theme="1"/>
        <rFont val="Calibri Light"/>
        <family val="2"/>
      </rPr>
      <t>,000 of cost, and t</t>
    </r>
    <r>
      <rPr>
        <sz val="10"/>
        <color rgb="FF000000"/>
        <rFont val="Calibri Light"/>
        <family val="2"/>
      </rPr>
      <t>he maximum amount that Safelife will pay in a single incident is the cash value of the vehicle less  Ĉ3</t>
    </r>
    <r>
      <rPr>
        <sz val="10"/>
        <color theme="1"/>
        <rFont val="Calibri Light"/>
        <family val="2"/>
      </rPr>
      <t>,000.</t>
    </r>
  </si>
  <si>
    <t>N Bodily Injury</t>
  </si>
  <si>
    <t>N Property Damage</t>
  </si>
  <si>
    <t>N Comprehensive</t>
  </si>
  <si>
    <t>N Collision</t>
  </si>
  <si>
    <t>N Personal Injury</t>
  </si>
  <si>
    <t>T Bodily Injury</t>
  </si>
  <si>
    <t>T Property Damage</t>
  </si>
  <si>
    <t>T Comprehensive</t>
  </si>
  <si>
    <t>T Collision</t>
  </si>
  <si>
    <t>T Personal Injury</t>
  </si>
  <si>
    <t>A Bodily Injury</t>
  </si>
  <si>
    <t>A Property Damage</t>
  </si>
  <si>
    <t>A Comprehensive</t>
  </si>
  <si>
    <t>A Collision</t>
  </si>
  <si>
    <t>A Personal Injury</t>
  </si>
  <si>
    <t>Total Amount of Claims Incurred, in Carbs (Ĉ)</t>
  </si>
  <si>
    <t>Link</t>
  </si>
  <si>
    <t>Row Labels</t>
  </si>
  <si>
    <t>Grand Total</t>
  </si>
  <si>
    <t>Sum of N Bodily Injury</t>
  </si>
  <si>
    <t>Sum of A Bodily Injury</t>
  </si>
  <si>
    <t>Sum of T Bodily Injury</t>
  </si>
  <si>
    <t>Sum of N Property Damage</t>
  </si>
  <si>
    <t>Sum of N Comprehensive</t>
  </si>
  <si>
    <t>Sum of N Collision</t>
  </si>
  <si>
    <t>Sum of N Personal Injury</t>
  </si>
  <si>
    <t>Sum of T Property Damage</t>
  </si>
  <si>
    <t>Sum of T Comprehensive</t>
  </si>
  <si>
    <t>Sum of T Collision</t>
  </si>
  <si>
    <t>Sum of T Personal Injury</t>
  </si>
  <si>
    <t>Sum of A Property Damage</t>
  </si>
  <si>
    <t>Sum of A Comprehensive</t>
  </si>
  <si>
    <t>Sum of A Collision</t>
  </si>
  <si>
    <t>Sum of A Personal Injury</t>
  </si>
  <si>
    <t>2009_1</t>
  </si>
  <si>
    <t>2009_2</t>
  </si>
  <si>
    <t>2009_3</t>
  </si>
  <si>
    <t>2009_4</t>
  </si>
  <si>
    <t>2010_1</t>
  </si>
  <si>
    <t>2010_2</t>
  </si>
  <si>
    <t>2010_3</t>
  </si>
  <si>
    <t>2010_4</t>
  </si>
  <si>
    <t>2011_1</t>
  </si>
  <si>
    <t>2011_2</t>
  </si>
  <si>
    <t>2011_3</t>
  </si>
  <si>
    <t>2011_4</t>
  </si>
  <si>
    <t>2012_1</t>
  </si>
  <si>
    <t>2012_2</t>
  </si>
  <si>
    <t>2012_3</t>
  </si>
  <si>
    <t>2012_4</t>
  </si>
  <si>
    <t>2013_1</t>
  </si>
  <si>
    <t>2013_2</t>
  </si>
  <si>
    <t>2013_3</t>
  </si>
  <si>
    <t>2013_4</t>
  </si>
  <si>
    <t>2014_1</t>
  </si>
  <si>
    <t>2014_2</t>
  </si>
  <si>
    <t>2014_3</t>
  </si>
  <si>
    <t>2014_4</t>
  </si>
  <si>
    <t>2015_1</t>
  </si>
  <si>
    <t>2015_2</t>
  </si>
  <si>
    <t>2015_3</t>
  </si>
  <si>
    <t>2015_4</t>
  </si>
  <si>
    <t>2016_1</t>
  </si>
  <si>
    <t>2016_2</t>
  </si>
  <si>
    <t>2016_3</t>
  </si>
  <si>
    <t>2016_4</t>
  </si>
  <si>
    <t>2017_1</t>
  </si>
  <si>
    <t>2017_2</t>
  </si>
  <si>
    <t>2017_3</t>
  </si>
  <si>
    <t>2017_4</t>
  </si>
  <si>
    <t>2018_1</t>
  </si>
  <si>
    <t>2018_2</t>
  </si>
  <si>
    <t>2018_3</t>
  </si>
  <si>
    <t>2018_4</t>
  </si>
  <si>
    <t>z</t>
  </si>
  <si>
    <t>List</t>
  </si>
  <si>
    <t>Sum of N</t>
  </si>
  <si>
    <t>Sum of A</t>
  </si>
  <si>
    <t>Sum of T</t>
  </si>
  <si>
    <t>Values</t>
  </si>
  <si>
    <t>2009 Total</t>
  </si>
  <si>
    <t>2010 Total</t>
  </si>
  <si>
    <t>2011 Total</t>
  </si>
  <si>
    <t>2012 Total</t>
  </si>
  <si>
    <t>2013 Total</t>
  </si>
  <si>
    <t>2014 Total</t>
  </si>
  <si>
    <t>2015 Total</t>
  </si>
  <si>
    <t>2016 Total</t>
  </si>
  <si>
    <t>2017 Total</t>
  </si>
  <si>
    <t>2018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</si>
</sst>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_(* #,##0_);_(* \(#,##0\);_(* &quot;-&quot;??_);_(@_)"/>
  </numFmts>
  <fonts count="15" x14ac:knownFonts="1">
    <font>
      <sz val="11"/>
      <color theme="1"/>
      <name val="Calibri"/>
      <family val="2"/>
      <scheme val="minor"/>
    </font>
    <font>
      <sz val="11"/>
      <color theme="1"/>
      <name val="Calibri"/>
      <family val="2"/>
      <scheme val="minor"/>
    </font>
    <font>
      <b/>
      <sz val="14"/>
      <name val="Calibri"/>
      <family val="2"/>
      <scheme val="minor"/>
    </font>
    <font>
      <sz val="11"/>
      <name val="Calibri"/>
      <family val="2"/>
      <scheme val="minor"/>
    </font>
    <font>
      <b/>
      <sz val="11"/>
      <name val="Calibri"/>
      <family val="2"/>
      <scheme val="minor"/>
    </font>
    <font>
      <sz val="10"/>
      <color theme="1"/>
      <name val="Calibri Light"/>
      <family val="2"/>
      <scheme val="major"/>
    </font>
    <font>
      <sz val="10"/>
      <color theme="1"/>
      <name val="Calibri"/>
      <family val="2"/>
    </font>
    <font>
      <b/>
      <sz val="10"/>
      <color theme="1"/>
      <name val="Calibri Light"/>
      <family val="2"/>
      <scheme val="major"/>
    </font>
    <font>
      <sz val="10"/>
      <color theme="1"/>
      <name val="Calibri Light"/>
      <family val="2"/>
    </font>
    <font>
      <b/>
      <sz val="14"/>
      <color theme="1"/>
      <name val="Calibri"/>
      <family val="2"/>
      <scheme val="minor"/>
    </font>
    <font>
      <sz val="10"/>
      <color theme="1"/>
      <name val="Symbol"/>
      <family val="1"/>
      <charset val="2"/>
    </font>
    <font>
      <sz val="7"/>
      <color theme="1"/>
      <name val="Times New Roman"/>
      <family val="1"/>
    </font>
    <font>
      <sz val="10"/>
      <color rgb="FF000000"/>
      <name val="Calibri Light"/>
      <family val="2"/>
    </font>
    <font>
      <sz val="8"/>
      <color theme="1"/>
      <name val="Calibri"/>
      <family val="2"/>
      <scheme val="minor"/>
    </font>
    <font>
      <b/>
      <sz val="8"/>
      <color theme="1"/>
      <name val="Calibri"/>
      <family val="2"/>
      <scheme val="minor"/>
    </font>
  </fonts>
  <fills count="3">
    <fill>
      <patternFill patternType="none"/>
    </fill>
    <fill>
      <patternFill patternType="gray125"/>
    </fill>
    <fill>
      <patternFill patternType="solid">
        <fgColor rgb="FFFFFF00"/>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73">
    <xf numFmtId="0" fontId="0" fillId="0" borderId="0" xfId="0"/>
    <xf numFmtId="0" fontId="2" fillId="0" borderId="0" xfId="0" applyFont="1" applyFill="1"/>
    <xf numFmtId="0" fontId="3" fillId="0" borderId="0" xfId="0" applyFont="1" applyFill="1"/>
    <xf numFmtId="0" fontId="3" fillId="0" borderId="0" xfId="0" applyNumberFormat="1" applyFont="1" applyFill="1"/>
    <xf numFmtId="0" fontId="4" fillId="0" borderId="4" xfId="0" applyFont="1" applyFill="1" applyBorder="1" applyAlignment="1">
      <alignment horizontal="center" wrapText="1"/>
    </xf>
    <xf numFmtId="0" fontId="4" fillId="0" borderId="5" xfId="0" applyFont="1" applyFill="1" applyBorder="1" applyAlignment="1">
      <alignment horizontal="center" wrapText="1"/>
    </xf>
    <xf numFmtId="0" fontId="4" fillId="0" borderId="6" xfId="0" applyFont="1" applyFill="1" applyBorder="1" applyAlignment="1">
      <alignment horizontal="center" wrapText="1"/>
    </xf>
    <xf numFmtId="0" fontId="4" fillId="0" borderId="7" xfId="0" applyFont="1" applyFill="1" applyBorder="1" applyAlignment="1">
      <alignment horizontal="center" wrapText="1"/>
    </xf>
    <xf numFmtId="1" fontId="3" fillId="0" borderId="8" xfId="0" applyNumberFormat="1" applyFont="1" applyFill="1" applyBorder="1" applyAlignment="1">
      <alignment horizontal="center"/>
    </xf>
    <xf numFmtId="0" fontId="3" fillId="0" borderId="8" xfId="0" applyFont="1" applyFill="1" applyBorder="1" applyAlignment="1">
      <alignment horizontal="center"/>
    </xf>
    <xf numFmtId="1" fontId="3" fillId="0" borderId="0" xfId="0" applyNumberFormat="1" applyFont="1" applyFill="1" applyBorder="1" applyAlignment="1">
      <alignment horizontal="center"/>
    </xf>
    <xf numFmtId="0" fontId="3" fillId="0" borderId="0" xfId="0" applyFont="1" applyFill="1" applyBorder="1" applyAlignment="1">
      <alignment horizontal="center"/>
    </xf>
    <xf numFmtId="0" fontId="5" fillId="0" borderId="0" xfId="0" applyFont="1"/>
    <xf numFmtId="0" fontId="5"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vertical="top" wrapText="1"/>
    </xf>
    <xf numFmtId="0" fontId="7" fillId="0" borderId="9" xfId="0" applyFont="1" applyBorder="1" applyAlignment="1">
      <alignment vertical="top" wrapText="1"/>
    </xf>
    <xf numFmtId="0" fontId="5" fillId="0" borderId="0" xfId="0" applyFont="1" applyAlignment="1">
      <alignment vertical="top"/>
    </xf>
    <xf numFmtId="0" fontId="7" fillId="0" borderId="0" xfId="0" applyFont="1" applyAlignment="1">
      <alignment vertical="top" wrapText="1"/>
    </xf>
    <xf numFmtId="0" fontId="5" fillId="0" borderId="0" xfId="0" applyFont="1" applyAlignment="1">
      <alignment horizontal="left" vertical="top"/>
    </xf>
    <xf numFmtId="0" fontId="9" fillId="0" borderId="0" xfId="0" applyFont="1"/>
    <xf numFmtId="0" fontId="8" fillId="0" borderId="0" xfId="0" applyFont="1" applyAlignment="1">
      <alignment vertical="center" wrapText="1"/>
    </xf>
    <xf numFmtId="0" fontId="10" fillId="0" borderId="0" xfId="0" applyFont="1" applyAlignment="1">
      <alignment horizontal="left" vertical="center" wrapText="1"/>
    </xf>
    <xf numFmtId="0" fontId="3" fillId="0" borderId="11" xfId="0" applyFont="1" applyFill="1" applyBorder="1"/>
    <xf numFmtId="0" fontId="3" fillId="0" borderId="12" xfId="0" applyFont="1" applyFill="1" applyBorder="1"/>
    <xf numFmtId="0" fontId="3" fillId="0" borderId="13" xfId="0" quotePrefix="1" applyFont="1" applyFill="1" applyBorder="1"/>
    <xf numFmtId="0" fontId="3" fillId="0" borderId="14" xfId="0" applyFont="1" applyFill="1" applyBorder="1" applyAlignment="1">
      <alignment horizontal="center"/>
    </xf>
    <xf numFmtId="0" fontId="3" fillId="0" borderId="16" xfId="0" applyFont="1" applyFill="1" applyBorder="1" applyAlignment="1">
      <alignment horizontal="center"/>
    </xf>
    <xf numFmtId="0" fontId="3" fillId="0" borderId="18" xfId="0" applyFont="1" applyFill="1" applyBorder="1" applyAlignment="1">
      <alignment horizontal="center"/>
    </xf>
    <xf numFmtId="0" fontId="3" fillId="0" borderId="9" xfId="0" applyFont="1" applyFill="1" applyBorder="1" applyAlignment="1">
      <alignment horizontal="center"/>
    </xf>
    <xf numFmtId="0" fontId="3" fillId="0" borderId="16" xfId="0" applyFont="1" applyFill="1" applyBorder="1"/>
    <xf numFmtId="0" fontId="3" fillId="0" borderId="18" xfId="0" applyFont="1" applyFill="1" applyBorder="1"/>
    <xf numFmtId="1" fontId="3" fillId="0" borderId="9" xfId="0" applyNumberFormat="1" applyFont="1" applyFill="1" applyBorder="1" applyAlignment="1">
      <alignment horizontal="center"/>
    </xf>
    <xf numFmtId="0" fontId="4" fillId="0" borderId="1" xfId="0" applyFont="1" applyFill="1" applyBorder="1" applyAlignment="1">
      <alignment horizontal="centerContinuous"/>
    </xf>
    <xf numFmtId="0" fontId="4" fillId="0" borderId="2" xfId="0" applyFont="1" applyFill="1" applyBorder="1" applyAlignment="1">
      <alignment horizontal="centerContinuous"/>
    </xf>
    <xf numFmtId="0" fontId="4" fillId="0" borderId="3" xfId="0" applyFont="1" applyFill="1" applyBorder="1" applyAlignment="1">
      <alignment horizontal="centerContinuous"/>
    </xf>
    <xf numFmtId="166" fontId="3" fillId="0" borderId="15" xfId="1" applyNumberFormat="1" applyFont="1" applyFill="1" applyBorder="1"/>
    <xf numFmtId="166" fontId="3" fillId="0" borderId="14" xfId="1" applyNumberFormat="1" applyFont="1" applyFill="1" applyBorder="1"/>
    <xf numFmtId="166" fontId="3" fillId="0" borderId="8" xfId="1" applyNumberFormat="1" applyFont="1" applyFill="1" applyBorder="1"/>
    <xf numFmtId="166" fontId="3" fillId="0" borderId="16" xfId="1" applyNumberFormat="1" applyFont="1" applyFill="1" applyBorder="1"/>
    <xf numFmtId="166" fontId="3" fillId="0" borderId="0" xfId="1" applyNumberFormat="1" applyFont="1" applyFill="1" applyBorder="1"/>
    <xf numFmtId="166" fontId="3" fillId="0" borderId="17" xfId="1" applyNumberFormat="1" applyFont="1" applyFill="1" applyBorder="1"/>
    <xf numFmtId="166" fontId="3" fillId="0" borderId="19" xfId="1" applyNumberFormat="1" applyFont="1" applyFill="1" applyBorder="1"/>
    <xf numFmtId="166" fontId="3" fillId="0" borderId="18" xfId="1" applyNumberFormat="1" applyFont="1" applyFill="1" applyBorder="1"/>
    <xf numFmtId="166" fontId="3" fillId="0" borderId="9" xfId="1" applyNumberFormat="1" applyFont="1" applyFill="1" applyBorder="1"/>
    <xf numFmtId="0" fontId="13" fillId="0" borderId="0" xfId="0" applyFont="1"/>
    <xf numFmtId="0" fontId="14" fillId="0" borderId="1" xfId="0" applyFont="1" applyBorder="1" applyAlignment="1">
      <alignment horizontal="center"/>
    </xf>
    <xf numFmtId="0" fontId="14" fillId="0" borderId="2" xfId="0" applyFont="1" applyBorder="1" applyAlignment="1">
      <alignment horizontal="center"/>
    </xf>
    <xf numFmtId="0" fontId="14" fillId="0" borderId="3" xfId="0" applyFont="1" applyBorder="1" applyAlignment="1">
      <alignment horizontal="center"/>
    </xf>
    <xf numFmtId="0" fontId="14" fillId="0" borderId="10" xfId="0" applyFont="1" applyBorder="1"/>
    <xf numFmtId="0" fontId="13" fillId="0" borderId="16" xfId="0" applyFont="1" applyBorder="1" applyAlignment="1">
      <alignment horizontal="center"/>
    </xf>
    <xf numFmtId="166" fontId="13" fillId="0" borderId="0" xfId="1" applyNumberFormat="1" applyFont="1" applyBorder="1" applyAlignment="1">
      <alignment horizontal="center"/>
    </xf>
    <xf numFmtId="166" fontId="13" fillId="0" borderId="17" xfId="1" applyNumberFormat="1" applyFont="1" applyBorder="1" applyAlignment="1">
      <alignment horizontal="center"/>
    </xf>
    <xf numFmtId="0" fontId="13" fillId="0" borderId="20" xfId="0" applyFont="1" applyBorder="1"/>
    <xf numFmtId="0" fontId="14" fillId="2" borderId="10" xfId="0" applyFont="1" applyFill="1" applyBorder="1"/>
    <xf numFmtId="0" fontId="13" fillId="0" borderId="21" xfId="0" applyFont="1" applyBorder="1"/>
    <xf numFmtId="166" fontId="14" fillId="0" borderId="2" xfId="1" applyNumberFormat="1" applyFont="1" applyBorder="1" applyAlignment="1">
      <alignment horizontal="center"/>
    </xf>
    <xf numFmtId="166" fontId="14" fillId="0" borderId="3" xfId="1" applyNumberFormat="1" applyFont="1" applyBorder="1" applyAlignment="1">
      <alignment horizontal="center"/>
    </xf>
    <xf numFmtId="0" fontId="13" fillId="0" borderId="0" xfId="0" pivotButton="1" applyFont="1"/>
    <xf numFmtId="1" fontId="13" fillId="0" borderId="0" xfId="0" applyNumberFormat="1" applyFont="1"/>
    <xf numFmtId="166" fontId="13" fillId="0" borderId="0" xfId="0" applyNumberFormat="1" applyFont="1"/>
    <xf numFmtId="0" fontId="14" fillId="0" borderId="0" xfId="0" applyFont="1" applyBorder="1" applyAlignment="1">
      <alignment horizontal="center"/>
    </xf>
    <xf numFmtId="166" fontId="14" fillId="0" borderId="0" xfId="1" applyNumberFormat="1" applyFont="1" applyBorder="1" applyAlignment="1">
      <alignment horizontal="center"/>
    </xf>
    <xf numFmtId="9" fontId="13" fillId="0" borderId="0" xfId="2" applyFont="1" applyBorder="1" applyAlignment="1">
      <alignment horizontal="center"/>
    </xf>
    <xf numFmtId="9" fontId="13" fillId="0" borderId="17" xfId="2" applyFont="1" applyBorder="1" applyAlignment="1">
      <alignment horizontal="center"/>
    </xf>
    <xf numFmtId="9" fontId="14" fillId="0" borderId="2" xfId="2" applyFont="1" applyBorder="1" applyAlignment="1">
      <alignment horizontal="center"/>
    </xf>
    <xf numFmtId="9" fontId="14" fillId="0" borderId="3" xfId="2" applyFont="1" applyBorder="1" applyAlignment="1">
      <alignment horizontal="center"/>
    </xf>
    <xf numFmtId="0" fontId="13" fillId="0" borderId="11" xfId="0" applyFont="1" applyBorder="1" applyAlignment="1">
      <alignment horizontal="center"/>
    </xf>
    <xf numFmtId="0" fontId="13" fillId="0" borderId="18" xfId="0" applyFont="1" applyBorder="1" applyAlignment="1">
      <alignment horizontal="center"/>
    </xf>
    <xf numFmtId="166" fontId="13" fillId="0" borderId="12" xfId="1" applyNumberFormat="1" applyFont="1" applyBorder="1" applyAlignment="1">
      <alignment horizontal="center"/>
    </xf>
    <xf numFmtId="166" fontId="13" fillId="0" borderId="13" xfId="1" applyNumberFormat="1" applyFont="1" applyBorder="1" applyAlignment="1">
      <alignment horizontal="center"/>
    </xf>
    <xf numFmtId="166" fontId="13" fillId="0" borderId="9" xfId="1" applyNumberFormat="1" applyFont="1" applyBorder="1" applyAlignment="1">
      <alignment horizontal="center"/>
    </xf>
    <xf numFmtId="166" fontId="13" fillId="0" borderId="19" xfId="1" applyNumberFormat="1" applyFont="1" applyBorder="1" applyAlignment="1">
      <alignment horizontal="center"/>
    </xf>
  </cellXfs>
  <cellStyles count="3">
    <cellStyle name="Comma" xfId="1" builtinId="3"/>
    <cellStyle name="Normal" xfId="0" builtinId="0"/>
    <cellStyle name="Percent" xfId="2" builtinId="5"/>
  </cellStyles>
  <dxfs count="2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Analysis!$A$2</c:f>
          <c:strCache>
            <c:ptCount val="1"/>
            <c:pt idx="0">
              <c:v>Collision</c:v>
            </c:pt>
          </c:strCache>
        </c:strRef>
      </c:tx>
      <c:overlay val="0"/>
      <c:spPr>
        <a:solidFill>
          <a:schemeClr val="tx2"/>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pt-BR"/>
        </a:p>
      </c:txPr>
    </c:title>
    <c:autoTitleDeleted val="0"/>
    <c:plotArea>
      <c:layout/>
      <c:barChart>
        <c:barDir val="col"/>
        <c:grouping val="clustered"/>
        <c:varyColors val="0"/>
        <c:ser>
          <c:idx val="1"/>
          <c:order val="0"/>
          <c:tx>
            <c:strRef>
              <c:f>Analysis!$D$2</c:f>
              <c:strCache>
                <c:ptCount val="1"/>
                <c:pt idx="0">
                  <c:v>Sum of N Collision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Analysis!$C$3:$C$12</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Analysis!$D$3:$D$12</c:f>
              <c:numCache>
                <c:formatCode>_(* #,##0_);_(* \(#,##0\);_(* "-"??_);_(@_)</c:formatCode>
                <c:ptCount val="10"/>
                <c:pt idx="0">
                  <c:v>295564</c:v>
                </c:pt>
                <c:pt idx="1">
                  <c:v>301040</c:v>
                </c:pt>
                <c:pt idx="2">
                  <c:v>330409</c:v>
                </c:pt>
                <c:pt idx="3">
                  <c:v>354385</c:v>
                </c:pt>
                <c:pt idx="4">
                  <c:v>383174</c:v>
                </c:pt>
                <c:pt idx="5">
                  <c:v>401494</c:v>
                </c:pt>
                <c:pt idx="6">
                  <c:v>421632</c:v>
                </c:pt>
                <c:pt idx="7">
                  <c:v>433327</c:v>
                </c:pt>
                <c:pt idx="8">
                  <c:v>451192</c:v>
                </c:pt>
                <c:pt idx="9">
                  <c:v>445740</c:v>
                </c:pt>
              </c:numCache>
            </c:numRef>
          </c:val>
          <c:extLst>
            <c:ext xmlns:c16="http://schemas.microsoft.com/office/drawing/2014/chart" uri="{C3380CC4-5D6E-409C-BE32-E72D297353CC}">
              <c16:uniqueId val="{00000000-C5F4-4301-93A9-8928BEC4AA1C}"/>
            </c:ext>
          </c:extLst>
        </c:ser>
        <c:dLbls>
          <c:showLegendKey val="0"/>
          <c:showVal val="0"/>
          <c:showCatName val="0"/>
          <c:showSerName val="0"/>
          <c:showPercent val="0"/>
          <c:showBubbleSize val="0"/>
        </c:dLbls>
        <c:gapWidth val="219"/>
        <c:overlap val="-27"/>
        <c:axId val="74885392"/>
        <c:axId val="81065008"/>
      </c:barChart>
      <c:lineChart>
        <c:grouping val="standard"/>
        <c:varyColors val="0"/>
        <c:ser>
          <c:idx val="2"/>
          <c:order val="1"/>
          <c:tx>
            <c:strRef>
              <c:f>Analysis!$E$2</c:f>
              <c:strCache>
                <c:ptCount val="1"/>
                <c:pt idx="0">
                  <c:v>Sum of A Collision</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val>
            <c:numRef>
              <c:f>Analysis!$E$3:$E$12</c:f>
              <c:numCache>
                <c:formatCode>_(* #,##0_);_(* \(#,##0\);_(* "-"??_);_(@_)</c:formatCode>
                <c:ptCount val="10"/>
                <c:pt idx="0">
                  <c:v>605988.8264560973</c:v>
                </c:pt>
                <c:pt idx="1">
                  <c:v>637640.21262483136</c:v>
                </c:pt>
                <c:pt idx="2">
                  <c:v>641562.16809529997</c:v>
                </c:pt>
                <c:pt idx="3">
                  <c:v>640118.69986620522</c:v>
                </c:pt>
                <c:pt idx="4">
                  <c:v>639110.54267705267</c:v>
                </c:pt>
                <c:pt idx="5">
                  <c:v>661635.57741179923</c:v>
                </c:pt>
                <c:pt idx="6">
                  <c:v>661003.39170369064</c:v>
                </c:pt>
                <c:pt idx="7">
                  <c:v>695903.01147812651</c:v>
                </c:pt>
                <c:pt idx="8">
                  <c:v>715059.32735398645</c:v>
                </c:pt>
                <c:pt idx="9">
                  <c:v>706642.61865764577</c:v>
                </c:pt>
              </c:numCache>
            </c:numRef>
          </c:val>
          <c:smooth val="0"/>
          <c:extLst>
            <c:ext xmlns:c16="http://schemas.microsoft.com/office/drawing/2014/chart" uri="{C3380CC4-5D6E-409C-BE32-E72D297353CC}">
              <c16:uniqueId val="{00000001-C5F4-4301-93A9-8928BEC4AA1C}"/>
            </c:ext>
          </c:extLst>
        </c:ser>
        <c:dLbls>
          <c:showLegendKey val="0"/>
          <c:showVal val="0"/>
          <c:showCatName val="0"/>
          <c:showSerName val="0"/>
          <c:showPercent val="0"/>
          <c:showBubbleSize val="0"/>
        </c:dLbls>
        <c:marker val="1"/>
        <c:smooth val="0"/>
        <c:axId val="80796960"/>
        <c:axId val="81066256"/>
      </c:lineChart>
      <c:catAx>
        <c:axId val="748853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065008"/>
        <c:crosses val="autoZero"/>
        <c:auto val="1"/>
        <c:lblAlgn val="ctr"/>
        <c:lblOffset val="100"/>
        <c:noMultiLvlLbl val="0"/>
      </c:catAx>
      <c:valAx>
        <c:axId val="81065008"/>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pt-BR">
                    <a:solidFill>
                      <a:schemeClr val="bg1"/>
                    </a:solidFill>
                  </a:rPr>
                  <a:t>Nr Claims</a:t>
                </a:r>
              </a:p>
            </c:rich>
          </c:tx>
          <c:overlay val="0"/>
          <c:spPr>
            <a:solidFill>
              <a:schemeClr val="tx2"/>
            </a:solid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488539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dispUnitsLbl>
        </c:dispUnits>
      </c:valAx>
      <c:valAx>
        <c:axId val="81066256"/>
        <c:scaling>
          <c:orientation val="minMax"/>
        </c:scaling>
        <c:delete val="0"/>
        <c:axPos val="r"/>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pt-BR">
                    <a:solidFill>
                      <a:schemeClr val="bg1"/>
                    </a:solidFill>
                  </a:rPr>
                  <a:t>Amount Claims</a:t>
                </a:r>
              </a:p>
            </c:rich>
          </c:tx>
          <c:overlay val="0"/>
          <c:spPr>
            <a:solidFill>
              <a:schemeClr val="tx2"/>
            </a:solid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796960"/>
        <c:crosses val="max"/>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dispUnitsLbl>
        </c:dispUnits>
      </c:valAx>
      <c:catAx>
        <c:axId val="80796960"/>
        <c:scaling>
          <c:orientation val="minMax"/>
        </c:scaling>
        <c:delete val="1"/>
        <c:axPos val="b"/>
        <c:majorTickMark val="none"/>
        <c:minorTickMark val="none"/>
        <c:tickLblPos val="nextTo"/>
        <c:crossAx val="810662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Analysis!$A$24</c:f>
          <c:strCache>
            <c:ptCount val="1"/>
            <c:pt idx="0">
              <c:v>Sum of T</c:v>
            </c:pt>
          </c:strCache>
        </c:strRef>
      </c:tx>
      <c:overlay val="0"/>
      <c:spPr>
        <a:solidFill>
          <a:schemeClr val="tx2"/>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Analysis!$D$23</c:f>
              <c:strCache>
                <c:ptCount val="1"/>
                <c:pt idx="0">
                  <c:v>Bodily Injury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736EC422-AA9D-4967-8F67-59D7E31BB046}"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B5-430D-A098-ABEAE06DB55A}"/>
                </c:ext>
              </c:extLst>
            </c:dLbl>
            <c:dLbl>
              <c:idx val="1"/>
              <c:tx>
                <c:rich>
                  <a:bodyPr/>
                  <a:lstStyle/>
                  <a:p>
                    <a:fld id="{F10B82B7-C45C-4649-AD4B-4E34208F3626}"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B5-430D-A098-ABEAE06DB55A}"/>
                </c:ext>
              </c:extLst>
            </c:dLbl>
            <c:dLbl>
              <c:idx val="2"/>
              <c:tx>
                <c:rich>
                  <a:bodyPr/>
                  <a:lstStyle/>
                  <a:p>
                    <a:fld id="{F2A2ABC3-3A25-46BC-80BF-0A7A3AA51FFC}"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B5-430D-A098-ABEAE06DB55A}"/>
                </c:ext>
              </c:extLst>
            </c:dLbl>
            <c:dLbl>
              <c:idx val="3"/>
              <c:tx>
                <c:rich>
                  <a:bodyPr/>
                  <a:lstStyle/>
                  <a:p>
                    <a:fld id="{B09621A2-BD4C-4475-B1E0-9BED372C6570}"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B5-430D-A098-ABEAE06DB55A}"/>
                </c:ext>
              </c:extLst>
            </c:dLbl>
            <c:dLbl>
              <c:idx val="4"/>
              <c:tx>
                <c:rich>
                  <a:bodyPr/>
                  <a:lstStyle/>
                  <a:p>
                    <a:fld id="{533B4587-5AFE-4320-83B5-E24FE81FB57B}"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BB5-430D-A098-ABEAE06DB55A}"/>
                </c:ext>
              </c:extLst>
            </c:dLbl>
            <c:dLbl>
              <c:idx val="5"/>
              <c:tx>
                <c:rich>
                  <a:bodyPr/>
                  <a:lstStyle/>
                  <a:p>
                    <a:fld id="{A99610EA-5397-4D37-984B-1421253D934A}"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BB5-430D-A098-ABEAE06DB55A}"/>
                </c:ext>
              </c:extLst>
            </c:dLbl>
            <c:dLbl>
              <c:idx val="6"/>
              <c:tx>
                <c:rich>
                  <a:bodyPr/>
                  <a:lstStyle/>
                  <a:p>
                    <a:fld id="{E216652A-72FD-4C17-A637-021D3CADE8B6}"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BB5-430D-A098-ABEAE06DB55A}"/>
                </c:ext>
              </c:extLst>
            </c:dLbl>
            <c:dLbl>
              <c:idx val="7"/>
              <c:tx>
                <c:rich>
                  <a:bodyPr/>
                  <a:lstStyle/>
                  <a:p>
                    <a:fld id="{953304C1-638A-4FE4-B204-835B8414EB45}"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BB5-430D-A098-ABEAE06DB55A}"/>
                </c:ext>
              </c:extLst>
            </c:dLbl>
            <c:dLbl>
              <c:idx val="8"/>
              <c:tx>
                <c:rich>
                  <a:bodyPr/>
                  <a:lstStyle/>
                  <a:p>
                    <a:fld id="{C2D43B55-5EBF-40EE-95CF-8C64F3CE58B1}"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BB5-430D-A098-ABEAE06DB55A}"/>
                </c:ext>
              </c:extLst>
            </c:dLbl>
            <c:dLbl>
              <c:idx val="9"/>
              <c:tx>
                <c:rich>
                  <a:bodyPr/>
                  <a:lstStyle/>
                  <a:p>
                    <a:fld id="{EE584908-BA5B-4D5D-AB6F-26C218841CBD}"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BB5-430D-A098-ABEAE06DB5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Analysis!$D$25:$D$34</c:f>
              <c:numCache>
                <c:formatCode>_(* #,##0_);_(* \(#,##0\);_(* "-"??_);_(@_)</c:formatCode>
                <c:ptCount val="10"/>
                <c:pt idx="0">
                  <c:v>632822325</c:v>
                </c:pt>
                <c:pt idx="1">
                  <c:v>656042607</c:v>
                </c:pt>
                <c:pt idx="2">
                  <c:v>693311883</c:v>
                </c:pt>
                <c:pt idx="3">
                  <c:v>735437528</c:v>
                </c:pt>
                <c:pt idx="4">
                  <c:v>794964647</c:v>
                </c:pt>
                <c:pt idx="5">
                  <c:v>836070727</c:v>
                </c:pt>
                <c:pt idx="6">
                  <c:v>850253270</c:v>
                </c:pt>
                <c:pt idx="7">
                  <c:v>914648147</c:v>
                </c:pt>
                <c:pt idx="8">
                  <c:v>936331408</c:v>
                </c:pt>
                <c:pt idx="9">
                  <c:v>970840216</c:v>
                </c:pt>
              </c:numCache>
            </c:numRef>
          </c:val>
          <c:extLst>
            <c:ext xmlns:c15="http://schemas.microsoft.com/office/drawing/2012/chart" uri="{02D57815-91ED-43cb-92C2-25804820EDAC}">
              <c15:datalabelsRange>
                <c15:f>Analysis!$K$25:$K$34</c15:f>
                <c15:dlblRangeCache>
                  <c:ptCount val="10"/>
                  <c:pt idx="0">
                    <c:v>24%</c:v>
                  </c:pt>
                  <c:pt idx="1">
                    <c:v>23%</c:v>
                  </c:pt>
                  <c:pt idx="2">
                    <c:v>23%</c:v>
                  </c:pt>
                  <c:pt idx="3">
                    <c:v>23%</c:v>
                  </c:pt>
                  <c:pt idx="4">
                    <c:v>23%</c:v>
                  </c:pt>
                  <c:pt idx="5">
                    <c:v>23%</c:v>
                  </c:pt>
                  <c:pt idx="6">
                    <c:v>22%</c:v>
                  </c:pt>
                  <c:pt idx="7">
                    <c:v>22%</c:v>
                  </c:pt>
                  <c:pt idx="8">
                    <c:v>22%</c:v>
                  </c:pt>
                  <c:pt idx="9">
                    <c:v>22%</c:v>
                  </c:pt>
                </c15:dlblRangeCache>
              </c15:datalabelsRange>
            </c:ext>
            <c:ext xmlns:c16="http://schemas.microsoft.com/office/drawing/2014/chart" uri="{C3380CC4-5D6E-409C-BE32-E72D297353CC}">
              <c16:uniqueId val="{00000000-2BB5-430D-A098-ABEAE06DB55A}"/>
            </c:ext>
          </c:extLst>
        </c:ser>
        <c:ser>
          <c:idx val="1"/>
          <c:order val="1"/>
          <c:tx>
            <c:strRef>
              <c:f>Analysis!$E$23</c:f>
              <c:strCache>
                <c:ptCount val="1"/>
                <c:pt idx="0">
                  <c:v>Property Damage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5205E48F-91E3-4CEC-8E49-915D72A9A88E}"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BB5-430D-A098-ABEAE06DB55A}"/>
                </c:ext>
              </c:extLst>
            </c:dLbl>
            <c:dLbl>
              <c:idx val="1"/>
              <c:tx>
                <c:rich>
                  <a:bodyPr/>
                  <a:lstStyle/>
                  <a:p>
                    <a:fld id="{4EE2D689-361C-4930-8490-609FB9970EF4}"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BB5-430D-A098-ABEAE06DB55A}"/>
                </c:ext>
              </c:extLst>
            </c:dLbl>
            <c:dLbl>
              <c:idx val="2"/>
              <c:tx>
                <c:rich>
                  <a:bodyPr/>
                  <a:lstStyle/>
                  <a:p>
                    <a:fld id="{774C3B0C-90D5-4243-81DB-89D219AA862B}"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BB5-430D-A098-ABEAE06DB55A}"/>
                </c:ext>
              </c:extLst>
            </c:dLbl>
            <c:dLbl>
              <c:idx val="3"/>
              <c:tx>
                <c:rich>
                  <a:bodyPr/>
                  <a:lstStyle/>
                  <a:p>
                    <a:fld id="{4E2ED791-E0C7-4A70-9920-594FFA0EE1EF}"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BB5-430D-A098-ABEAE06DB55A}"/>
                </c:ext>
              </c:extLst>
            </c:dLbl>
            <c:dLbl>
              <c:idx val="4"/>
              <c:tx>
                <c:rich>
                  <a:bodyPr/>
                  <a:lstStyle/>
                  <a:p>
                    <a:fld id="{34C2087F-44FD-4D15-9C9E-450B1CE79583}"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BB5-430D-A098-ABEAE06DB55A}"/>
                </c:ext>
              </c:extLst>
            </c:dLbl>
            <c:dLbl>
              <c:idx val="5"/>
              <c:tx>
                <c:rich>
                  <a:bodyPr/>
                  <a:lstStyle/>
                  <a:p>
                    <a:fld id="{C7DA8856-1932-4B31-86BC-C4380D60FF61}"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BB5-430D-A098-ABEAE06DB55A}"/>
                </c:ext>
              </c:extLst>
            </c:dLbl>
            <c:dLbl>
              <c:idx val="6"/>
              <c:tx>
                <c:rich>
                  <a:bodyPr/>
                  <a:lstStyle/>
                  <a:p>
                    <a:fld id="{E9B31A31-AE47-4AA3-923F-15CAE7DC5AEA}"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BB5-430D-A098-ABEAE06DB55A}"/>
                </c:ext>
              </c:extLst>
            </c:dLbl>
            <c:dLbl>
              <c:idx val="7"/>
              <c:tx>
                <c:rich>
                  <a:bodyPr/>
                  <a:lstStyle/>
                  <a:p>
                    <a:fld id="{97CA2DE9-25F3-414D-8736-6C48594E8558}"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BB5-430D-A098-ABEAE06DB55A}"/>
                </c:ext>
              </c:extLst>
            </c:dLbl>
            <c:dLbl>
              <c:idx val="8"/>
              <c:tx>
                <c:rich>
                  <a:bodyPr/>
                  <a:lstStyle/>
                  <a:p>
                    <a:fld id="{EE4D1E21-FC6D-4B49-85D6-BA3B995FF0FF}"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BB5-430D-A098-ABEAE06DB55A}"/>
                </c:ext>
              </c:extLst>
            </c:dLbl>
            <c:dLbl>
              <c:idx val="9"/>
              <c:tx>
                <c:rich>
                  <a:bodyPr/>
                  <a:lstStyle/>
                  <a:p>
                    <a:fld id="{F4421012-1E56-40F3-8E4A-219A01232CEC}"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BB5-430D-A098-ABEAE06DB5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Analysis!$E$25:$E$34</c:f>
              <c:numCache>
                <c:formatCode>_(* #,##0_);_(* \(#,##0\);_(* "-"??_);_(@_)</c:formatCode>
                <c:ptCount val="10"/>
                <c:pt idx="0">
                  <c:v>541579109</c:v>
                </c:pt>
                <c:pt idx="1">
                  <c:v>561232540</c:v>
                </c:pt>
                <c:pt idx="2">
                  <c:v>613142996</c:v>
                </c:pt>
                <c:pt idx="3">
                  <c:v>661923174</c:v>
                </c:pt>
                <c:pt idx="4">
                  <c:v>709875181</c:v>
                </c:pt>
                <c:pt idx="5">
                  <c:v>712982448</c:v>
                </c:pt>
                <c:pt idx="6">
                  <c:v>758037230</c:v>
                </c:pt>
                <c:pt idx="7">
                  <c:v>812467844</c:v>
                </c:pt>
                <c:pt idx="8">
                  <c:v>866350209</c:v>
                </c:pt>
                <c:pt idx="9">
                  <c:v>899770250</c:v>
                </c:pt>
              </c:numCache>
            </c:numRef>
          </c:val>
          <c:extLst>
            <c:ext xmlns:c15="http://schemas.microsoft.com/office/drawing/2012/chart" uri="{02D57815-91ED-43cb-92C2-25804820EDAC}">
              <c15:datalabelsRange>
                <c15:f>Analysis!$L$25:$L$34</c15:f>
                <c15:dlblRangeCache>
                  <c:ptCount val="10"/>
                  <c:pt idx="0">
                    <c:v>21%</c:v>
                  </c:pt>
                  <c:pt idx="1">
                    <c:v>19%</c:v>
                  </c:pt>
                  <c:pt idx="2">
                    <c:v>21%</c:v>
                  </c:pt>
                  <c:pt idx="3">
                    <c:v>21%</c:v>
                  </c:pt>
                  <c:pt idx="4">
                    <c:v>21%</c:v>
                  </c:pt>
                  <c:pt idx="5">
                    <c:v>20%</c:v>
                  </c:pt>
                  <c:pt idx="6">
                    <c:v>20%</c:v>
                  </c:pt>
                  <c:pt idx="7">
                    <c:v>20%</c:v>
                  </c:pt>
                  <c:pt idx="8">
                    <c:v>20%</c:v>
                  </c:pt>
                  <c:pt idx="9">
                    <c:v>20%</c:v>
                  </c:pt>
                </c15:dlblRangeCache>
              </c15:datalabelsRange>
            </c:ext>
            <c:ext xmlns:c16="http://schemas.microsoft.com/office/drawing/2014/chart" uri="{C3380CC4-5D6E-409C-BE32-E72D297353CC}">
              <c16:uniqueId val="{00000001-2BB5-430D-A098-ABEAE06DB55A}"/>
            </c:ext>
          </c:extLst>
        </c:ser>
        <c:ser>
          <c:idx val="2"/>
          <c:order val="2"/>
          <c:tx>
            <c:strRef>
              <c:f>Analysis!$F$23</c:f>
              <c:strCache>
                <c:ptCount val="1"/>
                <c:pt idx="0">
                  <c:v>Comprehensive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58FB794D-07D3-4919-B4FE-2D772DDD90CE}"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2BB5-430D-A098-ABEAE06DB55A}"/>
                </c:ext>
              </c:extLst>
            </c:dLbl>
            <c:dLbl>
              <c:idx val="1"/>
              <c:tx>
                <c:rich>
                  <a:bodyPr/>
                  <a:lstStyle/>
                  <a:p>
                    <a:fld id="{B538937A-C661-40A1-8F72-9C766BD33F8A}"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2BB5-430D-A098-ABEAE06DB55A}"/>
                </c:ext>
              </c:extLst>
            </c:dLbl>
            <c:dLbl>
              <c:idx val="2"/>
              <c:tx>
                <c:rich>
                  <a:bodyPr/>
                  <a:lstStyle/>
                  <a:p>
                    <a:fld id="{230F9CB2-58B7-4359-A682-E5A6272F8424}"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2BB5-430D-A098-ABEAE06DB55A}"/>
                </c:ext>
              </c:extLst>
            </c:dLbl>
            <c:dLbl>
              <c:idx val="3"/>
              <c:tx>
                <c:rich>
                  <a:bodyPr/>
                  <a:lstStyle/>
                  <a:p>
                    <a:fld id="{B3AB33F6-8962-4E6F-AECD-8AF25DB72968}"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2BB5-430D-A098-ABEAE06DB55A}"/>
                </c:ext>
              </c:extLst>
            </c:dLbl>
            <c:dLbl>
              <c:idx val="4"/>
              <c:tx>
                <c:rich>
                  <a:bodyPr/>
                  <a:lstStyle/>
                  <a:p>
                    <a:fld id="{DB7339E5-E09B-451F-AE17-070C60C9B409}"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2BB5-430D-A098-ABEAE06DB55A}"/>
                </c:ext>
              </c:extLst>
            </c:dLbl>
            <c:dLbl>
              <c:idx val="5"/>
              <c:tx>
                <c:rich>
                  <a:bodyPr/>
                  <a:lstStyle/>
                  <a:p>
                    <a:fld id="{75CBBF23-89B8-4949-900A-D2FE7482BDEE}"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2BB5-430D-A098-ABEAE06DB55A}"/>
                </c:ext>
              </c:extLst>
            </c:dLbl>
            <c:dLbl>
              <c:idx val="6"/>
              <c:tx>
                <c:rich>
                  <a:bodyPr/>
                  <a:lstStyle/>
                  <a:p>
                    <a:fld id="{FD280D25-3120-4176-8402-E0490D474F26}"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2BB5-430D-A098-ABEAE06DB55A}"/>
                </c:ext>
              </c:extLst>
            </c:dLbl>
            <c:dLbl>
              <c:idx val="7"/>
              <c:tx>
                <c:rich>
                  <a:bodyPr/>
                  <a:lstStyle/>
                  <a:p>
                    <a:fld id="{794B8F3D-2D90-4D59-B1F7-5C8681B6DA40}"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2BB5-430D-A098-ABEAE06DB55A}"/>
                </c:ext>
              </c:extLst>
            </c:dLbl>
            <c:dLbl>
              <c:idx val="8"/>
              <c:tx>
                <c:rich>
                  <a:bodyPr/>
                  <a:lstStyle/>
                  <a:p>
                    <a:fld id="{E88FEAD8-F5D5-41E9-B4FC-0B0128484883}"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2BB5-430D-A098-ABEAE06DB55A}"/>
                </c:ext>
              </c:extLst>
            </c:dLbl>
            <c:dLbl>
              <c:idx val="9"/>
              <c:tx>
                <c:rich>
                  <a:bodyPr/>
                  <a:lstStyle/>
                  <a:p>
                    <a:fld id="{5C131D59-910A-4C9F-97D4-9C7C58D75962}"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2BB5-430D-A098-ABEAE06DB5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Analysis!$F$25:$F$34</c:f>
              <c:numCache>
                <c:formatCode>_(* #,##0_);_(* \(#,##0\);_(* "-"??_);_(@_)</c:formatCode>
                <c:ptCount val="10"/>
                <c:pt idx="0">
                  <c:v>324664976</c:v>
                </c:pt>
                <c:pt idx="1">
                  <c:v>489329971</c:v>
                </c:pt>
                <c:pt idx="2">
                  <c:v>348827217</c:v>
                </c:pt>
                <c:pt idx="3">
                  <c:v>376882523</c:v>
                </c:pt>
                <c:pt idx="4">
                  <c:v>384742147</c:v>
                </c:pt>
                <c:pt idx="5">
                  <c:v>429560866</c:v>
                </c:pt>
                <c:pt idx="6">
                  <c:v>448702788</c:v>
                </c:pt>
                <c:pt idx="7">
                  <c:v>488497130</c:v>
                </c:pt>
                <c:pt idx="8">
                  <c:v>547846870</c:v>
                </c:pt>
                <c:pt idx="9">
                  <c:v>571443894</c:v>
                </c:pt>
              </c:numCache>
            </c:numRef>
          </c:val>
          <c:extLst>
            <c:ext xmlns:c15="http://schemas.microsoft.com/office/drawing/2012/chart" uri="{02D57815-91ED-43cb-92C2-25804820EDAC}">
              <c15:datalabelsRange>
                <c15:f>Analysis!$M$25:$M$34</c15:f>
                <c15:dlblRangeCache>
                  <c:ptCount val="10"/>
                  <c:pt idx="0">
                    <c:v>12%</c:v>
                  </c:pt>
                  <c:pt idx="1">
                    <c:v>17%</c:v>
                  </c:pt>
                  <c:pt idx="2">
                    <c:v>12%</c:v>
                  </c:pt>
                  <c:pt idx="3">
                    <c:v>12%</c:v>
                  </c:pt>
                  <c:pt idx="4">
                    <c:v>11%</c:v>
                  </c:pt>
                  <c:pt idx="5">
                    <c:v>12%</c:v>
                  </c:pt>
                  <c:pt idx="6">
                    <c:v>12%</c:v>
                  </c:pt>
                  <c:pt idx="7">
                    <c:v>12%</c:v>
                  </c:pt>
                  <c:pt idx="8">
                    <c:v>13%</c:v>
                  </c:pt>
                  <c:pt idx="9">
                    <c:v>13%</c:v>
                  </c:pt>
                </c15:dlblRangeCache>
              </c15:datalabelsRange>
            </c:ext>
            <c:ext xmlns:c16="http://schemas.microsoft.com/office/drawing/2014/chart" uri="{C3380CC4-5D6E-409C-BE32-E72D297353CC}">
              <c16:uniqueId val="{00000002-2BB5-430D-A098-ABEAE06DB55A}"/>
            </c:ext>
          </c:extLst>
        </c:ser>
        <c:ser>
          <c:idx val="3"/>
          <c:order val="3"/>
          <c:tx>
            <c:strRef>
              <c:f>Analysis!$G$23</c:f>
              <c:strCache>
                <c:ptCount val="1"/>
                <c:pt idx="0">
                  <c:v>Collision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18C26E4D-8B0D-461F-8F70-A9D91DBB3062}"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2BB5-430D-A098-ABEAE06DB55A}"/>
                </c:ext>
              </c:extLst>
            </c:dLbl>
            <c:dLbl>
              <c:idx val="1"/>
              <c:tx>
                <c:rich>
                  <a:bodyPr/>
                  <a:lstStyle/>
                  <a:p>
                    <a:fld id="{34A07DFC-72A0-45A4-957D-D464B1C78883}"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2BB5-430D-A098-ABEAE06DB55A}"/>
                </c:ext>
              </c:extLst>
            </c:dLbl>
            <c:dLbl>
              <c:idx val="2"/>
              <c:tx>
                <c:rich>
                  <a:bodyPr/>
                  <a:lstStyle/>
                  <a:p>
                    <a:fld id="{E21DF504-4E80-4893-8158-CF2EBC803698}"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2BB5-430D-A098-ABEAE06DB55A}"/>
                </c:ext>
              </c:extLst>
            </c:dLbl>
            <c:dLbl>
              <c:idx val="3"/>
              <c:tx>
                <c:rich>
                  <a:bodyPr/>
                  <a:lstStyle/>
                  <a:p>
                    <a:fld id="{1B03C543-C8A1-40D2-A0BA-3534C9F4491C}"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2BB5-430D-A098-ABEAE06DB55A}"/>
                </c:ext>
              </c:extLst>
            </c:dLbl>
            <c:dLbl>
              <c:idx val="4"/>
              <c:tx>
                <c:rich>
                  <a:bodyPr/>
                  <a:lstStyle/>
                  <a:p>
                    <a:fld id="{29BFC198-8365-438F-84D5-4E56B032FA9B}"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2BB5-430D-A098-ABEAE06DB55A}"/>
                </c:ext>
              </c:extLst>
            </c:dLbl>
            <c:dLbl>
              <c:idx val="5"/>
              <c:tx>
                <c:rich>
                  <a:bodyPr/>
                  <a:lstStyle/>
                  <a:p>
                    <a:fld id="{F5DD8EC7-3A78-494C-A469-F6A7AB420B82}"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2BB5-430D-A098-ABEAE06DB55A}"/>
                </c:ext>
              </c:extLst>
            </c:dLbl>
            <c:dLbl>
              <c:idx val="6"/>
              <c:tx>
                <c:rich>
                  <a:bodyPr/>
                  <a:lstStyle/>
                  <a:p>
                    <a:fld id="{EF136976-7094-4A8B-9399-F30020506BDE}"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2BB5-430D-A098-ABEAE06DB55A}"/>
                </c:ext>
              </c:extLst>
            </c:dLbl>
            <c:dLbl>
              <c:idx val="7"/>
              <c:tx>
                <c:rich>
                  <a:bodyPr/>
                  <a:lstStyle/>
                  <a:p>
                    <a:fld id="{E1B828EC-6E23-4831-8D9B-7CCF528FD6E3}"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2BB5-430D-A098-ABEAE06DB55A}"/>
                </c:ext>
              </c:extLst>
            </c:dLbl>
            <c:dLbl>
              <c:idx val="8"/>
              <c:tx>
                <c:rich>
                  <a:bodyPr/>
                  <a:lstStyle/>
                  <a:p>
                    <a:fld id="{ED9335C3-A3DC-44F2-B0A0-19863A024090}"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2BB5-430D-A098-ABEAE06DB55A}"/>
                </c:ext>
              </c:extLst>
            </c:dLbl>
            <c:dLbl>
              <c:idx val="9"/>
              <c:tx>
                <c:rich>
                  <a:bodyPr/>
                  <a:lstStyle/>
                  <a:p>
                    <a:fld id="{A0F17A76-7733-464B-B6BB-41AE8B9FB79B}"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2BB5-430D-A098-ABEAE06DB5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Analysis!$G$25:$G$34</c:f>
              <c:numCache>
                <c:formatCode>_(* #,##0_);_(* \(#,##0\);_(* "-"??_);_(@_)</c:formatCode>
                <c:ptCount val="10"/>
                <c:pt idx="0">
                  <c:v>804734443</c:v>
                </c:pt>
                <c:pt idx="1">
                  <c:v>867853049</c:v>
                </c:pt>
                <c:pt idx="2">
                  <c:v>960673024</c:v>
                </c:pt>
                <c:pt idx="3">
                  <c:v>1027359957</c:v>
                </c:pt>
                <c:pt idx="4">
                  <c:v>1108601819</c:v>
                </c:pt>
                <c:pt idx="5">
                  <c:v>1203152943</c:v>
                </c:pt>
                <c:pt idx="6">
                  <c:v>1255880112</c:v>
                </c:pt>
                <c:pt idx="7">
                  <c:v>1362923329</c:v>
                </c:pt>
                <c:pt idx="8">
                  <c:v>1454343002</c:v>
                </c:pt>
                <c:pt idx="9">
                  <c:v>1423045300</c:v>
                </c:pt>
              </c:numCache>
            </c:numRef>
          </c:val>
          <c:extLst>
            <c:ext xmlns:c15="http://schemas.microsoft.com/office/drawing/2012/chart" uri="{02D57815-91ED-43cb-92C2-25804820EDAC}">
              <c15:datalabelsRange>
                <c15:f>Analysis!$N$25:$N$34</c15:f>
                <c15:dlblRangeCache>
                  <c:ptCount val="10"/>
                  <c:pt idx="0">
                    <c:v>31%</c:v>
                  </c:pt>
                  <c:pt idx="1">
                    <c:v>30%</c:v>
                  </c:pt>
                  <c:pt idx="2">
                    <c:v>32%</c:v>
                  </c:pt>
                  <c:pt idx="3">
                    <c:v>32%</c:v>
                  </c:pt>
                  <c:pt idx="4">
                    <c:v>32%</c:v>
                  </c:pt>
                  <c:pt idx="5">
                    <c:v>33%</c:v>
                  </c:pt>
                  <c:pt idx="6">
                    <c:v>33%</c:v>
                  </c:pt>
                  <c:pt idx="7">
                    <c:v>33%</c:v>
                  </c:pt>
                  <c:pt idx="8">
                    <c:v>34%</c:v>
                  </c:pt>
                  <c:pt idx="9">
                    <c:v>32%</c:v>
                  </c:pt>
                </c15:dlblRangeCache>
              </c15:datalabelsRange>
            </c:ext>
            <c:ext xmlns:c16="http://schemas.microsoft.com/office/drawing/2014/chart" uri="{C3380CC4-5D6E-409C-BE32-E72D297353CC}">
              <c16:uniqueId val="{00000003-2BB5-430D-A098-ABEAE06DB55A}"/>
            </c:ext>
          </c:extLst>
        </c:ser>
        <c:ser>
          <c:idx val="4"/>
          <c:order val="4"/>
          <c:tx>
            <c:strRef>
              <c:f>Analysis!$H$23</c:f>
              <c:strCache>
                <c:ptCount val="1"/>
                <c:pt idx="0">
                  <c:v>Personal Injury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0"/>
              <c:tx>
                <c:rich>
                  <a:bodyPr/>
                  <a:lstStyle/>
                  <a:p>
                    <a:fld id="{0C0D1945-3D97-4624-8263-BC800706BFBD}"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2BB5-430D-A098-ABEAE06DB55A}"/>
                </c:ext>
              </c:extLst>
            </c:dLbl>
            <c:dLbl>
              <c:idx val="1"/>
              <c:tx>
                <c:rich>
                  <a:bodyPr/>
                  <a:lstStyle/>
                  <a:p>
                    <a:fld id="{A38ADE13-88D7-42AA-BE20-8526E6EF7FE9}"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2BB5-430D-A098-ABEAE06DB55A}"/>
                </c:ext>
              </c:extLst>
            </c:dLbl>
            <c:dLbl>
              <c:idx val="2"/>
              <c:tx>
                <c:rich>
                  <a:bodyPr/>
                  <a:lstStyle/>
                  <a:p>
                    <a:fld id="{65A051DF-FF1B-4191-BF1B-D9EECBF2DC69}"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2BB5-430D-A098-ABEAE06DB55A}"/>
                </c:ext>
              </c:extLst>
            </c:dLbl>
            <c:dLbl>
              <c:idx val="3"/>
              <c:tx>
                <c:rich>
                  <a:bodyPr/>
                  <a:lstStyle/>
                  <a:p>
                    <a:fld id="{70DB05DA-5759-4908-9A32-38B5054A6655}"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2BB5-430D-A098-ABEAE06DB55A}"/>
                </c:ext>
              </c:extLst>
            </c:dLbl>
            <c:dLbl>
              <c:idx val="4"/>
              <c:tx>
                <c:rich>
                  <a:bodyPr/>
                  <a:lstStyle/>
                  <a:p>
                    <a:fld id="{A22C689E-83CB-481E-A1FD-8CDF3B1D4053}"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2BB5-430D-A098-ABEAE06DB55A}"/>
                </c:ext>
              </c:extLst>
            </c:dLbl>
            <c:dLbl>
              <c:idx val="5"/>
              <c:tx>
                <c:rich>
                  <a:bodyPr/>
                  <a:lstStyle/>
                  <a:p>
                    <a:fld id="{A31C32C9-BE4D-4543-8F61-4AF2C9F81660}"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2BB5-430D-A098-ABEAE06DB55A}"/>
                </c:ext>
              </c:extLst>
            </c:dLbl>
            <c:dLbl>
              <c:idx val="6"/>
              <c:tx>
                <c:rich>
                  <a:bodyPr/>
                  <a:lstStyle/>
                  <a:p>
                    <a:fld id="{D42A80E2-2858-4DB2-B918-4D203A410D9A}"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2BB5-430D-A098-ABEAE06DB55A}"/>
                </c:ext>
              </c:extLst>
            </c:dLbl>
            <c:dLbl>
              <c:idx val="7"/>
              <c:tx>
                <c:rich>
                  <a:bodyPr/>
                  <a:lstStyle/>
                  <a:p>
                    <a:fld id="{F6C2FE17-B5EF-4F29-9C89-8B9104784F56}"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2BB5-430D-A098-ABEAE06DB55A}"/>
                </c:ext>
              </c:extLst>
            </c:dLbl>
            <c:dLbl>
              <c:idx val="8"/>
              <c:tx>
                <c:rich>
                  <a:bodyPr/>
                  <a:lstStyle/>
                  <a:p>
                    <a:fld id="{CD7A89FE-7CB8-46EB-84BF-2D2D3FC18726}"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2BB5-430D-A098-ABEAE06DB55A}"/>
                </c:ext>
              </c:extLst>
            </c:dLbl>
            <c:dLbl>
              <c:idx val="9"/>
              <c:tx>
                <c:rich>
                  <a:bodyPr/>
                  <a:lstStyle/>
                  <a:p>
                    <a:fld id="{E0E4E4BF-281D-433E-85CE-F40E6AD115C7}" type="CELLRANGE">
                      <a:rPr lang="en-US"/>
                      <a:pPr/>
                      <a:t>[CELLRANGE]</a:t>
                    </a:fld>
                    <a:endParaRPr lang="pt-B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2BB5-430D-A098-ABEAE06DB5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Analysis!$H$25:$H$34</c:f>
              <c:numCache>
                <c:formatCode>_(* #,##0_);_(* \(#,##0\);_(* "-"??_);_(@_)</c:formatCode>
                <c:ptCount val="10"/>
                <c:pt idx="0">
                  <c:v>315232441</c:v>
                </c:pt>
                <c:pt idx="1">
                  <c:v>320817457</c:v>
                </c:pt>
                <c:pt idx="2">
                  <c:v>342070162</c:v>
                </c:pt>
                <c:pt idx="3">
                  <c:v>395011065</c:v>
                </c:pt>
                <c:pt idx="4">
                  <c:v>425191008</c:v>
                </c:pt>
                <c:pt idx="5">
                  <c:v>451176931</c:v>
                </c:pt>
                <c:pt idx="6">
                  <c:v>535118763</c:v>
                </c:pt>
                <c:pt idx="7">
                  <c:v>532141374</c:v>
                </c:pt>
                <c:pt idx="8">
                  <c:v>518193272</c:v>
                </c:pt>
                <c:pt idx="9">
                  <c:v>610326048</c:v>
                </c:pt>
              </c:numCache>
            </c:numRef>
          </c:val>
          <c:extLst>
            <c:ext xmlns:c15="http://schemas.microsoft.com/office/drawing/2012/chart" uri="{02D57815-91ED-43cb-92C2-25804820EDAC}">
              <c15:datalabelsRange>
                <c15:f>Analysis!$O$25:$O$34</c15:f>
                <c15:dlblRangeCache>
                  <c:ptCount val="10"/>
                  <c:pt idx="0">
                    <c:v>12%</c:v>
                  </c:pt>
                  <c:pt idx="1">
                    <c:v>11%</c:v>
                  </c:pt>
                  <c:pt idx="2">
                    <c:v>12%</c:v>
                  </c:pt>
                  <c:pt idx="3">
                    <c:v>12%</c:v>
                  </c:pt>
                  <c:pt idx="4">
                    <c:v>12%</c:v>
                  </c:pt>
                  <c:pt idx="5">
                    <c:v>12%</c:v>
                  </c:pt>
                  <c:pt idx="6">
                    <c:v>14%</c:v>
                  </c:pt>
                  <c:pt idx="7">
                    <c:v>13%</c:v>
                  </c:pt>
                  <c:pt idx="8">
                    <c:v>12%</c:v>
                  </c:pt>
                  <c:pt idx="9">
                    <c:v>14%</c:v>
                  </c:pt>
                </c15:dlblRangeCache>
              </c15:datalabelsRange>
            </c:ext>
            <c:ext xmlns:c16="http://schemas.microsoft.com/office/drawing/2014/chart" uri="{C3380CC4-5D6E-409C-BE32-E72D297353CC}">
              <c16:uniqueId val="{00000004-2BB5-430D-A098-ABEAE06DB55A}"/>
            </c:ext>
          </c:extLst>
        </c:ser>
        <c:dLbls>
          <c:showLegendKey val="0"/>
          <c:showVal val="0"/>
          <c:showCatName val="0"/>
          <c:showSerName val="0"/>
          <c:showPercent val="0"/>
          <c:showBubbleSize val="0"/>
        </c:dLbls>
        <c:gapWidth val="150"/>
        <c:shape val="box"/>
        <c:axId val="74885792"/>
        <c:axId val="81066672"/>
        <c:axId val="0"/>
      </c:bar3DChart>
      <c:catAx>
        <c:axId val="748857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066672"/>
        <c:crosses val="autoZero"/>
        <c:auto val="1"/>
        <c:lblAlgn val="ctr"/>
        <c:lblOffset val="100"/>
        <c:noMultiLvlLbl val="0"/>
      </c:catAx>
      <c:valAx>
        <c:axId val="810666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4885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Analysis!$A$24</c:f>
          <c:strCache>
            <c:ptCount val="1"/>
            <c:pt idx="0">
              <c:v>Sum of T</c:v>
            </c:pt>
          </c:strCache>
        </c:strRef>
      </c:tx>
      <c:overlay val="0"/>
      <c:spPr>
        <a:solidFill>
          <a:schemeClr val="tx2"/>
        </a:solid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pt-BR"/>
        </a:p>
      </c:txPr>
    </c:title>
    <c:autoTitleDeleted val="0"/>
    <c:plotArea>
      <c:layout/>
      <c:barChart>
        <c:barDir val="col"/>
        <c:grouping val="clustered"/>
        <c:varyColors val="0"/>
        <c:ser>
          <c:idx val="0"/>
          <c:order val="0"/>
          <c:tx>
            <c:strRef>
              <c:f>Analysis!$D$23</c:f>
              <c:strCache>
                <c:ptCount val="1"/>
                <c:pt idx="0">
                  <c:v>Bodily Injury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Analysis!$D$25:$D$34</c:f>
              <c:numCache>
                <c:formatCode>_(* #,##0_);_(* \(#,##0\);_(* "-"??_);_(@_)</c:formatCode>
                <c:ptCount val="10"/>
                <c:pt idx="0">
                  <c:v>632822325</c:v>
                </c:pt>
                <c:pt idx="1">
                  <c:v>656042607</c:v>
                </c:pt>
                <c:pt idx="2">
                  <c:v>693311883</c:v>
                </c:pt>
                <c:pt idx="3">
                  <c:v>735437528</c:v>
                </c:pt>
                <c:pt idx="4">
                  <c:v>794964647</c:v>
                </c:pt>
                <c:pt idx="5">
                  <c:v>836070727</c:v>
                </c:pt>
                <c:pt idx="6">
                  <c:v>850253270</c:v>
                </c:pt>
                <c:pt idx="7">
                  <c:v>914648147</c:v>
                </c:pt>
                <c:pt idx="8">
                  <c:v>936331408</c:v>
                </c:pt>
                <c:pt idx="9">
                  <c:v>970840216</c:v>
                </c:pt>
              </c:numCache>
            </c:numRef>
          </c:val>
          <c:extLst>
            <c:ext xmlns:c16="http://schemas.microsoft.com/office/drawing/2014/chart" uri="{C3380CC4-5D6E-409C-BE32-E72D297353CC}">
              <c16:uniqueId val="{0000000A-EB12-4538-9FDB-0DCE973C67B8}"/>
            </c:ext>
          </c:extLst>
        </c:ser>
        <c:ser>
          <c:idx val="1"/>
          <c:order val="1"/>
          <c:tx>
            <c:strRef>
              <c:f>Analysis!$E$23</c:f>
              <c:strCache>
                <c:ptCount val="1"/>
                <c:pt idx="0">
                  <c:v>Property Damage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Analysis!$E$25:$E$34</c:f>
              <c:numCache>
                <c:formatCode>_(* #,##0_);_(* \(#,##0\);_(* "-"??_);_(@_)</c:formatCode>
                <c:ptCount val="10"/>
                <c:pt idx="0">
                  <c:v>541579109</c:v>
                </c:pt>
                <c:pt idx="1">
                  <c:v>561232540</c:v>
                </c:pt>
                <c:pt idx="2">
                  <c:v>613142996</c:v>
                </c:pt>
                <c:pt idx="3">
                  <c:v>661923174</c:v>
                </c:pt>
                <c:pt idx="4">
                  <c:v>709875181</c:v>
                </c:pt>
                <c:pt idx="5">
                  <c:v>712982448</c:v>
                </c:pt>
                <c:pt idx="6">
                  <c:v>758037230</c:v>
                </c:pt>
                <c:pt idx="7">
                  <c:v>812467844</c:v>
                </c:pt>
                <c:pt idx="8">
                  <c:v>866350209</c:v>
                </c:pt>
                <c:pt idx="9">
                  <c:v>899770250</c:v>
                </c:pt>
              </c:numCache>
            </c:numRef>
          </c:val>
          <c:extLst>
            <c:ext xmlns:c16="http://schemas.microsoft.com/office/drawing/2014/chart" uri="{C3380CC4-5D6E-409C-BE32-E72D297353CC}">
              <c16:uniqueId val="{00000015-EB12-4538-9FDB-0DCE973C67B8}"/>
            </c:ext>
          </c:extLst>
        </c:ser>
        <c:ser>
          <c:idx val="2"/>
          <c:order val="2"/>
          <c:tx>
            <c:strRef>
              <c:f>Analysis!$F$23</c:f>
              <c:strCache>
                <c:ptCount val="1"/>
                <c:pt idx="0">
                  <c:v>Comprehensive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Analysis!$F$25:$F$34</c:f>
              <c:numCache>
                <c:formatCode>_(* #,##0_);_(* \(#,##0\);_(* "-"??_);_(@_)</c:formatCode>
                <c:ptCount val="10"/>
                <c:pt idx="0">
                  <c:v>324664976</c:v>
                </c:pt>
                <c:pt idx="1">
                  <c:v>489329971</c:v>
                </c:pt>
                <c:pt idx="2">
                  <c:v>348827217</c:v>
                </c:pt>
                <c:pt idx="3">
                  <c:v>376882523</c:v>
                </c:pt>
                <c:pt idx="4">
                  <c:v>384742147</c:v>
                </c:pt>
                <c:pt idx="5">
                  <c:v>429560866</c:v>
                </c:pt>
                <c:pt idx="6">
                  <c:v>448702788</c:v>
                </c:pt>
                <c:pt idx="7">
                  <c:v>488497130</c:v>
                </c:pt>
                <c:pt idx="8">
                  <c:v>547846870</c:v>
                </c:pt>
                <c:pt idx="9">
                  <c:v>571443894</c:v>
                </c:pt>
              </c:numCache>
            </c:numRef>
          </c:val>
          <c:extLst>
            <c:ext xmlns:c16="http://schemas.microsoft.com/office/drawing/2014/chart" uri="{C3380CC4-5D6E-409C-BE32-E72D297353CC}">
              <c16:uniqueId val="{00000020-EB12-4538-9FDB-0DCE973C67B8}"/>
            </c:ext>
          </c:extLst>
        </c:ser>
        <c:ser>
          <c:idx val="3"/>
          <c:order val="3"/>
          <c:tx>
            <c:strRef>
              <c:f>Analysis!$G$23</c:f>
              <c:strCache>
                <c:ptCount val="1"/>
                <c:pt idx="0">
                  <c:v>Collision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Analysis!$G$25:$G$34</c:f>
              <c:numCache>
                <c:formatCode>_(* #,##0_);_(* \(#,##0\);_(* "-"??_);_(@_)</c:formatCode>
                <c:ptCount val="10"/>
                <c:pt idx="0">
                  <c:v>804734443</c:v>
                </c:pt>
                <c:pt idx="1">
                  <c:v>867853049</c:v>
                </c:pt>
                <c:pt idx="2">
                  <c:v>960673024</c:v>
                </c:pt>
                <c:pt idx="3">
                  <c:v>1027359957</c:v>
                </c:pt>
                <c:pt idx="4">
                  <c:v>1108601819</c:v>
                </c:pt>
                <c:pt idx="5">
                  <c:v>1203152943</c:v>
                </c:pt>
                <c:pt idx="6">
                  <c:v>1255880112</c:v>
                </c:pt>
                <c:pt idx="7">
                  <c:v>1362923329</c:v>
                </c:pt>
                <c:pt idx="8">
                  <c:v>1454343002</c:v>
                </c:pt>
                <c:pt idx="9">
                  <c:v>1423045300</c:v>
                </c:pt>
              </c:numCache>
            </c:numRef>
          </c:val>
          <c:extLst>
            <c:ext xmlns:c16="http://schemas.microsoft.com/office/drawing/2014/chart" uri="{C3380CC4-5D6E-409C-BE32-E72D297353CC}">
              <c16:uniqueId val="{0000002B-EB12-4538-9FDB-0DCE973C67B8}"/>
            </c:ext>
          </c:extLst>
        </c:ser>
        <c:ser>
          <c:idx val="4"/>
          <c:order val="4"/>
          <c:tx>
            <c:strRef>
              <c:f>Analysis!$H$23</c:f>
              <c:strCache>
                <c:ptCount val="1"/>
                <c:pt idx="0">
                  <c:v>Personal Injury</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Analysis!$C$25:$C$34</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Analysis!$H$25:$H$34</c:f>
              <c:numCache>
                <c:formatCode>_(* #,##0_);_(* \(#,##0\);_(* "-"??_);_(@_)</c:formatCode>
                <c:ptCount val="10"/>
                <c:pt idx="0">
                  <c:v>315232441</c:v>
                </c:pt>
                <c:pt idx="1">
                  <c:v>320817457</c:v>
                </c:pt>
                <c:pt idx="2">
                  <c:v>342070162</c:v>
                </c:pt>
                <c:pt idx="3">
                  <c:v>395011065</c:v>
                </c:pt>
                <c:pt idx="4">
                  <c:v>425191008</c:v>
                </c:pt>
                <c:pt idx="5">
                  <c:v>451176931</c:v>
                </c:pt>
                <c:pt idx="6">
                  <c:v>535118763</c:v>
                </c:pt>
                <c:pt idx="7">
                  <c:v>532141374</c:v>
                </c:pt>
                <c:pt idx="8">
                  <c:v>518193272</c:v>
                </c:pt>
                <c:pt idx="9">
                  <c:v>610326048</c:v>
                </c:pt>
              </c:numCache>
            </c:numRef>
          </c:val>
          <c:extLst>
            <c:ext xmlns:c16="http://schemas.microsoft.com/office/drawing/2014/chart" uri="{C3380CC4-5D6E-409C-BE32-E72D297353CC}">
              <c16:uniqueId val="{00000036-EB12-4538-9FDB-0DCE973C67B8}"/>
            </c:ext>
          </c:extLst>
        </c:ser>
        <c:dLbls>
          <c:showLegendKey val="0"/>
          <c:showVal val="0"/>
          <c:showCatName val="0"/>
          <c:showSerName val="0"/>
          <c:showPercent val="0"/>
          <c:showBubbleSize val="0"/>
        </c:dLbls>
        <c:gapWidth val="150"/>
        <c:axId val="74885792"/>
        <c:axId val="81066672"/>
      </c:barChart>
      <c:catAx>
        <c:axId val="748857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066672"/>
        <c:crosses val="autoZero"/>
        <c:auto val="1"/>
        <c:lblAlgn val="ctr"/>
        <c:lblOffset val="100"/>
        <c:noMultiLvlLbl val="0"/>
      </c:catAx>
      <c:valAx>
        <c:axId val="8106667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488579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Analysis!$A$24</c:f>
          <c:strCache>
            <c:ptCount val="1"/>
            <c:pt idx="0">
              <c:v>Sum of T</c:v>
            </c:pt>
          </c:strCache>
        </c:strRef>
      </c:tx>
      <c:overlay val="0"/>
      <c:spPr>
        <a:solidFill>
          <a:schemeClr val="tx2"/>
        </a:solid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pt-BR"/>
        </a:p>
      </c:txPr>
    </c:title>
    <c:autoTitleDeleted val="0"/>
    <c:plotArea>
      <c:layout/>
      <c:lineChart>
        <c:grouping val="standard"/>
        <c:varyColors val="0"/>
        <c:ser>
          <c:idx val="0"/>
          <c:order val="0"/>
          <c:tx>
            <c:strRef>
              <c:f>Analysis!$S$23</c:f>
              <c:strCache>
                <c:ptCount val="1"/>
                <c:pt idx="0">
                  <c:v>Bodily Injury</c:v>
                </c:pt>
              </c:strCache>
            </c:strRef>
          </c:tx>
          <c:spPr>
            <a:ln w="22225" cap="rnd" cmpd="sng" algn="ctr">
              <a:solidFill>
                <a:schemeClr val="accent1"/>
              </a:solidFill>
              <a:round/>
            </a:ln>
            <a:effectLst/>
          </c:spPr>
          <c:marker>
            <c:symbol val="none"/>
          </c:marker>
          <c:cat>
            <c:strRef>
              <c:f>Analysis!$R$25:$R$64</c:f>
              <c:strCache>
                <c:ptCount val="40"/>
                <c:pt idx="0">
                  <c:v>2009_1</c:v>
                </c:pt>
                <c:pt idx="1">
                  <c:v>2009_2</c:v>
                </c:pt>
                <c:pt idx="2">
                  <c:v>2009_3</c:v>
                </c:pt>
                <c:pt idx="3">
                  <c:v>2009_4</c:v>
                </c:pt>
                <c:pt idx="4">
                  <c:v>2010_1</c:v>
                </c:pt>
                <c:pt idx="5">
                  <c:v>2010_2</c:v>
                </c:pt>
                <c:pt idx="6">
                  <c:v>2010_3</c:v>
                </c:pt>
                <c:pt idx="7">
                  <c:v>2010_4</c:v>
                </c:pt>
                <c:pt idx="8">
                  <c:v>2011_1</c:v>
                </c:pt>
                <c:pt idx="9">
                  <c:v>2011_2</c:v>
                </c:pt>
                <c:pt idx="10">
                  <c:v>2011_3</c:v>
                </c:pt>
                <c:pt idx="11">
                  <c:v>2011_4</c:v>
                </c:pt>
                <c:pt idx="12">
                  <c:v>2012_1</c:v>
                </c:pt>
                <c:pt idx="13">
                  <c:v>2012_2</c:v>
                </c:pt>
                <c:pt idx="14">
                  <c:v>2012_3</c:v>
                </c:pt>
                <c:pt idx="15">
                  <c:v>2012_4</c:v>
                </c:pt>
                <c:pt idx="16">
                  <c:v>2013_1</c:v>
                </c:pt>
                <c:pt idx="17">
                  <c:v>2013_2</c:v>
                </c:pt>
                <c:pt idx="18">
                  <c:v>2013_3</c:v>
                </c:pt>
                <c:pt idx="19">
                  <c:v>2013_4</c:v>
                </c:pt>
                <c:pt idx="20">
                  <c:v>2014_1</c:v>
                </c:pt>
                <c:pt idx="21">
                  <c:v>2014_2</c:v>
                </c:pt>
                <c:pt idx="22">
                  <c:v>2014_3</c:v>
                </c:pt>
                <c:pt idx="23">
                  <c:v>2014_4</c:v>
                </c:pt>
                <c:pt idx="24">
                  <c:v>2015_1</c:v>
                </c:pt>
                <c:pt idx="25">
                  <c:v>2015_2</c:v>
                </c:pt>
                <c:pt idx="26">
                  <c:v>2015_3</c:v>
                </c:pt>
                <c:pt idx="27">
                  <c:v>2015_4</c:v>
                </c:pt>
                <c:pt idx="28">
                  <c:v>2016_1</c:v>
                </c:pt>
                <c:pt idx="29">
                  <c:v>2016_2</c:v>
                </c:pt>
                <c:pt idx="30">
                  <c:v>2016_3</c:v>
                </c:pt>
                <c:pt idx="31">
                  <c:v>2016_4</c:v>
                </c:pt>
                <c:pt idx="32">
                  <c:v>2017_1</c:v>
                </c:pt>
                <c:pt idx="33">
                  <c:v>2017_2</c:v>
                </c:pt>
                <c:pt idx="34">
                  <c:v>2017_3</c:v>
                </c:pt>
                <c:pt idx="35">
                  <c:v>2017_4</c:v>
                </c:pt>
                <c:pt idx="36">
                  <c:v>2018_1</c:v>
                </c:pt>
                <c:pt idx="37">
                  <c:v>2018_2</c:v>
                </c:pt>
                <c:pt idx="38">
                  <c:v>2018_3</c:v>
                </c:pt>
                <c:pt idx="39">
                  <c:v>2018_4</c:v>
                </c:pt>
              </c:strCache>
            </c:strRef>
          </c:cat>
          <c:val>
            <c:numRef>
              <c:f>Analysis!$S$25:$S$64</c:f>
              <c:numCache>
                <c:formatCode>_(* #,##0_);_(* \(#,##0\);_(* "-"??_);_(@_)</c:formatCode>
                <c:ptCount val="40"/>
                <c:pt idx="0">
                  <c:v>146222406</c:v>
                </c:pt>
                <c:pt idx="1">
                  <c:v>159032345</c:v>
                </c:pt>
                <c:pt idx="2">
                  <c:v>169978787</c:v>
                </c:pt>
                <c:pt idx="3">
                  <c:v>157588787</c:v>
                </c:pt>
                <c:pt idx="4">
                  <c:v>157709049</c:v>
                </c:pt>
                <c:pt idx="5">
                  <c:v>162169571</c:v>
                </c:pt>
                <c:pt idx="6">
                  <c:v>168189063</c:v>
                </c:pt>
                <c:pt idx="7">
                  <c:v>167974924</c:v>
                </c:pt>
                <c:pt idx="8">
                  <c:v>159170083</c:v>
                </c:pt>
                <c:pt idx="9">
                  <c:v>168820063</c:v>
                </c:pt>
                <c:pt idx="10">
                  <c:v>182671803</c:v>
                </c:pt>
                <c:pt idx="11">
                  <c:v>182649934</c:v>
                </c:pt>
                <c:pt idx="12">
                  <c:v>168489683</c:v>
                </c:pt>
                <c:pt idx="13">
                  <c:v>176397065</c:v>
                </c:pt>
                <c:pt idx="14">
                  <c:v>200243674</c:v>
                </c:pt>
                <c:pt idx="15">
                  <c:v>190307106</c:v>
                </c:pt>
                <c:pt idx="16">
                  <c:v>189982930</c:v>
                </c:pt>
                <c:pt idx="17">
                  <c:v>176130435</c:v>
                </c:pt>
                <c:pt idx="18">
                  <c:v>203612738</c:v>
                </c:pt>
                <c:pt idx="19">
                  <c:v>225238544</c:v>
                </c:pt>
                <c:pt idx="20">
                  <c:v>199735800</c:v>
                </c:pt>
                <c:pt idx="21">
                  <c:v>202736924</c:v>
                </c:pt>
                <c:pt idx="22">
                  <c:v>215499903</c:v>
                </c:pt>
                <c:pt idx="23">
                  <c:v>218098100</c:v>
                </c:pt>
                <c:pt idx="24">
                  <c:v>202074163</c:v>
                </c:pt>
                <c:pt idx="25">
                  <c:v>205299639</c:v>
                </c:pt>
                <c:pt idx="26">
                  <c:v>225218672</c:v>
                </c:pt>
                <c:pt idx="27">
                  <c:v>217660796</c:v>
                </c:pt>
                <c:pt idx="28">
                  <c:v>212224495</c:v>
                </c:pt>
                <c:pt idx="29">
                  <c:v>227026209</c:v>
                </c:pt>
                <c:pt idx="30">
                  <c:v>243355551</c:v>
                </c:pt>
                <c:pt idx="31">
                  <c:v>232041892</c:v>
                </c:pt>
                <c:pt idx="32">
                  <c:v>222112314</c:v>
                </c:pt>
                <c:pt idx="33">
                  <c:v>229779491</c:v>
                </c:pt>
                <c:pt idx="34">
                  <c:v>245650019</c:v>
                </c:pt>
                <c:pt idx="35">
                  <c:v>238789584</c:v>
                </c:pt>
                <c:pt idx="36">
                  <c:v>242912416</c:v>
                </c:pt>
                <c:pt idx="37">
                  <c:v>240283852</c:v>
                </c:pt>
                <c:pt idx="38">
                  <c:v>246443562</c:v>
                </c:pt>
                <c:pt idx="39">
                  <c:v>241200386</c:v>
                </c:pt>
              </c:numCache>
            </c:numRef>
          </c:val>
          <c:smooth val="0"/>
          <c:extLst>
            <c:ext xmlns:c16="http://schemas.microsoft.com/office/drawing/2014/chart" uri="{C3380CC4-5D6E-409C-BE32-E72D297353CC}">
              <c16:uniqueId val="{00000000-7751-4363-BA12-6F75530DB8A8}"/>
            </c:ext>
          </c:extLst>
        </c:ser>
        <c:ser>
          <c:idx val="1"/>
          <c:order val="1"/>
          <c:tx>
            <c:strRef>
              <c:f>Analysis!$T$23</c:f>
              <c:strCache>
                <c:ptCount val="1"/>
                <c:pt idx="0">
                  <c:v>Property Damage</c:v>
                </c:pt>
              </c:strCache>
            </c:strRef>
          </c:tx>
          <c:spPr>
            <a:ln w="22225" cap="rnd" cmpd="sng" algn="ctr">
              <a:solidFill>
                <a:schemeClr val="accent2"/>
              </a:solidFill>
              <a:round/>
            </a:ln>
            <a:effectLst/>
          </c:spPr>
          <c:marker>
            <c:symbol val="none"/>
          </c:marker>
          <c:cat>
            <c:strRef>
              <c:f>Analysis!$R$25:$R$64</c:f>
              <c:strCache>
                <c:ptCount val="40"/>
                <c:pt idx="0">
                  <c:v>2009_1</c:v>
                </c:pt>
                <c:pt idx="1">
                  <c:v>2009_2</c:v>
                </c:pt>
                <c:pt idx="2">
                  <c:v>2009_3</c:v>
                </c:pt>
                <c:pt idx="3">
                  <c:v>2009_4</c:v>
                </c:pt>
                <c:pt idx="4">
                  <c:v>2010_1</c:v>
                </c:pt>
                <c:pt idx="5">
                  <c:v>2010_2</c:v>
                </c:pt>
                <c:pt idx="6">
                  <c:v>2010_3</c:v>
                </c:pt>
                <c:pt idx="7">
                  <c:v>2010_4</c:v>
                </c:pt>
                <c:pt idx="8">
                  <c:v>2011_1</c:v>
                </c:pt>
                <c:pt idx="9">
                  <c:v>2011_2</c:v>
                </c:pt>
                <c:pt idx="10">
                  <c:v>2011_3</c:v>
                </c:pt>
                <c:pt idx="11">
                  <c:v>2011_4</c:v>
                </c:pt>
                <c:pt idx="12">
                  <c:v>2012_1</c:v>
                </c:pt>
                <c:pt idx="13">
                  <c:v>2012_2</c:v>
                </c:pt>
                <c:pt idx="14">
                  <c:v>2012_3</c:v>
                </c:pt>
                <c:pt idx="15">
                  <c:v>2012_4</c:v>
                </c:pt>
                <c:pt idx="16">
                  <c:v>2013_1</c:v>
                </c:pt>
                <c:pt idx="17">
                  <c:v>2013_2</c:v>
                </c:pt>
                <c:pt idx="18">
                  <c:v>2013_3</c:v>
                </c:pt>
                <c:pt idx="19">
                  <c:v>2013_4</c:v>
                </c:pt>
                <c:pt idx="20">
                  <c:v>2014_1</c:v>
                </c:pt>
                <c:pt idx="21">
                  <c:v>2014_2</c:v>
                </c:pt>
                <c:pt idx="22">
                  <c:v>2014_3</c:v>
                </c:pt>
                <c:pt idx="23">
                  <c:v>2014_4</c:v>
                </c:pt>
                <c:pt idx="24">
                  <c:v>2015_1</c:v>
                </c:pt>
                <c:pt idx="25">
                  <c:v>2015_2</c:v>
                </c:pt>
                <c:pt idx="26">
                  <c:v>2015_3</c:v>
                </c:pt>
                <c:pt idx="27">
                  <c:v>2015_4</c:v>
                </c:pt>
                <c:pt idx="28">
                  <c:v>2016_1</c:v>
                </c:pt>
                <c:pt idx="29">
                  <c:v>2016_2</c:v>
                </c:pt>
                <c:pt idx="30">
                  <c:v>2016_3</c:v>
                </c:pt>
                <c:pt idx="31">
                  <c:v>2016_4</c:v>
                </c:pt>
                <c:pt idx="32">
                  <c:v>2017_1</c:v>
                </c:pt>
                <c:pt idx="33">
                  <c:v>2017_2</c:v>
                </c:pt>
                <c:pt idx="34">
                  <c:v>2017_3</c:v>
                </c:pt>
                <c:pt idx="35">
                  <c:v>2017_4</c:v>
                </c:pt>
                <c:pt idx="36">
                  <c:v>2018_1</c:v>
                </c:pt>
                <c:pt idx="37">
                  <c:v>2018_2</c:v>
                </c:pt>
                <c:pt idx="38">
                  <c:v>2018_3</c:v>
                </c:pt>
                <c:pt idx="39">
                  <c:v>2018_4</c:v>
                </c:pt>
              </c:strCache>
            </c:strRef>
          </c:cat>
          <c:val>
            <c:numRef>
              <c:f>Analysis!$T$25:$T$64</c:f>
              <c:numCache>
                <c:formatCode>_(* #,##0_);_(* \(#,##0\);_(* "-"??_);_(@_)</c:formatCode>
                <c:ptCount val="40"/>
                <c:pt idx="0">
                  <c:v>123911241</c:v>
                </c:pt>
                <c:pt idx="1">
                  <c:v>138811325</c:v>
                </c:pt>
                <c:pt idx="2">
                  <c:v>137985326</c:v>
                </c:pt>
                <c:pt idx="3">
                  <c:v>140871217</c:v>
                </c:pt>
                <c:pt idx="4">
                  <c:v>132102409</c:v>
                </c:pt>
                <c:pt idx="5">
                  <c:v>136541433</c:v>
                </c:pt>
                <c:pt idx="6">
                  <c:v>142553579</c:v>
                </c:pt>
                <c:pt idx="7">
                  <c:v>150035119</c:v>
                </c:pt>
                <c:pt idx="8">
                  <c:v>133912616</c:v>
                </c:pt>
                <c:pt idx="9">
                  <c:v>159106802</c:v>
                </c:pt>
                <c:pt idx="10">
                  <c:v>158615080</c:v>
                </c:pt>
                <c:pt idx="11">
                  <c:v>161508498</c:v>
                </c:pt>
                <c:pt idx="12">
                  <c:v>152806557</c:v>
                </c:pt>
                <c:pt idx="13">
                  <c:v>175521984</c:v>
                </c:pt>
                <c:pt idx="14">
                  <c:v>167990694</c:v>
                </c:pt>
                <c:pt idx="15">
                  <c:v>165603939</c:v>
                </c:pt>
                <c:pt idx="16">
                  <c:v>170492530</c:v>
                </c:pt>
                <c:pt idx="17">
                  <c:v>177526032</c:v>
                </c:pt>
                <c:pt idx="18">
                  <c:v>172038670</c:v>
                </c:pt>
                <c:pt idx="19">
                  <c:v>189817949</c:v>
                </c:pt>
                <c:pt idx="20">
                  <c:v>175975859</c:v>
                </c:pt>
                <c:pt idx="21">
                  <c:v>175940348</c:v>
                </c:pt>
                <c:pt idx="22">
                  <c:v>178622551</c:v>
                </c:pt>
                <c:pt idx="23">
                  <c:v>182443690</c:v>
                </c:pt>
                <c:pt idx="24">
                  <c:v>183330123</c:v>
                </c:pt>
                <c:pt idx="25">
                  <c:v>185945453</c:v>
                </c:pt>
                <c:pt idx="26">
                  <c:v>190045658</c:v>
                </c:pt>
                <c:pt idx="27">
                  <c:v>198715996</c:v>
                </c:pt>
                <c:pt idx="28">
                  <c:v>198272380</c:v>
                </c:pt>
                <c:pt idx="29">
                  <c:v>195871495</c:v>
                </c:pt>
                <c:pt idx="30">
                  <c:v>206315002</c:v>
                </c:pt>
                <c:pt idx="31">
                  <c:v>212008967</c:v>
                </c:pt>
                <c:pt idx="32">
                  <c:v>220857161</c:v>
                </c:pt>
                <c:pt idx="33">
                  <c:v>206645589</c:v>
                </c:pt>
                <c:pt idx="34">
                  <c:v>214423440</c:v>
                </c:pt>
                <c:pt idx="35">
                  <c:v>224424019</c:v>
                </c:pt>
                <c:pt idx="36">
                  <c:v>234834836</c:v>
                </c:pt>
                <c:pt idx="37">
                  <c:v>216147891</c:v>
                </c:pt>
                <c:pt idx="38">
                  <c:v>216746615</c:v>
                </c:pt>
                <c:pt idx="39">
                  <c:v>232040908</c:v>
                </c:pt>
              </c:numCache>
            </c:numRef>
          </c:val>
          <c:smooth val="0"/>
          <c:extLst>
            <c:ext xmlns:c16="http://schemas.microsoft.com/office/drawing/2014/chart" uri="{C3380CC4-5D6E-409C-BE32-E72D297353CC}">
              <c16:uniqueId val="{00000001-7751-4363-BA12-6F75530DB8A8}"/>
            </c:ext>
          </c:extLst>
        </c:ser>
        <c:ser>
          <c:idx val="2"/>
          <c:order val="2"/>
          <c:tx>
            <c:strRef>
              <c:f>Analysis!$U$23</c:f>
              <c:strCache>
                <c:ptCount val="1"/>
                <c:pt idx="0">
                  <c:v>Comprehensive</c:v>
                </c:pt>
              </c:strCache>
            </c:strRef>
          </c:tx>
          <c:spPr>
            <a:ln w="22225" cap="rnd" cmpd="sng" algn="ctr">
              <a:solidFill>
                <a:schemeClr val="accent3"/>
              </a:solidFill>
              <a:round/>
            </a:ln>
            <a:effectLst/>
          </c:spPr>
          <c:marker>
            <c:symbol val="none"/>
          </c:marker>
          <c:dLbls>
            <c:dLbl>
              <c:idx val="6"/>
              <c:dLblPos val="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51-4363-BA12-6F75530DB8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Analysis!$R$25:$R$64</c:f>
              <c:strCache>
                <c:ptCount val="40"/>
                <c:pt idx="0">
                  <c:v>2009_1</c:v>
                </c:pt>
                <c:pt idx="1">
                  <c:v>2009_2</c:v>
                </c:pt>
                <c:pt idx="2">
                  <c:v>2009_3</c:v>
                </c:pt>
                <c:pt idx="3">
                  <c:v>2009_4</c:v>
                </c:pt>
                <c:pt idx="4">
                  <c:v>2010_1</c:v>
                </c:pt>
                <c:pt idx="5">
                  <c:v>2010_2</c:v>
                </c:pt>
                <c:pt idx="6">
                  <c:v>2010_3</c:v>
                </c:pt>
                <c:pt idx="7">
                  <c:v>2010_4</c:v>
                </c:pt>
                <c:pt idx="8">
                  <c:v>2011_1</c:v>
                </c:pt>
                <c:pt idx="9">
                  <c:v>2011_2</c:v>
                </c:pt>
                <c:pt idx="10">
                  <c:v>2011_3</c:v>
                </c:pt>
                <c:pt idx="11">
                  <c:v>2011_4</c:v>
                </c:pt>
                <c:pt idx="12">
                  <c:v>2012_1</c:v>
                </c:pt>
                <c:pt idx="13">
                  <c:v>2012_2</c:v>
                </c:pt>
                <c:pt idx="14">
                  <c:v>2012_3</c:v>
                </c:pt>
                <c:pt idx="15">
                  <c:v>2012_4</c:v>
                </c:pt>
                <c:pt idx="16">
                  <c:v>2013_1</c:v>
                </c:pt>
                <c:pt idx="17">
                  <c:v>2013_2</c:v>
                </c:pt>
                <c:pt idx="18">
                  <c:v>2013_3</c:v>
                </c:pt>
                <c:pt idx="19">
                  <c:v>2013_4</c:v>
                </c:pt>
                <c:pt idx="20">
                  <c:v>2014_1</c:v>
                </c:pt>
                <c:pt idx="21">
                  <c:v>2014_2</c:v>
                </c:pt>
                <c:pt idx="22">
                  <c:v>2014_3</c:v>
                </c:pt>
                <c:pt idx="23">
                  <c:v>2014_4</c:v>
                </c:pt>
                <c:pt idx="24">
                  <c:v>2015_1</c:v>
                </c:pt>
                <c:pt idx="25">
                  <c:v>2015_2</c:v>
                </c:pt>
                <c:pt idx="26">
                  <c:v>2015_3</c:v>
                </c:pt>
                <c:pt idx="27">
                  <c:v>2015_4</c:v>
                </c:pt>
                <c:pt idx="28">
                  <c:v>2016_1</c:v>
                </c:pt>
                <c:pt idx="29">
                  <c:v>2016_2</c:v>
                </c:pt>
                <c:pt idx="30">
                  <c:v>2016_3</c:v>
                </c:pt>
                <c:pt idx="31">
                  <c:v>2016_4</c:v>
                </c:pt>
                <c:pt idx="32">
                  <c:v>2017_1</c:v>
                </c:pt>
                <c:pt idx="33">
                  <c:v>2017_2</c:v>
                </c:pt>
                <c:pt idx="34">
                  <c:v>2017_3</c:v>
                </c:pt>
                <c:pt idx="35">
                  <c:v>2017_4</c:v>
                </c:pt>
                <c:pt idx="36">
                  <c:v>2018_1</c:v>
                </c:pt>
                <c:pt idx="37">
                  <c:v>2018_2</c:v>
                </c:pt>
                <c:pt idx="38">
                  <c:v>2018_3</c:v>
                </c:pt>
                <c:pt idx="39">
                  <c:v>2018_4</c:v>
                </c:pt>
              </c:strCache>
            </c:strRef>
          </c:cat>
          <c:val>
            <c:numRef>
              <c:f>Analysis!$U$25:$U$64</c:f>
              <c:numCache>
                <c:formatCode>_(* #,##0_);_(* \(#,##0\);_(* "-"??_);_(@_)</c:formatCode>
                <c:ptCount val="40"/>
                <c:pt idx="0">
                  <c:v>55088985</c:v>
                </c:pt>
                <c:pt idx="1">
                  <c:v>89290372</c:v>
                </c:pt>
                <c:pt idx="2">
                  <c:v>83562816</c:v>
                </c:pt>
                <c:pt idx="3">
                  <c:v>96722803</c:v>
                </c:pt>
                <c:pt idx="4">
                  <c:v>59738222</c:v>
                </c:pt>
                <c:pt idx="5">
                  <c:v>81613246</c:v>
                </c:pt>
                <c:pt idx="6">
                  <c:v>243532926</c:v>
                </c:pt>
                <c:pt idx="7">
                  <c:v>104445577</c:v>
                </c:pt>
                <c:pt idx="8">
                  <c:v>63894020</c:v>
                </c:pt>
                <c:pt idx="9">
                  <c:v>86290126</c:v>
                </c:pt>
                <c:pt idx="10">
                  <c:v>90976205</c:v>
                </c:pt>
                <c:pt idx="11">
                  <c:v>107666866</c:v>
                </c:pt>
                <c:pt idx="12">
                  <c:v>61836299</c:v>
                </c:pt>
                <c:pt idx="13">
                  <c:v>97497370</c:v>
                </c:pt>
                <c:pt idx="14">
                  <c:v>101643978</c:v>
                </c:pt>
                <c:pt idx="15">
                  <c:v>115904876</c:v>
                </c:pt>
                <c:pt idx="16">
                  <c:v>67027739</c:v>
                </c:pt>
                <c:pt idx="17">
                  <c:v>96773778</c:v>
                </c:pt>
                <c:pt idx="18">
                  <c:v>111486870</c:v>
                </c:pt>
                <c:pt idx="19">
                  <c:v>109453760</c:v>
                </c:pt>
                <c:pt idx="20">
                  <c:v>79308455</c:v>
                </c:pt>
                <c:pt idx="21">
                  <c:v>108766838</c:v>
                </c:pt>
                <c:pt idx="22">
                  <c:v>124846026</c:v>
                </c:pt>
                <c:pt idx="23">
                  <c:v>116639547</c:v>
                </c:pt>
                <c:pt idx="24">
                  <c:v>86590414</c:v>
                </c:pt>
                <c:pt idx="25">
                  <c:v>132814598</c:v>
                </c:pt>
                <c:pt idx="26">
                  <c:v>116088496</c:v>
                </c:pt>
                <c:pt idx="27">
                  <c:v>113209280</c:v>
                </c:pt>
                <c:pt idx="28">
                  <c:v>104151647</c:v>
                </c:pt>
                <c:pt idx="29">
                  <c:v>113354305</c:v>
                </c:pt>
                <c:pt idx="30">
                  <c:v>129661626</c:v>
                </c:pt>
                <c:pt idx="31">
                  <c:v>141329552</c:v>
                </c:pt>
                <c:pt idx="32">
                  <c:v>110215506</c:v>
                </c:pt>
                <c:pt idx="33">
                  <c:v>155245927</c:v>
                </c:pt>
                <c:pt idx="34">
                  <c:v>135947276</c:v>
                </c:pt>
                <c:pt idx="35">
                  <c:v>146438161</c:v>
                </c:pt>
                <c:pt idx="36">
                  <c:v>113699614</c:v>
                </c:pt>
                <c:pt idx="37">
                  <c:v>143662822</c:v>
                </c:pt>
                <c:pt idx="38">
                  <c:v>169747209</c:v>
                </c:pt>
                <c:pt idx="39">
                  <c:v>144334249</c:v>
                </c:pt>
              </c:numCache>
            </c:numRef>
          </c:val>
          <c:smooth val="0"/>
          <c:extLst>
            <c:ext xmlns:c16="http://schemas.microsoft.com/office/drawing/2014/chart" uri="{C3380CC4-5D6E-409C-BE32-E72D297353CC}">
              <c16:uniqueId val="{00000003-7751-4363-BA12-6F75530DB8A8}"/>
            </c:ext>
          </c:extLst>
        </c:ser>
        <c:ser>
          <c:idx val="3"/>
          <c:order val="3"/>
          <c:tx>
            <c:strRef>
              <c:f>Analysis!$V$23</c:f>
              <c:strCache>
                <c:ptCount val="1"/>
                <c:pt idx="0">
                  <c:v>Collision</c:v>
                </c:pt>
              </c:strCache>
            </c:strRef>
          </c:tx>
          <c:spPr>
            <a:ln w="22225" cap="rnd" cmpd="sng" algn="ctr">
              <a:solidFill>
                <a:schemeClr val="accent4"/>
              </a:solidFill>
              <a:round/>
            </a:ln>
            <a:effectLst/>
          </c:spPr>
          <c:marker>
            <c:symbol val="none"/>
          </c:marker>
          <c:cat>
            <c:strRef>
              <c:f>Analysis!$R$25:$R$64</c:f>
              <c:strCache>
                <c:ptCount val="40"/>
                <c:pt idx="0">
                  <c:v>2009_1</c:v>
                </c:pt>
                <c:pt idx="1">
                  <c:v>2009_2</c:v>
                </c:pt>
                <c:pt idx="2">
                  <c:v>2009_3</c:v>
                </c:pt>
                <c:pt idx="3">
                  <c:v>2009_4</c:v>
                </c:pt>
                <c:pt idx="4">
                  <c:v>2010_1</c:v>
                </c:pt>
                <c:pt idx="5">
                  <c:v>2010_2</c:v>
                </c:pt>
                <c:pt idx="6">
                  <c:v>2010_3</c:v>
                </c:pt>
                <c:pt idx="7">
                  <c:v>2010_4</c:v>
                </c:pt>
                <c:pt idx="8">
                  <c:v>2011_1</c:v>
                </c:pt>
                <c:pt idx="9">
                  <c:v>2011_2</c:v>
                </c:pt>
                <c:pt idx="10">
                  <c:v>2011_3</c:v>
                </c:pt>
                <c:pt idx="11">
                  <c:v>2011_4</c:v>
                </c:pt>
                <c:pt idx="12">
                  <c:v>2012_1</c:v>
                </c:pt>
                <c:pt idx="13">
                  <c:v>2012_2</c:v>
                </c:pt>
                <c:pt idx="14">
                  <c:v>2012_3</c:v>
                </c:pt>
                <c:pt idx="15">
                  <c:v>2012_4</c:v>
                </c:pt>
                <c:pt idx="16">
                  <c:v>2013_1</c:v>
                </c:pt>
                <c:pt idx="17">
                  <c:v>2013_2</c:v>
                </c:pt>
                <c:pt idx="18">
                  <c:v>2013_3</c:v>
                </c:pt>
                <c:pt idx="19">
                  <c:v>2013_4</c:v>
                </c:pt>
                <c:pt idx="20">
                  <c:v>2014_1</c:v>
                </c:pt>
                <c:pt idx="21">
                  <c:v>2014_2</c:v>
                </c:pt>
                <c:pt idx="22">
                  <c:v>2014_3</c:v>
                </c:pt>
                <c:pt idx="23">
                  <c:v>2014_4</c:v>
                </c:pt>
                <c:pt idx="24">
                  <c:v>2015_1</c:v>
                </c:pt>
                <c:pt idx="25">
                  <c:v>2015_2</c:v>
                </c:pt>
                <c:pt idx="26">
                  <c:v>2015_3</c:v>
                </c:pt>
                <c:pt idx="27">
                  <c:v>2015_4</c:v>
                </c:pt>
                <c:pt idx="28">
                  <c:v>2016_1</c:v>
                </c:pt>
                <c:pt idx="29">
                  <c:v>2016_2</c:v>
                </c:pt>
                <c:pt idx="30">
                  <c:v>2016_3</c:v>
                </c:pt>
                <c:pt idx="31">
                  <c:v>2016_4</c:v>
                </c:pt>
                <c:pt idx="32">
                  <c:v>2017_1</c:v>
                </c:pt>
                <c:pt idx="33">
                  <c:v>2017_2</c:v>
                </c:pt>
                <c:pt idx="34">
                  <c:v>2017_3</c:v>
                </c:pt>
                <c:pt idx="35">
                  <c:v>2017_4</c:v>
                </c:pt>
                <c:pt idx="36">
                  <c:v>2018_1</c:v>
                </c:pt>
                <c:pt idx="37">
                  <c:v>2018_2</c:v>
                </c:pt>
                <c:pt idx="38">
                  <c:v>2018_3</c:v>
                </c:pt>
                <c:pt idx="39">
                  <c:v>2018_4</c:v>
                </c:pt>
              </c:strCache>
            </c:strRef>
          </c:cat>
          <c:val>
            <c:numRef>
              <c:f>Analysis!$V$25:$V$64</c:f>
              <c:numCache>
                <c:formatCode>_(* #,##0_);_(* \(#,##0\);_(* "-"??_);_(@_)</c:formatCode>
                <c:ptCount val="40"/>
                <c:pt idx="0">
                  <c:v>210239595</c:v>
                </c:pt>
                <c:pt idx="1">
                  <c:v>179052704</c:v>
                </c:pt>
                <c:pt idx="2">
                  <c:v>215033231</c:v>
                </c:pt>
                <c:pt idx="3">
                  <c:v>200408913</c:v>
                </c:pt>
                <c:pt idx="4">
                  <c:v>236157167</c:v>
                </c:pt>
                <c:pt idx="5">
                  <c:v>203526098</c:v>
                </c:pt>
                <c:pt idx="6">
                  <c:v>210839719</c:v>
                </c:pt>
                <c:pt idx="7">
                  <c:v>217330065</c:v>
                </c:pt>
                <c:pt idx="8">
                  <c:v>233060493</c:v>
                </c:pt>
                <c:pt idx="9">
                  <c:v>235931323</c:v>
                </c:pt>
                <c:pt idx="10">
                  <c:v>253406235</c:v>
                </c:pt>
                <c:pt idx="11">
                  <c:v>238274973</c:v>
                </c:pt>
                <c:pt idx="12">
                  <c:v>253596788</c:v>
                </c:pt>
                <c:pt idx="13">
                  <c:v>267740739</c:v>
                </c:pt>
                <c:pt idx="14">
                  <c:v>266154289</c:v>
                </c:pt>
                <c:pt idx="15">
                  <c:v>239868141</c:v>
                </c:pt>
                <c:pt idx="16">
                  <c:v>287580719</c:v>
                </c:pt>
                <c:pt idx="17">
                  <c:v>268137779</c:v>
                </c:pt>
                <c:pt idx="18">
                  <c:v>261162855</c:v>
                </c:pt>
                <c:pt idx="19">
                  <c:v>291720466</c:v>
                </c:pt>
                <c:pt idx="20">
                  <c:v>315983844</c:v>
                </c:pt>
                <c:pt idx="21">
                  <c:v>285028982</c:v>
                </c:pt>
                <c:pt idx="22">
                  <c:v>288818468</c:v>
                </c:pt>
                <c:pt idx="23">
                  <c:v>313321649</c:v>
                </c:pt>
                <c:pt idx="24">
                  <c:v>328002996</c:v>
                </c:pt>
                <c:pt idx="25">
                  <c:v>291650146</c:v>
                </c:pt>
                <c:pt idx="26">
                  <c:v>309090597</c:v>
                </c:pt>
                <c:pt idx="27">
                  <c:v>327136373</c:v>
                </c:pt>
                <c:pt idx="28">
                  <c:v>352131516</c:v>
                </c:pt>
                <c:pt idx="29">
                  <c:v>313886208</c:v>
                </c:pt>
                <c:pt idx="30">
                  <c:v>347951743</c:v>
                </c:pt>
                <c:pt idx="31">
                  <c:v>348953862</c:v>
                </c:pt>
                <c:pt idx="32">
                  <c:v>370026198</c:v>
                </c:pt>
                <c:pt idx="33">
                  <c:v>351732026</c:v>
                </c:pt>
                <c:pt idx="34">
                  <c:v>375028310</c:v>
                </c:pt>
                <c:pt idx="35">
                  <c:v>357556468</c:v>
                </c:pt>
                <c:pt idx="36">
                  <c:v>383960690</c:v>
                </c:pt>
                <c:pt idx="37">
                  <c:v>329721564</c:v>
                </c:pt>
                <c:pt idx="38">
                  <c:v>344192959</c:v>
                </c:pt>
                <c:pt idx="39">
                  <c:v>365170087</c:v>
                </c:pt>
              </c:numCache>
            </c:numRef>
          </c:val>
          <c:smooth val="0"/>
          <c:extLst>
            <c:ext xmlns:c16="http://schemas.microsoft.com/office/drawing/2014/chart" uri="{C3380CC4-5D6E-409C-BE32-E72D297353CC}">
              <c16:uniqueId val="{00000004-7751-4363-BA12-6F75530DB8A8}"/>
            </c:ext>
          </c:extLst>
        </c:ser>
        <c:ser>
          <c:idx val="4"/>
          <c:order val="4"/>
          <c:tx>
            <c:strRef>
              <c:f>Analysis!$W$23</c:f>
              <c:strCache>
                <c:ptCount val="1"/>
                <c:pt idx="0">
                  <c:v>Personal Injury</c:v>
                </c:pt>
              </c:strCache>
            </c:strRef>
          </c:tx>
          <c:spPr>
            <a:ln w="22225" cap="rnd" cmpd="sng" algn="ctr">
              <a:solidFill>
                <a:schemeClr val="accent5"/>
              </a:solidFill>
              <a:round/>
            </a:ln>
            <a:effectLst/>
          </c:spPr>
          <c:marker>
            <c:symbol val="none"/>
          </c:marker>
          <c:cat>
            <c:strRef>
              <c:f>Analysis!$R$25:$R$64</c:f>
              <c:strCache>
                <c:ptCount val="40"/>
                <c:pt idx="0">
                  <c:v>2009_1</c:v>
                </c:pt>
                <c:pt idx="1">
                  <c:v>2009_2</c:v>
                </c:pt>
                <c:pt idx="2">
                  <c:v>2009_3</c:v>
                </c:pt>
                <c:pt idx="3">
                  <c:v>2009_4</c:v>
                </c:pt>
                <c:pt idx="4">
                  <c:v>2010_1</c:v>
                </c:pt>
                <c:pt idx="5">
                  <c:v>2010_2</c:v>
                </c:pt>
                <c:pt idx="6">
                  <c:v>2010_3</c:v>
                </c:pt>
                <c:pt idx="7">
                  <c:v>2010_4</c:v>
                </c:pt>
                <c:pt idx="8">
                  <c:v>2011_1</c:v>
                </c:pt>
                <c:pt idx="9">
                  <c:v>2011_2</c:v>
                </c:pt>
                <c:pt idx="10">
                  <c:v>2011_3</c:v>
                </c:pt>
                <c:pt idx="11">
                  <c:v>2011_4</c:v>
                </c:pt>
                <c:pt idx="12">
                  <c:v>2012_1</c:v>
                </c:pt>
                <c:pt idx="13">
                  <c:v>2012_2</c:v>
                </c:pt>
                <c:pt idx="14">
                  <c:v>2012_3</c:v>
                </c:pt>
                <c:pt idx="15">
                  <c:v>2012_4</c:v>
                </c:pt>
                <c:pt idx="16">
                  <c:v>2013_1</c:v>
                </c:pt>
                <c:pt idx="17">
                  <c:v>2013_2</c:v>
                </c:pt>
                <c:pt idx="18">
                  <c:v>2013_3</c:v>
                </c:pt>
                <c:pt idx="19">
                  <c:v>2013_4</c:v>
                </c:pt>
                <c:pt idx="20">
                  <c:v>2014_1</c:v>
                </c:pt>
                <c:pt idx="21">
                  <c:v>2014_2</c:v>
                </c:pt>
                <c:pt idx="22">
                  <c:v>2014_3</c:v>
                </c:pt>
                <c:pt idx="23">
                  <c:v>2014_4</c:v>
                </c:pt>
                <c:pt idx="24">
                  <c:v>2015_1</c:v>
                </c:pt>
                <c:pt idx="25">
                  <c:v>2015_2</c:v>
                </c:pt>
                <c:pt idx="26">
                  <c:v>2015_3</c:v>
                </c:pt>
                <c:pt idx="27">
                  <c:v>2015_4</c:v>
                </c:pt>
                <c:pt idx="28">
                  <c:v>2016_1</c:v>
                </c:pt>
                <c:pt idx="29">
                  <c:v>2016_2</c:v>
                </c:pt>
                <c:pt idx="30">
                  <c:v>2016_3</c:v>
                </c:pt>
                <c:pt idx="31">
                  <c:v>2016_4</c:v>
                </c:pt>
                <c:pt idx="32">
                  <c:v>2017_1</c:v>
                </c:pt>
                <c:pt idx="33">
                  <c:v>2017_2</c:v>
                </c:pt>
                <c:pt idx="34">
                  <c:v>2017_3</c:v>
                </c:pt>
                <c:pt idx="35">
                  <c:v>2017_4</c:v>
                </c:pt>
                <c:pt idx="36">
                  <c:v>2018_1</c:v>
                </c:pt>
                <c:pt idx="37">
                  <c:v>2018_2</c:v>
                </c:pt>
                <c:pt idx="38">
                  <c:v>2018_3</c:v>
                </c:pt>
                <c:pt idx="39">
                  <c:v>2018_4</c:v>
                </c:pt>
              </c:strCache>
            </c:strRef>
          </c:cat>
          <c:val>
            <c:numRef>
              <c:f>Analysis!$W$25:$W$64</c:f>
              <c:numCache>
                <c:formatCode>_(* #,##0_);_(* \(#,##0\);_(* "-"??_);_(@_)</c:formatCode>
                <c:ptCount val="40"/>
                <c:pt idx="0">
                  <c:v>62486911</c:v>
                </c:pt>
                <c:pt idx="1">
                  <c:v>73292666</c:v>
                </c:pt>
                <c:pt idx="2">
                  <c:v>93493782</c:v>
                </c:pt>
                <c:pt idx="3">
                  <c:v>85959082</c:v>
                </c:pt>
                <c:pt idx="4">
                  <c:v>71951348</c:v>
                </c:pt>
                <c:pt idx="5">
                  <c:v>78601909</c:v>
                </c:pt>
                <c:pt idx="6">
                  <c:v>80293392</c:v>
                </c:pt>
                <c:pt idx="7">
                  <c:v>89970808</c:v>
                </c:pt>
                <c:pt idx="8">
                  <c:v>77177398</c:v>
                </c:pt>
                <c:pt idx="9">
                  <c:v>82753859</c:v>
                </c:pt>
                <c:pt idx="10">
                  <c:v>91808762</c:v>
                </c:pt>
                <c:pt idx="11">
                  <c:v>90330143</c:v>
                </c:pt>
                <c:pt idx="12">
                  <c:v>94112228</c:v>
                </c:pt>
                <c:pt idx="13">
                  <c:v>88868463</c:v>
                </c:pt>
                <c:pt idx="14">
                  <c:v>120473223</c:v>
                </c:pt>
                <c:pt idx="15">
                  <c:v>91557151</c:v>
                </c:pt>
                <c:pt idx="16">
                  <c:v>104649043</c:v>
                </c:pt>
                <c:pt idx="17">
                  <c:v>104949055</c:v>
                </c:pt>
                <c:pt idx="18">
                  <c:v>106208752</c:v>
                </c:pt>
                <c:pt idx="19">
                  <c:v>109384158</c:v>
                </c:pt>
                <c:pt idx="20">
                  <c:v>105869907</c:v>
                </c:pt>
                <c:pt idx="21">
                  <c:v>117492434</c:v>
                </c:pt>
                <c:pt idx="22">
                  <c:v>115830957</c:v>
                </c:pt>
                <c:pt idx="23">
                  <c:v>111983633</c:v>
                </c:pt>
                <c:pt idx="24">
                  <c:v>162102905</c:v>
                </c:pt>
                <c:pt idx="25">
                  <c:v>110400853</c:v>
                </c:pt>
                <c:pt idx="26">
                  <c:v>137803082</c:v>
                </c:pt>
                <c:pt idx="27">
                  <c:v>124811923</c:v>
                </c:pt>
                <c:pt idx="28">
                  <c:v>133016128</c:v>
                </c:pt>
                <c:pt idx="29">
                  <c:v>131495097</c:v>
                </c:pt>
                <c:pt idx="30">
                  <c:v>132691262</c:v>
                </c:pt>
                <c:pt idx="31">
                  <c:v>134938887</c:v>
                </c:pt>
                <c:pt idx="32">
                  <c:v>135652690</c:v>
                </c:pt>
                <c:pt idx="33">
                  <c:v>110611632</c:v>
                </c:pt>
                <c:pt idx="34">
                  <c:v>135895881</c:v>
                </c:pt>
                <c:pt idx="35">
                  <c:v>136033069</c:v>
                </c:pt>
                <c:pt idx="36">
                  <c:v>164285968</c:v>
                </c:pt>
                <c:pt idx="37">
                  <c:v>150496329</c:v>
                </c:pt>
                <c:pt idx="38">
                  <c:v>147181381</c:v>
                </c:pt>
                <c:pt idx="39">
                  <c:v>148362370</c:v>
                </c:pt>
              </c:numCache>
            </c:numRef>
          </c:val>
          <c:smooth val="0"/>
          <c:extLst>
            <c:ext xmlns:c16="http://schemas.microsoft.com/office/drawing/2014/chart" uri="{C3380CC4-5D6E-409C-BE32-E72D297353CC}">
              <c16:uniqueId val="{00000005-7751-4363-BA12-6F75530DB8A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421356912"/>
        <c:axId val="77340800"/>
      </c:lineChart>
      <c:catAx>
        <c:axId val="14213569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2220000" spcFirstLastPara="1" vertOverflow="ellipsis"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77340800"/>
        <c:crosses val="autoZero"/>
        <c:auto val="1"/>
        <c:lblAlgn val="ctr"/>
        <c:lblOffset val="100"/>
        <c:noMultiLvlLbl val="0"/>
      </c:catAx>
      <c:valAx>
        <c:axId val="7734080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pt-BR"/>
          </a:p>
        </c:txPr>
        <c:crossAx val="14213569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pt-BR"/>
              </a:p>
            </c:txPr>
          </c:dispUnitsLbl>
        </c:dispUnits>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133350</xdr:colOff>
      <xdr:row>0</xdr:row>
      <xdr:rowOff>57150</xdr:rowOff>
    </xdr:from>
    <xdr:to>
      <xdr:col>13</xdr:col>
      <xdr:colOff>76200</xdr:colOff>
      <xdr:row>18</xdr:row>
      <xdr:rowOff>185738</xdr:rowOff>
    </xdr:to>
    <xdr:graphicFrame macro="">
      <xdr:nvGraphicFramePr>
        <xdr:cNvPr id="9" name="Chart 8">
          <a:extLst>
            <a:ext uri="{FF2B5EF4-FFF2-40B4-BE49-F238E27FC236}">
              <a16:creationId xmlns:a16="http://schemas.microsoft.com/office/drawing/2014/main" id="{CD4DAC21-7984-47BE-A834-5AD85CA9D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36</xdr:row>
      <xdr:rowOff>0</xdr:rowOff>
    </xdr:from>
    <xdr:to>
      <xdr:col>6</xdr:col>
      <xdr:colOff>847725</xdr:colOff>
      <xdr:row>52</xdr:row>
      <xdr:rowOff>52388</xdr:rowOff>
    </xdr:to>
    <xdr:graphicFrame macro="">
      <xdr:nvGraphicFramePr>
        <xdr:cNvPr id="10" name="Chart 9">
          <a:extLst>
            <a:ext uri="{FF2B5EF4-FFF2-40B4-BE49-F238E27FC236}">
              <a16:creationId xmlns:a16="http://schemas.microsoft.com/office/drawing/2014/main" id="{AC361C30-CADD-4B1C-95AA-857CB09BC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990600</xdr:colOff>
      <xdr:row>36</xdr:row>
      <xdr:rowOff>0</xdr:rowOff>
    </xdr:from>
    <xdr:to>
      <xdr:col>14</xdr:col>
      <xdr:colOff>1038225</xdr:colOff>
      <xdr:row>52</xdr:row>
      <xdr:rowOff>52388</xdr:rowOff>
    </xdr:to>
    <xdr:graphicFrame macro="">
      <xdr:nvGraphicFramePr>
        <xdr:cNvPr id="11" name="Chart 10">
          <a:extLst>
            <a:ext uri="{FF2B5EF4-FFF2-40B4-BE49-F238E27FC236}">
              <a16:creationId xmlns:a16="http://schemas.microsoft.com/office/drawing/2014/main" id="{AAC3D629-126A-4326-B5E4-8B7607EC7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53</xdr:row>
      <xdr:rowOff>0</xdr:rowOff>
    </xdr:from>
    <xdr:to>
      <xdr:col>6</xdr:col>
      <xdr:colOff>847725</xdr:colOff>
      <xdr:row>80</xdr:row>
      <xdr:rowOff>42863</xdr:rowOff>
    </xdr:to>
    <xdr:graphicFrame macro="">
      <xdr:nvGraphicFramePr>
        <xdr:cNvPr id="13" name="Chart 12">
          <a:extLst>
            <a:ext uri="{FF2B5EF4-FFF2-40B4-BE49-F238E27FC236}">
              <a16:creationId xmlns:a16="http://schemas.microsoft.com/office/drawing/2014/main" id="{18B69688-7783-4AF8-B210-217A540AC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114300</xdr:colOff>
      <xdr:row>12</xdr:row>
      <xdr:rowOff>114300</xdr:rowOff>
    </xdr:to>
    <mc:AlternateContent xmlns:mc="http://schemas.openxmlformats.org/markup-compatibility/2006">
      <mc:Choice xmlns:a14="http://schemas.microsoft.com/office/drawing/2010/main" Requires="a14">
        <xdr:graphicFrame macro="">
          <xdr:nvGraphicFramePr>
            <xdr:cNvPr id="6" name="Risk Class">
              <a:extLst>
                <a:ext uri="{FF2B5EF4-FFF2-40B4-BE49-F238E27FC236}">
                  <a16:creationId xmlns:a16="http://schemas.microsoft.com/office/drawing/2014/main" id="{CA63DD6D-B515-4505-96D7-68E70E544D14}"/>
                </a:ext>
              </a:extLst>
            </xdr:cNvPr>
            <xdr:cNvGraphicFramePr/>
          </xdr:nvGraphicFramePr>
          <xdr:xfrm>
            <a:off x="0" y="0"/>
            <a:ext cx="0" cy="0"/>
          </xdr:xfrm>
          <a:graphic>
            <a:graphicData uri="http://schemas.microsoft.com/office/drawing/2010/slicer">
              <sle:slicer xmlns:sle="http://schemas.microsoft.com/office/drawing/2010/slicer" name="Risk Class"/>
            </a:graphicData>
          </a:graphic>
        </xdr:graphicFrame>
      </mc:Choice>
      <mc:Fallback>
        <xdr:sp macro="" textlink="">
          <xdr:nvSpPr>
            <xdr:cNvPr id="0" name=""/>
            <xdr:cNvSpPr>
              <a:spLocks noTextEdit="1"/>
            </xdr:cNvSpPr>
          </xdr:nvSpPr>
          <xdr:spPr>
            <a:xfrm>
              <a:off x="0" y="0"/>
              <a:ext cx="1371600" cy="18288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187960</xdr:colOff>
      <xdr:row>3</xdr:row>
      <xdr:rowOff>15240</xdr:rowOff>
    </xdr:to>
    <xdr:pic>
      <xdr:nvPicPr>
        <xdr:cNvPr id="2" name="Picture 1">
          <a:extLst>
            <a:ext uri="{FF2B5EF4-FFF2-40B4-BE49-F238E27FC236}">
              <a16:creationId xmlns:a16="http://schemas.microsoft.com/office/drawing/2014/main" id="{B7E3B99A-8F1F-43D0-BFF1-E0FCEF08F36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588135" cy="586740"/>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848360</xdr:colOff>
      <xdr:row>3</xdr:row>
      <xdr:rowOff>30480</xdr:rowOff>
    </xdr:to>
    <xdr:pic>
      <xdr:nvPicPr>
        <xdr:cNvPr id="2" name="Picture 1">
          <a:extLst>
            <a:ext uri="{FF2B5EF4-FFF2-40B4-BE49-F238E27FC236}">
              <a16:creationId xmlns:a16="http://schemas.microsoft.com/office/drawing/2014/main" id="{13B1415F-E86E-4C04-93BB-205361855043}"/>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581785" cy="51625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1308100</xdr:colOff>
      <xdr:row>3</xdr:row>
      <xdr:rowOff>15240</xdr:rowOff>
    </xdr:to>
    <xdr:pic>
      <xdr:nvPicPr>
        <xdr:cNvPr id="2" name="Picture 1">
          <a:extLst>
            <a:ext uri="{FF2B5EF4-FFF2-40B4-BE49-F238E27FC236}">
              <a16:creationId xmlns:a16="http://schemas.microsoft.com/office/drawing/2014/main" id="{01868A1A-D986-49CD-BA60-2324B685B614}"/>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9900" b="15998"/>
        <a:stretch/>
      </xdr:blipFill>
      <xdr:spPr bwMode="auto">
        <a:xfrm>
          <a:off x="0" y="0"/>
          <a:ext cx="1622425" cy="586740"/>
        </a:xfrm>
        <a:prstGeom prst="rect">
          <a:avLst/>
        </a:prstGeom>
        <a:ln>
          <a:noFill/>
        </a:ln>
        <a:extLst>
          <a:ext uri="{53640926-AAD7-44D8-BBD7-CCE9431645EC}">
            <a14:shadowObscured xmlns:a14="http://schemas.microsoft.com/office/drawing/2010/main"/>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lipe Bello" refreshedDate="43491.876474884259" createdVersion="6" refreshedVersion="6" minRefreshableVersion="3" recordCount="2160" xr:uid="{71A217B4-74A4-4B1F-A957-ACFA2F9D7A96}">
  <cacheSource type="worksheet">
    <worksheetSource ref="A10:U2170" sheet="ClaimsData"/>
  </cacheSource>
  <cacheFields count="21">
    <cacheField name="Link" numFmtId="0">
      <sharedItems count="40">
        <s v="2009_1"/>
        <s v="2009_2"/>
        <s v="2009_3"/>
        <s v="2009_4"/>
        <s v="2010_1"/>
        <s v="2010_2"/>
        <s v="2010_3"/>
        <s v="2010_4"/>
        <s v="2011_1"/>
        <s v="2011_2"/>
        <s v="2011_3"/>
        <s v="2011_4"/>
        <s v="2012_1"/>
        <s v="2012_2"/>
        <s v="2012_3"/>
        <s v="2012_4"/>
        <s v="2013_1"/>
        <s v="2013_2"/>
        <s v="2013_3"/>
        <s v="2013_4"/>
        <s v="2014_1"/>
        <s v="2014_2"/>
        <s v="2014_3"/>
        <s v="2014_4"/>
        <s v="2015_1"/>
        <s v="2015_2"/>
        <s v="2015_3"/>
        <s v="2015_4"/>
        <s v="2016_1"/>
        <s v="2016_2"/>
        <s v="2016_3"/>
        <s v="2016_4"/>
        <s v="2017_1"/>
        <s v="2017_2"/>
        <s v="2017_3"/>
        <s v="2017_4"/>
        <s v="2018_1"/>
        <s v="2018_2"/>
        <s v="2018_3"/>
        <s v="2018_4"/>
      </sharedItems>
    </cacheField>
    <cacheField name="Year" numFmtId="1">
      <sharedItems containsSemiMixedTypes="0" containsString="0" containsNumber="1" containsInteger="1" minValue="2009" maxValue="2018" count="10">
        <n v="2009"/>
        <n v="2010"/>
        <n v="2011"/>
        <n v="2012"/>
        <n v="2013"/>
        <n v="2014"/>
        <n v="2015"/>
        <n v="2016"/>
        <n v="2017"/>
        <n v="2018"/>
      </sharedItems>
    </cacheField>
    <cacheField name="Qtr" numFmtId="1">
      <sharedItems containsSemiMixedTypes="0" containsString="0" containsNumber="1" containsInteger="1" minValue="1" maxValue="4" count="4">
        <n v="1"/>
        <n v="2"/>
        <n v="3"/>
        <n v="4"/>
      </sharedItems>
    </cacheField>
    <cacheField name="Risk Class" numFmtId="0">
      <sharedItems count="27">
        <s v="SML"/>
        <s v="LSL"/>
        <s v="MYA"/>
        <s v="SMA"/>
        <s v="MSL"/>
        <s v="LYL"/>
        <s v="LSA"/>
        <s v="LMA"/>
        <s v="SYL"/>
        <s v="MYL"/>
        <s v="MYH"/>
        <s v="LML"/>
        <s v="MSA"/>
        <s v="LYA"/>
        <s v="MMA"/>
        <s v="LYH"/>
        <s v="SSA"/>
        <s v="MML"/>
        <s v="LMH"/>
        <s v="SSL"/>
        <s v="SSH"/>
        <s v="MMH"/>
        <s v="SYA"/>
        <s v="LSH"/>
        <s v="SYH"/>
        <s v="MSH"/>
        <s v="SMH"/>
      </sharedItems>
    </cacheField>
    <cacheField name="Type" numFmtId="0">
      <sharedItems/>
    </cacheField>
    <cacheField name="Car-years of Exposure" numFmtId="166">
      <sharedItems containsSemiMixedTypes="0" containsString="0" containsNumber="1" containsInteger="1" minValue="487" maxValue="48153"/>
    </cacheField>
    <cacheField name="N Bodily Injury" numFmtId="166">
      <sharedItems containsSemiMixedTypes="0" containsString="0" containsNumber="1" containsInteger="1" minValue="3" maxValue="1332"/>
    </cacheField>
    <cacheField name="N Property Damage" numFmtId="166">
      <sharedItems containsSemiMixedTypes="0" containsString="0" containsNumber="1" containsInteger="1" minValue="54" maxValue="5256"/>
    </cacheField>
    <cacheField name="N Comprehensive" numFmtId="166">
      <sharedItems containsSemiMixedTypes="0" containsString="0" containsNumber="1" containsInteger="1" minValue="53" maxValue="12262"/>
    </cacheField>
    <cacheField name="N Collision" numFmtId="166">
      <sharedItems containsSemiMixedTypes="0" containsString="0" containsNumber="1" containsInteger="1" minValue="61" maxValue="9077"/>
    </cacheField>
    <cacheField name="N Personal Injury" numFmtId="166">
      <sharedItems containsSemiMixedTypes="0" containsString="0" containsNumber="1" containsInteger="1" minValue="6" maxValue="4152"/>
    </cacheField>
    <cacheField name="T Bodily Injury" numFmtId="166">
      <sharedItems containsSemiMixedTypes="0" containsString="0" containsNumber="1" containsInteger="1" minValue="61078" maxValue="21660742"/>
    </cacheField>
    <cacheField name="T Property Damage" numFmtId="166">
      <sharedItems containsSemiMixedTypes="0" containsString="0" containsNumber="1" containsInteger="1" minValue="153682" maxValue="19460278"/>
    </cacheField>
    <cacheField name="T Comprehensive" numFmtId="166">
      <sharedItems containsSemiMixedTypes="0" containsString="0" containsNumber="1" containsInteger="1" minValue="51146" maxValue="34158115"/>
    </cacheField>
    <cacheField name="T Collision" numFmtId="166">
      <sharedItems containsSemiMixedTypes="0" containsString="0" containsNumber="1" containsInteger="1" minValue="191317" maxValue="33754129"/>
    </cacheField>
    <cacheField name="T Personal Injury" numFmtId="166">
      <sharedItems containsSemiMixedTypes="0" containsString="0" containsNumber="1" containsInteger="1" minValue="33730" maxValue="23942571"/>
    </cacheField>
    <cacheField name="A Bodily Injury" numFmtId="166">
      <sharedItems containsSemiMixedTypes="0" containsString="0" containsNumber="1" minValue="9181.2190476190481" maxValue="44251.697916666664"/>
    </cacheField>
    <cacheField name="A Property Damage" numFmtId="166">
      <sharedItems containsSemiMixedTypes="0" containsString="0" containsNumber="1" minValue="1468.9118881118882" maxValue="5282.1023255813952"/>
    </cacheField>
    <cacheField name="A Comprehensive" numFmtId="166">
      <sharedItems containsSemiMixedTypes="0" containsString="0" containsNumber="1" minValue="382.32339511146927" maxValue="6741.6787330316738"/>
    </cacheField>
    <cacheField name="A Collision" numFmtId="166">
      <sharedItems containsSemiMixedTypes="0" containsString="0" containsNumber="1" minValue="1401.2767441860465" maxValue="5087.4353846153845"/>
    </cacheField>
    <cacheField name="A Personal Injury" numFmtId="166">
      <sharedItems containsSemiMixedTypes="0" containsString="0" containsNumber="1" minValue="1608.0118063754428" maxValue="13316.599264705883"/>
    </cacheField>
  </cacheFields>
  <extLst>
    <ext xmlns:x14="http://schemas.microsoft.com/office/spreadsheetml/2009/9/main" uri="{725AE2AE-9491-48be-B2B4-4EB974FC3084}">
      <x14:pivotCacheDefinition pivotCacheId="1822794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60">
  <r>
    <x v="0"/>
    <x v="0"/>
    <x v="0"/>
    <x v="0"/>
    <s v="Personal"/>
    <n v="15036"/>
    <n v="95"/>
    <n v="1538"/>
    <n v="654"/>
    <n v="2580"/>
    <n v="374"/>
    <n v="1121863"/>
    <n v="2412223"/>
    <n v="996955"/>
    <n v="3615294"/>
    <n v="930279"/>
    <n v="11809.084210526316"/>
    <n v="1568.4154746423926"/>
    <n v="1524.3960244648317"/>
    <n v="1401.2767441860465"/>
    <n v="2487.3770053475937"/>
  </r>
  <r>
    <x v="0"/>
    <x v="0"/>
    <x v="0"/>
    <x v="1"/>
    <s v="Personal"/>
    <n v="4563"/>
    <n v="21"/>
    <n v="390"/>
    <n v="504"/>
    <n v="776"/>
    <n v="88"/>
    <n v="372898"/>
    <n v="1122037"/>
    <n v="606967"/>
    <n v="2024342"/>
    <n v="393510"/>
    <n v="17757.047619047618"/>
    <n v="2877.0179487179489"/>
    <n v="1204.2996031746031"/>
    <n v="2608.6881443298971"/>
    <n v="4471.704545454545"/>
  </r>
  <r>
    <x v="0"/>
    <x v="0"/>
    <x v="0"/>
    <x v="2"/>
    <s v="Personal"/>
    <n v="4322"/>
    <n v="82"/>
    <n v="481"/>
    <n v="346"/>
    <n v="1267"/>
    <n v="126"/>
    <n v="824822"/>
    <n v="1550493"/>
    <n v="354668"/>
    <n v="3018488"/>
    <n v="518928"/>
    <n v="10058.804878048781"/>
    <n v="3223.4781704781703"/>
    <n v="1025.0520231213873"/>
    <n v="2382.3898973954224"/>
    <n v="4118.4761904761908"/>
  </r>
  <r>
    <x v="0"/>
    <x v="0"/>
    <x v="0"/>
    <x v="3"/>
    <s v="Personal"/>
    <n v="16801"/>
    <n v="96"/>
    <n v="1285"/>
    <n v="1527"/>
    <n v="2697"/>
    <n v="393"/>
    <n v="1671255"/>
    <n v="4726670"/>
    <n v="1372117"/>
    <n v="8035608"/>
    <n v="1692704"/>
    <n v="17408.90625"/>
    <n v="3678.3424124513617"/>
    <n v="898.5703994760969"/>
    <n v="2979.4616240266964"/>
    <n v="4307.1348600508909"/>
  </r>
  <r>
    <x v="0"/>
    <x v="0"/>
    <x v="0"/>
    <x v="4"/>
    <s v="Personal"/>
    <n v="13979"/>
    <n v="151"/>
    <n v="1086"/>
    <n v="1137"/>
    <n v="2076"/>
    <n v="382"/>
    <n v="2939597"/>
    <n v="3176738"/>
    <n v="1517652"/>
    <n v="5563673"/>
    <n v="816301"/>
    <n v="19467.529801324505"/>
    <n v="2925.1731123388581"/>
    <n v="1334.7862796833774"/>
    <n v="2679.9966281310212"/>
    <n v="2136.913612565445"/>
  </r>
  <r>
    <x v="0"/>
    <x v="0"/>
    <x v="0"/>
    <x v="5"/>
    <s v="Personal"/>
    <n v="3136"/>
    <n v="63"/>
    <n v="248"/>
    <n v="345"/>
    <n v="486"/>
    <n v="114"/>
    <n v="1111884"/>
    <n v="724685"/>
    <n v="417530"/>
    <n v="1557539"/>
    <n v="513072"/>
    <n v="17648.952380952382"/>
    <n v="2922.1169354838707"/>
    <n v="1210.231884057971"/>
    <n v="3204.812757201646"/>
    <n v="4500.6315789473683"/>
  </r>
  <r>
    <x v="0"/>
    <x v="0"/>
    <x v="0"/>
    <x v="6"/>
    <s v="Personal"/>
    <n v="20636"/>
    <n v="285"/>
    <n v="2117"/>
    <n v="1535"/>
    <n v="3634"/>
    <n v="631"/>
    <n v="6661795"/>
    <n v="5378776"/>
    <n v="1276285"/>
    <n v="7800120"/>
    <n v="4673025"/>
    <n v="23374.719298245614"/>
    <n v="2540.7538970240907"/>
    <n v="831.45602605863189"/>
    <n v="2146.4281783159054"/>
    <n v="7405.7448494453247"/>
  </r>
  <r>
    <x v="0"/>
    <x v="0"/>
    <x v="0"/>
    <x v="7"/>
    <s v="Personal"/>
    <n v="25318"/>
    <n v="729"/>
    <n v="2119"/>
    <n v="2582"/>
    <n v="3919"/>
    <n v="630"/>
    <n v="11019847"/>
    <n v="5011755"/>
    <n v="2431109"/>
    <n v="9769326"/>
    <n v="2621198"/>
    <n v="15116.388203017832"/>
    <n v="2365.1510146295423"/>
    <n v="941.56041828040281"/>
    <n v="2492.8109211533556"/>
    <n v="4160.6317460317459"/>
  </r>
  <r>
    <x v="0"/>
    <x v="0"/>
    <x v="0"/>
    <x v="8"/>
    <s v="Personal"/>
    <n v="2602"/>
    <n v="92"/>
    <n v="230"/>
    <n v="257"/>
    <n v="329"/>
    <n v="119"/>
    <n v="965951"/>
    <n v="639967"/>
    <n v="204284"/>
    <n v="815522"/>
    <n v="368611"/>
    <n v="10499.467391304348"/>
    <n v="2782.4652173913041"/>
    <n v="794.87937743190662"/>
    <n v="2478.7902735562311"/>
    <n v="3097.5714285714284"/>
  </r>
  <r>
    <x v="0"/>
    <x v="0"/>
    <x v="0"/>
    <x v="9"/>
    <s v="Personal"/>
    <n v="2575"/>
    <n v="84"/>
    <n v="246"/>
    <n v="437"/>
    <n v="419"/>
    <n v="84"/>
    <n v="1142445"/>
    <n v="740437"/>
    <n v="299252"/>
    <n v="1079089"/>
    <n v="307770"/>
    <n v="13600.535714285714"/>
    <n v="3009.9065040650407"/>
    <n v="684.78718535469102"/>
    <n v="2575.3914081145585"/>
    <n v="3663.9285714285716"/>
  </r>
  <r>
    <x v="0"/>
    <x v="0"/>
    <x v="0"/>
    <x v="10"/>
    <s v="Personal"/>
    <n v="6741"/>
    <n v="202"/>
    <n v="615"/>
    <n v="789"/>
    <n v="1319"/>
    <n v="180"/>
    <n v="3863682"/>
    <n v="2643665"/>
    <n v="951281"/>
    <n v="3300612"/>
    <n v="792972"/>
    <n v="19127.138613861385"/>
    <n v="4298.6422764227646"/>
    <n v="1205.6793409378961"/>
    <n v="2502.3593631539043"/>
    <n v="4405.3999999999996"/>
  </r>
  <r>
    <x v="0"/>
    <x v="0"/>
    <x v="0"/>
    <x v="11"/>
    <s v="Personal"/>
    <n v="19287"/>
    <n v="145"/>
    <n v="1585"/>
    <n v="3391"/>
    <n v="3188"/>
    <n v="625"/>
    <n v="2150029"/>
    <n v="2884540"/>
    <n v="3047356"/>
    <n v="5123048"/>
    <n v="2326556"/>
    <n v="14827.786206896551"/>
    <n v="1819.8990536277602"/>
    <n v="898.65998230610444"/>
    <n v="1606.9786700125471"/>
    <n v="3722.4895999999999"/>
  </r>
  <r>
    <x v="0"/>
    <x v="0"/>
    <x v="0"/>
    <x v="12"/>
    <s v="Personal"/>
    <n v="21487"/>
    <n v="309"/>
    <n v="2050"/>
    <n v="2321"/>
    <n v="4951"/>
    <n v="890"/>
    <n v="5395998"/>
    <n v="6225875"/>
    <n v="2925362"/>
    <n v="11853573"/>
    <n v="2730638"/>
    <n v="17462.776699029127"/>
    <n v="3037.0121951219512"/>
    <n v="1260.3886255924172"/>
    <n v="2394.1775398909313"/>
    <n v="3068.1325842696629"/>
  </r>
  <r>
    <x v="0"/>
    <x v="0"/>
    <x v="0"/>
    <x v="13"/>
    <s v="Personal"/>
    <n v="5362"/>
    <n v="150"/>
    <n v="523"/>
    <n v="681"/>
    <n v="888"/>
    <n v="236"/>
    <n v="2729809"/>
    <n v="1485120"/>
    <n v="550251"/>
    <n v="2180302"/>
    <n v="1516782"/>
    <n v="18198.726666666666"/>
    <n v="2839.6175908221799"/>
    <n v="808.00440528634363"/>
    <n v="2455.2950450450448"/>
    <n v="6427.0423728813557"/>
  </r>
  <r>
    <x v="0"/>
    <x v="0"/>
    <x v="0"/>
    <x v="14"/>
    <s v="Personal"/>
    <n v="34651"/>
    <n v="936"/>
    <n v="3389"/>
    <n v="5250"/>
    <n v="6778"/>
    <n v="1341"/>
    <n v="11525164"/>
    <n v="10152164"/>
    <n v="5667125"/>
    <n v="17957902"/>
    <n v="10491112"/>
    <n v="12313.209401709402"/>
    <n v="2995.622307465329"/>
    <n v="1079.452380952381"/>
    <n v="2649.4396577161406"/>
    <n v="7823.349739000746"/>
  </r>
  <r>
    <x v="0"/>
    <x v="0"/>
    <x v="0"/>
    <x v="15"/>
    <s v="Personal"/>
    <n v="3768"/>
    <n v="121"/>
    <n v="407"/>
    <n v="458"/>
    <n v="787"/>
    <n v="190"/>
    <n v="1932044"/>
    <n v="1225833"/>
    <n v="577973"/>
    <n v="1922440"/>
    <n v="1055362"/>
    <n v="15967.305785123966"/>
    <n v="3011.8746928746928"/>
    <n v="1261.9497816593887"/>
    <n v="2442.7445997458703"/>
    <n v="5554.5368421052635"/>
  </r>
  <r>
    <x v="0"/>
    <x v="0"/>
    <x v="0"/>
    <x v="16"/>
    <s v="Personal"/>
    <n v="6983"/>
    <n v="214"/>
    <n v="679"/>
    <n v="1416"/>
    <n v="1605"/>
    <n v="247"/>
    <n v="4251019"/>
    <n v="1245173"/>
    <n v="1201957"/>
    <n v="5221645"/>
    <n v="1172115"/>
    <n v="19864.574766355141"/>
    <n v="1833.8335787923418"/>
    <n v="848.83968926553678"/>
    <n v="3253.3613707165109"/>
    <n v="4745.4048582995947"/>
  </r>
  <r>
    <x v="0"/>
    <x v="0"/>
    <x v="0"/>
    <x v="17"/>
    <s v="Personal"/>
    <n v="23239"/>
    <n v="537"/>
    <n v="2468"/>
    <n v="5041"/>
    <n v="3995"/>
    <n v="823"/>
    <n v="7653564"/>
    <n v="7182832"/>
    <n v="2809154"/>
    <n v="10849808"/>
    <n v="1360243"/>
    <n v="14252.446927374302"/>
    <n v="2910.3857374392219"/>
    <n v="557.26125768696693"/>
    <n v="2715.8468085106383"/>
    <n v="1652.7861482381531"/>
  </r>
  <r>
    <x v="0"/>
    <x v="0"/>
    <x v="0"/>
    <x v="18"/>
    <s v="Personal"/>
    <n v="16510"/>
    <n v="258"/>
    <n v="1927"/>
    <n v="3190"/>
    <n v="4155"/>
    <n v="748"/>
    <n v="7862441"/>
    <n v="6373091"/>
    <n v="1301780"/>
    <n v="12085964"/>
    <n v="5431067"/>
    <n v="30474.577519379844"/>
    <n v="3307.2605085625323"/>
    <n v="408.08150470219437"/>
    <n v="2908.7759326113119"/>
    <n v="7260.7847593582892"/>
  </r>
  <r>
    <x v="0"/>
    <x v="0"/>
    <x v="0"/>
    <x v="19"/>
    <s v="Personal"/>
    <n v="12368"/>
    <n v="419"/>
    <n v="1135"/>
    <n v="3046"/>
    <n v="2000"/>
    <n v="412"/>
    <n v="4661392"/>
    <n v="3144547"/>
    <n v="2609611"/>
    <n v="4821219"/>
    <n v="816552"/>
    <n v="11125.040572792363"/>
    <n v="2770.5259911894273"/>
    <n v="856.7337491792515"/>
    <n v="2410.6095"/>
    <n v="1981.9223300970873"/>
  </r>
  <r>
    <x v="0"/>
    <x v="0"/>
    <x v="0"/>
    <x v="20"/>
    <s v="Personal"/>
    <n v="11120"/>
    <n v="297"/>
    <n v="1321"/>
    <n v="1671"/>
    <n v="2032"/>
    <n v="307"/>
    <n v="3772861"/>
    <n v="4951332"/>
    <n v="1674145"/>
    <n v="6887676"/>
    <n v="929751"/>
    <n v="12703.23569023569"/>
    <n v="3748.1695685087057"/>
    <n v="1001.8821065230401"/>
    <n v="3389.6043307086616"/>
    <n v="3028.5048859934855"/>
  </r>
  <r>
    <x v="0"/>
    <x v="0"/>
    <x v="0"/>
    <x v="21"/>
    <s v="Personal"/>
    <n v="19780"/>
    <n v="795"/>
    <n v="2510"/>
    <n v="2475"/>
    <n v="5002"/>
    <n v="1021"/>
    <n v="8496442"/>
    <n v="7252768"/>
    <n v="3122770"/>
    <n v="11701024"/>
    <n v="2270631"/>
    <n v="10687.348427672956"/>
    <n v="2889.5490039840638"/>
    <n v="1261.7252525252525"/>
    <n v="2339.2690923630548"/>
    <n v="2223.9285014691477"/>
  </r>
  <r>
    <x v="0"/>
    <x v="0"/>
    <x v="0"/>
    <x v="22"/>
    <s v="Personal"/>
    <n v="5491"/>
    <n v="224"/>
    <n v="707"/>
    <n v="928"/>
    <n v="1247"/>
    <n v="138"/>
    <n v="3383908"/>
    <n v="2582072"/>
    <n v="852781"/>
    <n v="4052853"/>
    <n v="603018"/>
    <n v="15106.732142857143"/>
    <n v="3652.152758132956"/>
    <n v="918.94504310344826"/>
    <n v="3250.082598235766"/>
    <n v="4369.695652173913"/>
  </r>
  <r>
    <x v="0"/>
    <x v="0"/>
    <x v="0"/>
    <x v="23"/>
    <s v="Personal"/>
    <n v="10083"/>
    <n v="426"/>
    <n v="1491"/>
    <n v="1697"/>
    <n v="3267"/>
    <n v="550"/>
    <n v="7251783"/>
    <n v="4373551"/>
    <n v="2075425"/>
    <n v="8669393"/>
    <n v="2608494"/>
    <n v="17022.964788732395"/>
    <n v="2933.3004694835681"/>
    <n v="1222.9964643488509"/>
    <n v="2653.6250382614021"/>
    <n v="4742.7163636363639"/>
  </r>
  <r>
    <x v="0"/>
    <x v="0"/>
    <x v="0"/>
    <x v="24"/>
    <s v="Personal"/>
    <n v="5387"/>
    <n v="236"/>
    <n v="813"/>
    <n v="538"/>
    <n v="1650"/>
    <n v="42"/>
    <n v="2223747"/>
    <n v="1888447"/>
    <n v="1010395"/>
    <n v="3851956"/>
    <n v="171278"/>
    <n v="9422.6567796610161"/>
    <n v="2322.8130381303813"/>
    <n v="1878.0576208178438"/>
    <n v="2334.5187878787879"/>
    <n v="4078.0476190476193"/>
  </r>
  <r>
    <x v="0"/>
    <x v="0"/>
    <x v="0"/>
    <x v="25"/>
    <s v="Personal"/>
    <n v="14778"/>
    <n v="687"/>
    <n v="2270"/>
    <n v="2456"/>
    <n v="2066"/>
    <n v="421"/>
    <n v="9558890"/>
    <n v="6091175"/>
    <n v="2318090"/>
    <n v="5046859"/>
    <n v="1802789"/>
    <n v="13913.959243085881"/>
    <n v="2683.3370044052863"/>
    <n v="943.84771986970679"/>
    <n v="2442.8165537270088"/>
    <n v="4282.1591448931113"/>
  </r>
  <r>
    <x v="0"/>
    <x v="0"/>
    <x v="0"/>
    <x v="26"/>
    <s v="Personal"/>
    <n v="9875"/>
    <n v="358"/>
    <n v="1493"/>
    <n v="3205"/>
    <n v="3333"/>
    <n v="498"/>
    <n v="4008488"/>
    <n v="4935848"/>
    <n v="2196592"/>
    <n v="11121287"/>
    <n v="1022427"/>
    <n v="11196.893854748603"/>
    <n v="3305.9933020763565"/>
    <n v="685.36411856474263"/>
    <n v="3336.7197719771975"/>
    <n v="2053.0662650602408"/>
  </r>
  <r>
    <x v="1"/>
    <x v="0"/>
    <x v="1"/>
    <x v="0"/>
    <s v="Personal"/>
    <n v="15285"/>
    <n v="101"/>
    <n v="1687"/>
    <n v="926"/>
    <n v="2582"/>
    <n v="381"/>
    <n v="1378723"/>
    <n v="2699268"/>
    <n v="1211855"/>
    <n v="4124911"/>
    <n v="1091927"/>
    <n v="13650.722772277228"/>
    <n v="1600.0403082394785"/>
    <n v="1308.6987041036716"/>
    <n v="1597.5642912470953"/>
    <n v="2865.9501312335956"/>
  </r>
  <r>
    <x v="1"/>
    <x v="0"/>
    <x v="1"/>
    <x v="1"/>
    <s v="Personal"/>
    <n v="4613"/>
    <n v="21"/>
    <n v="321"/>
    <n v="826"/>
    <n v="447"/>
    <n v="93"/>
    <n v="499405"/>
    <n v="924697"/>
    <n v="1080336"/>
    <n v="1174183"/>
    <n v="450988"/>
    <n v="23781.190476190477"/>
    <n v="2880.6760124610591"/>
    <n v="1307.9128329297821"/>
    <n v="2626.8076062639821"/>
    <n v="4849.333333333333"/>
  </r>
  <r>
    <x v="1"/>
    <x v="0"/>
    <x v="1"/>
    <x v="2"/>
    <s v="Personal"/>
    <n v="4385"/>
    <n v="87"/>
    <n v="521"/>
    <n v="1217"/>
    <n v="1604"/>
    <n v="92"/>
    <n v="807449"/>
    <n v="1834839"/>
    <n v="1181919"/>
    <n v="4669150"/>
    <n v="400091"/>
    <n v="9281.022988505747"/>
    <n v="3521.7639155470251"/>
    <n v="971.17419884963022"/>
    <n v="2910.9413965087283"/>
    <n v="4348.815217391304"/>
  </r>
  <r>
    <x v="1"/>
    <x v="0"/>
    <x v="1"/>
    <x v="3"/>
    <s v="Personal"/>
    <n v="17099"/>
    <n v="97"/>
    <n v="1493"/>
    <n v="4955"/>
    <n v="2057"/>
    <n v="344"/>
    <n v="1565412"/>
    <n v="5999494"/>
    <n v="4221490"/>
    <n v="6324041"/>
    <n v="1557178"/>
    <n v="16138.268041237114"/>
    <n v="4018.4152712659074"/>
    <n v="851.9656912209889"/>
    <n v="3074.4000972289741"/>
    <n v="4526.6802325581393"/>
  </r>
  <r>
    <x v="1"/>
    <x v="0"/>
    <x v="1"/>
    <x v="4"/>
    <s v="Personal"/>
    <n v="14171"/>
    <n v="162"/>
    <n v="1135"/>
    <n v="4264"/>
    <n v="1637"/>
    <n v="353"/>
    <n v="3136899"/>
    <n v="3449913"/>
    <n v="7747694"/>
    <n v="5200218"/>
    <n v="876172"/>
    <n v="19363.574074074073"/>
    <n v="3039.5709251101321"/>
    <n v="1817.0014071294559"/>
    <n v="3176.6756261453879"/>
    <n v="2482.0736543909347"/>
  </r>
  <r>
    <x v="1"/>
    <x v="0"/>
    <x v="1"/>
    <x v="5"/>
    <s v="Personal"/>
    <n v="3155"/>
    <n v="64"/>
    <n v="269"/>
    <n v="485"/>
    <n v="357"/>
    <n v="111"/>
    <n v="1225869"/>
    <n v="829471"/>
    <n v="595982"/>
    <n v="1013657"/>
    <n v="511101"/>
    <n v="19154.203125"/>
    <n v="3083.5353159851302"/>
    <n v="1228.8288659793814"/>
    <n v="2839.3753501400561"/>
    <n v="4604.5135135135133"/>
  </r>
  <r>
    <x v="1"/>
    <x v="0"/>
    <x v="1"/>
    <x v="6"/>
    <s v="Personal"/>
    <n v="21096"/>
    <n v="335"/>
    <n v="2354"/>
    <n v="1696"/>
    <n v="3475"/>
    <n v="715"/>
    <n v="8207727"/>
    <n v="6268448"/>
    <n v="1425199"/>
    <n v="8397741"/>
    <n v="5450024"/>
    <n v="24500.6776119403"/>
    <n v="2662.8920985556501"/>
    <n v="840.3295990566038"/>
    <n v="2416.6161151079136"/>
    <n v="7622.4111888111884"/>
  </r>
  <r>
    <x v="1"/>
    <x v="0"/>
    <x v="1"/>
    <x v="7"/>
    <s v="Personal"/>
    <n v="25694"/>
    <n v="779"/>
    <n v="2320"/>
    <n v="4070"/>
    <n v="3723"/>
    <n v="1411"/>
    <n v="10831523"/>
    <n v="5764215"/>
    <n v="3632706"/>
    <n v="11338234"/>
    <n v="6171479"/>
    <n v="13904.394094993582"/>
    <n v="2484.5754310344828"/>
    <n v="892.55675675675673"/>
    <n v="3045.4563524039754"/>
    <n v="4373.8334514528706"/>
  </r>
  <r>
    <x v="1"/>
    <x v="0"/>
    <x v="1"/>
    <x v="8"/>
    <s v="Personal"/>
    <n v="2639"/>
    <n v="106"/>
    <n v="237"/>
    <n v="347"/>
    <n v="234"/>
    <n v="109"/>
    <n v="1220866"/>
    <n v="681470"/>
    <n v="260099"/>
    <n v="643025"/>
    <n v="323302"/>
    <n v="11517.603773584906"/>
    <n v="2875.4008438818564"/>
    <n v="749.56484149855908"/>
    <n v="2747.9700854700855"/>
    <n v="2966.0733944954127"/>
  </r>
  <r>
    <x v="1"/>
    <x v="0"/>
    <x v="1"/>
    <x v="9"/>
    <s v="Personal"/>
    <n v="2622"/>
    <n v="90"/>
    <n v="260"/>
    <n v="522"/>
    <n v="291"/>
    <n v="87"/>
    <n v="1212992"/>
    <n v="791969"/>
    <n v="329692"/>
    <n v="867152"/>
    <n v="328043"/>
    <n v="13477.68888888889"/>
    <n v="3046.0346153846153"/>
    <n v="631.59386973180074"/>
    <n v="2979.9037800687283"/>
    <n v="3770.6091954022991"/>
  </r>
  <r>
    <x v="1"/>
    <x v="0"/>
    <x v="1"/>
    <x v="10"/>
    <s v="Personal"/>
    <n v="6809"/>
    <n v="214"/>
    <n v="664"/>
    <n v="308"/>
    <n v="672"/>
    <n v="135"/>
    <n v="3773334"/>
    <n v="3119798"/>
    <n v="352734"/>
    <n v="2055299"/>
    <n v="620841"/>
    <n v="17632.401869158879"/>
    <n v="4698.4909638554218"/>
    <n v="1145.2402597402597"/>
    <n v="3058.4806547619046"/>
    <n v="4598.8222222222221"/>
  </r>
  <r>
    <x v="1"/>
    <x v="0"/>
    <x v="1"/>
    <x v="11"/>
    <s v="Personal"/>
    <n v="19675"/>
    <n v="159"/>
    <n v="1576"/>
    <n v="5843"/>
    <n v="1735"/>
    <n v="602"/>
    <n v="2221285"/>
    <n v="3001182"/>
    <n v="4781528"/>
    <n v="3039763"/>
    <n v="2463516"/>
    <n v="13970.345911949686"/>
    <n v="1904.3032994923858"/>
    <n v="818.33441725141199"/>
    <n v="1752.0247838616715"/>
    <n v="4092.21926910299"/>
  </r>
  <r>
    <x v="1"/>
    <x v="0"/>
    <x v="1"/>
    <x v="12"/>
    <s v="Personal"/>
    <n v="21759"/>
    <n v="333"/>
    <n v="2180"/>
    <n v="3133"/>
    <n v="4126"/>
    <n v="855"/>
    <n v="6355746"/>
    <n v="6743900"/>
    <n v="3555119"/>
    <n v="11571465"/>
    <n v="2950874"/>
    <n v="19086.324324324323"/>
    <n v="3093.5321100917431"/>
    <n v="1134.7331631024576"/>
    <n v="2804.523751817741"/>
    <n v="3451.3146198830409"/>
  </r>
  <r>
    <x v="1"/>
    <x v="0"/>
    <x v="1"/>
    <x v="13"/>
    <s v="Personal"/>
    <n v="5374"/>
    <n v="166"/>
    <n v="579"/>
    <n v="885"/>
    <n v="767"/>
    <n v="237"/>
    <n v="3286541"/>
    <n v="1720329"/>
    <n v="824673"/>
    <n v="2363845"/>
    <n v="1719497"/>
    <n v="19798.439759036144"/>
    <n v="2971.2072538860102"/>
    <n v="931.83389830508474"/>
    <n v="3081.9361147327249"/>
    <n v="7255.2616033755276"/>
  </r>
  <r>
    <x v="1"/>
    <x v="0"/>
    <x v="1"/>
    <x v="14"/>
    <s v="Personal"/>
    <n v="35158"/>
    <n v="1013"/>
    <n v="3544"/>
    <n v="7478"/>
    <n v="4789"/>
    <n v="1276"/>
    <n v="12942924"/>
    <n v="11034332"/>
    <n v="9702493"/>
    <n v="14779795"/>
    <n v="11372728"/>
    <n v="12776.825271470878"/>
    <n v="3113.5248306997742"/>
    <n v="1297.4716501738433"/>
    <n v="3086.1964919607435"/>
    <n v="8912.7962382445148"/>
  </r>
  <r>
    <x v="1"/>
    <x v="0"/>
    <x v="1"/>
    <x v="15"/>
    <s v="Personal"/>
    <n v="3834"/>
    <n v="133"/>
    <n v="432"/>
    <n v="574"/>
    <n v="472"/>
    <n v="170"/>
    <n v="1995500"/>
    <n v="1362989"/>
    <n v="589085"/>
    <n v="1340260"/>
    <n v="1121941"/>
    <n v="15003.75939849624"/>
    <n v="3155.0671296296296"/>
    <n v="1026.280487804878"/>
    <n v="2839.5338983050847"/>
    <n v="6599.6529411764704"/>
  </r>
  <r>
    <x v="1"/>
    <x v="0"/>
    <x v="1"/>
    <x v="16"/>
    <s v="Personal"/>
    <n v="7148"/>
    <n v="221"/>
    <n v="791"/>
    <n v="618"/>
    <n v="1520"/>
    <n v="819"/>
    <n v="4046486"/>
    <n v="1586326"/>
    <n v="496965"/>
    <n v="4054527"/>
    <n v="4086124"/>
    <n v="18309.891402714933"/>
    <n v="2005.4690265486727"/>
    <n v="804.15048543689318"/>
    <n v="2667.4519736842103"/>
    <n v="4989.1623931623935"/>
  </r>
  <r>
    <x v="1"/>
    <x v="0"/>
    <x v="1"/>
    <x v="17"/>
    <s v="Personal"/>
    <n v="23514"/>
    <n v="593"/>
    <n v="2293"/>
    <n v="8508"/>
    <n v="2032"/>
    <n v="847"/>
    <n v="8333855"/>
    <n v="7030954"/>
    <n v="4296127"/>
    <n v="6007170"/>
    <n v="1361986"/>
    <n v="14053.718381112985"/>
    <n v="3066.2686436982121"/>
    <n v="504.95145745181009"/>
    <n v="2956.2844488188975"/>
    <n v="1608.0118063754428"/>
  </r>
  <r>
    <x v="1"/>
    <x v="0"/>
    <x v="1"/>
    <x v="18"/>
    <s v="Personal"/>
    <n v="16760"/>
    <n v="277"/>
    <n v="2046"/>
    <n v="3776"/>
    <n v="2720"/>
    <n v="684"/>
    <n v="8684818"/>
    <n v="7098483"/>
    <n v="2788899"/>
    <n v="7712257"/>
    <n v="5005376"/>
    <n v="31353.133574007221"/>
    <n v="3469.4442815249267"/>
    <n v="738.58554025423734"/>
    <n v="2835.3886029411765"/>
    <n v="7317.8011695906434"/>
  </r>
  <r>
    <x v="1"/>
    <x v="0"/>
    <x v="1"/>
    <x v="19"/>
    <s v="Personal"/>
    <n v="12665"/>
    <n v="475"/>
    <n v="1269"/>
    <n v="4031"/>
    <n v="1474"/>
    <n v="441"/>
    <n v="5300402"/>
    <n v="3788696"/>
    <n v="3342839"/>
    <n v="4335327"/>
    <n v="991100"/>
    <n v="11158.74105263158"/>
    <n v="2985.5760441292355"/>
    <n v="829.28280823616967"/>
    <n v="2941.1987788331071"/>
    <n v="2247.3922902494332"/>
  </r>
  <r>
    <x v="1"/>
    <x v="0"/>
    <x v="1"/>
    <x v="20"/>
    <s v="Personal"/>
    <n v="11353"/>
    <n v="344"/>
    <n v="1478"/>
    <n v="3035"/>
    <n v="2006"/>
    <n v="327"/>
    <n v="4623384"/>
    <n v="5705336"/>
    <n v="5317084"/>
    <n v="6713737"/>
    <n v="1062455"/>
    <n v="13440.069767441861"/>
    <n v="3860.173207036536"/>
    <n v="1751.9222405271828"/>
    <n v="3346.8280159521437"/>
    <n v="3249.0978593272171"/>
  </r>
  <r>
    <x v="1"/>
    <x v="0"/>
    <x v="1"/>
    <x v="21"/>
    <s v="Personal"/>
    <n v="20256"/>
    <n v="863"/>
    <n v="2783"/>
    <n v="3464"/>
    <n v="4108"/>
    <n v="948"/>
    <n v="9678804"/>
    <n v="8112666"/>
    <n v="3540917"/>
    <n v="11017217"/>
    <n v="2271890"/>
    <n v="11215.300115874856"/>
    <n v="2915.0794107078691"/>
    <n v="1022.2046766743649"/>
    <n v="2681.8931353456669"/>
    <n v="2396.5084388185655"/>
  </r>
  <r>
    <x v="1"/>
    <x v="0"/>
    <x v="1"/>
    <x v="22"/>
    <s v="Personal"/>
    <n v="5665"/>
    <n v="243"/>
    <n v="772"/>
    <n v="1917"/>
    <n v="1356"/>
    <n v="279"/>
    <n v="3379719"/>
    <n v="3080373"/>
    <n v="1671059"/>
    <n v="3576857"/>
    <n v="1278633"/>
    <n v="13908.308641975309"/>
    <n v="3990.1204663212434"/>
    <n v="871.70526864893066"/>
    <n v="2637.8001474926255"/>
    <n v="4582.9139784946237"/>
  </r>
  <r>
    <x v="1"/>
    <x v="0"/>
    <x v="1"/>
    <x v="23"/>
    <s v="Personal"/>
    <n v="10270"/>
    <n v="456"/>
    <n v="1707"/>
    <n v="2443"/>
    <n v="1766"/>
    <n v="626"/>
    <n v="7137806"/>
    <n v="5470124"/>
    <n v="2833203"/>
    <n v="5194960"/>
    <n v="3118830"/>
    <n v="15653.083333333334"/>
    <n v="3204.5248974809606"/>
    <n v="1159.7228817028245"/>
    <n v="2941.6534541336355"/>
    <n v="4982.1565495207669"/>
  </r>
  <r>
    <x v="1"/>
    <x v="0"/>
    <x v="1"/>
    <x v="24"/>
    <s v="Personal"/>
    <n v="5469"/>
    <n v="251"/>
    <n v="938"/>
    <n v="722"/>
    <n v="1477"/>
    <n v="34"/>
    <n v="2628082"/>
    <n v="2288225"/>
    <n v="1026709"/>
    <n v="3546155"/>
    <n v="227175"/>
    <n v="10470.446215139442"/>
    <n v="2439.4722814498932"/>
    <n v="1422.0346260387812"/>
    <n v="2400.9174001354095"/>
    <n v="6681.6176470588234"/>
  </r>
  <r>
    <x v="1"/>
    <x v="0"/>
    <x v="1"/>
    <x v="25"/>
    <s v="Personal"/>
    <n v="15055"/>
    <n v="781"/>
    <n v="2425"/>
    <n v="3347"/>
    <n v="2534"/>
    <n v="303"/>
    <n v="10005699"/>
    <n v="7112223"/>
    <n v="2994861"/>
    <n v="6802126"/>
    <n v="1362776"/>
    <n v="12811.394366197183"/>
    <n v="2932.8754639175258"/>
    <n v="894.7896623842247"/>
    <n v="2684.3433307024466"/>
    <n v="4497.6105610561053"/>
  </r>
  <r>
    <x v="1"/>
    <x v="0"/>
    <x v="1"/>
    <x v="26"/>
    <s v="Personal"/>
    <n v="10027"/>
    <n v="403"/>
    <n v="1552"/>
    <n v="3796"/>
    <n v="2515"/>
    <n v="394"/>
    <n v="4849170"/>
    <n v="5146762"/>
    <n v="2508138"/>
    <n v="7191741"/>
    <n v="893885"/>
    <n v="12032.679900744417"/>
    <n v="3316.2126288659792"/>
    <n v="660.73182297154904"/>
    <n v="2859.5391650099405"/>
    <n v="2268.743654822335"/>
  </r>
  <r>
    <x v="2"/>
    <x v="0"/>
    <x v="2"/>
    <x v="0"/>
    <s v="Personal"/>
    <n v="15591"/>
    <n v="98"/>
    <n v="1810"/>
    <n v="739"/>
    <n v="2839"/>
    <n v="374"/>
    <n v="1875416"/>
    <n v="2882823"/>
    <n v="994287"/>
    <n v="4114512"/>
    <n v="1213939"/>
    <n v="19136.897959183672"/>
    <n v="1592.7198895027625"/>
    <n v="1345.4492557510148"/>
    <n v="1449.2821415991546"/>
    <n v="3245.8262032085563"/>
  </r>
  <r>
    <x v="2"/>
    <x v="0"/>
    <x v="2"/>
    <x v="1"/>
    <s v="Personal"/>
    <n v="4621"/>
    <n v="21"/>
    <n v="312"/>
    <n v="1232"/>
    <n v="632"/>
    <n v="68"/>
    <n v="646888"/>
    <n v="921705"/>
    <n v="1974756"/>
    <n v="1505062"/>
    <n v="433939"/>
    <n v="30804.190476190477"/>
    <n v="2954.1826923076924"/>
    <n v="1602.8863636363637"/>
    <n v="2381.4272151898736"/>
    <n v="6381.4558823529414"/>
  </r>
  <r>
    <x v="2"/>
    <x v="0"/>
    <x v="2"/>
    <x v="2"/>
    <s v="Personal"/>
    <n v="4412"/>
    <n v="82"/>
    <n v="514"/>
    <n v="514"/>
    <n v="952"/>
    <n v="77"/>
    <n v="874700"/>
    <n v="1642073"/>
    <n v="483207"/>
    <n v="2472768"/>
    <n v="442252"/>
    <n v="10667.073170731708"/>
    <n v="3194.6945525291831"/>
    <n v="940.09143968871592"/>
    <n v="2597.4453781512607"/>
    <n v="5743.5324675324673"/>
  </r>
  <r>
    <x v="2"/>
    <x v="0"/>
    <x v="2"/>
    <x v="3"/>
    <s v="Personal"/>
    <n v="17268"/>
    <n v="98"/>
    <n v="1533"/>
    <n v="1259"/>
    <n v="2922"/>
    <n v="1782"/>
    <n v="1657410"/>
    <n v="5594882"/>
    <n v="1038966"/>
    <n v="8536828"/>
    <n v="10716133"/>
    <n v="16912.34693877551"/>
    <n v="3649.6294846705805"/>
    <n v="825.231135822081"/>
    <n v="2921.5701574264203"/>
    <n v="6013.5426487093155"/>
  </r>
  <r>
    <x v="2"/>
    <x v="0"/>
    <x v="2"/>
    <x v="4"/>
    <s v="Personal"/>
    <n v="14319"/>
    <n v="142"/>
    <n v="1164"/>
    <n v="3016"/>
    <n v="1809"/>
    <n v="326"/>
    <n v="2903857"/>
    <n v="3466410"/>
    <n v="6469909"/>
    <n v="5135437"/>
    <n v="785955"/>
    <n v="20449.697183098593"/>
    <n v="2978.0154639175257"/>
    <n v="2145.1952917771882"/>
    <n v="2838.8264234383637"/>
    <n v="2410.90490797546"/>
  </r>
  <r>
    <x v="2"/>
    <x v="0"/>
    <x v="2"/>
    <x v="5"/>
    <s v="Personal"/>
    <n v="3229"/>
    <n v="66"/>
    <n v="279"/>
    <n v="415"/>
    <n v="452"/>
    <n v="99"/>
    <n v="1328140"/>
    <n v="852615"/>
    <n v="451516"/>
    <n v="1407778"/>
    <n v="535215"/>
    <n v="20123.333333333332"/>
    <n v="3055.9677419354839"/>
    <n v="1087.990361445783"/>
    <n v="3114.5530973451328"/>
    <n v="5406.212121212121"/>
  </r>
  <r>
    <x v="2"/>
    <x v="0"/>
    <x v="2"/>
    <x v="6"/>
    <s v="Personal"/>
    <n v="21293"/>
    <n v="319"/>
    <n v="2510"/>
    <n v="1520"/>
    <n v="4229"/>
    <n v="645"/>
    <n v="7992205"/>
    <n v="6444484"/>
    <n v="2295319"/>
    <n v="9512670"/>
    <n v="5657077"/>
    <n v="25053.934169278997"/>
    <n v="2567.5235059760957"/>
    <n v="1510.0782894736842"/>
    <n v="2249.3899266966187"/>
    <n v="8770.6620155038763"/>
  </r>
  <r>
    <x v="2"/>
    <x v="0"/>
    <x v="2"/>
    <x v="7"/>
    <s v="Personal"/>
    <n v="26054"/>
    <n v="782"/>
    <n v="2251"/>
    <n v="2728"/>
    <n v="4174"/>
    <n v="453"/>
    <n v="13632531"/>
    <n v="5281527"/>
    <n v="2358870"/>
    <n v="11342820"/>
    <n v="2632293"/>
    <n v="17432.904092071611"/>
    <n v="2346.3025322079075"/>
    <n v="864.68841642228745"/>
    <n v="2717.4940105414471"/>
    <n v="5810.8013245033117"/>
  </r>
  <r>
    <x v="2"/>
    <x v="0"/>
    <x v="2"/>
    <x v="8"/>
    <s v="Personal"/>
    <n v="2654"/>
    <n v="92"/>
    <n v="249"/>
    <n v="318"/>
    <n v="323"/>
    <n v="119"/>
    <n v="1164006"/>
    <n v="683857"/>
    <n v="267819"/>
    <n v="836301"/>
    <n v="496206"/>
    <n v="12652.239130434782"/>
    <n v="2746.4136546184741"/>
    <n v="842.19811320754718"/>
    <n v="2589.1671826625388"/>
    <n v="4169.7983193277314"/>
  </r>
  <r>
    <x v="2"/>
    <x v="0"/>
    <x v="2"/>
    <x v="9"/>
    <s v="Personal"/>
    <n v="2651"/>
    <n v="87"/>
    <n v="263"/>
    <n v="522"/>
    <n v="333"/>
    <n v="69"/>
    <n v="1248852"/>
    <n v="760995"/>
    <n v="339616"/>
    <n v="907488"/>
    <n v="328170"/>
    <n v="14354.620689655172"/>
    <n v="2893.5171102661598"/>
    <n v="650.60536398467434"/>
    <n v="2725.1891891891892"/>
    <n v="4756.086956521739"/>
  </r>
  <r>
    <x v="2"/>
    <x v="0"/>
    <x v="2"/>
    <x v="10"/>
    <s v="Personal"/>
    <n v="7004"/>
    <n v="210"/>
    <n v="752"/>
    <n v="1126"/>
    <n v="1526"/>
    <n v="145"/>
    <n v="4004258"/>
    <n v="3209256"/>
    <n v="1247952"/>
    <n v="4163521"/>
    <n v="886483"/>
    <n v="19067.89523809524"/>
    <n v="4267.6276595744685"/>
    <n v="1108.3055062166964"/>
    <n v="2728.388597640891"/>
    <n v="6113.6758620689652"/>
  </r>
  <r>
    <x v="2"/>
    <x v="0"/>
    <x v="2"/>
    <x v="11"/>
    <s v="Personal"/>
    <n v="19947"/>
    <n v="150"/>
    <n v="1616"/>
    <n v="6876"/>
    <n v="2639"/>
    <n v="592"/>
    <n v="2159496"/>
    <n v="3032059"/>
    <n v="9302984"/>
    <n v="4345887"/>
    <n v="3162240"/>
    <n v="14396.64"/>
    <n v="1876.2741336633662"/>
    <n v="1352.9645142524723"/>
    <n v="1646.7931034482758"/>
    <n v="5341.6216216216217"/>
  </r>
  <r>
    <x v="2"/>
    <x v="0"/>
    <x v="2"/>
    <x v="12"/>
    <s v="Personal"/>
    <n v="22013"/>
    <n v="310"/>
    <n v="2325"/>
    <n v="2589"/>
    <n v="4279"/>
    <n v="713"/>
    <n v="6640980"/>
    <n v="7044091"/>
    <n v="3096495"/>
    <n v="11518593"/>
    <n v="3320362"/>
    <n v="21422.516129032258"/>
    <n v="3029.7165591397847"/>
    <n v="1196.0196987253767"/>
    <n v="2691.8889927553168"/>
    <n v="4656.8892005610096"/>
  </r>
  <r>
    <x v="2"/>
    <x v="0"/>
    <x v="2"/>
    <x v="13"/>
    <s v="Personal"/>
    <n v="5459"/>
    <n v="159"/>
    <n v="598"/>
    <n v="799"/>
    <n v="845"/>
    <n v="182"/>
    <n v="3042581"/>
    <n v="1736770"/>
    <n v="738443"/>
    <n v="2450109"/>
    <n v="1363916"/>
    <n v="19135.729559748426"/>
    <n v="2904.2976588628762"/>
    <n v="924.20901126408012"/>
    <n v="2899.5372781065089"/>
    <n v="7494.0439560439563"/>
  </r>
  <r>
    <x v="2"/>
    <x v="0"/>
    <x v="2"/>
    <x v="14"/>
    <s v="Personal"/>
    <n v="35654"/>
    <n v="973"/>
    <n v="3540"/>
    <n v="6525"/>
    <n v="5188"/>
    <n v="1155"/>
    <n v="13537663"/>
    <n v="10753652"/>
    <n v="7139001"/>
    <n v="14924494"/>
    <n v="11115554"/>
    <n v="13913.322713257965"/>
    <n v="3037.7548022598871"/>
    <n v="1094.0997701149424"/>
    <n v="2876.7336160370087"/>
    <n v="9623.8562770562767"/>
  </r>
  <r>
    <x v="2"/>
    <x v="0"/>
    <x v="2"/>
    <x v="15"/>
    <s v="Personal"/>
    <n v="3862"/>
    <n v="124"/>
    <n v="452"/>
    <n v="574"/>
    <n v="586"/>
    <n v="174"/>
    <n v="1908904"/>
    <n v="1406827"/>
    <n v="655183"/>
    <n v="1468491"/>
    <n v="1518463"/>
    <n v="15394.387096774193"/>
    <n v="3112.4491150442477"/>
    <n v="1141.4337979094078"/>
    <n v="2505.9573378839591"/>
    <n v="8726.7988505747126"/>
  </r>
  <r>
    <x v="2"/>
    <x v="0"/>
    <x v="2"/>
    <x v="16"/>
    <s v="Personal"/>
    <n v="7218"/>
    <n v="221"/>
    <n v="784"/>
    <n v="723"/>
    <n v="996"/>
    <n v="223"/>
    <n v="5072827"/>
    <n v="1426664"/>
    <n v="563874"/>
    <n v="2904020"/>
    <n v="1476566"/>
    <n v="22953.968325791855"/>
    <n v="1819.7244897959183"/>
    <n v="779.90871369294609"/>
    <n v="2915.6827309236946"/>
    <n v="6621.3721973094171"/>
  </r>
  <r>
    <x v="2"/>
    <x v="0"/>
    <x v="2"/>
    <x v="17"/>
    <s v="Personal"/>
    <n v="23898"/>
    <n v="552"/>
    <n v="2165"/>
    <n v="6976"/>
    <n v="3384"/>
    <n v="660"/>
    <n v="8040558"/>
    <n v="6407419"/>
    <n v="3812543"/>
    <n v="9770619"/>
    <n v="1679209"/>
    <n v="14566.228260869566"/>
    <n v="2959.5468822170901"/>
    <n v="546.52279243119267"/>
    <n v="2887.2987588652481"/>
    <n v="2544.2560606060606"/>
  </r>
  <r>
    <x v="2"/>
    <x v="0"/>
    <x v="2"/>
    <x v="18"/>
    <s v="Personal"/>
    <n v="16950"/>
    <n v="249"/>
    <n v="2141"/>
    <n v="3427"/>
    <n v="3768"/>
    <n v="717"/>
    <n v="7928600"/>
    <n v="7183660"/>
    <n v="3160632"/>
    <n v="11893867"/>
    <n v="5900768"/>
    <n v="31841.767068273093"/>
    <n v="3355.2825782344698"/>
    <n v="922.27370878319232"/>
    <n v="3156.5464437367305"/>
    <n v="8229.8019525801956"/>
  </r>
  <r>
    <x v="2"/>
    <x v="0"/>
    <x v="2"/>
    <x v="19"/>
    <s v="Personal"/>
    <n v="12792"/>
    <n v="445"/>
    <n v="1324"/>
    <n v="3550"/>
    <n v="2141"/>
    <n v="361"/>
    <n v="5462991"/>
    <n v="3837344"/>
    <n v="2846788"/>
    <n v="5539905"/>
    <n v="856037"/>
    <n v="12276.384269662922"/>
    <n v="2898.2960725075527"/>
    <n v="801.91211267605638"/>
    <n v="2587.5315273236806"/>
    <n v="2371.2936288088645"/>
  </r>
  <r>
    <x v="2"/>
    <x v="0"/>
    <x v="2"/>
    <x v="20"/>
    <s v="Personal"/>
    <n v="11553"/>
    <n v="326"/>
    <n v="1546"/>
    <n v="2190"/>
    <n v="2340"/>
    <n v="284"/>
    <n v="4831019"/>
    <n v="5874332"/>
    <n v="2334045"/>
    <n v="8869823"/>
    <n v="1056873"/>
    <n v="14819.076687116565"/>
    <n v="3799.6972833117725"/>
    <n v="1065.7739726027398"/>
    <n v="3790.5226495726497"/>
    <n v="3721.3838028169016"/>
  </r>
  <r>
    <x v="2"/>
    <x v="0"/>
    <x v="2"/>
    <x v="21"/>
    <s v="Personal"/>
    <n v="20600"/>
    <n v="865"/>
    <n v="2898"/>
    <n v="3294"/>
    <n v="4097"/>
    <n v="946"/>
    <n v="10100172"/>
    <n v="8301799"/>
    <n v="3206570"/>
    <n v="10455653"/>
    <n v="3059378"/>
    <n v="11676.499421965318"/>
    <n v="2864.6649413388545"/>
    <n v="973.4578020643595"/>
    <n v="2552.0266048328044"/>
    <n v="3234.014799154334"/>
  </r>
  <r>
    <x v="2"/>
    <x v="0"/>
    <x v="2"/>
    <x v="22"/>
    <s v="Personal"/>
    <n v="5701"/>
    <n v="234"/>
    <n v="802"/>
    <n v="1348"/>
    <n v="1389"/>
    <n v="99"/>
    <n v="4085624"/>
    <n v="2907187"/>
    <n v="1138122"/>
    <n v="4011630"/>
    <n v="604335"/>
    <n v="17459.931623931625"/>
    <n v="3624.9214463840399"/>
    <n v="844.30415430267067"/>
    <n v="2888.1425485961122"/>
    <n v="6104.393939393939"/>
  </r>
  <r>
    <x v="2"/>
    <x v="0"/>
    <x v="2"/>
    <x v="23"/>
    <s v="Personal"/>
    <n v="10471"/>
    <n v="446"/>
    <n v="1850"/>
    <n v="3163"/>
    <n v="2956"/>
    <n v="767"/>
    <n v="8753156"/>
    <n v="5383273"/>
    <n v="3553714"/>
    <n v="8552390"/>
    <n v="5072475"/>
    <n v="19625.910313901346"/>
    <n v="2909.8772972972974"/>
    <n v="1123.5263989883022"/>
    <n v="2893.2307171853859"/>
    <n v="6613.3963494132986"/>
  </r>
  <r>
    <x v="2"/>
    <x v="0"/>
    <x v="2"/>
    <x v="24"/>
    <s v="Personal"/>
    <n v="5542"/>
    <n v="238"/>
    <n v="1019"/>
    <n v="727"/>
    <n v="1924"/>
    <n v="43"/>
    <n v="2480594"/>
    <n v="2502533"/>
    <n v="992456"/>
    <n v="4510170"/>
    <n v="297636"/>
    <n v="10422.663865546219"/>
    <n v="2455.8714425907751"/>
    <n v="1365.1389270976617"/>
    <n v="2344.1632016632016"/>
    <n v="6921.7674418604647"/>
  </r>
  <r>
    <x v="2"/>
    <x v="0"/>
    <x v="2"/>
    <x v="25"/>
    <s v="Personal"/>
    <n v="15173"/>
    <n v="728"/>
    <n v="2490"/>
    <n v="5157"/>
    <n v="4638"/>
    <n v="1320"/>
    <n v="11691705"/>
    <n v="6628786"/>
    <n v="4470966"/>
    <n v="12353105"/>
    <n v="7892058"/>
    <n v="16060.03434065934"/>
    <n v="2662.1630522088353"/>
    <n v="866.97033158813258"/>
    <n v="2663.4551530832255"/>
    <n v="5978.8318181818186"/>
  </r>
  <r>
    <x v="2"/>
    <x v="0"/>
    <x v="2"/>
    <x v="26"/>
    <s v="Personal"/>
    <n v="10092"/>
    <n v="382"/>
    <n v="1602"/>
    <n v="3055"/>
    <n v="2885"/>
    <n v="360"/>
    <n v="4667935"/>
    <n v="5327620"/>
    <n v="2111569"/>
    <n v="9296931"/>
    <n v="1055939"/>
    <n v="12219.725130890052"/>
    <n v="3325.605493133583"/>
    <n v="691.18461538461543"/>
    <n v="3222.5064124783362"/>
    <n v="2933.1638888888888"/>
  </r>
  <r>
    <x v="3"/>
    <x v="0"/>
    <x v="3"/>
    <x v="0"/>
    <s v="Personal"/>
    <n v="15847"/>
    <n v="109"/>
    <n v="1735"/>
    <n v="984"/>
    <n v="2453"/>
    <n v="490"/>
    <n v="1351880"/>
    <n v="2807534"/>
    <n v="1462579"/>
    <n v="3949204"/>
    <n v="1308199"/>
    <n v="12402.56880733945"/>
    <n v="1618.1752161383286"/>
    <n v="1486.3607723577236"/>
    <n v="1609.9486343253159"/>
    <n v="2669.7938775510206"/>
  </r>
  <r>
    <x v="3"/>
    <x v="0"/>
    <x v="3"/>
    <x v="1"/>
    <s v="Personal"/>
    <n v="4667"/>
    <n v="17"/>
    <n v="353"/>
    <n v="996"/>
    <n v="479"/>
    <n v="97"/>
    <n v="363130"/>
    <n v="1005074"/>
    <n v="1437162"/>
    <n v="1518375"/>
    <n v="503591"/>
    <n v="21360.588235294119"/>
    <n v="2847.2351274787534"/>
    <n v="1442.933734939759"/>
    <n v="3169.8851774530272"/>
    <n v="5191.6597938144332"/>
  </r>
  <r>
    <x v="3"/>
    <x v="0"/>
    <x v="3"/>
    <x v="2"/>
    <s v="Personal"/>
    <n v="4453"/>
    <n v="79"/>
    <n v="540"/>
    <n v="246"/>
    <n v="1216"/>
    <n v="99"/>
    <n v="822582"/>
    <n v="1723586"/>
    <n v="235788"/>
    <n v="3585179"/>
    <n v="417668"/>
    <n v="10412.430379746835"/>
    <n v="3191.8259259259257"/>
    <n v="958.48780487804879"/>
    <n v="2948.3379934210525"/>
    <n v="4218.8686868686873"/>
  </r>
  <r>
    <x v="3"/>
    <x v="0"/>
    <x v="3"/>
    <x v="3"/>
    <s v="Personal"/>
    <n v="17420"/>
    <n v="94"/>
    <n v="1542"/>
    <n v="2451"/>
    <n v="1871"/>
    <n v="251"/>
    <n v="1695645"/>
    <n v="5617867"/>
    <n v="2061813"/>
    <n v="5643077"/>
    <n v="1105899"/>
    <n v="18038.776595744679"/>
    <n v="3643.2341115434501"/>
    <n v="841.21297429620563"/>
    <n v="3016.075360769642"/>
    <n v="4405.972111553785"/>
  </r>
  <r>
    <x v="3"/>
    <x v="0"/>
    <x v="3"/>
    <x v="4"/>
    <s v="Personal"/>
    <n v="14427"/>
    <n v="134"/>
    <n v="1255"/>
    <n v="2346"/>
    <n v="1714"/>
    <n v="433"/>
    <n v="2687525"/>
    <n v="3866202"/>
    <n v="3714168"/>
    <n v="5703367"/>
    <n v="1107216"/>
    <n v="20056.156716417911"/>
    <n v="3080.6390438247013"/>
    <n v="1583.1918158567776"/>
    <n v="3327.5186697782965"/>
    <n v="2557.0808314087758"/>
  </r>
  <r>
    <x v="3"/>
    <x v="0"/>
    <x v="3"/>
    <x v="5"/>
    <s v="Personal"/>
    <n v="3293"/>
    <n v="66"/>
    <n v="288"/>
    <n v="591"/>
    <n v="378"/>
    <n v="135"/>
    <n v="1304939"/>
    <n v="862711"/>
    <n v="895186"/>
    <n v="1305084"/>
    <n v="666977"/>
    <n v="19771.803030303032"/>
    <n v="2995.5243055555557"/>
    <n v="1514.6971235194585"/>
    <n v="3452.6031746031745"/>
    <n v="4940.5703703703703"/>
  </r>
  <r>
    <x v="3"/>
    <x v="0"/>
    <x v="3"/>
    <x v="6"/>
    <s v="Personal"/>
    <n v="21594"/>
    <n v="298"/>
    <n v="2429"/>
    <n v="2080"/>
    <n v="3868"/>
    <n v="862"/>
    <n v="7565570"/>
    <n v="6154727"/>
    <n v="3588717"/>
    <n v="9439504"/>
    <n v="6651797"/>
    <n v="25387.818791946309"/>
    <n v="2533.8522025524908"/>
    <n v="1725.3447115384615"/>
    <n v="2440.4095139607034"/>
    <n v="7716.701856148492"/>
  </r>
  <r>
    <x v="3"/>
    <x v="0"/>
    <x v="3"/>
    <x v="7"/>
    <s v="Personal"/>
    <n v="26391"/>
    <n v="736"/>
    <n v="2439"/>
    <n v="7537"/>
    <n v="4529"/>
    <n v="570"/>
    <n v="11491760"/>
    <n v="5714038"/>
    <n v="6643243"/>
    <n v="13967931"/>
    <n v="2426614"/>
    <n v="15613.804347826086"/>
    <n v="2342.7790077900777"/>
    <n v="881.41740745654772"/>
    <n v="3084.1092956502539"/>
    <n v="4257.2175438596487"/>
  </r>
  <r>
    <x v="3"/>
    <x v="0"/>
    <x v="3"/>
    <x v="8"/>
    <s v="Personal"/>
    <n v="2671"/>
    <n v="97"/>
    <n v="278"/>
    <n v="387"/>
    <n v="290"/>
    <n v="155"/>
    <n v="1097924"/>
    <n v="738271"/>
    <n v="360066"/>
    <n v="885182"/>
    <n v="521605"/>
    <n v="11318.804123711339"/>
    <n v="2655.6510791366904"/>
    <n v="930.40310077519382"/>
    <n v="3052.3517241379309"/>
    <n v="3365.1935483870966"/>
  </r>
  <r>
    <x v="3"/>
    <x v="0"/>
    <x v="3"/>
    <x v="9"/>
    <s v="Personal"/>
    <n v="2673"/>
    <n v="86"/>
    <n v="285"/>
    <n v="533"/>
    <n v="334"/>
    <n v="85"/>
    <n v="1218165"/>
    <n v="809682"/>
    <n v="381542"/>
    <n v="1055615"/>
    <n v="354559"/>
    <n v="14164.709302325582"/>
    <n v="2840.9894736842107"/>
    <n v="715.83864915572235"/>
    <n v="3160.5239520958085"/>
    <n v="4171.2823529411762"/>
  </r>
  <r>
    <x v="3"/>
    <x v="0"/>
    <x v="3"/>
    <x v="10"/>
    <s v="Personal"/>
    <n v="7126"/>
    <n v="203"/>
    <n v="738"/>
    <n v="389"/>
    <n v="1514"/>
    <n v="205"/>
    <n v="3907845"/>
    <n v="3142551"/>
    <n v="439393"/>
    <n v="4688205"/>
    <n v="919559"/>
    <n v="19250.467980295565"/>
    <n v="4258.1991869918702"/>
    <n v="1129.5449871465296"/>
    <n v="3096.5686922060768"/>
    <n v="4485.6536585365857"/>
  </r>
  <r>
    <x v="3"/>
    <x v="0"/>
    <x v="3"/>
    <x v="11"/>
    <s v="Personal"/>
    <n v="19963"/>
    <n v="144"/>
    <n v="1665"/>
    <n v="5917"/>
    <n v="2096"/>
    <n v="773"/>
    <n v="2138892"/>
    <n v="3043068"/>
    <n v="6268723"/>
    <n v="4103678"/>
    <n v="3270444"/>
    <n v="14853.416666666666"/>
    <n v="1827.6684684684685"/>
    <n v="1059.4427919553827"/>
    <n v="1957.8616412213742"/>
    <n v="4230.8460543337642"/>
  </r>
  <r>
    <x v="3"/>
    <x v="0"/>
    <x v="3"/>
    <x v="12"/>
    <s v="Personal"/>
    <n v="21974"/>
    <n v="310"/>
    <n v="2307"/>
    <n v="4048"/>
    <n v="3731"/>
    <n v="943"/>
    <n v="6264040"/>
    <n v="6901043"/>
    <n v="6414056"/>
    <n v="9533921"/>
    <n v="3489410"/>
    <n v="20206.580645161292"/>
    <n v="2991.3493714781102"/>
    <n v="1584.5"/>
    <n v="2555.3259179844545"/>
    <n v="3700.3287380699894"/>
  </r>
  <r>
    <x v="3"/>
    <x v="0"/>
    <x v="3"/>
    <x v="13"/>
    <s v="Personal"/>
    <n v="5521"/>
    <n v="154"/>
    <n v="608"/>
    <n v="828"/>
    <n v="785"/>
    <n v="239"/>
    <n v="3016825"/>
    <n v="1717711"/>
    <n v="704302"/>
    <n v="2419567"/>
    <n v="1711167"/>
    <n v="19589.772727272728"/>
    <n v="2825.1825657894738"/>
    <n v="850.60628019323667"/>
    <n v="3082.2509554140129"/>
    <n v="7159.6945606694562"/>
  </r>
  <r>
    <x v="3"/>
    <x v="0"/>
    <x v="3"/>
    <x v="14"/>
    <s v="Personal"/>
    <n v="36113"/>
    <n v="953"/>
    <n v="3813"/>
    <n v="6793"/>
    <n v="5341"/>
    <n v="1560"/>
    <n v="12824412"/>
    <n v="11395381"/>
    <n v="7952535"/>
    <n v="15002335"/>
    <n v="14111301"/>
    <n v="13456.885624344177"/>
    <n v="2988.5604510883818"/>
    <n v="1170.6955689680553"/>
    <n v="2808.9000187230854"/>
    <n v="9045.7057692307699"/>
  </r>
  <r>
    <x v="3"/>
    <x v="0"/>
    <x v="3"/>
    <x v="15"/>
    <s v="Personal"/>
    <n v="3905"/>
    <n v="128"/>
    <n v="453"/>
    <n v="629"/>
    <n v="568"/>
    <n v="251"/>
    <n v="2141140"/>
    <n v="1342160"/>
    <n v="849662"/>
    <n v="1580223"/>
    <n v="1658620"/>
    <n v="16727.65625"/>
    <n v="2962.8256070640177"/>
    <n v="1350.8139904610493"/>
    <n v="2782.0827464788731"/>
    <n v="6608.0478087649399"/>
  </r>
  <r>
    <x v="3"/>
    <x v="0"/>
    <x v="3"/>
    <x v="16"/>
    <s v="Personal"/>
    <n v="7327"/>
    <n v="213"/>
    <n v="809"/>
    <n v="2106"/>
    <n v="1833"/>
    <n v="114"/>
    <n v="4381449"/>
    <n v="1470406"/>
    <n v="1673389"/>
    <n v="6068420"/>
    <n v="554454"/>
    <n v="20570.183098591548"/>
    <n v="1817.5599505562423"/>
    <n v="794.58167141500473"/>
    <n v="3310.6492089470812"/>
    <n v="4863.6315789473683"/>
  </r>
  <r>
    <x v="3"/>
    <x v="0"/>
    <x v="3"/>
    <x v="17"/>
    <s v="Personal"/>
    <n v="24199"/>
    <n v="537"/>
    <n v="2541"/>
    <n v="7151"/>
    <n v="2635"/>
    <n v="842"/>
    <n v="8245896"/>
    <n v="7553723"/>
    <n v="4290754"/>
    <n v="8607182"/>
    <n v="1614744"/>
    <n v="15355.486033519554"/>
    <n v="2972.7363242817787"/>
    <n v="600.02153544958742"/>
    <n v="3266.4827324478179"/>
    <n v="1917.7482185273159"/>
  </r>
  <r>
    <x v="3"/>
    <x v="0"/>
    <x v="3"/>
    <x v="18"/>
    <s v="Personal"/>
    <n v="17115"/>
    <n v="246"/>
    <n v="2136"/>
    <n v="3307"/>
    <n v="3040"/>
    <n v="965"/>
    <n v="8379714"/>
    <n v="7177555"/>
    <n v="3879237"/>
    <n v="9439179"/>
    <n v="7791689"/>
    <n v="34063.878048780491"/>
    <n v="3360.2785580524346"/>
    <n v="1173.0381009978832"/>
    <n v="3104.9930921052633"/>
    <n v="8074.2891191709841"/>
  </r>
  <r>
    <x v="3"/>
    <x v="0"/>
    <x v="3"/>
    <x v="19"/>
    <s v="Personal"/>
    <n v="12847"/>
    <n v="424"/>
    <n v="1299"/>
    <n v="4301"/>
    <n v="1611"/>
    <n v="489"/>
    <n v="5126147"/>
    <n v="3667378"/>
    <n v="4078972"/>
    <n v="4536552"/>
    <n v="958764"/>
    <n v="12089.969339622641"/>
    <n v="2823.2317167051579"/>
    <n v="948.37758660776558"/>
    <n v="2815.9851024208565"/>
    <n v="1960.6625766871166"/>
  </r>
  <r>
    <x v="3"/>
    <x v="0"/>
    <x v="3"/>
    <x v="20"/>
    <s v="Personal"/>
    <n v="11753"/>
    <n v="314"/>
    <n v="1569"/>
    <n v="2570"/>
    <n v="2098"/>
    <n v="374"/>
    <n v="4480343"/>
    <n v="5788689"/>
    <n v="2710718"/>
    <n v="8512355"/>
    <n v="1285308"/>
    <n v="14268.608280254777"/>
    <n v="3689.4130019120457"/>
    <n v="1054.7540856031128"/>
    <n v="4057.3665395614871"/>
    <n v="3436.6524064171122"/>
  </r>
  <r>
    <x v="3"/>
    <x v="0"/>
    <x v="3"/>
    <x v="21"/>
    <s v="Personal"/>
    <n v="20843"/>
    <n v="844"/>
    <n v="2933"/>
    <n v="3983"/>
    <n v="4058"/>
    <n v="1319"/>
    <n v="9637109"/>
    <n v="8407707"/>
    <n v="5206123"/>
    <n v="11222937"/>
    <n v="3285154"/>
    <n v="11418.375592417062"/>
    <n v="2866.5894988066825"/>
    <n v="1307.0858649259353"/>
    <n v="2765.6325776244457"/>
    <n v="2490.6398786959817"/>
  </r>
  <r>
    <x v="3"/>
    <x v="0"/>
    <x v="3"/>
    <x v="22"/>
    <s v="Personal"/>
    <n v="5745"/>
    <n v="222"/>
    <n v="817"/>
    <n v="829"/>
    <n v="1406"/>
    <n v="622"/>
    <n v="3468392"/>
    <n v="2957211"/>
    <n v="713560"/>
    <n v="4610920"/>
    <n v="2776787"/>
    <n v="15623.387387387387"/>
    <n v="3619.5973072215425"/>
    <n v="860.74788902291914"/>
    <n v="3279.4594594594596"/>
    <n v="4464.287781350482"/>
  </r>
  <r>
    <x v="3"/>
    <x v="0"/>
    <x v="3"/>
    <x v="23"/>
    <s v="Personal"/>
    <n v="10650"/>
    <n v="441"/>
    <n v="1751"/>
    <n v="2530"/>
    <n v="1847"/>
    <n v="1454"/>
    <n v="7495352"/>
    <n v="5087591"/>
    <n v="2897465"/>
    <n v="5510303"/>
    <n v="7052379"/>
    <n v="16996.263038548754"/>
    <n v="2905.5345516847515"/>
    <n v="1145.2430830039525"/>
    <n v="2983.3800757985923"/>
    <n v="4850.3294360385144"/>
  </r>
  <r>
    <x v="3"/>
    <x v="0"/>
    <x v="3"/>
    <x v="24"/>
    <s v="Personal"/>
    <n v="5619"/>
    <n v="251"/>
    <n v="959"/>
    <n v="819"/>
    <n v="1387"/>
    <n v="56"/>
    <n v="2798601"/>
    <n v="2282456"/>
    <n v="1287294"/>
    <n v="3288679"/>
    <n v="323354"/>
    <n v="11149.804780876493"/>
    <n v="2380.0375391032326"/>
    <n v="1571.7875457875457"/>
    <n v="2371.0735400144195"/>
    <n v="5774.1785714285716"/>
  </r>
  <r>
    <x v="3"/>
    <x v="0"/>
    <x v="3"/>
    <x v="25"/>
    <s v="Personal"/>
    <n v="15353"/>
    <n v="691"/>
    <n v="2593"/>
    <n v="5601"/>
    <n v="3095"/>
    <n v="419"/>
    <n v="9096804"/>
    <n v="6894740"/>
    <n v="4949294"/>
    <n v="8427557"/>
    <n v="1837019"/>
    <n v="13164.69464544139"/>
    <n v="2658.9818742768994"/>
    <n v="883.64470630244602"/>
    <n v="2722.9586429725364"/>
    <n v="4384.2935560859187"/>
  </r>
  <r>
    <x v="3"/>
    <x v="0"/>
    <x v="3"/>
    <x v="26"/>
    <s v="Personal"/>
    <n v="10191"/>
    <n v="339"/>
    <n v="1602"/>
    <n v="3069"/>
    <n v="2088"/>
    <n v="403"/>
    <n v="4465731"/>
    <n v="5297718"/>
    <n v="2167336"/>
    <n v="6582401"/>
    <n v="909529"/>
    <n v="13173.247787610619"/>
    <n v="3306.940074906367"/>
    <n v="706.2026718800912"/>
    <n v="3152.4909003831417"/>
    <n v="2256.8957816377169"/>
  </r>
  <r>
    <x v="4"/>
    <x v="1"/>
    <x v="0"/>
    <x v="0"/>
    <s v="Personal"/>
    <n v="15908"/>
    <n v="105"/>
    <n v="1675"/>
    <n v="663"/>
    <n v="2978"/>
    <n v="391"/>
    <n v="1259173"/>
    <n v="2731190"/>
    <n v="1005321"/>
    <n v="4438000"/>
    <n v="967481"/>
    <n v="11992.12380952381"/>
    <n v="1630.5611940298506"/>
    <n v="1516.3212669683257"/>
    <n v="1490.2619207521827"/>
    <n v="2474.3759590792838"/>
  </r>
  <r>
    <x v="4"/>
    <x v="1"/>
    <x v="0"/>
    <x v="1"/>
    <s v="Personal"/>
    <n v="4682"/>
    <n v="21"/>
    <n v="412"/>
    <n v="537"/>
    <n v="750"/>
    <n v="88"/>
    <n v="358212"/>
    <n v="1171731"/>
    <n v="642957"/>
    <n v="1985125"/>
    <n v="474915"/>
    <n v="17057.714285714286"/>
    <n v="2844.0072815533981"/>
    <n v="1197.3128491620112"/>
    <n v="2646.8333333333335"/>
    <n v="5396.761363636364"/>
  </r>
  <r>
    <x v="4"/>
    <x v="1"/>
    <x v="0"/>
    <x v="2"/>
    <s v="Personal"/>
    <n v="4472"/>
    <n v="86"/>
    <n v="508"/>
    <n v="345"/>
    <n v="1237"/>
    <n v="134"/>
    <n v="878670"/>
    <n v="1622458"/>
    <n v="351237"/>
    <n v="3135245"/>
    <n v="550815"/>
    <n v="10217.093023255815"/>
    <n v="3193.8149606299212"/>
    <n v="1018.0782608695653"/>
    <n v="2534.5553759094582"/>
    <n v="4110.559701492537"/>
  </r>
  <r>
    <x v="4"/>
    <x v="1"/>
    <x v="0"/>
    <x v="3"/>
    <s v="Personal"/>
    <n v="17509"/>
    <n v="105"/>
    <n v="1376"/>
    <n v="1571"/>
    <n v="2674"/>
    <n v="541"/>
    <n v="1856612"/>
    <n v="5010455"/>
    <n v="1403134"/>
    <n v="7620853"/>
    <n v="2317559"/>
    <n v="17682.019047619047"/>
    <n v="3641.3190406976746"/>
    <n v="893.14704010184596"/>
    <n v="2849.9824233358263"/>
    <n v="4283.8428835489831"/>
  </r>
  <r>
    <x v="4"/>
    <x v="1"/>
    <x v="0"/>
    <x v="4"/>
    <s v="Personal"/>
    <n v="14545"/>
    <n v="161"/>
    <n v="1156"/>
    <n v="2622"/>
    <n v="2042"/>
    <n v="380"/>
    <n v="3185456"/>
    <n v="3347881"/>
    <n v="3481943"/>
    <n v="5820978"/>
    <n v="808024"/>
    <n v="19785.440993788819"/>
    <n v="2896.0908304498271"/>
    <n v="1327.9721586575133"/>
    <n v="2850.6258570029381"/>
    <n v="2126.378947368421"/>
  </r>
  <r>
    <x v="4"/>
    <x v="1"/>
    <x v="0"/>
    <x v="5"/>
    <s v="Personal"/>
    <n v="3316"/>
    <n v="68"/>
    <n v="270"/>
    <n v="356"/>
    <n v="441"/>
    <n v="118"/>
    <n v="1209114"/>
    <n v="778462"/>
    <n v="428132"/>
    <n v="1533522"/>
    <n v="530584"/>
    <n v="17781.088235294119"/>
    <n v="2883.1925925925925"/>
    <n v="1202.6179775280898"/>
    <n v="3477.3741496598641"/>
    <n v="4496.4745762711864"/>
  </r>
  <r>
    <x v="4"/>
    <x v="1"/>
    <x v="0"/>
    <x v="6"/>
    <s v="Personal"/>
    <n v="21732"/>
    <n v="306"/>
    <n v="2288"/>
    <n v="1571"/>
    <n v="4427"/>
    <n v="639"/>
    <n v="7263723"/>
    <n v="5755301"/>
    <n v="1298692"/>
    <n v="10106218"/>
    <n v="4705183"/>
    <n v="23737.656862745098"/>
    <n v="2515.4287587412587"/>
    <n v="826.66581795035006"/>
    <n v="2282.859272645132"/>
    <n v="7363.3536776212832"/>
  </r>
  <r>
    <x v="4"/>
    <x v="1"/>
    <x v="0"/>
    <x v="7"/>
    <s v="Personal"/>
    <n v="26545"/>
    <n v="773"/>
    <n v="2278"/>
    <n v="2437"/>
    <n v="4221"/>
    <n v="1481"/>
    <n v="11829313"/>
    <n v="5332389"/>
    <n v="2281077"/>
    <n v="11189804"/>
    <n v="6127636"/>
    <n v="15303.121604139715"/>
    <n v="2340.8204565408255"/>
    <n v="936.01846532622073"/>
    <n v="2650.9841269841268"/>
    <n v="4137.4989871708303"/>
  </r>
  <r>
    <x v="4"/>
    <x v="1"/>
    <x v="0"/>
    <x v="8"/>
    <s v="Personal"/>
    <n v="2689"/>
    <n v="98"/>
    <n v="244"/>
    <n v="259"/>
    <n v="359"/>
    <n v="109"/>
    <n v="1045582"/>
    <n v="670119"/>
    <n v="204678"/>
    <n v="945174"/>
    <n v="336482"/>
    <n v="10669.204081632653"/>
    <n v="2746.3893442622953"/>
    <n v="790.26254826254831"/>
    <n v="2632.7966573816157"/>
    <n v="3086.9908256880735"/>
  </r>
  <r>
    <x v="4"/>
    <x v="1"/>
    <x v="0"/>
    <x v="9"/>
    <s v="Personal"/>
    <n v="2687"/>
    <n v="89"/>
    <n v="263"/>
    <n v="473"/>
    <n v="416"/>
    <n v="95"/>
    <n v="1219095"/>
    <n v="781718"/>
    <n v="322562"/>
    <n v="1140050"/>
    <n v="345964"/>
    <n v="13697.696629213484"/>
    <n v="2972.3117870722435"/>
    <n v="681.9492600422833"/>
    <n v="2740.5048076923076"/>
    <n v="3641.7263157894736"/>
  </r>
  <r>
    <x v="4"/>
    <x v="1"/>
    <x v="0"/>
    <x v="10"/>
    <s v="Personal"/>
    <n v="7182"/>
    <n v="220"/>
    <n v="674"/>
    <n v="789"/>
    <n v="1336"/>
    <n v="166"/>
    <n v="4256053"/>
    <n v="2870977"/>
    <n v="945902"/>
    <n v="3556767"/>
    <n v="722402"/>
    <n v="19345.695454545454"/>
    <n v="4259.6097922848667"/>
    <n v="1198.8618504435995"/>
    <n v="2662.2507485029942"/>
    <n v="4351.8192771084341"/>
  </r>
  <r>
    <x v="4"/>
    <x v="1"/>
    <x v="0"/>
    <x v="11"/>
    <s v="Personal"/>
    <n v="20389"/>
    <n v="153"/>
    <n v="1725"/>
    <n v="3719"/>
    <n v="3181"/>
    <n v="587"/>
    <n v="2302714"/>
    <n v="3106941"/>
    <n v="3323523"/>
    <n v="6075549"/>
    <n v="2174837"/>
    <n v="15050.418300653595"/>
    <n v="1801.1252173913044"/>
    <n v="893.6603925786502"/>
    <n v="1909.9493869852247"/>
    <n v="3705.0034071550253"/>
  </r>
  <r>
    <x v="4"/>
    <x v="1"/>
    <x v="0"/>
    <x v="12"/>
    <s v="Personal"/>
    <n v="22131"/>
    <n v="325"/>
    <n v="2171"/>
    <n v="2310"/>
    <n v="4867"/>
    <n v="910"/>
    <n v="5748955"/>
    <n v="6527377"/>
    <n v="2896181"/>
    <n v="14508518"/>
    <n v="3323796"/>
    <n v="17689.092307692306"/>
    <n v="3006.622293873791"/>
    <n v="1253.7580086580087"/>
    <n v="2980.9981508115884"/>
    <n v="3652.523076923077"/>
  </r>
  <r>
    <x v="4"/>
    <x v="1"/>
    <x v="0"/>
    <x v="13"/>
    <s v="Personal"/>
    <n v="5544"/>
    <n v="158"/>
    <n v="556"/>
    <n v="717"/>
    <n v="870"/>
    <n v="268"/>
    <n v="2920933"/>
    <n v="1578566"/>
    <n v="576293"/>
    <n v="2271457"/>
    <n v="1754829"/>
    <n v="18486.917721518988"/>
    <n v="2839.1474820143885"/>
    <n v="803.75592747559278"/>
    <n v="2610.8701149425287"/>
    <n v="6547.8694029850749"/>
  </r>
  <r>
    <x v="4"/>
    <x v="1"/>
    <x v="0"/>
    <x v="14"/>
    <s v="Personal"/>
    <n v="36322"/>
    <n v="992"/>
    <n v="3629"/>
    <n v="5623"/>
    <n v="6767"/>
    <n v="1362"/>
    <n v="12375596"/>
    <n v="10760864"/>
    <n v="6035385"/>
    <n v="21776087"/>
    <n v="11963845"/>
    <n v="12475.399193548386"/>
    <n v="2965.2422154863598"/>
    <n v="1073.3389649653211"/>
    <n v="3217.9824146593764"/>
    <n v="8784.0271659324517"/>
  </r>
  <r>
    <x v="4"/>
    <x v="1"/>
    <x v="0"/>
    <x v="15"/>
    <s v="Personal"/>
    <n v="3925"/>
    <n v="128"/>
    <n v="433"/>
    <n v="495"/>
    <n v="773"/>
    <n v="177"/>
    <n v="2077523"/>
    <n v="1292430"/>
    <n v="620926"/>
    <n v="2007965"/>
    <n v="977261"/>
    <n v="16230.6484375"/>
    <n v="2984.8267898383374"/>
    <n v="1254.3959595959595"/>
    <n v="2597.6261319534283"/>
    <n v="5521.2485875706216"/>
  </r>
  <r>
    <x v="4"/>
    <x v="1"/>
    <x v="0"/>
    <x v="16"/>
    <s v="Personal"/>
    <n v="7376"/>
    <n v="228"/>
    <n v="739"/>
    <n v="1553"/>
    <n v="1611"/>
    <n v="325"/>
    <n v="4594797"/>
    <n v="1342236"/>
    <n v="1311072"/>
    <n v="5353850"/>
    <n v="1534707"/>
    <n v="20152.61842105263"/>
    <n v="1816.2868741542625"/>
    <n v="844.21893110109465"/>
    <n v="3323.308504034761"/>
    <n v="4722.1753846153842"/>
  </r>
  <r>
    <x v="4"/>
    <x v="1"/>
    <x v="0"/>
    <x v="17"/>
    <s v="Personal"/>
    <n v="24337"/>
    <n v="577"/>
    <n v="2643"/>
    <n v="5366"/>
    <n v="3935"/>
    <n v="883"/>
    <n v="8332632"/>
    <n v="7615211"/>
    <n v="2973811"/>
    <n v="12155074"/>
    <n v="1453361"/>
    <n v="14441.303292894281"/>
    <n v="2881.2754445705636"/>
    <n v="554.19511740588894"/>
    <n v="3088.9641677255399"/>
    <n v="1645.9354473386184"/>
  </r>
  <r>
    <x v="4"/>
    <x v="1"/>
    <x v="0"/>
    <x v="18"/>
    <s v="Personal"/>
    <n v="17161"/>
    <n v="268"/>
    <n v="2054"/>
    <n v="3387"/>
    <n v="4108"/>
    <n v="690"/>
    <n v="8277530"/>
    <n v="6726188"/>
    <n v="1374691"/>
    <n v="14352058"/>
    <n v="5471369"/>
    <n v="30886.305970149253"/>
    <n v="3274.6777020447907"/>
    <n v="405.87274874520222"/>
    <n v="3493.6850048685492"/>
    <n v="7929.5202898550724"/>
  </r>
  <r>
    <x v="4"/>
    <x v="1"/>
    <x v="0"/>
    <x v="19"/>
    <s v="Personal"/>
    <n v="13076"/>
    <n v="451"/>
    <n v="1232"/>
    <n v="3134"/>
    <n v="2012"/>
    <n v="435"/>
    <n v="5080631"/>
    <n v="3377007"/>
    <n v="2669970"/>
    <n v="5159812"/>
    <n v="858840"/>
    <n v="11265.257206208425"/>
    <n v="2741.0771103896104"/>
    <n v="851.93682195277597"/>
    <n v="2564.5188866799203"/>
    <n v="1974.344827586207"/>
  </r>
  <r>
    <x v="4"/>
    <x v="1"/>
    <x v="0"/>
    <x v="20"/>
    <s v="Personal"/>
    <n v="11845"/>
    <n v="323"/>
    <n v="1443"/>
    <n v="1762"/>
    <n v="2178"/>
    <n v="323"/>
    <n v="4241722"/>
    <n v="5352942"/>
    <n v="1755445"/>
    <n v="8900396"/>
    <n v="1013680"/>
    <n v="13132.26625386997"/>
    <n v="3709.5925155925156"/>
    <n v="996.27979568671958"/>
    <n v="4086.4995408631771"/>
    <n v="3138.328173374613"/>
  </r>
  <r>
    <x v="4"/>
    <x v="1"/>
    <x v="0"/>
    <x v="21"/>
    <s v="Personal"/>
    <n v="20916"/>
    <n v="847"/>
    <n v="2717"/>
    <n v="2629"/>
    <n v="5039"/>
    <n v="1010"/>
    <n v="9084594"/>
    <n v="7771704"/>
    <n v="3299225"/>
    <n v="12535831"/>
    <n v="2236277"/>
    <n v="10725.612750885479"/>
    <n v="2860.3989694516008"/>
    <n v="1254.9353366298974"/>
    <n v="2487.761659059337"/>
    <n v="2214.1356435643565"/>
  </r>
  <r>
    <x v="4"/>
    <x v="1"/>
    <x v="0"/>
    <x v="22"/>
    <s v="Personal"/>
    <n v="5808"/>
    <n v="240"/>
    <n v="765"/>
    <n v="1016"/>
    <n v="1258"/>
    <n v="152"/>
    <n v="3679105"/>
    <n v="2766247"/>
    <n v="928594"/>
    <n v="4174102"/>
    <n v="657676"/>
    <n v="15329.604166666666"/>
    <n v="3616.0091503267972"/>
    <n v="913.97047244094483"/>
    <n v="3318.0461049284577"/>
    <n v="4326.8157894736842"/>
  </r>
  <r>
    <x v="4"/>
    <x v="1"/>
    <x v="0"/>
    <x v="23"/>
    <s v="Personal"/>
    <n v="10648"/>
    <n v="460"/>
    <n v="1623"/>
    <n v="1814"/>
    <n v="3252"/>
    <n v="617"/>
    <n v="7926029"/>
    <n v="4711236"/>
    <n v="2206528"/>
    <n v="9178934"/>
    <n v="2906920"/>
    <n v="17230.497826086958"/>
    <n v="2902.7948243992605"/>
    <n v="1216.38809261301"/>
    <n v="2822.550430504305"/>
    <n v="4711.3776337115069"/>
  </r>
  <r>
    <x v="4"/>
    <x v="1"/>
    <x v="0"/>
    <x v="24"/>
    <s v="Personal"/>
    <n v="5675"/>
    <n v="250"/>
    <n v="959"/>
    <n v="560"/>
    <n v="1645"/>
    <n v="38"/>
    <n v="2390706"/>
    <n v="2204648"/>
    <n v="1045714"/>
    <n v="3558986"/>
    <n v="212270"/>
    <n v="9562.8240000000005"/>
    <n v="2298.903023983316"/>
    <n v="1867.3464285714285"/>
    <n v="2163.5173252279637"/>
    <n v="5586.0526315789475"/>
  </r>
  <r>
    <x v="4"/>
    <x v="1"/>
    <x v="0"/>
    <x v="25"/>
    <s v="Personal"/>
    <n v="15436"/>
    <n v="736"/>
    <n v="2426"/>
    <n v="2630"/>
    <n v="2186"/>
    <n v="491"/>
    <n v="9935424"/>
    <n v="6446090"/>
    <n v="2468424"/>
    <n v="5678877"/>
    <n v="2090684"/>
    <n v="13499.217391304348"/>
    <n v="2657.085737840066"/>
    <n v="938.56425855513305"/>
    <n v="2597.8394327538886"/>
    <n v="4258.012219959267"/>
  </r>
  <r>
    <x v="4"/>
    <x v="1"/>
    <x v="0"/>
    <x v="26"/>
    <s v="Personal"/>
    <n v="10236"/>
    <n v="381"/>
    <n v="1591"/>
    <n v="3421"/>
    <n v="3267"/>
    <n v="534"/>
    <n v="4452106"/>
    <n v="5205093"/>
    <n v="2330974"/>
    <n v="11496344"/>
    <n v="1091972"/>
    <n v="11685.317585301837"/>
    <n v="3271.5857950974232"/>
    <n v="681.37211341712953"/>
    <n v="3518.9299051117232"/>
    <n v="2044.8913857677903"/>
  </r>
  <r>
    <x v="5"/>
    <x v="1"/>
    <x v="1"/>
    <x v="0"/>
    <s v="Personal"/>
    <n v="15959"/>
    <n v="105"/>
    <n v="1685"/>
    <n v="929"/>
    <n v="2652"/>
    <n v="388"/>
    <n v="1427922"/>
    <n v="2797028"/>
    <n v="1154894"/>
    <n v="4481644"/>
    <n v="1191831"/>
    <n v="13599.257142857143"/>
    <n v="1659.9572700296735"/>
    <n v="1243.1582346609257"/>
    <n v="1689.9110105580694"/>
    <n v="3071.7293814432992"/>
  </r>
  <r>
    <x v="5"/>
    <x v="1"/>
    <x v="1"/>
    <x v="1"/>
    <s v="Personal"/>
    <n v="4660"/>
    <n v="21"/>
    <n v="377"/>
    <n v="773"/>
    <n v="547"/>
    <n v="91"/>
    <n v="502606"/>
    <n v="1071337"/>
    <n v="960660"/>
    <n v="1518223"/>
    <n v="473699"/>
    <n v="23933.619047619046"/>
    <n v="2841.7427055702919"/>
    <n v="1242.7684346701164"/>
    <n v="2775.5447897623399"/>
    <n v="5205.4835164835167"/>
  </r>
  <r>
    <x v="5"/>
    <x v="1"/>
    <x v="1"/>
    <x v="2"/>
    <s v="Personal"/>
    <n v="4444"/>
    <n v="88"/>
    <n v="516"/>
    <n v="1181"/>
    <n v="911"/>
    <n v="91"/>
    <n v="812136"/>
    <n v="1791334"/>
    <n v="1090359"/>
    <n v="2803824"/>
    <n v="422142"/>
    <n v="9228.818181818182"/>
    <n v="3471.5775193798449"/>
    <n v="923.25063505503806"/>
    <n v="3077.7431394072446"/>
    <n v="4638.9230769230771"/>
  </r>
  <r>
    <x v="5"/>
    <x v="1"/>
    <x v="1"/>
    <x v="3"/>
    <s v="Personal"/>
    <n v="17446"/>
    <n v="99"/>
    <n v="1466"/>
    <n v="4784"/>
    <n v="2334"/>
    <n v="345"/>
    <n v="1585706"/>
    <n v="5806302"/>
    <n v="3873090"/>
    <n v="7149039"/>
    <n v="1676509"/>
    <n v="16017.232323232323"/>
    <n v="3960.6425648021827"/>
    <n v="809.59239130434787"/>
    <n v="3062.9987146529561"/>
    <n v="4859.4463768115938"/>
  </r>
  <r>
    <x v="5"/>
    <x v="1"/>
    <x v="1"/>
    <x v="4"/>
    <s v="Personal"/>
    <n v="14439"/>
    <n v="165"/>
    <n v="1131"/>
    <n v="4180"/>
    <n v="1542"/>
    <n v="351"/>
    <n v="3174294"/>
    <n v="3387170"/>
    <n v="9602083"/>
    <n v="5181348"/>
    <n v="933512"/>
    <n v="19238.145454545454"/>
    <n v="2994.8452696728559"/>
    <n v="2297.1490430622011"/>
    <n v="3360.1478599221791"/>
    <n v="2659.5783475783478"/>
  </r>
  <r>
    <x v="5"/>
    <x v="1"/>
    <x v="1"/>
    <x v="5"/>
    <s v="Personal"/>
    <n v="3282"/>
    <n v="67"/>
    <n v="271"/>
    <n v="479"/>
    <n v="383"/>
    <n v="112"/>
    <n v="1264909"/>
    <n v="823676"/>
    <n v="560214"/>
    <n v="1120706"/>
    <n v="555207"/>
    <n v="18879.238805970148"/>
    <n v="3039.3948339483395"/>
    <n v="1169.5490605427974"/>
    <n v="2926.1253263707572"/>
    <n v="4957.2053571428569"/>
  </r>
  <r>
    <x v="5"/>
    <x v="1"/>
    <x v="1"/>
    <x v="6"/>
    <s v="Personal"/>
    <n v="21525"/>
    <n v="342"/>
    <n v="2325"/>
    <n v="1647"/>
    <n v="3849"/>
    <n v="710"/>
    <n v="8569999"/>
    <n v="6101710"/>
    <n v="1315055"/>
    <n v="9836935"/>
    <n v="5550254"/>
    <n v="25058.476608187135"/>
    <n v="2624.3913978494625"/>
    <n v="798.45476624165144"/>
    <n v="2555.7118732138219"/>
    <n v="7817.2591549295776"/>
  </r>
  <r>
    <x v="5"/>
    <x v="1"/>
    <x v="1"/>
    <x v="7"/>
    <s v="Personal"/>
    <n v="26454"/>
    <n v="802"/>
    <n v="2333"/>
    <n v="2802"/>
    <n v="5246"/>
    <n v="1810"/>
    <n v="11072795"/>
    <n v="5501103"/>
    <n v="2376574"/>
    <n v="14796408"/>
    <n v="8481687"/>
    <n v="13806.477556109725"/>
    <n v="2357.9524217745393"/>
    <n v="848.17059243397568"/>
    <n v="2820.5123903926801"/>
    <n v="4686.0149171270714"/>
  </r>
  <r>
    <x v="5"/>
    <x v="1"/>
    <x v="1"/>
    <x v="8"/>
    <s v="Personal"/>
    <n v="2681"/>
    <n v="106"/>
    <n v="235"/>
    <n v="336"/>
    <n v="274"/>
    <n v="107"/>
    <n v="1212309"/>
    <n v="666647"/>
    <n v="239133"/>
    <n v="795785"/>
    <n v="341468"/>
    <n v="11436.877358490567"/>
    <n v="2836.7957446808509"/>
    <n v="711.70535714285711"/>
    <n v="2904.324817518248"/>
    <n v="3191.2897196261683"/>
  </r>
  <r>
    <x v="5"/>
    <x v="1"/>
    <x v="1"/>
    <x v="9"/>
    <s v="Personal"/>
    <n v="2675"/>
    <n v="91"/>
    <n v="258"/>
    <n v="493"/>
    <n v="329"/>
    <n v="88"/>
    <n v="1227039"/>
    <n v="777375"/>
    <n v="296099"/>
    <n v="1036567"/>
    <n v="352027"/>
    <n v="13483.945054945056"/>
    <n v="3013.0813953488373"/>
    <n v="600.606490872211"/>
    <n v="3150.6595744680849"/>
    <n v="4000.306818181818"/>
  </r>
  <r>
    <x v="5"/>
    <x v="1"/>
    <x v="1"/>
    <x v="10"/>
    <s v="Personal"/>
    <n v="7098"/>
    <n v="221"/>
    <n v="664"/>
    <n v="311"/>
    <n v="784"/>
    <n v="136"/>
    <n v="3869174"/>
    <n v="3077529"/>
    <n v="337982"/>
    <n v="2534419"/>
    <n v="672074"/>
    <n v="17507.574660633483"/>
    <n v="4634.8328313253014"/>
    <n v="1086.7588424437299"/>
    <n v="3232.6772959183672"/>
    <n v="4941.7205882352937"/>
  </r>
  <r>
    <x v="5"/>
    <x v="1"/>
    <x v="1"/>
    <x v="11"/>
    <s v="Personal"/>
    <n v="20181"/>
    <n v="164"/>
    <n v="1550"/>
    <n v="5552"/>
    <n v="2125"/>
    <n v="599"/>
    <n v="2263862"/>
    <n v="2909502"/>
    <n v="4317557"/>
    <n v="3651879"/>
    <n v="2788361"/>
    <n v="13804.036585365853"/>
    <n v="1877.0980645161289"/>
    <n v="777.65796109510086"/>
    <n v="1718.5312941176471"/>
    <n v="4655.0267111853091"/>
  </r>
  <r>
    <x v="5"/>
    <x v="1"/>
    <x v="1"/>
    <x v="12"/>
    <s v="Personal"/>
    <n v="22011"/>
    <n v="337"/>
    <n v="2120"/>
    <n v="3031"/>
    <n v="3612"/>
    <n v="845"/>
    <n v="6382856"/>
    <n v="6463466"/>
    <n v="3268328"/>
    <n v="11116689"/>
    <n v="3124808"/>
    <n v="18940.225519287833"/>
    <n v="3048.8047169811321"/>
    <n v="1078.3002309468823"/>
    <n v="3077.7101328903655"/>
    <n v="3697.9976331360945"/>
  </r>
  <r>
    <x v="5"/>
    <x v="1"/>
    <x v="1"/>
    <x v="13"/>
    <s v="Personal"/>
    <n v="5510"/>
    <n v="169"/>
    <n v="570"/>
    <n v="846"/>
    <n v="825"/>
    <n v="238"/>
    <n v="3313035"/>
    <n v="1670921"/>
    <n v="749441"/>
    <n v="2687269"/>
    <n v="1564281"/>
    <n v="19603.757396449702"/>
    <n v="2931.4403508771929"/>
    <n v="885.86406619385343"/>
    <n v="3257.2957575757578"/>
    <n v="6572.6092436974786"/>
  </r>
  <r>
    <x v="5"/>
    <x v="1"/>
    <x v="1"/>
    <x v="14"/>
    <s v="Personal"/>
    <n v="36008"/>
    <n v="1037"/>
    <n v="3554"/>
    <n v="7140"/>
    <n v="5380"/>
    <n v="1275"/>
    <n v="13161381"/>
    <n v="10908447"/>
    <n v="8804679"/>
    <n v="17558796"/>
    <n v="12169994"/>
    <n v="12691.784956605594"/>
    <n v="3069.3435565559935"/>
    <n v="1233.1483193277311"/>
    <n v="3263.7167286245353"/>
    <n v="9545.0933333333342"/>
  </r>
  <r>
    <x v="5"/>
    <x v="1"/>
    <x v="1"/>
    <x v="15"/>
    <s v="Personal"/>
    <n v="3896"/>
    <n v="134"/>
    <n v="431"/>
    <n v="540"/>
    <n v="582"/>
    <n v="168"/>
    <n v="1996067"/>
    <n v="1339756"/>
    <n v="526691"/>
    <n v="1748867"/>
    <n v="1188205"/>
    <n v="14896.022388059702"/>
    <n v="3108.4825986078886"/>
    <n v="975.35370370370367"/>
    <n v="3004.9261168384878"/>
    <n v="7072.6488095238092"/>
  </r>
  <r>
    <x v="5"/>
    <x v="1"/>
    <x v="1"/>
    <x v="16"/>
    <s v="Personal"/>
    <n v="7302"/>
    <n v="226"/>
    <n v="773"/>
    <n v="585"/>
    <n v="1755"/>
    <n v="602"/>
    <n v="4104697"/>
    <n v="1528153"/>
    <n v="447376"/>
    <n v="5318271"/>
    <n v="3219610"/>
    <n v="18162.37610619469"/>
    <n v="1976.9120310478654"/>
    <n v="764.7452991452991"/>
    <n v="3030.353846153846"/>
    <n v="5348.1893687707643"/>
  </r>
  <r>
    <x v="5"/>
    <x v="1"/>
    <x v="1"/>
    <x v="17"/>
    <s v="Personal"/>
    <n v="24224"/>
    <n v="603"/>
    <n v="2311"/>
    <n v="6831"/>
    <n v="2580"/>
    <n v="850"/>
    <n v="8422064"/>
    <n v="6986740"/>
    <n v="3278480"/>
    <n v="8066533"/>
    <n v="1465499"/>
    <n v="13966.93864013267"/>
    <n v="3023.2540025962785"/>
    <n v="479.94144341970429"/>
    <n v="3126.5631782945738"/>
    <n v="1724.1164705882352"/>
  </r>
  <r>
    <x v="5"/>
    <x v="1"/>
    <x v="1"/>
    <x v="18"/>
    <s v="Personal"/>
    <n v="17105"/>
    <n v="282"/>
    <n v="2027"/>
    <n v="3592"/>
    <n v="3089"/>
    <n v="677"/>
    <n v="9363495"/>
    <n v="6931337"/>
    <n v="2521390"/>
    <n v="9333005"/>
    <n v="5312234"/>
    <n v="33203.882978723406"/>
    <n v="3419.5051800690676"/>
    <n v="701.945991091314"/>
    <n v="3021.3677565555195"/>
    <n v="7846.7267355982276"/>
  </r>
  <r>
    <x v="5"/>
    <x v="1"/>
    <x v="1"/>
    <x v="19"/>
    <s v="Personal"/>
    <n v="12942"/>
    <n v="481"/>
    <n v="1254"/>
    <n v="3972"/>
    <n v="1677"/>
    <n v="439"/>
    <n v="5336175"/>
    <n v="3691314"/>
    <n v="3130295"/>
    <n v="5216025"/>
    <n v="963122"/>
    <n v="11093.918918918918"/>
    <n v="2943.6315789473683"/>
    <n v="788.09038267875121"/>
    <n v="3110.3309481216456"/>
    <n v="2193.8997722095673"/>
  </r>
  <r>
    <x v="5"/>
    <x v="1"/>
    <x v="1"/>
    <x v="20"/>
    <s v="Personal"/>
    <n v="11637"/>
    <n v="349"/>
    <n v="1466"/>
    <n v="2939"/>
    <n v="1868"/>
    <n v="328"/>
    <n v="4660113"/>
    <n v="5579190"/>
    <n v="4894902"/>
    <n v="7584250"/>
    <n v="1142698"/>
    <n v="13352.759312320917"/>
    <n v="3805.7230559345157"/>
    <n v="1665.4991493705343"/>
    <n v="4060.0910064239829"/>
    <n v="3483.8353658536585"/>
  </r>
  <r>
    <x v="5"/>
    <x v="1"/>
    <x v="1"/>
    <x v="21"/>
    <s v="Personal"/>
    <n v="20806"/>
    <n v="886"/>
    <n v="2790"/>
    <n v="3339"/>
    <n v="4163"/>
    <n v="949"/>
    <n v="9871346"/>
    <n v="8017405"/>
    <n v="3244414"/>
    <n v="10975094"/>
    <n v="2537901"/>
    <n v="11141.474040632054"/>
    <n v="2873.6218637992833"/>
    <n v="971.67235699311175"/>
    <n v="2636.3425414364642"/>
    <n v="2674.2897787144361"/>
  </r>
  <r>
    <x v="5"/>
    <x v="1"/>
    <x v="1"/>
    <x v="22"/>
    <s v="Personal"/>
    <n v="5759"/>
    <n v="245"/>
    <n v="786"/>
    <n v="1363"/>
    <n v="1505"/>
    <n v="276"/>
    <n v="3386961"/>
    <n v="3094019"/>
    <n v="1129436"/>
    <n v="4549777"/>
    <n v="1358226"/>
    <n v="13824.330612244898"/>
    <n v="3936.4109414758268"/>
    <n v="828.63976522377106"/>
    <n v="3023.1076411960134"/>
    <n v="4921.108695652174"/>
  </r>
  <r>
    <x v="5"/>
    <x v="1"/>
    <x v="1"/>
    <x v="23"/>
    <s v="Personal"/>
    <n v="10609"/>
    <n v="468"/>
    <n v="1816"/>
    <n v="2362"/>
    <n v="2193"/>
    <n v="633"/>
    <n v="7272750"/>
    <n v="5738038"/>
    <n v="2602608"/>
    <n v="6861180"/>
    <n v="3383384"/>
    <n v="15540.064102564103"/>
    <n v="3159.7125550660794"/>
    <n v="1101.8662150719729"/>
    <n v="3128.673050615595"/>
    <n v="5344.998420221169"/>
  </r>
  <r>
    <x v="5"/>
    <x v="1"/>
    <x v="1"/>
    <x v="24"/>
    <s v="Personal"/>
    <n v="5601"/>
    <n v="257"/>
    <n v="933"/>
    <n v="699"/>
    <n v="1504"/>
    <n v="34"/>
    <n v="2874635"/>
    <n v="2241658"/>
    <n v="944949"/>
    <n v="3669076"/>
    <n v="176978"/>
    <n v="11185.35019455253"/>
    <n v="2402.6345123258307"/>
    <n v="1351.8583690987125"/>
    <n v="2439.5452127659573"/>
    <n v="5205.2352941176468"/>
  </r>
  <r>
    <x v="5"/>
    <x v="1"/>
    <x v="1"/>
    <x v="25"/>
    <s v="Personal"/>
    <n v="15312"/>
    <n v="786"/>
    <n v="2412"/>
    <n v="3170"/>
    <n v="2650"/>
    <n v="299"/>
    <n v="9988974"/>
    <n v="6971762"/>
    <n v="2695745"/>
    <n v="8365763"/>
    <n v="1441155"/>
    <n v="12708.618320610687"/>
    <n v="2890.4485903814261"/>
    <n v="850.39274447949526"/>
    <n v="3156.8916981132074"/>
    <n v="4819.9163879598664"/>
  </r>
  <r>
    <x v="5"/>
    <x v="1"/>
    <x v="1"/>
    <x v="26"/>
    <s v="Personal"/>
    <n v="10168"/>
    <n v="406"/>
    <n v="1516"/>
    <n v="2999"/>
    <n v="2266"/>
    <n v="390"/>
    <n v="4846960"/>
    <n v="4955752"/>
    <n v="1882861"/>
    <n v="6916900"/>
    <n v="948860"/>
    <n v="11938.32512315271"/>
    <n v="3268.9656992084433"/>
    <n v="627.8296098699567"/>
    <n v="3052.4713150926741"/>
    <n v="2432.9743589743589"/>
  </r>
  <r>
    <x v="6"/>
    <x v="1"/>
    <x v="2"/>
    <x v="0"/>
    <s v="Personal"/>
    <n v="16075"/>
    <n v="96"/>
    <n v="1847"/>
    <n v="2156"/>
    <n v="2966"/>
    <n v="381"/>
    <n v="1601192"/>
    <n v="2975527"/>
    <n v="5234994"/>
    <n v="4375622"/>
    <n v="1137412"/>
    <n v="16679.083333333332"/>
    <n v="1611.0054141851651"/>
    <n v="2428.1048237476807"/>
    <n v="1475.26028320971"/>
    <n v="2985.3333333333335"/>
  </r>
  <r>
    <x v="6"/>
    <x v="1"/>
    <x v="2"/>
    <x v="1"/>
    <s v="Personal"/>
    <n v="4673"/>
    <n v="21"/>
    <n v="355"/>
    <n v="1978"/>
    <n v="540"/>
    <n v="67"/>
    <n v="438403"/>
    <n v="1060434"/>
    <n v="5050562"/>
    <n v="1416535"/>
    <n v="362447"/>
    <n v="20876.333333333332"/>
    <n v="2987.138028169014"/>
    <n v="2553.3680485338728"/>
    <n v="2623.212962962963"/>
    <n v="5409.6567164179105"/>
  </r>
  <r>
    <x v="6"/>
    <x v="1"/>
    <x v="2"/>
    <x v="2"/>
    <s v="Personal"/>
    <n v="4479"/>
    <n v="81"/>
    <n v="524"/>
    <n v="1231"/>
    <n v="1395"/>
    <n v="78"/>
    <n v="936331"/>
    <n v="1695053"/>
    <n v="1573545"/>
    <n v="3689383"/>
    <n v="413749"/>
    <n v="11559.641975308641"/>
    <n v="3234.8339694656488"/>
    <n v="1278.2656376929326"/>
    <n v="2644.7189964157706"/>
    <n v="5304.4743589743593"/>
  </r>
  <r>
    <x v="6"/>
    <x v="1"/>
    <x v="2"/>
    <x v="3"/>
    <s v="Personal"/>
    <n v="17596"/>
    <n v="95"/>
    <n v="1552"/>
    <n v="3436"/>
    <n v="2682"/>
    <n v="771"/>
    <n v="1906214"/>
    <n v="5727892"/>
    <n v="5164626"/>
    <n v="7976193"/>
    <n v="4265724"/>
    <n v="20065.410526315791"/>
    <n v="3690.6520618556701"/>
    <n v="1503.092549476135"/>
    <n v="2973.9720357941833"/>
    <n v="5532.7159533073927"/>
  </r>
  <r>
    <x v="6"/>
    <x v="1"/>
    <x v="2"/>
    <x v="4"/>
    <s v="Personal"/>
    <n v="14502"/>
    <n v="139"/>
    <n v="1183"/>
    <n v="5469"/>
    <n v="1775"/>
    <n v="322"/>
    <n v="3183715"/>
    <n v="3564757"/>
    <n v="21949820"/>
    <n v="5131308"/>
    <n v="962448"/>
    <n v="22904.424460431655"/>
    <n v="3013.3195266272191"/>
    <n v="4013.4978972389836"/>
    <n v="2890.8777464788732"/>
    <n v="2988.9689440993789"/>
  </r>
  <r>
    <x v="6"/>
    <x v="1"/>
    <x v="2"/>
    <x v="5"/>
    <s v="Personal"/>
    <n v="3302"/>
    <n v="65"/>
    <n v="285"/>
    <n v="946"/>
    <n v="424"/>
    <n v="99"/>
    <n v="1245764"/>
    <n v="881964"/>
    <n v="1975783"/>
    <n v="1342703"/>
    <n v="505173"/>
    <n v="19165.599999999999"/>
    <n v="3094.6105263157897"/>
    <n v="2088.5655391120508"/>
    <n v="3166.7523584905662"/>
    <n v="5102.757575757576"/>
  </r>
  <r>
    <x v="6"/>
    <x v="1"/>
    <x v="2"/>
    <x v="6"/>
    <s v="Personal"/>
    <n v="21649"/>
    <n v="312"/>
    <n v="2552"/>
    <n v="2942"/>
    <n v="3897"/>
    <n v="643"/>
    <n v="8467589"/>
    <n v="6627821"/>
    <n v="7155128"/>
    <n v="8923717"/>
    <n v="5115578"/>
    <n v="27139.708333333332"/>
    <n v="2597.1085423197492"/>
    <n v="2432.0625424881032"/>
    <n v="2289.8940210418273"/>
    <n v="7955.7978227060657"/>
  </r>
  <r>
    <x v="6"/>
    <x v="1"/>
    <x v="2"/>
    <x v="7"/>
    <s v="Personal"/>
    <n v="26593"/>
    <n v="774"/>
    <n v="2306"/>
    <n v="6877"/>
    <n v="4292"/>
    <n v="463"/>
    <n v="13437208"/>
    <n v="5471944"/>
    <n v="10784198"/>
    <n v="11873849"/>
    <n v="2472979"/>
    <n v="17360.7338501292"/>
    <n v="2372.9158716392021"/>
    <n v="1568.1544278028209"/>
    <n v="2766.5072227399814"/>
    <n v="5341.2073434125268"/>
  </r>
  <r>
    <x v="6"/>
    <x v="1"/>
    <x v="2"/>
    <x v="8"/>
    <s v="Personal"/>
    <n v="2682"/>
    <n v="90"/>
    <n v="254"/>
    <n v="744"/>
    <n v="327"/>
    <n v="116"/>
    <n v="1130858"/>
    <n v="703825"/>
    <n v="1190898"/>
    <n v="864314"/>
    <n v="446479"/>
    <n v="12565.088888888889"/>
    <n v="2770.964566929134"/>
    <n v="1600.6693548387098"/>
    <n v="2643.1620795107033"/>
    <n v="3848.9568965517242"/>
  </r>
  <r>
    <x v="6"/>
    <x v="1"/>
    <x v="2"/>
    <x v="9"/>
    <s v="Personal"/>
    <n v="2678"/>
    <n v="85"/>
    <n v="267"/>
    <n v="942"/>
    <n v="362"/>
    <n v="70"/>
    <n v="1221335"/>
    <n v="779631"/>
    <n v="1008167"/>
    <n v="1002230"/>
    <n v="305115"/>
    <n v="14368.64705882353"/>
    <n v="2919.9662921348313"/>
    <n v="1070.2409766454352"/>
    <n v="2768.5911602209944"/>
    <n v="4358.7857142857147"/>
  </r>
  <r>
    <x v="6"/>
    <x v="1"/>
    <x v="2"/>
    <x v="10"/>
    <s v="Personal"/>
    <n v="7148"/>
    <n v="208"/>
    <n v="763"/>
    <n v="2322"/>
    <n v="1396"/>
    <n v="142"/>
    <n v="4568446"/>
    <n v="3294760"/>
    <n v="3428973"/>
    <n v="3878799"/>
    <n v="796257"/>
    <n v="21963.682692307691"/>
    <n v="4318.1651376146792"/>
    <n v="1476.7325581395348"/>
    <n v="2778.5093123209167"/>
    <n v="5607.4436619718308"/>
  </r>
  <r>
    <x v="6"/>
    <x v="1"/>
    <x v="2"/>
    <x v="11"/>
    <s v="Personal"/>
    <n v="20305"/>
    <n v="146"/>
    <n v="1633"/>
    <n v="9972"/>
    <n v="2284"/>
    <n v="579"/>
    <n v="2392346"/>
    <n v="3099069"/>
    <n v="19380599"/>
    <n v="4135841"/>
    <n v="2843225"/>
    <n v="16385.931506849316"/>
    <n v="1897.7764849969381"/>
    <n v="1943.5017047733654"/>
    <n v="1810.7885288966725"/>
    <n v="4910.5785837651119"/>
  </r>
  <r>
    <x v="6"/>
    <x v="1"/>
    <x v="2"/>
    <x v="12"/>
    <s v="Personal"/>
    <n v="22083"/>
    <n v="298"/>
    <n v="2319"/>
    <n v="6088"/>
    <n v="3942"/>
    <n v="709"/>
    <n v="6349697"/>
    <n v="6875767"/>
    <n v="11764860"/>
    <n v="10315677"/>
    <n v="2753447"/>
    <n v="21307.708053691276"/>
    <n v="2964.9706770159551"/>
    <n v="1932.4671484888304"/>
    <n v="2616.8637747336379"/>
    <n v="3883.5641748942171"/>
  </r>
  <r>
    <x v="6"/>
    <x v="1"/>
    <x v="2"/>
    <x v="13"/>
    <s v="Personal"/>
    <n v="5553"/>
    <n v="157"/>
    <n v="605"/>
    <n v="1676"/>
    <n v="821"/>
    <n v="187"/>
    <n v="2906980"/>
    <n v="1777870"/>
    <n v="2944040"/>
    <n v="2424451"/>
    <n v="1428989"/>
    <n v="18515.79617834395"/>
    <n v="2938.6280991735539"/>
    <n v="1756.5871121718378"/>
    <n v="2953.0462850182703"/>
    <n v="7641.6524064171126"/>
  </r>
  <r>
    <x v="6"/>
    <x v="1"/>
    <x v="2"/>
    <x v="14"/>
    <s v="Personal"/>
    <n v="36140"/>
    <n v="954"/>
    <n v="3610"/>
    <n v="12262"/>
    <n v="5876"/>
    <n v="1149"/>
    <n v="12257275"/>
    <n v="11093283"/>
    <n v="23919372"/>
    <n v="17210566"/>
    <n v="11145409"/>
    <n v="12848.296645702307"/>
    <n v="3072.9315789473685"/>
    <n v="1950.6909150220192"/>
    <n v="2928.9594962559563"/>
    <n v="9700.0948651000872"/>
  </r>
  <r>
    <x v="6"/>
    <x v="1"/>
    <x v="2"/>
    <x v="15"/>
    <s v="Personal"/>
    <n v="3921"/>
    <n v="121"/>
    <n v="462"/>
    <n v="1186"/>
    <n v="699"/>
    <n v="171"/>
    <n v="1917490"/>
    <n v="1455743"/>
    <n v="2544023"/>
    <n v="1781612"/>
    <n v="1371740"/>
    <n v="15847.024793388429"/>
    <n v="3150.9588744588746"/>
    <n v="2145.0446880269815"/>
    <n v="2548.8011444921317"/>
    <n v="8021.8713450292398"/>
  </r>
  <r>
    <x v="6"/>
    <x v="1"/>
    <x v="2"/>
    <x v="16"/>
    <s v="Personal"/>
    <n v="7346"/>
    <n v="218"/>
    <n v="791"/>
    <n v="2087"/>
    <n v="901"/>
    <n v="234"/>
    <n v="4986792"/>
    <n v="1456592"/>
    <n v="2597337"/>
    <n v="2941446"/>
    <n v="1423919"/>
    <n v="22875.19266055046"/>
    <n v="1841.456384323641"/>
    <n v="1244.5313847628174"/>
    <n v="3264.6459489456161"/>
    <n v="6085.1239316239316"/>
  </r>
  <r>
    <x v="6"/>
    <x v="1"/>
    <x v="2"/>
    <x v="17"/>
    <s v="Personal"/>
    <n v="24441"/>
    <n v="543"/>
    <n v="2229"/>
    <n v="8865"/>
    <n v="2882"/>
    <n v="667"/>
    <n v="7869626"/>
    <n v="6672733"/>
    <n v="5958559"/>
    <n v="8758453"/>
    <n v="1563644"/>
    <n v="14492.865561694291"/>
    <n v="2993.5993719156572"/>
    <n v="672.14427523970676"/>
    <n v="3039.0190839694656"/>
    <n v="2344.2938530734632"/>
  </r>
  <r>
    <x v="6"/>
    <x v="1"/>
    <x v="2"/>
    <x v="18"/>
    <s v="Personal"/>
    <n v="17304"/>
    <n v="249"/>
    <n v="2185"/>
    <n v="6214"/>
    <n v="3468"/>
    <n v="706"/>
    <n v="8389340"/>
    <n v="7418450"/>
    <n v="10884084"/>
    <n v="11143325"/>
    <n v="5905300"/>
    <n v="33692.128514056225"/>
    <n v="3395.1716247139589"/>
    <n v="1751.5423237850016"/>
    <n v="3213.1848327566322"/>
    <n v="8364.4475920679888"/>
  </r>
  <r>
    <x v="6"/>
    <x v="1"/>
    <x v="2"/>
    <x v="19"/>
    <s v="Personal"/>
    <n v="13022"/>
    <n v="438"/>
    <n v="1344"/>
    <n v="4985"/>
    <n v="1961"/>
    <n v="363"/>
    <n v="5213954"/>
    <n v="3940077"/>
    <n v="6555812"/>
    <n v="5164904"/>
    <n v="887963"/>
    <n v="11904.004566210046"/>
    <n v="2931.6049107142858"/>
    <n v="1315.1077231695085"/>
    <n v="2633.8113207547171"/>
    <n v="2446.1790633608816"/>
  </r>
  <r>
    <x v="6"/>
    <x v="1"/>
    <x v="2"/>
    <x v="20"/>
    <s v="Personal"/>
    <n v="11789"/>
    <n v="322"/>
    <n v="1574"/>
    <n v="3063"/>
    <n v="2048"/>
    <n v="286"/>
    <n v="4211447"/>
    <n v="6049988"/>
    <n v="5976066"/>
    <n v="7903677"/>
    <n v="1032782"/>
    <n v="13079.027950310559"/>
    <n v="3843.7026683608642"/>
    <n v="1951.0499510284035"/>
    <n v="3859.21728515625"/>
    <n v="3611.1258741258739"/>
  </r>
  <r>
    <x v="6"/>
    <x v="1"/>
    <x v="2"/>
    <x v="21"/>
    <s v="Personal"/>
    <n v="20830"/>
    <n v="850"/>
    <n v="2943"/>
    <n v="7230"/>
    <n v="4380"/>
    <n v="931"/>
    <n v="9877336"/>
    <n v="8527744"/>
    <n v="11246875"/>
    <n v="11379559"/>
    <n v="2307439"/>
    <n v="11620.395294117647"/>
    <n v="2897.6364254162418"/>
    <n v="1555.5843706777316"/>
    <n v="2598.0728310502282"/>
    <n v="2478.4522019334049"/>
  </r>
  <r>
    <x v="6"/>
    <x v="1"/>
    <x v="2"/>
    <x v="22"/>
    <s v="Personal"/>
    <n v="5796"/>
    <n v="231"/>
    <n v="817"/>
    <n v="2276"/>
    <n v="1033"/>
    <n v="101"/>
    <n v="3551869"/>
    <n v="2996810"/>
    <n v="2423352"/>
    <n v="3347632"/>
    <n v="564879"/>
    <n v="15376.056277056277"/>
    <n v="3668.0660954712362"/>
    <n v="1064.7416520210895"/>
    <n v="3240.6892545982573"/>
    <n v="5592.8613861386139"/>
  </r>
  <r>
    <x v="6"/>
    <x v="1"/>
    <x v="2"/>
    <x v="23"/>
    <s v="Personal"/>
    <n v="10738"/>
    <n v="441"/>
    <n v="1878"/>
    <n v="4020"/>
    <n v="2567"/>
    <n v="786"/>
    <n v="8622157"/>
    <n v="5527624"/>
    <n v="6925386"/>
    <n v="8075791"/>
    <n v="4788253"/>
    <n v="19551.376417233561"/>
    <n v="2943.3567625133119"/>
    <n v="1722.7328358208956"/>
    <n v="3146.003506038177"/>
    <n v="6091.9249363867684"/>
  </r>
  <r>
    <x v="6"/>
    <x v="1"/>
    <x v="2"/>
    <x v="24"/>
    <s v="Personal"/>
    <n v="5622"/>
    <n v="234"/>
    <n v="1000"/>
    <n v="1503"/>
    <n v="1693"/>
    <n v="42"/>
    <n v="2434918"/>
    <n v="2483880"/>
    <n v="2601095"/>
    <n v="3917447"/>
    <n v="266861"/>
    <n v="10405.632478632479"/>
    <n v="2483.88"/>
    <n v="1730.602129075183"/>
    <n v="2313.9084465445953"/>
    <n v="6353.833333333333"/>
  </r>
  <r>
    <x v="6"/>
    <x v="1"/>
    <x v="2"/>
    <x v="25"/>
    <s v="Personal"/>
    <n v="15386"/>
    <n v="711"/>
    <n v="2539"/>
    <n v="7311"/>
    <n v="3905"/>
    <n v="1297"/>
    <n v="11361235"/>
    <n v="6837135"/>
    <n v="9819595"/>
    <n v="11368607"/>
    <n v="7137760"/>
    <n v="15979.23347398031"/>
    <n v="2692.8456085072862"/>
    <n v="1343.1261113390781"/>
    <n v="2911.2950064020488"/>
    <n v="5503.2845026985351"/>
  </r>
  <r>
    <x v="6"/>
    <x v="1"/>
    <x v="2"/>
    <x v="26"/>
    <s v="Personal"/>
    <n v="10209"/>
    <n v="374"/>
    <n v="1614"/>
    <n v="4101"/>
    <n v="2527"/>
    <n v="361"/>
    <n v="4998607"/>
    <n v="5430770"/>
    <n v="4517826"/>
    <n v="8287991"/>
    <n v="974942"/>
    <n v="13365.259358288769"/>
    <n v="3364.7893432465921"/>
    <n v="1101.6400877834674"/>
    <n v="3279.7748318163831"/>
    <n v="2700.6703601108034"/>
  </r>
  <r>
    <x v="7"/>
    <x v="1"/>
    <x v="3"/>
    <x v="0"/>
    <s v="Personal"/>
    <n v="16109"/>
    <n v="116"/>
    <n v="1817"/>
    <n v="1078"/>
    <n v="2706"/>
    <n v="507"/>
    <n v="2048598"/>
    <n v="2990081"/>
    <n v="1586253"/>
    <n v="4448035"/>
    <n v="1317312"/>
    <n v="17660.327586206895"/>
    <n v="1645.6141992294993"/>
    <n v="1471.4777365491652"/>
    <n v="1643.7675535846267"/>
    <n v="2598.248520710059"/>
  </r>
  <r>
    <x v="7"/>
    <x v="1"/>
    <x v="3"/>
    <x v="1"/>
    <s v="Personal"/>
    <n v="4666"/>
    <n v="17"/>
    <n v="389"/>
    <n v="1068"/>
    <n v="505"/>
    <n v="98"/>
    <n v="449021"/>
    <n v="1128046"/>
    <n v="1526909"/>
    <n v="1484297"/>
    <n v="555362"/>
    <n v="26413"/>
    <n v="2899.8611825192802"/>
    <n v="1429.690074906367"/>
    <n v="2939.20198019802"/>
    <n v="5666.9591836734689"/>
  </r>
  <r>
    <x v="7"/>
    <x v="1"/>
    <x v="3"/>
    <x v="2"/>
    <s v="Personal"/>
    <n v="4503"/>
    <n v="82"/>
    <n v="566"/>
    <n v="267"/>
    <n v="1302"/>
    <n v="107"/>
    <n v="889053"/>
    <n v="1838405"/>
    <n v="253979"/>
    <n v="3920405"/>
    <n v="438155"/>
    <n v="10842.109756097561"/>
    <n v="3248.0653710247348"/>
    <n v="951.2322097378277"/>
    <n v="3011.0637480798773"/>
    <n v="4094.9065420560746"/>
  </r>
  <r>
    <x v="7"/>
    <x v="1"/>
    <x v="3"/>
    <x v="3"/>
    <s v="Personal"/>
    <n v="17830"/>
    <n v="102"/>
    <n v="1626"/>
    <n v="2696"/>
    <n v="2070"/>
    <n v="364"/>
    <n v="1892535"/>
    <n v="6026327"/>
    <n v="2245940"/>
    <n v="6594444"/>
    <n v="1558344"/>
    <n v="18554.264705882353"/>
    <n v="3706.228167281673"/>
    <n v="833.06379821958456"/>
    <n v="3185.7217391304348"/>
    <n v="4281.1648351648355"/>
  </r>
  <r>
    <x v="7"/>
    <x v="1"/>
    <x v="3"/>
    <x v="4"/>
    <s v="Personal"/>
    <n v="14661"/>
    <n v="145"/>
    <n v="1324"/>
    <n v="2564"/>
    <n v="1671"/>
    <n v="435"/>
    <n v="2918326"/>
    <n v="4146876"/>
    <n v="4020600"/>
    <n v="5677875"/>
    <n v="1082431"/>
    <n v="20126.38620689655"/>
    <n v="3132.0815709969788"/>
    <n v="1568.0967238689548"/>
    <n v="3397.890484739677"/>
    <n v="2488.3471264367818"/>
  </r>
  <r>
    <x v="7"/>
    <x v="1"/>
    <x v="3"/>
    <x v="5"/>
    <s v="Personal"/>
    <n v="3377"/>
    <n v="70"/>
    <n v="306"/>
    <n v="651"/>
    <n v="422"/>
    <n v="141"/>
    <n v="1352374"/>
    <n v="930630"/>
    <n v="977259"/>
    <n v="1402754"/>
    <n v="674417"/>
    <n v="19319.628571428573"/>
    <n v="3041.2745098039218"/>
    <n v="1501.1658986175116"/>
    <n v="3324.0616113744077"/>
    <n v="4783.0992907801419"/>
  </r>
  <r>
    <x v="7"/>
    <x v="1"/>
    <x v="3"/>
    <x v="6"/>
    <s v="Personal"/>
    <n v="22231"/>
    <n v="320"/>
    <n v="2588"/>
    <n v="2301"/>
    <n v="3882"/>
    <n v="880"/>
    <n v="8139028"/>
    <n v="6667823"/>
    <n v="3932192"/>
    <n v="9672649"/>
    <n v="6606031"/>
    <n v="25434.462500000001"/>
    <n v="2576.4385625965997"/>
    <n v="1708.9056931768796"/>
    <n v="2491.6664090674908"/>
    <n v="7506.8534090909088"/>
  </r>
  <r>
    <x v="7"/>
    <x v="1"/>
    <x v="3"/>
    <x v="7"/>
    <s v="Personal"/>
    <n v="26777"/>
    <n v="771"/>
    <n v="2563"/>
    <n v="8218"/>
    <n v="4049"/>
    <n v="1269"/>
    <n v="10891985"/>
    <n v="6106888"/>
    <n v="7172877"/>
    <n v="12749068"/>
    <n v="5251163"/>
    <n v="14127.088197146562"/>
    <n v="2382.7108856808427"/>
    <n v="872.82513993672421"/>
    <n v="3148.6954803655221"/>
    <n v="4138.0323089046497"/>
  </r>
  <r>
    <x v="7"/>
    <x v="1"/>
    <x v="3"/>
    <x v="8"/>
    <s v="Personal"/>
    <n v="2728"/>
    <n v="104"/>
    <n v="295"/>
    <n v="425"/>
    <n v="317"/>
    <n v="144"/>
    <n v="1214463"/>
    <n v="795447"/>
    <n v="391408"/>
    <n v="986610"/>
    <n v="472108"/>
    <n v="11677.528846153846"/>
    <n v="2696.4305084745761"/>
    <n v="920.96"/>
    <n v="3112.3343848580444"/>
    <n v="3278.5277777777778"/>
  </r>
  <r>
    <x v="7"/>
    <x v="1"/>
    <x v="3"/>
    <x v="9"/>
    <s v="Personal"/>
    <n v="2747"/>
    <n v="91"/>
    <n v="304"/>
    <n v="588"/>
    <n v="372"/>
    <n v="99"/>
    <n v="1340603"/>
    <n v="877173"/>
    <n v="416925"/>
    <n v="1198249"/>
    <n v="400821"/>
    <n v="14731.901098901099"/>
    <n v="2885.4375"/>
    <n v="709.05612244897964"/>
    <n v="3221.0994623655915"/>
    <n v="4048.6969696969695"/>
  </r>
  <r>
    <x v="7"/>
    <x v="1"/>
    <x v="3"/>
    <x v="10"/>
    <s v="Personal"/>
    <n v="7384"/>
    <n v="219"/>
    <n v="789"/>
    <n v="678"/>
    <n v="1695"/>
    <n v="191"/>
    <n v="4253879"/>
    <n v="3417469"/>
    <n v="758155"/>
    <n v="5359404"/>
    <n v="829756"/>
    <n v="19424.105022831049"/>
    <n v="4331.3929024081117"/>
    <n v="1118.2227138643068"/>
    <n v="3161.8902654867256"/>
    <n v="4344.2722513089002"/>
  </r>
  <r>
    <x v="7"/>
    <x v="1"/>
    <x v="3"/>
    <x v="11"/>
    <s v="Personal"/>
    <n v="20183"/>
    <n v="151"/>
    <n v="1732"/>
    <n v="6424"/>
    <n v="2246"/>
    <n v="714"/>
    <n v="2227828"/>
    <n v="3218986"/>
    <n v="6740268"/>
    <n v="4490254"/>
    <n v="2939661"/>
    <n v="14753.827814569537"/>
    <n v="1858.5369515011548"/>
    <n v="1049.2322540473226"/>
    <n v="1999.2226179875333"/>
    <n v="4117.1722689075632"/>
  </r>
  <r>
    <x v="7"/>
    <x v="1"/>
    <x v="3"/>
    <x v="12"/>
    <s v="Personal"/>
    <n v="22005"/>
    <n v="324"/>
    <n v="2383"/>
    <n v="4357"/>
    <n v="4067"/>
    <n v="977"/>
    <n v="6757942"/>
    <n v="7249306"/>
    <n v="6837433"/>
    <n v="11737899"/>
    <n v="3515462"/>
    <n v="20857.845679012345"/>
    <n v="3042.0923206042803"/>
    <n v="1569.2983704383751"/>
    <n v="2886.1320383575116"/>
    <n v="3598.2210849539406"/>
  </r>
  <r>
    <x v="7"/>
    <x v="1"/>
    <x v="3"/>
    <x v="13"/>
    <s v="Personal"/>
    <n v="5560"/>
    <n v="162"/>
    <n v="631"/>
    <n v="896"/>
    <n v="789"/>
    <n v="277"/>
    <n v="3442537"/>
    <n v="1812122"/>
    <n v="754304"/>
    <n v="2482628"/>
    <n v="1930614"/>
    <n v="21250.228395061727"/>
    <n v="2871.8256735340728"/>
    <n v="841.85714285714289"/>
    <n v="3146.5500633713564"/>
    <n v="6969.7256317689535"/>
  </r>
  <r>
    <x v="7"/>
    <x v="1"/>
    <x v="3"/>
    <x v="14"/>
    <s v="Personal"/>
    <n v="36410"/>
    <n v="994"/>
    <n v="3998"/>
    <n v="7351"/>
    <n v="5844"/>
    <n v="1573"/>
    <n v="12819071"/>
    <n v="12149636"/>
    <n v="8522904"/>
    <n v="18561156"/>
    <n v="13828795"/>
    <n v="12896.449698189135"/>
    <n v="3038.9284642321159"/>
    <n v="1159.4210311522243"/>
    <n v="3176.1047227926078"/>
    <n v="8791.3509218054678"/>
  </r>
  <r>
    <x v="7"/>
    <x v="1"/>
    <x v="3"/>
    <x v="15"/>
    <s v="Personal"/>
    <n v="3989"/>
    <n v="136"/>
    <n v="481"/>
    <n v="690"/>
    <n v="685"/>
    <n v="235"/>
    <n v="2226024"/>
    <n v="1448022"/>
    <n v="923434"/>
    <n v="1806735"/>
    <n v="1507692"/>
    <n v="16367.823529411764"/>
    <n v="3010.4407484407484"/>
    <n v="1338.3101449275362"/>
    <n v="2637.5693430656934"/>
    <n v="6415.7106382978727"/>
  </r>
  <r>
    <x v="7"/>
    <x v="1"/>
    <x v="3"/>
    <x v="16"/>
    <s v="Personal"/>
    <n v="7556"/>
    <n v="227"/>
    <n v="859"/>
    <n v="2333"/>
    <n v="2036"/>
    <n v="156"/>
    <n v="4811783"/>
    <n v="1588081"/>
    <n v="1835662"/>
    <n v="6829051"/>
    <n v="737691"/>
    <n v="21197.281938325992"/>
    <n v="1848.755529685681"/>
    <n v="786.82468924132024"/>
    <n v="3354.150785854617"/>
    <n v="4728.7884615384619"/>
  </r>
  <r>
    <x v="7"/>
    <x v="1"/>
    <x v="3"/>
    <x v="17"/>
    <s v="Personal"/>
    <n v="24836"/>
    <n v="581"/>
    <n v="2712"/>
    <n v="7883"/>
    <n v="2846"/>
    <n v="924"/>
    <n v="8402355"/>
    <n v="8199947"/>
    <n v="4684224"/>
    <n v="9491195"/>
    <n v="1721835"/>
    <n v="14461.884681583477"/>
    <n v="3023.5792772861355"/>
    <n v="594.21844475453508"/>
    <n v="3334.9244553759663"/>
    <n v="1863.4577922077922"/>
  </r>
  <r>
    <x v="7"/>
    <x v="1"/>
    <x v="3"/>
    <x v="18"/>
    <s v="Personal"/>
    <n v="17575"/>
    <n v="264"/>
    <n v="2272"/>
    <n v="4023"/>
    <n v="3380"/>
    <n v="902"/>
    <n v="8734835"/>
    <n v="7765699"/>
    <n v="4672960"/>
    <n v="11749889"/>
    <n v="7073422"/>
    <n v="33086.496212121216"/>
    <n v="3418.0013204225352"/>
    <n v="1161.5610241113598"/>
    <n v="3476.2985207100592"/>
    <n v="7841.9312638580932"/>
  </r>
  <r>
    <x v="7"/>
    <x v="1"/>
    <x v="3"/>
    <x v="19"/>
    <s v="Personal"/>
    <n v="13260"/>
    <n v="458"/>
    <n v="1384"/>
    <n v="3918"/>
    <n v="1798"/>
    <n v="525"/>
    <n v="4983527"/>
    <n v="3975435"/>
    <n v="3679837"/>
    <n v="5169415"/>
    <n v="1104874"/>
    <n v="10881.063318777293"/>
    <n v="2872.4241329479769"/>
    <n v="939.21311893823383"/>
    <n v="2875.091768631813"/>
    <n v="2104.5219047619048"/>
  </r>
  <r>
    <x v="7"/>
    <x v="1"/>
    <x v="3"/>
    <x v="20"/>
    <s v="Personal"/>
    <n v="11967"/>
    <n v="334"/>
    <n v="1651"/>
    <n v="2815"/>
    <n v="1960"/>
    <n v="391"/>
    <n v="4445236"/>
    <n v="6196606"/>
    <n v="2939588"/>
    <n v="8360884"/>
    <n v="1307748"/>
    <n v="13309.089820359281"/>
    <n v="3753.2440944881891"/>
    <n v="1044.2586145648313"/>
    <n v="4265.7571428571428"/>
    <n v="3344.6240409207162"/>
  </r>
  <r>
    <x v="7"/>
    <x v="1"/>
    <x v="3"/>
    <x v="21"/>
    <s v="Personal"/>
    <n v="21225"/>
    <n v="892"/>
    <n v="3101"/>
    <n v="4362"/>
    <n v="4483"/>
    <n v="1299"/>
    <n v="10514141"/>
    <n v="9041865"/>
    <n v="5645835"/>
    <n v="12657141"/>
    <n v="3143894"/>
    <n v="11787.153587443947"/>
    <n v="2915.7900677200905"/>
    <n v="1294.3225584594222"/>
    <n v="2823.3640419362036"/>
    <n v="2420.2417244033873"/>
  </r>
  <r>
    <x v="7"/>
    <x v="1"/>
    <x v="3"/>
    <x v="22"/>
    <s v="Personal"/>
    <n v="5856"/>
    <n v="235"/>
    <n v="863"/>
    <n v="907"/>
    <n v="943"/>
    <n v="683"/>
    <n v="3793034"/>
    <n v="3175562"/>
    <n v="772764"/>
    <n v="3157764"/>
    <n v="2964308"/>
    <n v="16140.570212765957"/>
    <n v="3679.6778679026652"/>
    <n v="852"/>
    <n v="3348.6362672322375"/>
    <n v="4340.1288433382142"/>
  </r>
  <r>
    <x v="7"/>
    <x v="1"/>
    <x v="3"/>
    <x v="23"/>
    <s v="Personal"/>
    <n v="10889"/>
    <n v="470"/>
    <n v="1843"/>
    <n v="2780"/>
    <n v="1996"/>
    <n v="1643"/>
    <n v="8534425"/>
    <n v="5445166"/>
    <n v="3152600"/>
    <n v="6492204"/>
    <n v="7747725"/>
    <n v="18158.351063829788"/>
    <n v="2954.5122083559413"/>
    <n v="1134.0287769784172"/>
    <n v="3252.6072144288578"/>
    <n v="4715.5964698721855"/>
  </r>
  <r>
    <x v="7"/>
    <x v="1"/>
    <x v="3"/>
    <x v="24"/>
    <s v="Personal"/>
    <n v="5742"/>
    <n v="265"/>
    <n v="1015"/>
    <n v="899"/>
    <n v="1595"/>
    <n v="50"/>
    <n v="3273266"/>
    <n v="2455476"/>
    <n v="1399204"/>
    <n v="3860431"/>
    <n v="282619"/>
    <n v="12351.947169811321"/>
    <n v="2419.1881773399014"/>
    <n v="1556.400444938821"/>
    <n v="2420.3329153605014"/>
    <n v="5652.38"/>
  </r>
  <r>
    <x v="7"/>
    <x v="1"/>
    <x v="3"/>
    <x v="25"/>
    <s v="Personal"/>
    <n v="15548"/>
    <n v="732"/>
    <n v="2521"/>
    <n v="6092"/>
    <n v="2309"/>
    <n v="452"/>
    <n v="11125783"/>
    <n v="6816729"/>
    <n v="5330707"/>
    <n v="6894547"/>
    <n v="1927434"/>
    <n v="15199.157103825137"/>
    <n v="2703.9781832606109"/>
    <n v="875.03397898883782"/>
    <n v="2985.9449978345606"/>
    <n v="4264.2345132743367"/>
  </r>
  <r>
    <x v="7"/>
    <x v="1"/>
    <x v="3"/>
    <x v="26"/>
    <s v="Personal"/>
    <n v="10399"/>
    <n v="362"/>
    <n v="1688"/>
    <n v="3363"/>
    <n v="2271"/>
    <n v="443"/>
    <n v="4445129"/>
    <n v="5676525"/>
    <n v="2351603"/>
    <n v="8144029"/>
    <n v="970524"/>
    <n v="12279.361878453039"/>
    <n v="3362.870260663507"/>
    <n v="699.25750817722269"/>
    <n v="3586.0981946279171"/>
    <n v="2190.7990970654628"/>
  </r>
  <r>
    <x v="8"/>
    <x v="2"/>
    <x v="0"/>
    <x v="0"/>
    <s v="Personal"/>
    <n v="16400"/>
    <n v="108"/>
    <n v="1732"/>
    <n v="802"/>
    <n v="3006"/>
    <n v="399"/>
    <n v="1319990"/>
    <n v="2645820"/>
    <n v="1207988"/>
    <n v="4381584"/>
    <n v="1035685"/>
    <n v="12222.12962962963"/>
    <n v="1527.6096997690531"/>
    <n v="1506.219451371571"/>
    <n v="1457.6127744510977"/>
    <n v="2595.7017543859647"/>
  </r>
  <r>
    <x v="8"/>
    <x v="2"/>
    <x v="0"/>
    <x v="1"/>
    <s v="Personal"/>
    <n v="4755"/>
    <n v="21"/>
    <n v="419"/>
    <n v="563"/>
    <n v="713"/>
    <n v="90"/>
    <n v="376387"/>
    <n v="1174677"/>
    <n v="670889"/>
    <n v="2273775"/>
    <n v="386041"/>
    <n v="17923.190476190477"/>
    <n v="2803.5250596658711"/>
    <n v="1191.632326820604"/>
    <n v="3189.0252454417951"/>
    <n v="4289.3444444444449"/>
  </r>
  <r>
    <x v="8"/>
    <x v="2"/>
    <x v="0"/>
    <x v="2"/>
    <s v="Personal"/>
    <n v="4564"/>
    <n v="86"/>
    <n v="520"/>
    <n v="408"/>
    <n v="997"/>
    <n v="131"/>
    <n v="811836"/>
    <n v="1633595"/>
    <n v="413023"/>
    <n v="2470830"/>
    <n v="567395"/>
    <n v="9439.9534883720935"/>
    <n v="3141.5288461538462"/>
    <n v="1012.3112745098039"/>
    <n v="2478.2647943831494"/>
    <n v="4331.259541984733"/>
  </r>
  <r>
    <x v="8"/>
    <x v="2"/>
    <x v="0"/>
    <x v="3"/>
    <s v="Personal"/>
    <n v="17943"/>
    <n v="108"/>
    <n v="1416"/>
    <n v="1787"/>
    <n v="2675"/>
    <n v="1556"/>
    <n v="1763957"/>
    <n v="5072268"/>
    <n v="1586909"/>
    <n v="8528774"/>
    <n v="7004309"/>
    <n v="16332.935185185184"/>
    <n v="3582.1101694915255"/>
    <n v="888.02965864577504"/>
    <n v="3188.3267289719624"/>
    <n v="4501.4839331619542"/>
  </r>
  <r>
    <x v="8"/>
    <x v="2"/>
    <x v="0"/>
    <x v="4"/>
    <s v="Personal"/>
    <n v="14891"/>
    <n v="161"/>
    <n v="1184"/>
    <n v="1362"/>
    <n v="1988"/>
    <n v="393"/>
    <n v="3228713"/>
    <n v="3373257"/>
    <n v="1798092"/>
    <n v="5542504"/>
    <n v="879248"/>
    <n v="20054.118012422361"/>
    <n v="2849.0346283783783"/>
    <n v="1320.1850220264316"/>
    <n v="2787.9798792756537"/>
    <n v="2237.2722646310431"/>
  </r>
  <r>
    <x v="8"/>
    <x v="2"/>
    <x v="0"/>
    <x v="5"/>
    <s v="Personal"/>
    <n v="3413"/>
    <n v="69"/>
    <n v="278"/>
    <n v="416"/>
    <n v="499"/>
    <n v="121"/>
    <n v="1247623"/>
    <n v="791556"/>
    <n v="496809"/>
    <n v="1752493"/>
    <n v="569491"/>
    <n v="18081.492753623188"/>
    <n v="2847.3237410071943"/>
    <n v="1194.2524038461538"/>
    <n v="3512.0100200400802"/>
    <n v="4706.5371900826449"/>
  </r>
  <r>
    <x v="8"/>
    <x v="2"/>
    <x v="0"/>
    <x v="6"/>
    <s v="Personal"/>
    <n v="22408"/>
    <n v="309"/>
    <n v="2366"/>
    <n v="1842"/>
    <n v="4470"/>
    <n v="666"/>
    <n v="7687437"/>
    <n v="5856472"/>
    <n v="1513223"/>
    <n v="9981867"/>
    <n v="5150736"/>
    <n v="24878.436893203885"/>
    <n v="2475.2628909551986"/>
    <n v="821.51085776330081"/>
    <n v="2233.0798657718119"/>
    <n v="7733.8378378378375"/>
  </r>
  <r>
    <x v="8"/>
    <x v="2"/>
    <x v="0"/>
    <x v="7"/>
    <s v="Personal"/>
    <n v="27161"/>
    <n v="774"/>
    <n v="2330"/>
    <n v="3007"/>
    <n v="4009"/>
    <n v="676"/>
    <n v="10894585"/>
    <n v="5369241"/>
    <n v="2797448"/>
    <n v="11998437"/>
    <n v="2940517"/>
    <n v="14075.691214470284"/>
    <n v="2304.395278969957"/>
    <n v="930.31193880944465"/>
    <n v="2992.875280618608"/>
    <n v="4349.8772189349111"/>
  </r>
  <r>
    <x v="8"/>
    <x v="2"/>
    <x v="0"/>
    <x v="8"/>
    <s v="Personal"/>
    <n v="2741"/>
    <n v="99"/>
    <n v="248"/>
    <n v="299"/>
    <n v="350"/>
    <n v="118"/>
    <n v="1066495"/>
    <n v="672353"/>
    <n v="235230"/>
    <n v="902430"/>
    <n v="381805"/>
    <n v="10772.676767676769"/>
    <n v="2711.1008064516127"/>
    <n v="786.72240802675583"/>
    <n v="2578.3714285714286"/>
    <n v="3235.6355932203392"/>
  </r>
  <r>
    <x v="8"/>
    <x v="2"/>
    <x v="0"/>
    <x v="9"/>
    <s v="Personal"/>
    <n v="2755"/>
    <n v="89"/>
    <n v="270"/>
    <n v="502"/>
    <n v="417"/>
    <n v="92"/>
    <n v="1249745"/>
    <n v="791423"/>
    <n v="339947"/>
    <n v="1119147"/>
    <n v="350737"/>
    <n v="14042.078651685393"/>
    <n v="2931.1962962962962"/>
    <n v="677.18525896414337"/>
    <n v="2683.8057553956833"/>
    <n v="3812.358695652174"/>
  </r>
  <r>
    <x v="8"/>
    <x v="2"/>
    <x v="0"/>
    <x v="10"/>
    <s v="Personal"/>
    <n v="7456"/>
    <n v="224"/>
    <n v="702"/>
    <n v="989"/>
    <n v="1349"/>
    <n v="186"/>
    <n v="4406069"/>
    <n v="2942649"/>
    <n v="1178645"/>
    <n v="3512576"/>
    <n v="849539"/>
    <n v="19669.950892857141"/>
    <n v="4191.8076923076924"/>
    <n v="1191.7542972699696"/>
    <n v="2603.8369162342474"/>
    <n v="4567.4139784946237"/>
  </r>
  <r>
    <x v="8"/>
    <x v="2"/>
    <x v="0"/>
    <x v="11"/>
    <s v="Personal"/>
    <n v="20885"/>
    <n v="157"/>
    <n v="1773"/>
    <n v="3941"/>
    <n v="3064"/>
    <n v="639"/>
    <n v="2400017"/>
    <n v="3261722"/>
    <n v="3500390"/>
    <n v="5942294"/>
    <n v="2487816"/>
    <n v="15286.732484076432"/>
    <n v="1839.6627185561197"/>
    <n v="888.19842679522969"/>
    <n v="1939.3909921671018"/>
    <n v="3893.2957746478874"/>
  </r>
  <r>
    <x v="8"/>
    <x v="2"/>
    <x v="0"/>
    <x v="12"/>
    <s v="Personal"/>
    <n v="22615"/>
    <n v="326"/>
    <n v="2225"/>
    <n v="2721"/>
    <n v="4912"/>
    <n v="916"/>
    <n v="5852340"/>
    <n v="6584351"/>
    <n v="3389620"/>
    <n v="14570808"/>
    <n v="3122968"/>
    <n v="17951.963190184048"/>
    <n v="2959.2588764044945"/>
    <n v="1245.7258360896728"/>
    <n v="2966.3697068403908"/>
    <n v="3409.3537117903929"/>
  </r>
  <r>
    <x v="8"/>
    <x v="2"/>
    <x v="0"/>
    <x v="13"/>
    <s v="Personal"/>
    <n v="5654"/>
    <n v="158"/>
    <n v="568"/>
    <n v="777"/>
    <n v="848"/>
    <n v="254"/>
    <n v="2965641"/>
    <n v="1572324"/>
    <n v="620781"/>
    <n v="2166158"/>
    <n v="1706228"/>
    <n v="18769.879746835442"/>
    <n v="2768.176056338028"/>
    <n v="798.94594594594594"/>
    <n v="2554.4316037735848"/>
    <n v="6717.4330708661419"/>
  </r>
  <r>
    <x v="8"/>
    <x v="2"/>
    <x v="0"/>
    <x v="14"/>
    <s v="Personal"/>
    <n v="37071"/>
    <n v="990"/>
    <n v="3703"/>
    <n v="6061"/>
    <n v="6795"/>
    <n v="1390"/>
    <n v="12564214"/>
    <n v="10807578"/>
    <n v="6466320"/>
    <n v="22125737"/>
    <n v="12484232"/>
    <n v="12691.125252525253"/>
    <n v="2918.6005941128815"/>
    <n v="1066.8734532255403"/>
    <n v="3256.1791022810889"/>
    <n v="8981.4618705035973"/>
  </r>
  <r>
    <x v="8"/>
    <x v="2"/>
    <x v="0"/>
    <x v="15"/>
    <s v="Personal"/>
    <n v="4022"/>
    <n v="129"/>
    <n v="444"/>
    <n v="524"/>
    <n v="859"/>
    <n v="192"/>
    <n v="2124587"/>
    <n v="1303119"/>
    <n v="653306"/>
    <n v="2183826"/>
    <n v="1114939"/>
    <n v="16469.666666666668"/>
    <n v="2934.9527027027025"/>
    <n v="1246.7671755725191"/>
    <n v="2542.2887077997671"/>
    <n v="5806.973958333333"/>
  </r>
  <r>
    <x v="8"/>
    <x v="2"/>
    <x v="0"/>
    <x v="16"/>
    <s v="Personal"/>
    <n v="7620"/>
    <n v="231"/>
    <n v="766"/>
    <n v="1660"/>
    <n v="1612"/>
    <n v="295"/>
    <n v="4733687"/>
    <n v="1368691"/>
    <n v="1392105"/>
    <n v="5415757"/>
    <n v="1461596"/>
    <n v="20492.151515151516"/>
    <n v="1786.8028720626633"/>
    <n v="838.61746987951813"/>
    <n v="3359.6507444168733"/>
    <n v="4954.562711864407"/>
  </r>
  <r>
    <x v="8"/>
    <x v="2"/>
    <x v="0"/>
    <x v="17"/>
    <s v="Personal"/>
    <n v="25012"/>
    <n v="578"/>
    <n v="2716"/>
    <n v="7068"/>
    <n v="3752"/>
    <n v="878"/>
    <n v="7738473"/>
    <n v="7701767"/>
    <n v="3893237"/>
    <n v="11350615"/>
    <n v="1517958"/>
    <n v="13388.361591695502"/>
    <n v="2835.7021354933727"/>
    <n v="550.82583474816067"/>
    <n v="3025.2172174840084"/>
    <n v="1728.8815489749431"/>
  </r>
  <r>
    <x v="8"/>
    <x v="2"/>
    <x v="0"/>
    <x v="18"/>
    <s v="Personal"/>
    <n v="17739"/>
    <n v="271"/>
    <n v="2129"/>
    <n v="3704"/>
    <n v="4146"/>
    <n v="761"/>
    <n v="8918074"/>
    <n v="6859285"/>
    <n v="1493944"/>
    <n v="12542373"/>
    <n v="6048624"/>
    <n v="32908.022140221401"/>
    <n v="3221.8341944574918"/>
    <n v="403.33261339092871"/>
    <n v="3025.1743849493487"/>
    <n v="7948.2575558475692"/>
  </r>
  <r>
    <x v="8"/>
    <x v="2"/>
    <x v="0"/>
    <x v="19"/>
    <s v="Personal"/>
    <n v="13514"/>
    <n v="458"/>
    <n v="1277"/>
    <n v="2802"/>
    <n v="2031"/>
    <n v="442"/>
    <n v="5247742"/>
    <n v="3445715"/>
    <n v="2371980"/>
    <n v="5093913"/>
    <n v="916233"/>
    <n v="11457.951965065502"/>
    <n v="2698.288958496476"/>
    <n v="846.53104925053537"/>
    <n v="2508.0812407680946"/>
    <n v="2072.9253393665158"/>
  </r>
  <r>
    <x v="8"/>
    <x v="2"/>
    <x v="0"/>
    <x v="20"/>
    <s v="Personal"/>
    <n v="12296"/>
    <n v="328"/>
    <n v="1501"/>
    <n v="2029"/>
    <n v="2139"/>
    <n v="332"/>
    <n v="4379657"/>
    <n v="5482042"/>
    <n v="2008371"/>
    <n v="7545595"/>
    <n v="1051590"/>
    <n v="13352.612804878048"/>
    <n v="3652.2598267821454"/>
    <n v="989.83292262198131"/>
    <n v="3527.6273959794298"/>
    <n v="3167.4397590361446"/>
  </r>
  <r>
    <x v="8"/>
    <x v="2"/>
    <x v="0"/>
    <x v="21"/>
    <s v="Personal"/>
    <n v="21620"/>
    <n v="856"/>
    <n v="2815"/>
    <n v="2945"/>
    <n v="5117"/>
    <n v="1070"/>
    <n v="9337740"/>
    <n v="7923634"/>
    <n v="3672530"/>
    <n v="12452065"/>
    <n v="2489599"/>
    <n v="10908.574766355141"/>
    <n v="2814.790053285968"/>
    <n v="1247.0390492359932"/>
    <n v="2433.4698065272619"/>
    <n v="2326.7280373831777"/>
  </r>
  <r>
    <x v="8"/>
    <x v="2"/>
    <x v="0"/>
    <x v="22"/>
    <s v="Personal"/>
    <n v="6026"/>
    <n v="244"/>
    <n v="795"/>
    <n v="1096"/>
    <n v="909"/>
    <n v="152"/>
    <n v="3798711"/>
    <n v="2831408"/>
    <n v="995586"/>
    <n v="3052002"/>
    <n v="692456"/>
    <n v="15568.487704918032"/>
    <n v="3561.519496855346"/>
    <n v="908.3813868613139"/>
    <n v="3357.5379537953795"/>
    <n v="4555.6315789473683"/>
  </r>
  <r>
    <x v="8"/>
    <x v="2"/>
    <x v="0"/>
    <x v="23"/>
    <s v="Personal"/>
    <n v="11135"/>
    <n v="471"/>
    <n v="1700"/>
    <n v="2031"/>
    <n v="3190"/>
    <n v="611"/>
    <n v="8252985"/>
    <n v="4858344"/>
    <n v="2455055"/>
    <n v="9764453"/>
    <n v="3029345"/>
    <n v="17522.261146496814"/>
    <n v="2857.849411764706"/>
    <n v="1208.7912358444116"/>
    <n v="3060.9570532915359"/>
    <n v="4958.0114566284783"/>
  </r>
  <r>
    <x v="8"/>
    <x v="2"/>
    <x v="0"/>
    <x v="24"/>
    <s v="Personal"/>
    <n v="5880"/>
    <n v="254"/>
    <n v="1015"/>
    <n v="646"/>
    <n v="1625"/>
    <n v="42"/>
    <n v="2466965"/>
    <n v="2297617"/>
    <n v="1197812"/>
    <n v="3438479"/>
    <n v="180291"/>
    <n v="9712.4606299212592"/>
    <n v="2263.6620689655174"/>
    <n v="1854.1981424148607"/>
    <n v="2115.987076923077"/>
    <n v="4292.6428571428569"/>
  </r>
  <r>
    <x v="8"/>
    <x v="2"/>
    <x v="0"/>
    <x v="25"/>
    <s v="Personal"/>
    <n v="15840"/>
    <n v="741"/>
    <n v="2495"/>
    <n v="2837"/>
    <n v="3279"/>
    <n v="428"/>
    <n v="9885665"/>
    <n v="6522230"/>
    <n v="2646157"/>
    <n v="8331988"/>
    <n v="1914552"/>
    <n v="13340.978407557355"/>
    <n v="2614.1202404809619"/>
    <n v="932.73070144518863"/>
    <n v="2541.0149435803601"/>
    <n v="4473.2523364485978"/>
  </r>
  <r>
    <x v="8"/>
    <x v="2"/>
    <x v="0"/>
    <x v="26"/>
    <s v="Personal"/>
    <n v="10456"/>
    <n v="383"/>
    <n v="1628"/>
    <n v="3654"/>
    <n v="2641"/>
    <n v="527"/>
    <n v="4409816"/>
    <n v="5242736"/>
    <n v="2474934"/>
    <n v="9750983"/>
    <n v="1131961"/>
    <n v="11513.879895561358"/>
    <n v="3220.3538083538083"/>
    <n v="677.32183908045977"/>
    <n v="3692.1556228701252"/>
    <n v="2147.933586337761"/>
  </r>
  <r>
    <x v="9"/>
    <x v="2"/>
    <x v="1"/>
    <x v="0"/>
    <s v="Personal"/>
    <n v="16762"/>
    <n v="111"/>
    <n v="1921"/>
    <n v="1091"/>
    <n v="2811"/>
    <n v="397"/>
    <n v="1500845"/>
    <n v="3302165"/>
    <n v="1361364"/>
    <n v="4941024"/>
    <n v="1176855"/>
    <n v="13521.126126126126"/>
    <n v="1718.9823008849557"/>
    <n v="1247.8130155820347"/>
    <n v="1757.7459978655284"/>
    <n v="2964.3702770780856"/>
  </r>
  <r>
    <x v="9"/>
    <x v="2"/>
    <x v="1"/>
    <x v="1"/>
    <s v="Personal"/>
    <n v="4765"/>
    <n v="21"/>
    <n v="419"/>
    <n v="781"/>
    <n v="618"/>
    <n v="91"/>
    <n v="512921"/>
    <n v="1231407"/>
    <n v="973112"/>
    <n v="1846259"/>
    <n v="459353"/>
    <n v="24424.809523809523"/>
    <n v="2938.9188544152744"/>
    <n v="1245.9820742637644"/>
    <n v="2987.4741100323627"/>
    <n v="5047.8351648351645"/>
  </r>
  <r>
    <x v="9"/>
    <x v="2"/>
    <x v="1"/>
    <x v="2"/>
    <s v="Personal"/>
    <n v="4577"/>
    <n v="89"/>
    <n v="564"/>
    <n v="1344"/>
    <n v="1752"/>
    <n v="92"/>
    <n v="824196"/>
    <n v="2029485"/>
    <n v="1244929"/>
    <n v="5612036"/>
    <n v="412501"/>
    <n v="9260.6292134831456"/>
    <n v="3598.377659574468"/>
    <n v="926.28645833333337"/>
    <n v="3203.216894977169"/>
    <n v="4483.70652173913"/>
  </r>
  <r>
    <x v="9"/>
    <x v="2"/>
    <x v="1"/>
    <x v="3"/>
    <s v="Personal"/>
    <n v="18005"/>
    <n v="103"/>
    <n v="1637"/>
    <n v="5234"/>
    <n v="2452"/>
    <n v="362"/>
    <n v="1637912"/>
    <n v="6715592"/>
    <n v="4251759"/>
    <n v="7852612"/>
    <n v="1693062"/>
    <n v="15902.058252427185"/>
    <n v="4102.3775198533904"/>
    <n v="812.33454337027126"/>
    <n v="3202.5334420880913"/>
    <n v="4676.9668508287295"/>
  </r>
  <r>
    <x v="9"/>
    <x v="2"/>
    <x v="1"/>
    <x v="4"/>
    <s v="Personal"/>
    <n v="15080"/>
    <n v="167"/>
    <n v="1253"/>
    <n v="4004"/>
    <n v="1724"/>
    <n v="357"/>
    <n v="3229929"/>
    <n v="3888656"/>
    <n v="6825622"/>
    <n v="6024779"/>
    <n v="916568"/>
    <n v="19340.892215568863"/>
    <n v="3103.4764565043893"/>
    <n v="1704.7007992007991"/>
    <n v="3494.6513921113688"/>
    <n v="2567.4173669467787"/>
  </r>
  <r>
    <x v="9"/>
    <x v="2"/>
    <x v="1"/>
    <x v="5"/>
    <s v="Personal"/>
    <n v="3443"/>
    <n v="69"/>
    <n v="305"/>
    <n v="543"/>
    <n v="402"/>
    <n v="116"/>
    <n v="1307918"/>
    <n v="959826"/>
    <n v="636940"/>
    <n v="1191321"/>
    <n v="562672"/>
    <n v="18955.333333333332"/>
    <n v="3146.9704918032785"/>
    <n v="1173.0018416206262"/>
    <n v="2963.4850746268658"/>
    <n v="4850.6206896551721"/>
  </r>
  <r>
    <x v="9"/>
    <x v="2"/>
    <x v="1"/>
    <x v="6"/>
    <s v="Personal"/>
    <n v="22785"/>
    <n v="355"/>
    <n v="2638"/>
    <n v="1893"/>
    <n v="4252"/>
    <n v="731"/>
    <n v="9170764"/>
    <n v="7172428"/>
    <n v="1517093"/>
    <n v="11304994"/>
    <n v="5507333"/>
    <n v="25833.138028169014"/>
    <n v="2718.888551933283"/>
    <n v="801.42260961436875"/>
    <n v="2658.7474129821262"/>
    <n v="7533.9712722298218"/>
  </r>
  <r>
    <x v="9"/>
    <x v="2"/>
    <x v="1"/>
    <x v="7"/>
    <s v="Personal"/>
    <n v="27595"/>
    <n v="828"/>
    <n v="2583"/>
    <n v="4148"/>
    <n v="5489"/>
    <n v="2277"/>
    <n v="11442260"/>
    <n v="6815289"/>
    <n v="3530103"/>
    <n v="16742621"/>
    <n v="10284292"/>
    <n v="13819.154589371981"/>
    <n v="2638.5168408826944"/>
    <n v="851.03736740597878"/>
    <n v="3050.2133357624339"/>
    <n v="4516.5972771190163"/>
  </r>
  <r>
    <x v="9"/>
    <x v="2"/>
    <x v="1"/>
    <x v="8"/>
    <s v="Personal"/>
    <n v="2749"/>
    <n v="107"/>
    <n v="256"/>
    <n v="373"/>
    <n v="297"/>
    <n v="106"/>
    <n v="1225730"/>
    <n v="751344"/>
    <n v="266012"/>
    <n v="896304"/>
    <n v="327375"/>
    <n v="11455.420560747663"/>
    <n v="2934.9375"/>
    <n v="713.16890080428959"/>
    <n v="3017.8585858585857"/>
    <n v="3088.4433962264152"/>
  </r>
  <r>
    <x v="9"/>
    <x v="2"/>
    <x v="1"/>
    <x v="9"/>
    <s v="Personal"/>
    <n v="2784"/>
    <n v="94"/>
    <n v="286"/>
    <n v="506"/>
    <n v="347"/>
    <n v="90"/>
    <n v="1267148"/>
    <n v="889738"/>
    <n v="305102"/>
    <n v="1138442"/>
    <n v="349589"/>
    <n v="13480.297872340425"/>
    <n v="3110.9720279720282"/>
    <n v="602.96837944664037"/>
    <n v="3280.8126801152739"/>
    <n v="3884.3222222222221"/>
  </r>
  <r>
    <x v="9"/>
    <x v="2"/>
    <x v="1"/>
    <x v="10"/>
    <s v="Personal"/>
    <n v="7496"/>
    <n v="232"/>
    <n v="758"/>
    <n v="441"/>
    <n v="848"/>
    <n v="139"/>
    <n v="4047338"/>
    <n v="3636119"/>
    <n v="480645"/>
    <n v="2852273"/>
    <n v="663040"/>
    <n v="17445.422413793105"/>
    <n v="4796.9907651715039"/>
    <n v="1089.8979591836735"/>
    <n v="3363.5294811320755"/>
    <n v="4770.0719424460431"/>
  </r>
  <r>
    <x v="9"/>
    <x v="2"/>
    <x v="1"/>
    <x v="11"/>
    <s v="Personal"/>
    <n v="21168"/>
    <n v="172"/>
    <n v="1759"/>
    <n v="5754"/>
    <n v="2439"/>
    <n v="610"/>
    <n v="2375556"/>
    <n v="3420324"/>
    <n v="4489461"/>
    <n v="4046032"/>
    <n v="2576326"/>
    <n v="13811.372093023256"/>
    <n v="1944.4707220011371"/>
    <n v="780.23305526590195"/>
    <n v="1658.8897088970889"/>
    <n v="4223.4852459016392"/>
  </r>
  <r>
    <x v="9"/>
    <x v="2"/>
    <x v="1"/>
    <x v="12"/>
    <s v="Personal"/>
    <n v="22731"/>
    <n v="341"/>
    <n v="2366"/>
    <n v="3437"/>
    <n v="4944"/>
    <n v="859"/>
    <n v="6465782"/>
    <n v="7473280"/>
    <n v="3718662"/>
    <n v="15608079"/>
    <n v="3061499"/>
    <n v="18961.237536656892"/>
    <n v="3158.6136939983094"/>
    <n v="1081.9499563572883"/>
    <n v="3156.9739077669901"/>
    <n v="3564.0267753201397"/>
  </r>
  <r>
    <x v="9"/>
    <x v="2"/>
    <x v="1"/>
    <x v="13"/>
    <s v="Personal"/>
    <n v="5703"/>
    <n v="173"/>
    <n v="638"/>
    <n v="888"/>
    <n v="792"/>
    <n v="245"/>
    <n v="3397322"/>
    <n v="1936643"/>
    <n v="788881"/>
    <n v="2684511"/>
    <n v="1832161"/>
    <n v="19637.699421965317"/>
    <n v="3035.4905956112852"/>
    <n v="888.37950450450455"/>
    <n v="3389.534090909091"/>
    <n v="7478.2081632653062"/>
  </r>
  <r>
    <x v="9"/>
    <x v="2"/>
    <x v="1"/>
    <x v="14"/>
    <s v="Personal"/>
    <n v="37496"/>
    <n v="1069"/>
    <n v="3915"/>
    <n v="7503"/>
    <n v="5636"/>
    <n v="1294"/>
    <n v="13569892"/>
    <n v="12444807"/>
    <n v="9282811"/>
    <n v="19136188"/>
    <n v="11903047"/>
    <n v="12694.005612722171"/>
    <n v="3178.7501915708813"/>
    <n v="1237.2132480341197"/>
    <n v="3395.3491838183108"/>
    <n v="9198.6452859350848"/>
  </r>
  <r>
    <x v="9"/>
    <x v="2"/>
    <x v="1"/>
    <x v="15"/>
    <s v="Personal"/>
    <n v="4065"/>
    <n v="139"/>
    <n v="476"/>
    <n v="556"/>
    <n v="674"/>
    <n v="170"/>
    <n v="2204758"/>
    <n v="1530397"/>
    <n v="544202"/>
    <n v="1838427"/>
    <n v="1153737"/>
    <n v="15861.568345323742"/>
    <n v="3215.1197478991598"/>
    <n v="978.7805755395683"/>
    <n v="2727.6364985163204"/>
    <n v="6786.6882352941175"/>
  </r>
  <r>
    <x v="9"/>
    <x v="2"/>
    <x v="1"/>
    <x v="16"/>
    <s v="Personal"/>
    <n v="7654"/>
    <n v="234"/>
    <n v="882"/>
    <n v="703"/>
    <n v="1904"/>
    <n v="912"/>
    <n v="4262202"/>
    <n v="1804793"/>
    <n v="539221"/>
    <n v="5668328"/>
    <n v="4695936"/>
    <n v="18214.538461538461"/>
    <n v="2046.2505668934241"/>
    <n v="767.02844950213375"/>
    <n v="2977.0630252100841"/>
    <n v="5149.0526315789475"/>
  </r>
  <r>
    <x v="9"/>
    <x v="2"/>
    <x v="1"/>
    <x v="17"/>
    <s v="Personal"/>
    <n v="25108"/>
    <n v="618"/>
    <n v="2531"/>
    <n v="7193"/>
    <n v="3013"/>
    <n v="866"/>
    <n v="8629793"/>
    <n v="7924842"/>
    <n v="3463948"/>
    <n v="9499227"/>
    <n v="1438924"/>
    <n v="13964.066343042072"/>
    <n v="3131.1110233109443"/>
    <n v="481.57208397052688"/>
    <n v="3152.7470959176899"/>
    <n v="1661.5750577367205"/>
  </r>
  <r>
    <x v="9"/>
    <x v="2"/>
    <x v="1"/>
    <x v="18"/>
    <s v="Personal"/>
    <n v="17872"/>
    <n v="290"/>
    <n v="2263"/>
    <n v="3785"/>
    <n v="3287"/>
    <n v="686"/>
    <n v="9609927"/>
    <n v="8013779"/>
    <n v="2665963"/>
    <n v="11697513"/>
    <n v="5530669"/>
    <n v="33137.679310344829"/>
    <n v="3541.2191780821918"/>
    <n v="704.34953764861291"/>
    <n v="3558.7201095223609"/>
    <n v="8062.1997084548102"/>
  </r>
  <r>
    <x v="9"/>
    <x v="2"/>
    <x v="1"/>
    <x v="19"/>
    <s v="Personal"/>
    <n v="13577"/>
    <n v="497"/>
    <n v="1413"/>
    <n v="3690"/>
    <n v="1792"/>
    <n v="452"/>
    <n v="5509676"/>
    <n v="4308346"/>
    <n v="2918110"/>
    <n v="5798039"/>
    <n v="956369"/>
    <n v="11085.867203219315"/>
    <n v="3049.0771408351025"/>
    <n v="790.81571815718155"/>
    <n v="3235.5128348214284"/>
    <n v="2115.8606194690265"/>
  </r>
  <r>
    <x v="9"/>
    <x v="2"/>
    <x v="1"/>
    <x v="20"/>
    <s v="Personal"/>
    <n v="12360"/>
    <n v="367"/>
    <n v="1669"/>
    <n v="3300"/>
    <n v="2099"/>
    <n v="341"/>
    <n v="4901791"/>
    <n v="6576176"/>
    <n v="5514008"/>
    <n v="8382208"/>
    <n v="1144997"/>
    <n v="13356.378746594006"/>
    <n v="3940.1893349310963"/>
    <n v="1670.9115151515152"/>
    <n v="3993.4292520247736"/>
    <n v="3357.7624633431087"/>
  </r>
  <r>
    <x v="9"/>
    <x v="2"/>
    <x v="1"/>
    <x v="21"/>
    <s v="Personal"/>
    <n v="21860"/>
    <n v="918"/>
    <n v="3115"/>
    <n v="3633"/>
    <n v="4407"/>
    <n v="971"/>
    <n v="10230519"/>
    <n v="9270676"/>
    <n v="3541549"/>
    <n v="11239453"/>
    <n v="2308144"/>
    <n v="11144.356209150326"/>
    <n v="2976.1399678972712"/>
    <n v="974.82769061381782"/>
    <n v="2550.3637395053324"/>
    <n v="2377.07929969104"/>
  </r>
  <r>
    <x v="9"/>
    <x v="2"/>
    <x v="1"/>
    <x v="22"/>
    <s v="Personal"/>
    <n v="6091"/>
    <n v="256"/>
    <n v="859"/>
    <n v="1895"/>
    <n v="1590"/>
    <n v="289"/>
    <n v="3533757"/>
    <n v="3500666"/>
    <n v="1575095"/>
    <n v="4707657"/>
    <n v="1367382"/>
    <n v="13803.73828125"/>
    <n v="4075.2805587892899"/>
    <n v="831.18469656992079"/>
    <n v="2960.790566037736"/>
    <n v="4731.4256055363321"/>
  </r>
  <r>
    <x v="9"/>
    <x v="2"/>
    <x v="1"/>
    <x v="23"/>
    <s v="Personal"/>
    <n v="11333"/>
    <n v="493"/>
    <n v="1958"/>
    <n v="2577"/>
    <n v="2581"/>
    <n v="670"/>
    <n v="7666203"/>
    <n v="6407858"/>
    <n v="2849676"/>
    <n v="8018193"/>
    <n v="3448226"/>
    <n v="15550.107505070993"/>
    <n v="3272.6547497446372"/>
    <n v="1105.8114086146682"/>
    <n v="3106.6226268888026"/>
    <n v="5146.6059701492541"/>
  </r>
  <r>
    <x v="9"/>
    <x v="2"/>
    <x v="1"/>
    <x v="24"/>
    <s v="Personal"/>
    <n v="5920"/>
    <n v="268"/>
    <n v="1053"/>
    <n v="783"/>
    <n v="1543"/>
    <n v="34"/>
    <n v="2921091"/>
    <n v="2622139"/>
    <n v="1062413"/>
    <n v="3614642"/>
    <n v="216313"/>
    <n v="10899.593283582089"/>
    <n v="2490.1604938271603"/>
    <n v="1356.8492975734355"/>
    <n v="2342.6066104990277"/>
    <n v="6362.1470588235297"/>
  </r>
  <r>
    <x v="9"/>
    <x v="2"/>
    <x v="1"/>
    <x v="25"/>
    <s v="Personal"/>
    <n v="16083"/>
    <n v="815"/>
    <n v="2688"/>
    <n v="3344"/>
    <n v="3151"/>
    <n v="304"/>
    <n v="10373467"/>
    <n v="8046830"/>
    <n v="2853364"/>
    <n v="10345292"/>
    <n v="1413695"/>
    <n v="12728.180368098159"/>
    <n v="2993.6123511904761"/>
    <n v="853.27870813397124"/>
    <n v="3283.1774039987304"/>
    <n v="4650.3125"/>
  </r>
  <r>
    <x v="9"/>
    <x v="2"/>
    <x v="1"/>
    <x v="26"/>
    <s v="Personal"/>
    <n v="10487"/>
    <n v="412"/>
    <n v="1683"/>
    <n v="3684"/>
    <n v="2501"/>
    <n v="396"/>
    <n v="4926413"/>
    <n v="5698128"/>
    <n v="2321057"/>
    <n v="7388620"/>
    <n v="928258"/>
    <n v="11957.313106796117"/>
    <n v="3385.6969696969695"/>
    <n v="630.03718783930515"/>
    <n v="2954.2662934826071"/>
    <n v="2344.0858585858587"/>
  </r>
  <r>
    <x v="10"/>
    <x v="2"/>
    <x v="2"/>
    <x v="0"/>
    <s v="Personal"/>
    <n v="17126"/>
    <n v="108"/>
    <n v="2024"/>
    <n v="976"/>
    <n v="3026"/>
    <n v="437"/>
    <n v="1881570"/>
    <n v="3201934"/>
    <n v="1199247"/>
    <n v="4640754"/>
    <n v="1249779"/>
    <n v="17421.944444444445"/>
    <n v="1581.9832015810277"/>
    <n v="1228.736680327869"/>
    <n v="1533.6265697290153"/>
    <n v="2859.9061784897026"/>
  </r>
  <r>
    <x v="10"/>
    <x v="2"/>
    <x v="2"/>
    <x v="1"/>
    <s v="Personal"/>
    <n v="4827"/>
    <n v="22"/>
    <n v="376"/>
    <n v="1364"/>
    <n v="695"/>
    <n v="75"/>
    <n v="418342"/>
    <n v="1146810"/>
    <n v="1995752"/>
    <n v="1751457"/>
    <n v="447303"/>
    <n v="19015.545454545456"/>
    <n v="3050.0265957446809"/>
    <n v="1463.1612903225807"/>
    <n v="2520.0820143884894"/>
    <n v="5964.04"/>
  </r>
  <r>
    <x v="10"/>
    <x v="2"/>
    <x v="2"/>
    <x v="2"/>
    <s v="Personal"/>
    <n v="4656"/>
    <n v="87"/>
    <n v="564"/>
    <n v="645"/>
    <n v="1145"/>
    <n v="84"/>
    <n v="986745"/>
    <n v="1860369"/>
    <n v="554420"/>
    <n v="3149147"/>
    <n v="426517"/>
    <n v="11341.896551724138"/>
    <n v="3298.5265957446809"/>
    <n v="859.5658914728682"/>
    <n v="2750.3467248908296"/>
    <n v="5077.583333333333"/>
  </r>
  <r>
    <x v="10"/>
    <x v="2"/>
    <x v="2"/>
    <x v="3"/>
    <s v="Personal"/>
    <n v="18380"/>
    <n v="105"/>
    <n v="1671"/>
    <n v="943"/>
    <n v="3171"/>
    <n v="232"/>
    <n v="2059260"/>
    <n v="6284463"/>
    <n v="710579"/>
    <n v="9803243"/>
    <n v="1228567"/>
    <n v="19612"/>
    <n v="3760.8994614003591"/>
    <n v="753.5302226935313"/>
    <n v="3091.5304320403657"/>
    <n v="5295.5474137931033"/>
  </r>
  <r>
    <x v="10"/>
    <x v="2"/>
    <x v="2"/>
    <x v="4"/>
    <s v="Personal"/>
    <n v="15239"/>
    <n v="155"/>
    <n v="1289"/>
    <n v="3891"/>
    <n v="2236"/>
    <n v="370"/>
    <n v="3254814"/>
    <n v="3957809"/>
    <n v="7622036"/>
    <n v="6718047"/>
    <n v="1060972"/>
    <n v="20998.799999999999"/>
    <n v="3070.4491854150506"/>
    <n v="1958.8887175533282"/>
    <n v="3004.493291592129"/>
    <n v="2867.491891891892"/>
  </r>
  <r>
    <x v="10"/>
    <x v="2"/>
    <x v="2"/>
    <x v="5"/>
    <s v="Personal"/>
    <n v="3540"/>
    <n v="72"/>
    <n v="316"/>
    <n v="530"/>
    <n v="503"/>
    <n v="115"/>
    <n v="1420662"/>
    <n v="996733"/>
    <n v="526848"/>
    <n v="1657085"/>
    <n v="574240"/>
    <n v="19731.416666666668"/>
    <n v="3154.2183544303798"/>
    <n v="994.0528301886792"/>
    <n v="3294.403578528827"/>
    <n v="4993.391304347826"/>
  </r>
  <r>
    <x v="10"/>
    <x v="2"/>
    <x v="2"/>
    <x v="6"/>
    <s v="Personal"/>
    <n v="23094"/>
    <n v="340"/>
    <n v="2813"/>
    <n v="1926"/>
    <n v="4254"/>
    <n v="748"/>
    <n v="8914569"/>
    <n v="7443999"/>
    <n v="2655252"/>
    <n v="10126313"/>
    <n v="6172740"/>
    <n v="26219.320588235296"/>
    <n v="2646.2847493778886"/>
    <n v="1378.6355140186915"/>
    <n v="2380.4214856605549"/>
    <n v="8252.3262032085568"/>
  </r>
  <r>
    <x v="10"/>
    <x v="2"/>
    <x v="2"/>
    <x v="7"/>
    <s v="Personal"/>
    <n v="28064"/>
    <n v="834"/>
    <n v="2526"/>
    <n v="3216"/>
    <n v="5043"/>
    <n v="505"/>
    <n v="14195018"/>
    <n v="6109209"/>
    <n v="2539527"/>
    <n v="14503191"/>
    <n v="2587876"/>
    <n v="17020.405275779376"/>
    <n v="2418.5308788598577"/>
    <n v="789.65391791044772"/>
    <n v="2875.9054134443782"/>
    <n v="5124.5069306930691"/>
  </r>
  <r>
    <x v="10"/>
    <x v="2"/>
    <x v="2"/>
    <x v="8"/>
    <s v="Personal"/>
    <n v="2794"/>
    <n v="99"/>
    <n v="274"/>
    <n v="390"/>
    <n v="328"/>
    <n v="140"/>
    <n v="1217444"/>
    <n v="775499"/>
    <n v="300057"/>
    <n v="899217"/>
    <n v="516891"/>
    <n v="12297.414141414141"/>
    <n v="2830.2883211678832"/>
    <n v="769.37692307692305"/>
    <n v="2741.5152439024391"/>
    <n v="3692.0785714285716"/>
  </r>
  <r>
    <x v="10"/>
    <x v="2"/>
    <x v="2"/>
    <x v="9"/>
    <s v="Personal"/>
    <n v="2824"/>
    <n v="92"/>
    <n v="291"/>
    <n v="589"/>
    <n v="396"/>
    <n v="75"/>
    <n v="1288299"/>
    <n v="868357"/>
    <n v="349971"/>
    <n v="1142243"/>
    <n v="312406"/>
    <n v="14003.25"/>
    <n v="2984.044673539519"/>
    <n v="594.17826825127338"/>
    <n v="2884.4520202020203"/>
    <n v="4165.413333333333"/>
  </r>
  <r>
    <x v="10"/>
    <x v="2"/>
    <x v="2"/>
    <x v="10"/>
    <s v="Personal"/>
    <n v="7737"/>
    <n v="234"/>
    <n v="852"/>
    <n v="1541"/>
    <n v="1722"/>
    <n v="490"/>
    <n v="5046760"/>
    <n v="3746287"/>
    <n v="1559228"/>
    <n v="4973678"/>
    <n v="2640889"/>
    <n v="21567.350427350426"/>
    <n v="4397.0504694835681"/>
    <n v="1011.8286826735886"/>
    <n v="2888.3147502903598"/>
    <n v="5389.5693877551021"/>
  </r>
  <r>
    <x v="10"/>
    <x v="2"/>
    <x v="2"/>
    <x v="11"/>
    <s v="Personal"/>
    <n v="21764"/>
    <n v="163"/>
    <n v="1802"/>
    <n v="6634"/>
    <n v="3010"/>
    <n v="718"/>
    <n v="2401430"/>
    <n v="3486301"/>
    <n v="8195572"/>
    <n v="5245273"/>
    <n v="3382101"/>
    <n v="14732.699386503067"/>
    <n v="1934.6842397336293"/>
    <n v="1235.3892071148628"/>
    <n v="1742.6156146179403"/>
    <n v="4710.4470752089137"/>
  </r>
  <r>
    <x v="10"/>
    <x v="2"/>
    <x v="2"/>
    <x v="12"/>
    <s v="Personal"/>
    <n v="22913"/>
    <n v="323"/>
    <n v="2482"/>
    <n v="3190"/>
    <n v="4523"/>
    <n v="784"/>
    <n v="6750264"/>
    <n v="7752156"/>
    <n v="3483767"/>
    <n v="12506020"/>
    <n v="2904794"/>
    <n v="20898.650154798761"/>
    <n v="3123.3505237711524"/>
    <n v="1092.0899686520377"/>
    <n v="2764.9834180853418"/>
    <n v="3705.0943877551022"/>
  </r>
  <r>
    <x v="10"/>
    <x v="2"/>
    <x v="2"/>
    <x v="13"/>
    <s v="Personal"/>
    <n v="5765"/>
    <n v="170"/>
    <n v="647"/>
    <n v="920"/>
    <n v="875"/>
    <n v="194"/>
    <n v="3382025"/>
    <n v="1937677"/>
    <n v="776354"/>
    <n v="2685157"/>
    <n v="1491687"/>
    <n v="19894.264705882353"/>
    <n v="2994.8639876352395"/>
    <n v="843.86304347826092"/>
    <n v="3068.7508571428571"/>
    <n v="7689.1082474226805"/>
  </r>
  <r>
    <x v="10"/>
    <x v="2"/>
    <x v="2"/>
    <x v="14"/>
    <s v="Personal"/>
    <n v="38389"/>
    <n v="1048"/>
    <n v="3985"/>
    <n v="7624"/>
    <n v="6046"/>
    <n v="1324"/>
    <n v="14231136"/>
    <n v="12477547"/>
    <n v="7617258"/>
    <n v="18407719"/>
    <n v="12521924"/>
    <n v="13579.32824427481"/>
    <n v="3131.1284818067752"/>
    <n v="999.11568730325291"/>
    <n v="3044.6111478663579"/>
    <n v="9457.6465256797583"/>
  </r>
  <r>
    <x v="10"/>
    <x v="2"/>
    <x v="2"/>
    <x v="15"/>
    <s v="Personal"/>
    <n v="4119"/>
    <n v="132"/>
    <n v="462"/>
    <n v="403"/>
    <n v="709"/>
    <n v="208"/>
    <n v="2243900"/>
    <n v="1483572"/>
    <n v="420112"/>
    <n v="1879805"/>
    <n v="1601010"/>
    <n v="16999.242424242424"/>
    <n v="3211.1948051948052"/>
    <n v="1042.4615384615386"/>
    <n v="2651.3469675599436"/>
    <n v="7697.1634615384619"/>
  </r>
  <r>
    <x v="10"/>
    <x v="2"/>
    <x v="2"/>
    <x v="16"/>
    <s v="Personal"/>
    <n v="7867"/>
    <n v="238"/>
    <n v="871"/>
    <n v="1090"/>
    <n v="1114"/>
    <n v="706"/>
    <n v="5345348"/>
    <n v="1633899"/>
    <n v="776221"/>
    <n v="3440583"/>
    <n v="4121812"/>
    <n v="22459.44537815126"/>
    <n v="1875.8886337543054"/>
    <n v="712.12935779816519"/>
    <n v="3088.4946140035909"/>
    <n v="5838.260623229462"/>
  </r>
  <r>
    <x v="10"/>
    <x v="2"/>
    <x v="2"/>
    <x v="17"/>
    <s v="Personal"/>
    <n v="25694"/>
    <n v="601"/>
    <n v="2436"/>
    <n v="8202"/>
    <n v="3854"/>
    <n v="732"/>
    <n v="8551472"/>
    <n v="7431565"/>
    <n v="4093100"/>
    <n v="11776119"/>
    <n v="1645114"/>
    <n v="14228.738768718802"/>
    <n v="3050.7245484400655"/>
    <n v="499.03682028773471"/>
    <n v="3055.5576024909187"/>
    <n v="2247.4234972677596"/>
  </r>
  <r>
    <x v="10"/>
    <x v="2"/>
    <x v="2"/>
    <x v="18"/>
    <s v="Personal"/>
    <n v="18145"/>
    <n v="267"/>
    <n v="2373"/>
    <n v="6320"/>
    <n v="4115"/>
    <n v="860"/>
    <n v="9066149"/>
    <n v="8210704"/>
    <n v="5321971"/>
    <n v="13746830"/>
    <n v="7307633"/>
    <n v="33955.614232209737"/>
    <n v="3460.0522545301305"/>
    <n v="842.08401898734178"/>
    <n v="3340.6634264884569"/>
    <n v="8497.2476744186042"/>
  </r>
  <r>
    <x v="10"/>
    <x v="2"/>
    <x v="2"/>
    <x v="19"/>
    <s v="Personal"/>
    <n v="13960"/>
    <n v="486"/>
    <n v="1487"/>
    <n v="2818"/>
    <n v="2383"/>
    <n v="415"/>
    <n v="5820380"/>
    <n v="4442066"/>
    <n v="2064001"/>
    <n v="6523703"/>
    <n v="967802"/>
    <n v="11976.090534979425"/>
    <n v="2987.2669804976463"/>
    <n v="732.43470546486867"/>
    <n v="2737.6009232060428"/>
    <n v="2332.0530120481926"/>
  </r>
  <r>
    <x v="10"/>
    <x v="2"/>
    <x v="2"/>
    <x v="20"/>
    <s v="Personal"/>
    <n v="12756"/>
    <n v="360"/>
    <n v="1760"/>
    <n v="2755"/>
    <n v="2307"/>
    <n v="333"/>
    <n v="4862173"/>
    <n v="6896161"/>
    <n v="2680782"/>
    <n v="9257767"/>
    <n v="1144032"/>
    <n v="13506.036111111111"/>
    <n v="3918.2732954545454"/>
    <n v="973.06061705989111"/>
    <n v="4012.9029042045945"/>
    <n v="3435.5315315315315"/>
  </r>
  <r>
    <x v="10"/>
    <x v="2"/>
    <x v="2"/>
    <x v="21"/>
    <s v="Personal"/>
    <n v="22089"/>
    <n v="921"/>
    <n v="3234"/>
    <n v="3936"/>
    <n v="4619"/>
    <n v="1100"/>
    <n v="10498288"/>
    <n v="9548974"/>
    <n v="3498930"/>
    <n v="12472824"/>
    <n v="3140546"/>
    <n v="11398.792616720955"/>
    <n v="2952.6821273964133"/>
    <n v="888.95579268292681"/>
    <n v="2700.3299415457891"/>
    <n v="2855.0418181818181"/>
  </r>
  <r>
    <x v="10"/>
    <x v="2"/>
    <x v="2"/>
    <x v="22"/>
    <s v="Personal"/>
    <n v="6235"/>
    <n v="256"/>
    <n v="911"/>
    <n v="1569"/>
    <n v="1541"/>
    <n v="112"/>
    <n v="4360862"/>
    <n v="3403554"/>
    <n v="1210151"/>
    <n v="4711771"/>
    <n v="603150"/>
    <n v="17034.6171875"/>
    <n v="3736.0636663007685"/>
    <n v="771.28808158062463"/>
    <n v="3057.6060999351071"/>
    <n v="5385.2678571428569"/>
  </r>
  <r>
    <x v="10"/>
    <x v="2"/>
    <x v="2"/>
    <x v="23"/>
    <s v="Personal"/>
    <n v="11547"/>
    <n v="495"/>
    <n v="2078"/>
    <n v="3835"/>
    <n v="3423"/>
    <n v="866"/>
    <n v="9490633"/>
    <n v="6234198"/>
    <n v="3933753"/>
    <n v="10479153"/>
    <n v="5056678"/>
    <n v="19172.995959595959"/>
    <n v="3000.0952839268525"/>
    <n v="1025.7504563233376"/>
    <n v="3061.3943908851884"/>
    <n v="5839.1200923787528"/>
  </r>
  <r>
    <x v="10"/>
    <x v="2"/>
    <x v="2"/>
    <x v="24"/>
    <s v="Personal"/>
    <n v="6037"/>
    <n v="257"/>
    <n v="1110"/>
    <n v="904"/>
    <n v="2171"/>
    <n v="54"/>
    <n v="2620268"/>
    <n v="2809906"/>
    <n v="1127122"/>
    <n v="4996652"/>
    <n v="329746"/>
    <n v="10195.595330739299"/>
    <n v="2531.4468468468467"/>
    <n v="1246.8163716814158"/>
    <n v="2301.5439889451864"/>
    <n v="6106.4074074074078"/>
  </r>
  <r>
    <x v="10"/>
    <x v="2"/>
    <x v="2"/>
    <x v="25"/>
    <s v="Personal"/>
    <n v="16247"/>
    <n v="785"/>
    <n v="2783"/>
    <n v="6736"/>
    <n v="5283"/>
    <n v="1565"/>
    <n v="12299898"/>
    <n v="7638331"/>
    <n v="5332388"/>
    <n v="14890692"/>
    <n v="8252628"/>
    <n v="15668.659872611464"/>
    <n v="2744.6392382321237"/>
    <n v="791.62529691211398"/>
    <n v="2818.6053378762067"/>
    <n v="5273.2447284345044"/>
  </r>
  <r>
    <x v="10"/>
    <x v="2"/>
    <x v="2"/>
    <x v="26"/>
    <s v="Personal"/>
    <n v="10677"/>
    <n v="407"/>
    <n v="1742"/>
    <n v="3469"/>
    <n v="3168"/>
    <n v="394"/>
    <n v="4946514"/>
    <n v="5975308"/>
    <n v="2189478"/>
    <n v="10801724"/>
    <n v="1018927"/>
    <n v="12153.597051597051"/>
    <n v="3430.1423650975889"/>
    <n v="631.15537618910344"/>
    <n v="3409.6351010101012"/>
    <n v="2586.1091370558374"/>
  </r>
  <r>
    <x v="11"/>
    <x v="2"/>
    <x v="3"/>
    <x v="0"/>
    <s v="Personal"/>
    <n v="17391"/>
    <n v="130"/>
    <n v="2024"/>
    <n v="1127"/>
    <n v="2916"/>
    <n v="501"/>
    <n v="2048502"/>
    <n v="3178845"/>
    <n v="1706842"/>
    <n v="4671886"/>
    <n v="1408504"/>
    <n v="15757.707692307693"/>
    <n v="1570.5755928853755"/>
    <n v="1514.5004436557231"/>
    <n v="1602.1556927297668"/>
    <n v="2811.3852295409183"/>
  </r>
  <r>
    <x v="11"/>
    <x v="2"/>
    <x v="3"/>
    <x v="1"/>
    <s v="Personal"/>
    <n v="4820"/>
    <n v="17"/>
    <n v="386"/>
    <n v="1034"/>
    <n v="541"/>
    <n v="93"/>
    <n v="457426"/>
    <n v="1108392"/>
    <n v="1520898"/>
    <n v="1652443"/>
    <n v="507802"/>
    <n v="26907.411764705881"/>
    <n v="2871.481865284974"/>
    <n v="1470.8878143133463"/>
    <n v="3054.4232902033273"/>
    <n v="5460.2365591397847"/>
  </r>
  <r>
    <x v="11"/>
    <x v="2"/>
    <x v="3"/>
    <x v="2"/>
    <s v="Personal"/>
    <n v="4718"/>
    <n v="88"/>
    <n v="600"/>
    <n v="270"/>
    <n v="1407"/>
    <n v="101"/>
    <n v="936110"/>
    <n v="1931367"/>
    <n v="264211"/>
    <n v="4128504"/>
    <n v="447111"/>
    <n v="10637.613636363636"/>
    <n v="3218.9450000000002"/>
    <n v="978.55925925925931"/>
    <n v="2934.2601279317696"/>
    <n v="4426.8415841584156"/>
  </r>
  <r>
    <x v="11"/>
    <x v="2"/>
    <x v="3"/>
    <x v="3"/>
    <s v="Personal"/>
    <n v="18679"/>
    <n v="112"/>
    <n v="1748"/>
    <n v="2695"/>
    <n v="2174"/>
    <n v="319"/>
    <n v="2065316"/>
    <n v="6419481"/>
    <n v="2310541"/>
    <n v="6761023"/>
    <n v="1482374"/>
    <n v="18440.321428571428"/>
    <n v="3672.4719679633868"/>
    <n v="857.34359925788499"/>
    <n v="3109.9461821527138"/>
    <n v="4646.9404388714729"/>
  </r>
  <r>
    <x v="11"/>
    <x v="2"/>
    <x v="3"/>
    <x v="4"/>
    <s v="Personal"/>
    <n v="15477"/>
    <n v="158"/>
    <n v="1416"/>
    <n v="2628"/>
    <n v="1806"/>
    <n v="423"/>
    <n v="3233584"/>
    <n v="4395372"/>
    <n v="4240092"/>
    <n v="5980485"/>
    <n v="1137567"/>
    <n v="20465.721518987342"/>
    <n v="3104.0762711864409"/>
    <n v="1613.4292237442921"/>
    <n v="3311.453488372093"/>
    <n v="2689.2836879432625"/>
  </r>
  <r>
    <x v="11"/>
    <x v="2"/>
    <x v="3"/>
    <x v="5"/>
    <s v="Personal"/>
    <n v="3617"/>
    <n v="76"/>
    <n v="334"/>
    <n v="670"/>
    <n v="450"/>
    <n v="138"/>
    <n v="1530795"/>
    <n v="1007285"/>
    <n v="1033887"/>
    <n v="1545538"/>
    <n v="714403"/>
    <n v="20142.03947368421"/>
    <n v="3015.8233532934132"/>
    <n v="1543.1149253731344"/>
    <n v="3434.528888888889"/>
    <n v="5176.833333333333"/>
  </r>
  <r>
    <x v="11"/>
    <x v="2"/>
    <x v="3"/>
    <x v="6"/>
    <s v="Personal"/>
    <n v="23565"/>
    <n v="346"/>
    <n v="2792"/>
    <n v="2347"/>
    <n v="4114"/>
    <n v="855"/>
    <n v="8703033"/>
    <n v="7128827"/>
    <n v="4127352"/>
    <n v="9992367"/>
    <n v="6951637"/>
    <n v="25153.274566473989"/>
    <n v="2553.3047994269341"/>
    <n v="1758.5649765658288"/>
    <n v="2428.8689839572194"/>
    <n v="8130.5695906432748"/>
  </r>
  <r>
    <x v="11"/>
    <x v="2"/>
    <x v="3"/>
    <x v="7"/>
    <s v="Personal"/>
    <n v="28588"/>
    <n v="832"/>
    <n v="2770"/>
    <n v="8285"/>
    <n v="5669"/>
    <n v="600"/>
    <n v="13267962"/>
    <n v="6540755"/>
    <n v="7440935"/>
    <n v="16548108"/>
    <n v="2689752"/>
    <n v="15947.069711538461"/>
    <n v="2361.2833935018052"/>
    <n v="898.12130356065177"/>
    <n v="2919.0523901922738"/>
    <n v="4482.92"/>
  </r>
  <r>
    <x v="11"/>
    <x v="2"/>
    <x v="3"/>
    <x v="8"/>
    <s v="Personal"/>
    <n v="2837"/>
    <n v="111"/>
    <n v="310"/>
    <n v="424"/>
    <n v="335"/>
    <n v="141"/>
    <n v="1288665"/>
    <n v="828936"/>
    <n v="401952"/>
    <n v="1018085"/>
    <n v="501343"/>
    <n v="11609.594594594595"/>
    <n v="2673.9870967741936"/>
    <n v="948"/>
    <n v="3039.0597014925374"/>
    <n v="3555.6241134751772"/>
  </r>
  <r>
    <x v="11"/>
    <x v="2"/>
    <x v="3"/>
    <x v="9"/>
    <s v="Personal"/>
    <n v="2881"/>
    <n v="96"/>
    <n v="323"/>
    <n v="578"/>
    <n v="398"/>
    <n v="92"/>
    <n v="1390991"/>
    <n v="923896"/>
    <n v="421554"/>
    <n v="1251823"/>
    <n v="402107"/>
    <n v="14489.489583333334"/>
    <n v="2860.3591331269349"/>
    <n v="729.33217993079586"/>
    <n v="3145.28391959799"/>
    <n v="4370.728260869565"/>
  </r>
  <r>
    <x v="11"/>
    <x v="2"/>
    <x v="3"/>
    <x v="10"/>
    <s v="Personal"/>
    <n v="7931"/>
    <n v="240"/>
    <n v="871"/>
    <n v="454"/>
    <n v="1830"/>
    <n v="195"/>
    <n v="4845280"/>
    <n v="3738771"/>
    <n v="522979"/>
    <n v="5638800"/>
    <n v="920392"/>
    <n v="20188.666666666668"/>
    <n v="4292.5040183696901"/>
    <n v="1151.9361233480176"/>
    <n v="3081.311475409836"/>
    <n v="4719.958974358974"/>
  </r>
  <r>
    <x v="11"/>
    <x v="2"/>
    <x v="3"/>
    <x v="11"/>
    <s v="Personal"/>
    <n v="21801"/>
    <n v="164"/>
    <n v="1923"/>
    <n v="6501"/>
    <n v="2505"/>
    <n v="732"/>
    <n v="2378539"/>
    <n v="3541242"/>
    <n v="7018242"/>
    <n v="4879653"/>
    <n v="3264050"/>
    <n v="14503.286585365853"/>
    <n v="1841.5195007800312"/>
    <n v="1079.5634517766498"/>
    <n v="1947.9652694610779"/>
    <n v="4459.0846994535523"/>
  </r>
  <r>
    <x v="11"/>
    <x v="2"/>
    <x v="3"/>
    <x v="12"/>
    <s v="Personal"/>
    <n v="22718"/>
    <n v="341"/>
    <n v="2522"/>
    <n v="4335"/>
    <n v="4171"/>
    <n v="913"/>
    <n v="7040146"/>
    <n v="7600142"/>
    <n v="6999372"/>
    <n v="12367992"/>
    <n v="3467076"/>
    <n v="20645.58944281525"/>
    <n v="3013.53766851705"/>
    <n v="1614.6186851211073"/>
    <n v="2965.2342363941502"/>
    <n v="3797.4545454545455"/>
  </r>
  <r>
    <x v="11"/>
    <x v="2"/>
    <x v="3"/>
    <x v="13"/>
    <s v="Personal"/>
    <n v="5840"/>
    <n v="173"/>
    <n v="680"/>
    <n v="888"/>
    <n v="873"/>
    <n v="256"/>
    <n v="3302626"/>
    <n v="1935715"/>
    <n v="769730"/>
    <n v="2676713"/>
    <n v="1931193"/>
    <n v="19090.323699421966"/>
    <n v="2846.6397058823532"/>
    <n v="866.81306306306305"/>
    <n v="3066.1088201603666"/>
    <n v="7543.72265625"/>
  </r>
  <r>
    <x v="11"/>
    <x v="2"/>
    <x v="3"/>
    <x v="14"/>
    <s v="Personal"/>
    <n v="39102"/>
    <n v="1079"/>
    <n v="4329"/>
    <n v="7437"/>
    <n v="6264"/>
    <n v="1548"/>
    <n v="14834623"/>
    <n v="13033639"/>
    <n v="8872380"/>
    <n v="20001150"/>
    <n v="14742936"/>
    <n v="13748.492122335496"/>
    <n v="3010.7736197736199"/>
    <n v="1193.0052440500201"/>
    <n v="3193.0316091954023"/>
    <n v="9523.8604651162786"/>
  </r>
  <r>
    <x v="11"/>
    <x v="2"/>
    <x v="3"/>
    <x v="15"/>
    <s v="Personal"/>
    <n v="4185"/>
    <n v="146"/>
    <n v="508"/>
    <n v="930"/>
    <n v="668"/>
    <n v="232"/>
    <n v="2495006"/>
    <n v="1516496"/>
    <n v="1280406"/>
    <n v="1848183"/>
    <n v="1617194"/>
    <n v="17089.082191780821"/>
    <n v="2985.2283464566931"/>
    <n v="1376.7806451612903"/>
    <n v="2766.7410179640719"/>
    <n v="6970.6637931034484"/>
  </r>
  <r>
    <x v="11"/>
    <x v="2"/>
    <x v="3"/>
    <x v="16"/>
    <s v="Personal"/>
    <n v="8037"/>
    <n v="243"/>
    <n v="943"/>
    <n v="2324"/>
    <n v="2184"/>
    <n v="142"/>
    <n v="5112173"/>
    <n v="1726769"/>
    <n v="1882155"/>
    <n v="7168982"/>
    <n v="726663"/>
    <n v="21037.748971193414"/>
    <n v="1831.1442205726405"/>
    <n v="809.87736660929431"/>
    <n v="3282.5009157509157"/>
    <n v="5117.3450704225352"/>
  </r>
  <r>
    <x v="11"/>
    <x v="2"/>
    <x v="3"/>
    <x v="17"/>
    <s v="Personal"/>
    <n v="26162"/>
    <n v="636"/>
    <n v="2880"/>
    <n v="7841"/>
    <n v="3132"/>
    <n v="871"/>
    <n v="9272764"/>
    <n v="8628378"/>
    <n v="4794118"/>
    <n v="10177377"/>
    <n v="1758453"/>
    <n v="14579.817610062893"/>
    <n v="2995.9645833333334"/>
    <n v="611.41665603877061"/>
    <n v="3249.4818007662834"/>
    <n v="2018.8897818599312"/>
  </r>
  <r>
    <x v="11"/>
    <x v="2"/>
    <x v="3"/>
    <x v="18"/>
    <s v="Personal"/>
    <n v="18455"/>
    <n v="277"/>
    <n v="2425"/>
    <n v="3981"/>
    <n v="3560"/>
    <n v="897"/>
    <n v="9618589"/>
    <n v="8211200"/>
    <n v="4081378"/>
    <n v="12062872"/>
    <n v="7621074"/>
    <n v="34724.148014440434"/>
    <n v="3386.0618556701029"/>
    <n v="1025.2142677719166"/>
    <n v="3388.4471910112361"/>
    <n v="8496.1806020066888"/>
  </r>
  <r>
    <x v="11"/>
    <x v="2"/>
    <x v="3"/>
    <x v="19"/>
    <s v="Personal"/>
    <n v="14267"/>
    <n v="505"/>
    <n v="1524"/>
    <n v="4066"/>
    <n v="1939"/>
    <n v="514"/>
    <n v="6239785"/>
    <n v="4335095"/>
    <n v="3929320"/>
    <n v="5432744"/>
    <n v="1059136"/>
    <n v="12356.009900990099"/>
    <n v="2844.5505249343832"/>
    <n v="966.3846532218397"/>
    <n v="2801.8277462609594"/>
    <n v="2060.5758754863814"/>
  </r>
  <r>
    <x v="11"/>
    <x v="2"/>
    <x v="3"/>
    <x v="20"/>
    <s v="Personal"/>
    <n v="13074"/>
    <n v="373"/>
    <n v="1840"/>
    <n v="2934"/>
    <n v="2118"/>
    <n v="388"/>
    <n v="5080553"/>
    <n v="6838941"/>
    <n v="3152792"/>
    <n v="8804352"/>
    <n v="1405613"/>
    <n v="13620.785522788205"/>
    <n v="3716.8157608695651"/>
    <n v="1074.5712338104977"/>
    <n v="4156.9178470254956"/>
    <n v="3622.713917525773"/>
  </r>
  <r>
    <x v="11"/>
    <x v="2"/>
    <x v="3"/>
    <x v="21"/>
    <s v="Personal"/>
    <n v="22722"/>
    <n v="961"/>
    <n v="3361"/>
    <n v="4431"/>
    <n v="4792"/>
    <n v="1288"/>
    <n v="11211347"/>
    <n v="9708255"/>
    <n v="5901330"/>
    <n v="13186647"/>
    <n v="3376505"/>
    <n v="11666.334027055151"/>
    <n v="2888.5019339482296"/>
    <n v="1331.8280297901151"/>
    <n v="2751.8044657762939"/>
    <n v="2621.5100931677021"/>
  </r>
  <r>
    <x v="11"/>
    <x v="2"/>
    <x v="3"/>
    <x v="22"/>
    <s v="Personal"/>
    <n v="6320"/>
    <n v="258"/>
    <n v="946"/>
    <n v="918"/>
    <n v="1674"/>
    <n v="662"/>
    <n v="4111074"/>
    <n v="3451134"/>
    <n v="804979"/>
    <n v="5462223"/>
    <n v="3108983"/>
    <n v="15934.39534883721"/>
    <n v="3648.1331923890061"/>
    <n v="876.88344226579522"/>
    <n v="3262.9767025089604"/>
    <n v="4696.348942598187"/>
  </r>
  <r>
    <x v="11"/>
    <x v="2"/>
    <x v="3"/>
    <x v="23"/>
    <s v="Personal"/>
    <n v="11832"/>
    <n v="522"/>
    <n v="2066"/>
    <n v="2857"/>
    <n v="2243"/>
    <n v="1590"/>
    <n v="8528713"/>
    <n v="6048738"/>
    <n v="3334100"/>
    <n v="7330111"/>
    <n v="8120361"/>
    <n v="16338.530651340996"/>
    <n v="2927.753146176186"/>
    <n v="1166.9933496674835"/>
    <n v="3267.9942041908157"/>
    <n v="5107.1452830188682"/>
  </r>
  <r>
    <x v="11"/>
    <x v="2"/>
    <x v="3"/>
    <x v="24"/>
    <s v="Personal"/>
    <n v="6191"/>
    <n v="288"/>
    <n v="1112"/>
    <n v="927"/>
    <n v="1605"/>
    <n v="52"/>
    <n v="3224867"/>
    <n v="2667475"/>
    <n v="1483675"/>
    <n v="3784484"/>
    <n v="286908"/>
    <n v="11197.454861111111"/>
    <n v="2398.80845323741"/>
    <n v="1600.512405609493"/>
    <n v="2357.9339563862927"/>
    <n v="5517.4615384615381"/>
  </r>
  <r>
    <x v="11"/>
    <x v="2"/>
    <x v="3"/>
    <x v="25"/>
    <s v="Personal"/>
    <n v="16526"/>
    <n v="798"/>
    <n v="2925"/>
    <n v="6093"/>
    <n v="3064"/>
    <n v="397"/>
    <n v="10918986"/>
    <n v="7836714"/>
    <n v="5486514"/>
    <n v="9215323"/>
    <n v="1829668"/>
    <n v="13682.939849624061"/>
    <n v="2679.2184615384617"/>
    <n v="900.46184145741017"/>
    <n v="3007.6119451697127"/>
    <n v="4608.7355163727962"/>
  </r>
  <r>
    <x v="11"/>
    <x v="2"/>
    <x v="3"/>
    <x v="26"/>
    <s v="Personal"/>
    <n v="10828"/>
    <n v="387"/>
    <n v="1800"/>
    <n v="3291"/>
    <n v="2420"/>
    <n v="413"/>
    <n v="4828686"/>
    <n v="5996919"/>
    <n v="2367657"/>
    <n v="8457260"/>
    <n v="978968"/>
    <n v="12477.22480620155"/>
    <n v="3331.6216666666664"/>
    <n v="719.43391066545121"/>
    <n v="3494.7355371900826"/>
    <n v="2370.3825665859563"/>
  </r>
  <r>
    <x v="12"/>
    <x v="3"/>
    <x v="0"/>
    <x v="0"/>
    <s v="Personal"/>
    <n v="17740"/>
    <n v="112"/>
    <n v="2033"/>
    <n v="921"/>
    <n v="3198"/>
    <n v="447"/>
    <n v="1368338"/>
    <n v="3090382"/>
    <n v="1314619"/>
    <n v="4848784"/>
    <n v="1279787"/>
    <n v="12217.303571428571"/>
    <n v="1520.109198229218"/>
    <n v="1427.3821932681867"/>
    <n v="1516.1926203877424"/>
    <n v="2863.0581655480983"/>
  </r>
  <r>
    <x v="12"/>
    <x v="3"/>
    <x v="0"/>
    <x v="1"/>
    <s v="Personal"/>
    <n v="4847"/>
    <n v="22"/>
    <n v="464"/>
    <n v="538"/>
    <n v="788"/>
    <n v="95"/>
    <n v="409484"/>
    <n v="1293298"/>
    <n v="607355"/>
    <n v="2515966"/>
    <n v="479397"/>
    <n v="18612.909090909092"/>
    <n v="2787.280172413793"/>
    <n v="1128.9126394052046"/>
    <n v="3192.8502538071066"/>
    <n v="5046.2842105263162"/>
  </r>
  <r>
    <x v="12"/>
    <x v="3"/>
    <x v="0"/>
    <x v="2"/>
    <s v="Personal"/>
    <n v="4753"/>
    <n v="87"/>
    <n v="572"/>
    <n v="446"/>
    <n v="994"/>
    <n v="145"/>
    <n v="909124"/>
    <n v="1786401"/>
    <n v="428333"/>
    <n v="2562628"/>
    <n v="691726"/>
    <n v="10449.701149425287"/>
    <n v="3123.0786713286711"/>
    <n v="960.38789237668163"/>
    <n v="2578.0965794768613"/>
    <n v="4770.5241379310346"/>
  </r>
  <r>
    <x v="12"/>
    <x v="3"/>
    <x v="0"/>
    <x v="3"/>
    <s v="Personal"/>
    <n v="19005"/>
    <n v="108"/>
    <n v="1619"/>
    <n v="1904"/>
    <n v="2777"/>
    <n v="1328"/>
    <n v="1956894"/>
    <n v="5772623"/>
    <n v="1602928"/>
    <n v="8051004"/>
    <n v="6590105"/>
    <n v="18119.388888888891"/>
    <n v="3565.5484867201976"/>
    <n v="841.8739495798319"/>
    <n v="2899.1732084983796"/>
    <n v="4962.4284638554218"/>
  </r>
  <r>
    <x v="12"/>
    <x v="3"/>
    <x v="0"/>
    <x v="4"/>
    <s v="Personal"/>
    <n v="15686"/>
    <n v="165"/>
    <n v="1318"/>
    <n v="1534"/>
    <n v="2179"/>
    <n v="419"/>
    <n v="3318303"/>
    <n v="3735463"/>
    <n v="1919024"/>
    <n v="6317540"/>
    <n v="1031880"/>
    <n v="20110.927272727273"/>
    <n v="2834.1904400606982"/>
    <n v="1250.9934810951761"/>
    <n v="2899.2840752638826"/>
    <n v="2462.7207637231504"/>
  </r>
  <r>
    <x v="12"/>
    <x v="3"/>
    <x v="0"/>
    <x v="5"/>
    <s v="Personal"/>
    <n v="3702"/>
    <n v="72"/>
    <n v="322"/>
    <n v="463"/>
    <n v="519"/>
    <n v="134"/>
    <n v="1319278"/>
    <n v="910751"/>
    <n v="524715"/>
    <n v="1831595"/>
    <n v="697985"/>
    <n v="18323.305555555555"/>
    <n v="2828.4192546583849"/>
    <n v="1133.2937365010798"/>
    <n v="3529.0847784200387"/>
    <n v="5208.8432835820895"/>
  </r>
  <r>
    <x v="12"/>
    <x v="3"/>
    <x v="0"/>
    <x v="6"/>
    <s v="Personal"/>
    <n v="23970"/>
    <n v="324"/>
    <n v="2704"/>
    <n v="2035"/>
    <n v="4653"/>
    <n v="726"/>
    <n v="7832129"/>
    <n v="6658434"/>
    <n v="1584787"/>
    <n v="10804884"/>
    <n v="6193111"/>
    <n v="24173.237654320987"/>
    <n v="2462.4386094674555"/>
    <n v="778.7651105651106"/>
    <n v="2322.1328175370727"/>
    <n v="8530.4559228650141"/>
  </r>
  <r>
    <x v="12"/>
    <x v="3"/>
    <x v="0"/>
    <x v="7"/>
    <s v="Personal"/>
    <n v="29037"/>
    <n v="802"/>
    <n v="2631"/>
    <n v="3101"/>
    <n v="4382"/>
    <n v="775"/>
    <n v="11733367"/>
    <n v="6030840"/>
    <n v="2735019"/>
    <n v="12999950"/>
    <n v="3713969"/>
    <n v="14630.133416458853"/>
    <n v="2292.2234891676167"/>
    <n v="881.97968397291197"/>
    <n v="2966.6704701049748"/>
    <n v="4792.2180645161288"/>
  </r>
  <r>
    <x v="12"/>
    <x v="3"/>
    <x v="0"/>
    <x v="8"/>
    <s v="Personal"/>
    <n v="2861"/>
    <n v="100"/>
    <n v="274"/>
    <n v="321"/>
    <n v="374"/>
    <n v="118"/>
    <n v="1080037"/>
    <n v="737626"/>
    <n v="239147"/>
    <n v="1002345"/>
    <n v="423674"/>
    <n v="10800.37"/>
    <n v="2692.0656934306571"/>
    <n v="745.00623052959497"/>
    <n v="2680.066844919786"/>
    <n v="3590.4576271186443"/>
  </r>
  <r>
    <x v="12"/>
    <x v="3"/>
    <x v="0"/>
    <x v="9"/>
    <s v="Personal"/>
    <n v="2921"/>
    <n v="92"/>
    <n v="303"/>
    <n v="499"/>
    <n v="433"/>
    <n v="107"/>
    <n v="1292306"/>
    <n v="883302"/>
    <n v="320272"/>
    <n v="1207325"/>
    <n v="450747"/>
    <n v="14046.804347826086"/>
    <n v="2915.1881188118814"/>
    <n v="641.82765531062125"/>
    <n v="2788.2794457274827"/>
    <n v="4212.5887850467288"/>
  </r>
  <r>
    <x v="12"/>
    <x v="3"/>
    <x v="0"/>
    <x v="10"/>
    <s v="Personal"/>
    <n v="8098"/>
    <n v="236"/>
    <n v="823"/>
    <n v="1176"/>
    <n v="1448"/>
    <n v="192"/>
    <n v="4659701"/>
    <n v="3432767"/>
    <n v="1328804"/>
    <n v="3921424"/>
    <n v="967779"/>
    <n v="19744.495762711864"/>
    <n v="4171.0413122721748"/>
    <n v="1129.9353741496598"/>
    <n v="2708.1657458563536"/>
    <n v="5040.515625"/>
  </r>
  <r>
    <x v="12"/>
    <x v="3"/>
    <x v="0"/>
    <x v="11"/>
    <s v="Personal"/>
    <n v="22427"/>
    <n v="161"/>
    <n v="2059"/>
    <n v="3970"/>
    <n v="3519"/>
    <n v="659"/>
    <n v="2342610"/>
    <n v="3631179"/>
    <n v="3342408"/>
    <n v="6825010"/>
    <n v="2828117"/>
    <n v="14550.372670807454"/>
    <n v="1763.5643516270034"/>
    <n v="841.91637279596978"/>
    <n v="1939.4742824666098"/>
    <n v="4291.5280728376329"/>
  </r>
  <r>
    <x v="12"/>
    <x v="3"/>
    <x v="0"/>
    <x v="12"/>
    <s v="Personal"/>
    <n v="23406"/>
    <n v="330"/>
    <n v="2479"/>
    <n v="2935"/>
    <n v="4859"/>
    <n v="983"/>
    <n v="5954958"/>
    <n v="7297491"/>
    <n v="3466441"/>
    <n v="14692813"/>
    <n v="3476682"/>
    <n v="18045.327272727274"/>
    <n v="2943.7236789027834"/>
    <n v="1181.0701873935263"/>
    <n v="3023.8347396583658"/>
    <n v="3536.8077314343846"/>
  </r>
  <r>
    <x v="12"/>
    <x v="3"/>
    <x v="0"/>
    <x v="13"/>
    <s v="Personal"/>
    <n v="5905"/>
    <n v="159"/>
    <n v="640"/>
    <n v="781"/>
    <n v="912"/>
    <n v="294"/>
    <n v="3009662"/>
    <n v="1760650"/>
    <n v="591751"/>
    <n v="2423293"/>
    <n v="2172704"/>
    <n v="18928.691823899371"/>
    <n v="2751.015625"/>
    <n v="757.6837387964149"/>
    <n v="2657.1195175438597"/>
    <n v="7390.149659863946"/>
  </r>
  <r>
    <x v="12"/>
    <x v="3"/>
    <x v="0"/>
    <x v="14"/>
    <s v="Personal"/>
    <n v="39713"/>
    <n v="1037"/>
    <n v="4170"/>
    <n v="6219"/>
    <n v="7029"/>
    <n v="1525"/>
    <n v="13212398"/>
    <n v="12525546"/>
    <n v="6289480"/>
    <n v="22961394"/>
    <n v="13744746"/>
    <n v="12740.981677917069"/>
    <n v="3003.7280575539567"/>
    <n v="1011.3330117382216"/>
    <n v="3266.6658130601791"/>
    <n v="9012.9481967213123"/>
  </r>
  <r>
    <x v="12"/>
    <x v="3"/>
    <x v="0"/>
    <x v="15"/>
    <s v="Personal"/>
    <n v="4253"/>
    <n v="133"/>
    <n v="493"/>
    <n v="519"/>
    <n v="851"/>
    <n v="197"/>
    <n v="2113938"/>
    <n v="1438493"/>
    <n v="614160"/>
    <n v="2250245"/>
    <n v="1258916"/>
    <n v="15894.270676691729"/>
    <n v="2917.83569979716"/>
    <n v="1183.3526011560693"/>
    <n v="2644.2361927144534"/>
    <n v="6390.4365482233507"/>
  </r>
  <r>
    <x v="12"/>
    <x v="3"/>
    <x v="0"/>
    <x v="16"/>
    <s v="Personal"/>
    <n v="8183"/>
    <n v="241"/>
    <n v="894"/>
    <n v="1672"/>
    <n v="1731"/>
    <n v="724"/>
    <n v="4952237"/>
    <n v="1589160"/>
    <n v="1329317"/>
    <n v="5860844"/>
    <n v="3955581"/>
    <n v="20548.701244813277"/>
    <n v="1777.5838926174497"/>
    <n v="795.04605263157896"/>
    <n v="3385.8139803581744"/>
    <n v="5463.5096685082872"/>
  </r>
  <r>
    <x v="12"/>
    <x v="3"/>
    <x v="0"/>
    <x v="17"/>
    <s v="Personal"/>
    <n v="26749"/>
    <n v="602"/>
    <n v="3057"/>
    <n v="6067"/>
    <n v="4446"/>
    <n v="995"/>
    <n v="8880119"/>
    <n v="8625828"/>
    <n v="3167516"/>
    <n v="13508526"/>
    <n v="1895704"/>
    <n v="14751.028239202658"/>
    <n v="2821.664376840039"/>
    <n v="522.08933575078288"/>
    <n v="3038.3549257759782"/>
    <n v="1905.2301507537688"/>
  </r>
  <r>
    <x v="12"/>
    <x v="3"/>
    <x v="0"/>
    <x v="18"/>
    <s v="Personal"/>
    <n v="18604"/>
    <n v="279"/>
    <n v="2372"/>
    <n v="3723"/>
    <n v="4264"/>
    <n v="770"/>
    <n v="9174970"/>
    <n v="7605645"/>
    <n v="1423390"/>
    <n v="13418162"/>
    <n v="6327342"/>
    <n v="32885.197132616486"/>
    <n v="3206.4270657672851"/>
    <n v="382.32339511146927"/>
    <n v="3146.8484990619136"/>
    <n v="8217.3272727272724"/>
  </r>
  <r>
    <x v="12"/>
    <x v="3"/>
    <x v="0"/>
    <x v="19"/>
    <s v="Personal"/>
    <n v="14531"/>
    <n v="480"/>
    <n v="1469"/>
    <n v="3152"/>
    <n v="2145"/>
    <n v="497"/>
    <n v="5515933"/>
    <n v="3943790"/>
    <n v="2529507"/>
    <n v="5593831"/>
    <n v="1135163"/>
    <n v="11491.527083333332"/>
    <n v="2684.6766507828456"/>
    <n v="802.50856598984774"/>
    <n v="2607.84662004662"/>
    <n v="2284.030181086519"/>
  </r>
  <r>
    <x v="12"/>
    <x v="3"/>
    <x v="0"/>
    <x v="20"/>
    <s v="Personal"/>
    <n v="13349"/>
    <n v="344"/>
    <n v="1742"/>
    <n v="2211"/>
    <n v="2451"/>
    <n v="372"/>
    <n v="4613511"/>
    <n v="6329010"/>
    <n v="2074471"/>
    <n v="8990103"/>
    <n v="1299858"/>
    <n v="13411.369186046511"/>
    <n v="3633.1859931113663"/>
    <n v="938.25011307100863"/>
    <n v="3667.9326805385558"/>
    <n v="3494.2419354838707"/>
  </r>
  <r>
    <x v="12"/>
    <x v="3"/>
    <x v="0"/>
    <x v="21"/>
    <s v="Personal"/>
    <n v="23251"/>
    <n v="893"/>
    <n v="3202"/>
    <n v="3111"/>
    <n v="5329"/>
    <n v="1151"/>
    <n v="9778244"/>
    <n v="8967465"/>
    <n v="3677940"/>
    <n v="13486780"/>
    <n v="2719878"/>
    <n v="10949.881298992161"/>
    <n v="2800.5824484697064"/>
    <n v="1182.2372227579556"/>
    <n v="2530.8275473822482"/>
    <n v="2363.0564726324933"/>
  </r>
  <r>
    <x v="12"/>
    <x v="3"/>
    <x v="0"/>
    <x v="22"/>
    <s v="Personal"/>
    <n v="6502"/>
    <n v="256"/>
    <n v="911"/>
    <n v="1114"/>
    <n v="1334"/>
    <n v="176"/>
    <n v="3993935"/>
    <n v="3226309"/>
    <n v="959428"/>
    <n v="4492105"/>
    <n v="881776"/>
    <n v="15601.30859375"/>
    <n v="3541.502744237102"/>
    <n v="861.24596050269304"/>
    <n v="3367.3950524737629"/>
    <n v="5010.090909090909"/>
  </r>
  <r>
    <x v="12"/>
    <x v="3"/>
    <x v="0"/>
    <x v="23"/>
    <s v="Personal"/>
    <n v="12077"/>
    <n v="496"/>
    <n v="2150"/>
    <n v="1192"/>
    <n v="3728"/>
    <n v="1225"/>
    <n v="8537030"/>
    <n v="6110834"/>
    <n v="1365736"/>
    <n v="10704706"/>
    <n v="6685337"/>
    <n v="17211.754032258064"/>
    <n v="2842.2483720930231"/>
    <n v="1145.7516778523491"/>
    <n v="2871.4340128755366"/>
    <n v="5457.4179591836737"/>
  </r>
  <r>
    <x v="12"/>
    <x v="3"/>
    <x v="0"/>
    <x v="24"/>
    <s v="Personal"/>
    <n v="6357"/>
    <n v="267"/>
    <n v="1077"/>
    <n v="704"/>
    <n v="1821"/>
    <n v="44"/>
    <n v="2604208"/>
    <n v="2426438"/>
    <n v="1237639"/>
    <n v="4009285"/>
    <n v="249698"/>
    <n v="9753.5880149812729"/>
    <n v="2252.9600742804087"/>
    <n v="1758.0099431818182"/>
    <n v="2201.6941241076333"/>
    <n v="5674.954545454545"/>
  </r>
  <r>
    <x v="12"/>
    <x v="3"/>
    <x v="0"/>
    <x v="25"/>
    <s v="Personal"/>
    <n v="16914"/>
    <n v="766"/>
    <n v="2811"/>
    <n v="2887"/>
    <n v="2654"/>
    <n v="446"/>
    <n v="11029814"/>
    <n v="7312326"/>
    <n v="2552938"/>
    <n v="7916431"/>
    <n v="2201959"/>
    <n v="14399.23498694517"/>
    <n v="2601.325506937033"/>
    <n v="884.2874956702459"/>
    <n v="2982.8300678221553"/>
    <n v="4937.1278026905829"/>
  </r>
  <r>
    <x v="12"/>
    <x v="3"/>
    <x v="0"/>
    <x v="26"/>
    <s v="Personal"/>
    <n v="11003"/>
    <n v="389"/>
    <n v="1842"/>
    <n v="3647"/>
    <n v="3476"/>
    <n v="591"/>
    <n v="4507519"/>
    <n v="5902029"/>
    <n v="2341680"/>
    <n v="10744039"/>
    <n v="1398275"/>
    <n v="11587.452442159383"/>
    <n v="3204.1416938110751"/>
    <n v="642.08390457910616"/>
    <n v="3090.9203107019562"/>
    <n v="2365.947546531303"/>
  </r>
  <r>
    <x v="13"/>
    <x v="3"/>
    <x v="1"/>
    <x v="0"/>
    <s v="Personal"/>
    <n v="18225"/>
    <n v="115"/>
    <n v="2182"/>
    <n v="1301"/>
    <n v="3182"/>
    <n v="405"/>
    <n v="1582684"/>
    <n v="3444560"/>
    <n v="1535157"/>
    <n v="5627129"/>
    <n v="1341936"/>
    <n v="13762.46956521739"/>
    <n v="1578.6251145737856"/>
    <n v="1179.9823212913143"/>
    <n v="1768.4252042740416"/>
    <n v="3313.4222222222224"/>
  </r>
  <r>
    <x v="13"/>
    <x v="3"/>
    <x v="1"/>
    <x v="1"/>
    <s v="Personal"/>
    <n v="4971"/>
    <n v="22"/>
    <n v="456"/>
    <n v="814"/>
    <n v="722"/>
    <n v="89"/>
    <n v="544942"/>
    <n v="1325988"/>
    <n v="959908"/>
    <n v="2170566"/>
    <n v="503335"/>
    <n v="24770.090909090908"/>
    <n v="2907.8684210526317"/>
    <n v="1179.2481572481572"/>
    <n v="3006.3240997229918"/>
    <n v="5655.4494382022476"/>
  </r>
  <r>
    <x v="13"/>
    <x v="3"/>
    <x v="1"/>
    <x v="2"/>
    <s v="Personal"/>
    <n v="4841"/>
    <n v="92"/>
    <n v="622"/>
    <n v="1550"/>
    <n v="1018"/>
    <n v="90"/>
    <n v="859688"/>
    <n v="2209222"/>
    <n v="1357146"/>
    <n v="3280722"/>
    <n v="452058"/>
    <n v="9344.434782608696"/>
    <n v="3551.8038585209001"/>
    <n v="875.57806451612907"/>
    <n v="3222.7131630648332"/>
    <n v="5022.8666666666668"/>
  </r>
  <r>
    <x v="13"/>
    <x v="3"/>
    <x v="1"/>
    <x v="3"/>
    <s v="Personal"/>
    <n v="19268"/>
    <n v="104"/>
    <n v="1827"/>
    <n v="5913"/>
    <n v="2752"/>
    <n v="335"/>
    <n v="1686735"/>
    <n v="7407348"/>
    <n v="4542247"/>
    <n v="9420709"/>
    <n v="1756472"/>
    <n v="16218.60576923077"/>
    <n v="4054.3776683087026"/>
    <n v="768.17977338068658"/>
    <n v="3423.2227470930234"/>
    <n v="5243.2"/>
  </r>
  <r>
    <x v="13"/>
    <x v="3"/>
    <x v="1"/>
    <x v="4"/>
    <s v="Personal"/>
    <n v="15946"/>
    <n v="167"/>
    <n v="1378"/>
    <n v="5731"/>
    <n v="1985"/>
    <n v="359"/>
    <n v="3281442"/>
    <n v="4225225"/>
    <n v="12489885"/>
    <n v="6980872"/>
    <n v="1030352"/>
    <n v="19649.353293413173"/>
    <n v="3066.2010159651668"/>
    <n v="2179.3552608619789"/>
    <n v="3516.8120906801009"/>
    <n v="2870.0612813370471"/>
  </r>
  <r>
    <x v="13"/>
    <x v="3"/>
    <x v="1"/>
    <x v="5"/>
    <s v="Personal"/>
    <n v="3772"/>
    <n v="74"/>
    <n v="347"/>
    <n v="638"/>
    <n v="510"/>
    <n v="119"/>
    <n v="1412162"/>
    <n v="1081540"/>
    <n v="707658"/>
    <n v="1574934"/>
    <n v="634289"/>
    <n v="19083.27027027027"/>
    <n v="3116.8299711815562"/>
    <n v="1109.1818181818182"/>
    <n v="3088.1058823529411"/>
    <n v="5330.1596638655465"/>
  </r>
  <r>
    <x v="13"/>
    <x v="3"/>
    <x v="1"/>
    <x v="6"/>
    <s v="Personal"/>
    <n v="24500"/>
    <n v="368"/>
    <n v="2955"/>
    <n v="2190"/>
    <n v="4234"/>
    <n v="742"/>
    <n v="9081356"/>
    <n v="7938067"/>
    <n v="1659481"/>
    <n v="11324319"/>
    <n v="6258946"/>
    <n v="24677.597826086956"/>
    <n v="2686.3170896785109"/>
    <n v="757.75388127853876"/>
    <n v="2674.6147850732168"/>
    <n v="8435.2371967654981"/>
  </r>
  <r>
    <x v="13"/>
    <x v="3"/>
    <x v="1"/>
    <x v="7"/>
    <s v="Personal"/>
    <n v="29857"/>
    <n v="869"/>
    <n v="2911"/>
    <n v="4595"/>
    <n v="6154"/>
    <n v="1854"/>
    <n v="12200773"/>
    <n v="7591577"/>
    <n v="3698120"/>
    <n v="20740143"/>
    <n v="9379287"/>
    <n v="14040.01495972382"/>
    <n v="2607.8931638612162"/>
    <n v="804.81392818280744"/>
    <n v="3370.1889827754308"/>
    <n v="5058.9466019417478"/>
  </r>
  <r>
    <x v="13"/>
    <x v="3"/>
    <x v="1"/>
    <x v="8"/>
    <s v="Personal"/>
    <n v="2901"/>
    <n v="107"/>
    <n v="280"/>
    <n v="421"/>
    <n v="338"/>
    <n v="110"/>
    <n v="1242027"/>
    <n v="813706"/>
    <n v="284222"/>
    <n v="1025375"/>
    <n v="377674"/>
    <n v="11607.728971962617"/>
    <n v="2906.0928571428572"/>
    <n v="675.11163895486936"/>
    <n v="3033.6538461538462"/>
    <n v="3433.4"/>
  </r>
  <r>
    <x v="13"/>
    <x v="3"/>
    <x v="1"/>
    <x v="9"/>
    <s v="Personal"/>
    <n v="2965"/>
    <n v="98"/>
    <n v="317"/>
    <n v="539"/>
    <n v="387"/>
    <n v="87"/>
    <n v="1335108"/>
    <n v="975007"/>
    <n v="307246"/>
    <n v="1275888"/>
    <n v="378690"/>
    <n v="13623.551020408164"/>
    <n v="3075.731861198738"/>
    <n v="570.02968460111322"/>
    <n v="3296.8682170542634"/>
    <n v="4352.7586206896549"/>
  </r>
  <r>
    <x v="13"/>
    <x v="3"/>
    <x v="1"/>
    <x v="10"/>
    <s v="Personal"/>
    <n v="8317"/>
    <n v="247"/>
    <n v="878"/>
    <n v="519"/>
    <n v="991"/>
    <n v="152"/>
    <n v="4385350"/>
    <n v="4165122"/>
    <n v="535183"/>
    <n v="3353168"/>
    <n v="810276"/>
    <n v="17754.453441295547"/>
    <n v="4743.874715261959"/>
    <n v="1031.1811175337186"/>
    <n v="3383.6205852674066"/>
    <n v="5330.7631578947367"/>
  </r>
  <r>
    <x v="13"/>
    <x v="3"/>
    <x v="1"/>
    <x v="11"/>
    <s v="Personal"/>
    <n v="23189"/>
    <n v="181"/>
    <n v="2011"/>
    <n v="6310"/>
    <n v="2964"/>
    <n v="654"/>
    <n v="2545443"/>
    <n v="3863427"/>
    <n v="4655434"/>
    <n v="5149566"/>
    <n v="3094183"/>
    <n v="14063.220994475138"/>
    <n v="1921.1471904525113"/>
    <n v="737.78668779714735"/>
    <n v="1737.3704453441296"/>
    <n v="4731.166666666667"/>
  </r>
  <r>
    <x v="13"/>
    <x v="3"/>
    <x v="1"/>
    <x v="12"/>
    <s v="Personal"/>
    <n v="23700"/>
    <n v="341"/>
    <n v="2574"/>
    <n v="3889"/>
    <n v="3989"/>
    <n v="839"/>
    <n v="6576994"/>
    <n v="8033785"/>
    <n v="3978846"/>
    <n v="11171065"/>
    <n v="3347690"/>
    <n v="19287.372434017594"/>
    <n v="3121.1285936285935"/>
    <n v="1023.1025970686552"/>
    <n v="2800.4675357232391"/>
    <n v="3990.0953516090585"/>
  </r>
  <r>
    <x v="13"/>
    <x v="3"/>
    <x v="1"/>
    <x v="13"/>
    <s v="Personal"/>
    <n v="5988"/>
    <n v="174"/>
    <n v="699"/>
    <n v="952"/>
    <n v="902"/>
    <n v="232"/>
    <n v="3307972"/>
    <n v="2026312"/>
    <n v="799921"/>
    <n v="3074779"/>
    <n v="1943534"/>
    <n v="19011.333333333332"/>
    <n v="2898.8726752503576"/>
    <n v="840.25315126050418"/>
    <n v="3408.8458980044347"/>
    <n v="8377.3017241379312"/>
  </r>
  <r>
    <x v="13"/>
    <x v="3"/>
    <x v="1"/>
    <x v="14"/>
    <s v="Personal"/>
    <n v="40511"/>
    <n v="1118"/>
    <n v="4400"/>
    <n v="8252"/>
    <n v="6320"/>
    <n v="1325"/>
    <n v="14423879"/>
    <n v="13822217"/>
    <n v="9653626"/>
    <n v="19691362"/>
    <n v="12588990"/>
    <n v="12901.501788908765"/>
    <n v="3141.4129545454543"/>
    <n v="1169.8528841492971"/>
    <n v="3115.7218354430379"/>
    <n v="9501.124528301887"/>
  </r>
  <r>
    <x v="13"/>
    <x v="3"/>
    <x v="1"/>
    <x v="15"/>
    <s v="Personal"/>
    <n v="4327"/>
    <n v="143"/>
    <n v="526"/>
    <n v="593"/>
    <n v="808"/>
    <n v="177"/>
    <n v="2155747"/>
    <n v="1671868"/>
    <n v="549035"/>
    <n v="2539489"/>
    <n v="1345244"/>
    <n v="15075.153846153846"/>
    <n v="3178.4562737642586"/>
    <n v="925.86003372681284"/>
    <n v="3142.9319306930693"/>
    <n v="7600.2485875706216"/>
  </r>
  <r>
    <x v="13"/>
    <x v="3"/>
    <x v="1"/>
    <x v="16"/>
    <s v="Personal"/>
    <n v="8375"/>
    <n v="249"/>
    <n v="1007"/>
    <n v="663"/>
    <n v="2211"/>
    <n v="824"/>
    <n v="4599358"/>
    <n v="2037971"/>
    <n v="481318"/>
    <n v="6429504"/>
    <n v="4752824"/>
    <n v="18471.317269076306"/>
    <n v="2023.8043694141013"/>
    <n v="725.9698340874811"/>
    <n v="2907.9620081411126"/>
    <n v="5767.9902912621355"/>
  </r>
  <r>
    <x v="13"/>
    <x v="3"/>
    <x v="1"/>
    <x v="17"/>
    <s v="Personal"/>
    <n v="27179"/>
    <n v="636"/>
    <n v="2846"/>
    <n v="7966"/>
    <n v="3702"/>
    <n v="864"/>
    <n v="9027744"/>
    <n v="8805918"/>
    <n v="3627143"/>
    <n v="12113093"/>
    <n v="1607857"/>
    <n v="14194.566037735849"/>
    <n v="3094.1384399156709"/>
    <n v="455.32801908109468"/>
    <n v="3272.0402485143168"/>
    <n v="1860.945601851852"/>
  </r>
  <r>
    <x v="13"/>
    <x v="3"/>
    <x v="1"/>
    <x v="18"/>
    <s v="Personal"/>
    <n v="19068"/>
    <n v="303"/>
    <n v="2517"/>
    <n v="4113"/>
    <n v="3672"/>
    <n v="715"/>
    <n v="10225859"/>
    <n v="8809799"/>
    <n v="2738999"/>
    <n v="13148446"/>
    <n v="6051684"/>
    <n v="33748.709570957093"/>
    <n v="3500.118792212952"/>
    <n v="665.93702893265254"/>
    <n v="3580.7314814814813"/>
    <n v="8463.8937062937057"/>
  </r>
  <r>
    <x v="13"/>
    <x v="3"/>
    <x v="1"/>
    <x v="19"/>
    <s v="Personal"/>
    <n v="14876"/>
    <n v="522"/>
    <n v="1616"/>
    <n v="4392"/>
    <n v="2057"/>
    <n v="464"/>
    <n v="5883022"/>
    <n v="4867350"/>
    <n v="3283583"/>
    <n v="6696185"/>
    <n v="1099420"/>
    <n v="11270.157088122605"/>
    <n v="3011.97400990099"/>
    <n v="747.62818761384335"/>
    <n v="3255.3159941662616"/>
    <n v="2369.4396551724139"/>
  </r>
  <r>
    <x v="13"/>
    <x v="3"/>
    <x v="1"/>
    <x v="20"/>
    <s v="Personal"/>
    <n v="13709"/>
    <n v="391"/>
    <n v="1929"/>
    <n v="3858"/>
    <n v="2427"/>
    <n v="354"/>
    <n v="5300948"/>
    <n v="7512812"/>
    <n v="6094770"/>
    <n v="10921479"/>
    <n v="1328942"/>
    <n v="13557.411764705883"/>
    <n v="3894.6666666666665"/>
    <n v="1579.7744945567651"/>
    <n v="4499.9913473423976"/>
    <n v="3754.0734463276835"/>
  </r>
  <r>
    <x v="13"/>
    <x v="3"/>
    <x v="1"/>
    <x v="21"/>
    <s v="Personal"/>
    <n v="23701"/>
    <n v="967"/>
    <n v="3512"/>
    <n v="4088"/>
    <n v="4963"/>
    <n v="1010"/>
    <n v="10946803"/>
    <n v="10331128"/>
    <n v="3768378"/>
    <n v="14730482"/>
    <n v="2914684"/>
    <n v="11320.37538779731"/>
    <n v="2941.6651480637815"/>
    <n v="921.81457925636005"/>
    <n v="2968.0600443280273"/>
    <n v="2885.8257425742572"/>
  </r>
  <r>
    <x v="13"/>
    <x v="3"/>
    <x v="1"/>
    <x v="22"/>
    <s v="Personal"/>
    <n v="6665"/>
    <n v="270"/>
    <n v="978"/>
    <n v="2083"/>
    <n v="1796"/>
    <n v="292"/>
    <n v="3788584"/>
    <n v="3939072"/>
    <n v="1637568"/>
    <n v="5176283"/>
    <n v="1548214"/>
    <n v="14031.792592592592"/>
    <n v="4027.6809815950919"/>
    <n v="786.15842534805574"/>
    <n v="2882.1174832962138"/>
    <n v="5302.1027397260277"/>
  </r>
  <r>
    <x v="13"/>
    <x v="3"/>
    <x v="1"/>
    <x v="23"/>
    <s v="Personal"/>
    <n v="12400"/>
    <n v="517"/>
    <n v="2239"/>
    <n v="2898"/>
    <n v="3151"/>
    <n v="670"/>
    <n v="8168932"/>
    <n v="7241426"/>
    <n v="3029740"/>
    <n v="11306035"/>
    <n v="3860366"/>
    <n v="15800.642166344294"/>
    <n v="3234.2233139794553"/>
    <n v="1045.4589371980676"/>
    <n v="3588.0783878133925"/>
    <n v="5761.7402985074623"/>
  </r>
  <r>
    <x v="13"/>
    <x v="3"/>
    <x v="1"/>
    <x v="24"/>
    <s v="Personal"/>
    <n v="6576"/>
    <n v="290"/>
    <n v="1219"/>
    <n v="919"/>
    <n v="1864"/>
    <n v="38"/>
    <n v="3010809"/>
    <n v="2999620"/>
    <n v="1178916"/>
    <n v="4582060"/>
    <n v="237384"/>
    <n v="10382.1"/>
    <n v="2460.7219031993436"/>
    <n v="1282.8248095756257"/>
    <n v="2458.1866952789701"/>
    <n v="6246.9473684210525"/>
  </r>
  <r>
    <x v="13"/>
    <x v="3"/>
    <x v="1"/>
    <x v="25"/>
    <s v="Personal"/>
    <n v="17076"/>
    <n v="825"/>
    <n v="2966"/>
    <n v="3601"/>
    <n v="3945"/>
    <n v="312"/>
    <n v="10660152"/>
    <n v="8776956"/>
    <n v="2905865"/>
    <n v="12161877"/>
    <n v="1627471"/>
    <n v="12921.396363636364"/>
    <n v="2959.1894807821982"/>
    <n v="806.96056650930302"/>
    <n v="3082.8585551330798"/>
    <n v="5216.2532051282051"/>
  </r>
  <r>
    <x v="13"/>
    <x v="3"/>
    <x v="1"/>
    <x v="26"/>
    <s v="Personal"/>
    <n v="11124"/>
    <n v="420"/>
    <n v="1862"/>
    <n v="4332"/>
    <n v="2893"/>
    <n v="387"/>
    <n v="5105288"/>
    <n v="6230490"/>
    <n v="2580421"/>
    <n v="10693797"/>
    <n v="1015190"/>
    <n v="12155.44761904762"/>
    <n v="3346.1278195488721"/>
    <n v="595.66505078485693"/>
    <n v="3696.4386450051848"/>
    <n v="2623.2299741602069"/>
  </r>
  <r>
    <x v="14"/>
    <x v="3"/>
    <x v="2"/>
    <x v="0"/>
    <s v="Personal"/>
    <n v="18738"/>
    <n v="118"/>
    <n v="2209"/>
    <n v="1040"/>
    <n v="3727"/>
    <n v="512"/>
    <n v="2214798"/>
    <n v="3529740"/>
    <n v="1338980"/>
    <n v="6253779"/>
    <n v="1613566"/>
    <n v="18769.474576271186"/>
    <n v="1597.8904481665911"/>
    <n v="1287.4807692307693"/>
    <n v="1677.965924335927"/>
    <n v="3151.49609375"/>
  </r>
  <r>
    <x v="14"/>
    <x v="3"/>
    <x v="2"/>
    <x v="1"/>
    <s v="Personal"/>
    <n v="5028"/>
    <n v="23"/>
    <n v="391"/>
    <n v="1385"/>
    <n v="635"/>
    <n v="84"/>
    <n v="691678"/>
    <n v="1157973"/>
    <n v="2123367"/>
    <n v="1625537"/>
    <n v="549922"/>
    <n v="30072.956521739132"/>
    <n v="2961.5677749360616"/>
    <n v="1533.1169675090252"/>
    <n v="2559.9007874015747"/>
    <n v="6546.6904761904761"/>
  </r>
  <r>
    <x v="14"/>
    <x v="3"/>
    <x v="2"/>
    <x v="2"/>
    <s v="Personal"/>
    <n v="4914"/>
    <n v="93"/>
    <n v="603"/>
    <n v="662"/>
    <n v="1051"/>
    <n v="99"/>
    <n v="1064525"/>
    <n v="1934438"/>
    <n v="596105"/>
    <n v="2935988"/>
    <n v="554006"/>
    <n v="11446.505376344086"/>
    <n v="3208.0232172470978"/>
    <n v="900.46072507552867"/>
    <n v="2793.5185537583252"/>
    <n v="5596.0202020202023"/>
  </r>
  <r>
    <x v="14"/>
    <x v="3"/>
    <x v="2"/>
    <x v="3"/>
    <s v="Personal"/>
    <n v="19479"/>
    <n v="111"/>
    <n v="1771"/>
    <n v="1514"/>
    <n v="3494"/>
    <n v="1496"/>
    <n v="2198925"/>
    <n v="6481314"/>
    <n v="1195515"/>
    <n v="10976085"/>
    <n v="8746587"/>
    <n v="19810.135135135137"/>
    <n v="3659.691699604743"/>
    <n v="789.64002642007927"/>
    <n v="3141.4095592444191"/>
    <n v="5846.6490641711234"/>
  </r>
  <r>
    <x v="14"/>
    <x v="3"/>
    <x v="2"/>
    <x v="4"/>
    <s v="Personal"/>
    <n v="16225"/>
    <n v="165"/>
    <n v="1387"/>
    <n v="4021"/>
    <n v="2156"/>
    <n v="414"/>
    <n v="3326706"/>
    <n v="4144439"/>
    <n v="8255655"/>
    <n v="6582433"/>
    <n v="1306283"/>
    <n v="20161.854545454546"/>
    <n v="2988.0598413842827"/>
    <n v="2053.1347923402141"/>
    <n v="3053.0765306122448"/>
    <n v="3155.2729468599032"/>
  </r>
  <r>
    <x v="14"/>
    <x v="3"/>
    <x v="2"/>
    <x v="5"/>
    <s v="Personal"/>
    <n v="3844"/>
    <n v="80"/>
    <n v="346"/>
    <n v="559"/>
    <n v="533"/>
    <n v="133"/>
    <n v="1575133"/>
    <n v="1060562"/>
    <n v="582841"/>
    <n v="1781738"/>
    <n v="733802"/>
    <n v="19689.162499999999"/>
    <n v="3065.2080924855491"/>
    <n v="1042.649373881932"/>
    <n v="3342.8480300187616"/>
    <n v="5517.3082706766918"/>
  </r>
  <r>
    <x v="14"/>
    <x v="3"/>
    <x v="2"/>
    <x v="6"/>
    <s v="Personal"/>
    <n v="25059"/>
    <n v="368"/>
    <n v="3067"/>
    <n v="2030"/>
    <n v="4864"/>
    <n v="850"/>
    <n v="9328372"/>
    <n v="7899475"/>
    <n v="2932945"/>
    <n v="11762587"/>
    <n v="7411486"/>
    <n v="25348.83695652174"/>
    <n v="2575.6358004564722"/>
    <n v="1444.8004926108374"/>
    <n v="2418.2950246710525"/>
    <n v="8719.3952941176467"/>
  </r>
  <r>
    <x v="14"/>
    <x v="3"/>
    <x v="2"/>
    <x v="7"/>
    <s v="Personal"/>
    <n v="30242"/>
    <n v="907"/>
    <n v="2749"/>
    <n v="3375"/>
    <n v="5262"/>
    <n v="608"/>
    <n v="15563131"/>
    <n v="6470993"/>
    <n v="2793133"/>
    <n v="15373196"/>
    <n v="3432157"/>
    <n v="17158.909592061744"/>
    <n v="2353.9443433975989"/>
    <n v="827.594962962963"/>
    <n v="2921.5499809958192"/>
    <n v="5644.9950657894733"/>
  </r>
  <r>
    <x v="14"/>
    <x v="3"/>
    <x v="2"/>
    <x v="8"/>
    <s v="Personal"/>
    <n v="2942"/>
    <n v="105"/>
    <n v="292"/>
    <n v="399"/>
    <n v="389"/>
    <n v="146"/>
    <n v="1300824"/>
    <n v="804421"/>
    <n v="321953"/>
    <n v="1084805"/>
    <n v="592425"/>
    <n v="12388.8"/>
    <n v="2754.8664383561645"/>
    <n v="806.89974937343356"/>
    <n v="2788.7017994858611"/>
    <n v="4057.705479452055"/>
  </r>
  <r>
    <x v="14"/>
    <x v="3"/>
    <x v="2"/>
    <x v="9"/>
    <s v="Personal"/>
    <n v="3020"/>
    <n v="99"/>
    <n v="315"/>
    <n v="613"/>
    <n v="440"/>
    <n v="92"/>
    <n v="1398800"/>
    <n v="914069"/>
    <n v="382161"/>
    <n v="1289045"/>
    <n v="426321"/>
    <n v="14129.292929292929"/>
    <n v="2901.8063492063493"/>
    <n v="623.42740619902122"/>
    <n v="2929.6477272727275"/>
    <n v="4633.923913043478"/>
  </r>
  <r>
    <x v="14"/>
    <x v="3"/>
    <x v="2"/>
    <x v="10"/>
    <s v="Personal"/>
    <n v="8551"/>
    <n v="262"/>
    <n v="941"/>
    <n v="1652"/>
    <n v="1803"/>
    <n v="195"/>
    <n v="5675371"/>
    <n v="4029331"/>
    <n v="1751847"/>
    <n v="5290909"/>
    <n v="1158996"/>
    <n v="21661.721374045803"/>
    <n v="4281.9670563230602"/>
    <n v="1060.4400726392253"/>
    <n v="2934.5030504714364"/>
    <n v="5943.5692307692307"/>
  </r>
  <r>
    <x v="14"/>
    <x v="3"/>
    <x v="2"/>
    <x v="11"/>
    <s v="Personal"/>
    <n v="23758"/>
    <n v="178"/>
    <n v="1967"/>
    <n v="8902"/>
    <n v="2908"/>
    <n v="770"/>
    <n v="2881292"/>
    <n v="3703561"/>
    <n v="11527430"/>
    <n v="5148143"/>
    <n v="3994610"/>
    <n v="16187.033707865168"/>
    <n v="1882.8474834773767"/>
    <n v="1294.9258593574477"/>
    <n v="1770.3380330123796"/>
    <n v="5187.8051948051952"/>
  </r>
  <r>
    <x v="14"/>
    <x v="3"/>
    <x v="2"/>
    <x v="12"/>
    <s v="Personal"/>
    <n v="24008"/>
    <n v="339"/>
    <n v="2600"/>
    <n v="3248"/>
    <n v="4631"/>
    <n v="886"/>
    <n v="7123101"/>
    <n v="7904737"/>
    <n v="3718598"/>
    <n v="13152396"/>
    <n v="3566891"/>
    <n v="21012.097345132745"/>
    <n v="3040.2834615384613"/>
    <n v="1144.8885467980297"/>
    <n v="2840.0768732455194"/>
    <n v="4025.8363431151242"/>
  </r>
  <r>
    <x v="14"/>
    <x v="3"/>
    <x v="2"/>
    <x v="13"/>
    <s v="Personal"/>
    <n v="6076"/>
    <n v="180"/>
    <n v="682"/>
    <n v="944"/>
    <n v="975"/>
    <n v="239"/>
    <n v="3392195"/>
    <n v="1987339"/>
    <n v="835015"/>
    <n v="3039813"/>
    <n v="1945469"/>
    <n v="18845.527777777777"/>
    <n v="2913.9868035190616"/>
    <n v="884.54978813559319"/>
    <n v="3117.7569230769232"/>
    <n v="8140.0376569037653"/>
  </r>
  <r>
    <x v="14"/>
    <x v="3"/>
    <x v="2"/>
    <x v="14"/>
    <s v="Personal"/>
    <n v="41352"/>
    <n v="1141"/>
    <n v="4354"/>
    <n v="8002"/>
    <n v="6637"/>
    <n v="1501"/>
    <n v="15609241"/>
    <n v="13269181"/>
    <n v="8379074"/>
    <n v="20526852"/>
    <n v="16964110"/>
    <n v="13680.31638913234"/>
    <n v="3047.5840606338998"/>
    <n v="1047.1224693826543"/>
    <n v="3092.790718698207"/>
    <n v="11301.872085276482"/>
  </r>
  <r>
    <x v="14"/>
    <x v="3"/>
    <x v="2"/>
    <x v="15"/>
    <s v="Personal"/>
    <n v="4394"/>
    <n v="142"/>
    <n v="546"/>
    <n v="676"/>
    <n v="776"/>
    <n v="219"/>
    <n v="2434894"/>
    <n v="1704382"/>
    <n v="739242"/>
    <n v="2090596"/>
    <n v="1859570"/>
    <n v="17147.140845070422"/>
    <n v="3121.5787545787548"/>
    <n v="1093.5532544378698"/>
    <n v="2694.0670103092784"/>
    <n v="8491.1872146118712"/>
  </r>
  <r>
    <x v="14"/>
    <x v="3"/>
    <x v="2"/>
    <x v="16"/>
    <s v="Personal"/>
    <n v="8577"/>
    <n v="263"/>
    <n v="947"/>
    <n v="1158"/>
    <n v="1137"/>
    <n v="329"/>
    <n v="5927757"/>
    <n v="1729149"/>
    <n v="864032"/>
    <n v="3557890"/>
    <n v="2120704"/>
    <n v="22539"/>
    <n v="1825.922914466737"/>
    <n v="746.1416234887738"/>
    <n v="3129.1908531222516"/>
    <n v="6445.9088145896658"/>
  </r>
  <r>
    <x v="14"/>
    <x v="3"/>
    <x v="2"/>
    <x v="17"/>
    <s v="Personal"/>
    <n v="27637"/>
    <n v="647"/>
    <n v="2653"/>
    <n v="8590"/>
    <n v="3574"/>
    <n v="871"/>
    <n v="9263036"/>
    <n v="7877358"/>
    <n v="4493027"/>
    <n v="11092287"/>
    <n v="2155077"/>
    <n v="14316.902627511592"/>
    <n v="2969.2265359969847"/>
    <n v="523.05320139697324"/>
    <n v="3103.6057638500279"/>
    <n v="2474.2560275545352"/>
  </r>
  <r>
    <x v="14"/>
    <x v="3"/>
    <x v="2"/>
    <x v="18"/>
    <s v="Personal"/>
    <n v="19316"/>
    <n v="284"/>
    <n v="2544"/>
    <n v="4591"/>
    <n v="4178"/>
    <n v="898"/>
    <n v="9721285"/>
    <n v="8564110"/>
    <n v="4051801"/>
    <n v="14177986"/>
    <n v="8051967"/>
    <n v="34229.876760563384"/>
    <n v="3366.3954402515724"/>
    <n v="882.55303855369198"/>
    <n v="3393.4863571086644"/>
    <n v="8966.5556792873049"/>
  </r>
  <r>
    <x v="14"/>
    <x v="3"/>
    <x v="2"/>
    <x v="19"/>
    <s v="Personal"/>
    <n v="15242"/>
    <n v="535"/>
    <n v="1628"/>
    <n v="3823"/>
    <n v="2478"/>
    <n v="489"/>
    <n v="6455453"/>
    <n v="4733682"/>
    <n v="2934152"/>
    <n v="6892858"/>
    <n v="1366757"/>
    <n v="12066.267289719626"/>
    <n v="2907.6670761670762"/>
    <n v="767.4998692126602"/>
    <n v="2781.6214689265535"/>
    <n v="2795.0040899795499"/>
  </r>
  <r>
    <x v="14"/>
    <x v="3"/>
    <x v="2"/>
    <x v="20"/>
    <s v="Personal"/>
    <n v="14022"/>
    <n v="400"/>
    <n v="1943"/>
    <n v="2945"/>
    <n v="2646"/>
    <n v="395"/>
    <n v="5491335"/>
    <n v="7409323"/>
    <n v="3002982"/>
    <n v="10784535"/>
    <n v="1469164"/>
    <n v="13728.3375"/>
    <n v="3813.341739577972"/>
    <n v="1019.6882852292021"/>
    <n v="4075.7879818594106"/>
    <n v="3719.4025316455695"/>
  </r>
  <r>
    <x v="14"/>
    <x v="3"/>
    <x v="2"/>
    <x v="21"/>
    <s v="Personal"/>
    <n v="24253"/>
    <n v="1019"/>
    <n v="3594"/>
    <n v="4205"/>
    <n v="5806"/>
    <n v="1244"/>
    <n v="11694435"/>
    <n v="10328387"/>
    <n v="3918017"/>
    <n v="15927761"/>
    <n v="3540998"/>
    <n v="11476.383709519136"/>
    <n v="2873.7860322760157"/>
    <n v="931.75196195005947"/>
    <n v="2743.3277643816741"/>
    <n v="2846.461414790997"/>
  </r>
  <r>
    <x v="14"/>
    <x v="3"/>
    <x v="2"/>
    <x v="22"/>
    <s v="Personal"/>
    <n v="6836"/>
    <n v="283"/>
    <n v="1007"/>
    <n v="1678"/>
    <n v="1645"/>
    <n v="137"/>
    <n v="4853223"/>
    <n v="3662028"/>
    <n v="1355987"/>
    <n v="5108343"/>
    <n v="813886"/>
    <n v="17149.197879858657"/>
    <n v="3636.5719960278052"/>
    <n v="808.09713945172825"/>
    <n v="3105.3756838905774"/>
    <n v="5940.7737226277368"/>
  </r>
  <r>
    <x v="14"/>
    <x v="3"/>
    <x v="2"/>
    <x v="23"/>
    <s v="Personal"/>
    <n v="12741"/>
    <n v="550"/>
    <n v="2286"/>
    <n v="4121"/>
    <n v="3322"/>
    <n v="1468"/>
    <n v="10623769"/>
    <n v="6672215"/>
    <n v="4430449"/>
    <n v="10331629"/>
    <n v="9444581"/>
    <n v="19315.943636363638"/>
    <n v="2918.7292213473315"/>
    <n v="1075.0907546711962"/>
    <n v="3110.0629139072848"/>
    <n v="6433.6382833787466"/>
  </r>
  <r>
    <x v="14"/>
    <x v="3"/>
    <x v="2"/>
    <x v="24"/>
    <s v="Personal"/>
    <n v="6692"/>
    <n v="287"/>
    <n v="1241"/>
    <n v="974"/>
    <n v="2186"/>
    <n v="58"/>
    <n v="2946659"/>
    <n v="3056316"/>
    <n v="1272879"/>
    <n v="5111035"/>
    <n v="366324"/>
    <n v="10267.104529616725"/>
    <n v="2462.7848509266719"/>
    <n v="1306.8572895277207"/>
    <n v="2338.0763952424518"/>
    <n v="6315.9310344827591"/>
  </r>
  <r>
    <x v="14"/>
    <x v="3"/>
    <x v="2"/>
    <x v="25"/>
    <s v="Personal"/>
    <n v="17404"/>
    <n v="846"/>
    <n v="3018"/>
    <n v="6213"/>
    <n v="3890"/>
    <n v="1676"/>
    <n v="13354711"/>
    <n v="8060560"/>
    <n v="5155278"/>
    <n v="11136850"/>
    <n v="9742625"/>
    <n v="15785.710401891252"/>
    <n v="2670.8283631544068"/>
    <n v="829.75663930468374"/>
    <n v="2862.9434447300773"/>
    <n v="5813.0220763723146"/>
  </r>
  <r>
    <x v="14"/>
    <x v="3"/>
    <x v="2"/>
    <x v="26"/>
    <s v="Personal"/>
    <n v="11299"/>
    <n v="434"/>
    <n v="1847"/>
    <n v="3576"/>
    <n v="3034"/>
    <n v="464"/>
    <n v="5732679"/>
    <n v="6165454"/>
    <n v="2365809"/>
    <n v="10509168"/>
    <n v="1323628"/>
    <n v="13208.937788018433"/>
    <n v="3338.0909583107741"/>
    <n v="661.57969798657723"/>
    <n v="3463.7996044825313"/>
    <n v="2852.6465517241381"/>
  </r>
  <r>
    <x v="15"/>
    <x v="3"/>
    <x v="3"/>
    <x v="0"/>
    <s v="Personal"/>
    <n v="18942"/>
    <n v="136"/>
    <n v="2137"/>
    <n v="1142"/>
    <n v="3324"/>
    <n v="506"/>
    <n v="2143497"/>
    <n v="3506728"/>
    <n v="1849102"/>
    <n v="4895364"/>
    <n v="1461933"/>
    <n v="15761.007352941177"/>
    <n v="1640.9583528310716"/>
    <n v="1619.1786339754817"/>
    <n v="1472.7328519855596"/>
    <n v="2889.195652173913"/>
  </r>
  <r>
    <x v="15"/>
    <x v="3"/>
    <x v="3"/>
    <x v="1"/>
    <s v="Personal"/>
    <n v="5009"/>
    <n v="18"/>
    <n v="388"/>
    <n v="1037"/>
    <n v="568"/>
    <n v="90"/>
    <n v="368287"/>
    <n v="1120610"/>
    <n v="1630496"/>
    <n v="1647906"/>
    <n v="508535"/>
    <n v="20460.388888888891"/>
    <n v="2888.1701030927834"/>
    <n v="1572.3201542912248"/>
    <n v="2901.2429577464791"/>
    <n v="5650.3888888888887"/>
  </r>
  <r>
    <x v="15"/>
    <x v="3"/>
    <x v="3"/>
    <x v="2"/>
    <s v="Personal"/>
    <n v="4937"/>
    <n v="89"/>
    <n v="604"/>
    <n v="264"/>
    <n v="1496"/>
    <n v="96"/>
    <n v="949241"/>
    <n v="1957798"/>
    <n v="275388"/>
    <n v="4034906"/>
    <n v="440373"/>
    <n v="10665.629213483146"/>
    <n v="3241.3874172185429"/>
    <n v="1043.1363636363637"/>
    <n v="2697.1296791443851"/>
    <n v="4587.21875"/>
  </r>
  <r>
    <x v="15"/>
    <x v="3"/>
    <x v="3"/>
    <x v="3"/>
    <s v="Personal"/>
    <n v="19679"/>
    <n v="112"/>
    <n v="1783"/>
    <n v="2680"/>
    <n v="2391"/>
    <n v="295"/>
    <n v="2067903"/>
    <n v="6589937"/>
    <n v="2455825"/>
    <n v="7252587"/>
    <n v="1407522"/>
    <n v="18463.419642857141"/>
    <n v="3695.9826135726303"/>
    <n v="916.35261194029852"/>
    <n v="3033.2860727728985"/>
    <n v="4771.2610169491527"/>
  </r>
  <r>
    <x v="15"/>
    <x v="3"/>
    <x v="3"/>
    <x v="4"/>
    <s v="Personal"/>
    <n v="16283"/>
    <n v="161"/>
    <n v="1431"/>
    <n v="2560"/>
    <n v="1944"/>
    <n v="415"/>
    <n v="3303650"/>
    <n v="4471360"/>
    <n v="4414065"/>
    <n v="5917267"/>
    <n v="1149135"/>
    <n v="20519.565217391304"/>
    <n v="3124.6401118099229"/>
    <n v="1724.244140625"/>
    <n v="3043.8616255144034"/>
    <n v="2769"/>
  </r>
  <r>
    <x v="15"/>
    <x v="3"/>
    <x v="3"/>
    <x v="5"/>
    <s v="Personal"/>
    <n v="3904"/>
    <n v="80"/>
    <n v="348"/>
    <n v="677"/>
    <n v="598"/>
    <n v="138"/>
    <n v="1606102"/>
    <n v="1055605"/>
    <n v="1117339"/>
    <n v="1886655"/>
    <n v="736557"/>
    <n v="20076.275000000001"/>
    <n v="3033.3477011494251"/>
    <n v="1650.4268833087149"/>
    <n v="3154.9414715719063"/>
    <n v="5337.369565217391"/>
  </r>
  <r>
    <x v="15"/>
    <x v="3"/>
    <x v="3"/>
    <x v="6"/>
    <s v="Personal"/>
    <n v="24875"/>
    <n v="351"/>
    <n v="2843"/>
    <n v="2321"/>
    <n v="4537"/>
    <n v="843"/>
    <n v="9086806"/>
    <n v="7306780"/>
    <n v="4362401"/>
    <n v="10129376"/>
    <n v="7043693"/>
    <n v="25888.336182336181"/>
    <n v="2570.0949701020049"/>
    <n v="1879.5351141749245"/>
    <n v="2232.6153846153848"/>
    <n v="8355.5077105575328"/>
  </r>
  <r>
    <x v="15"/>
    <x v="3"/>
    <x v="3"/>
    <x v="7"/>
    <s v="Personal"/>
    <n v="30320"/>
    <n v="855"/>
    <n v="2829"/>
    <n v="8396"/>
    <n v="4439"/>
    <n v="582"/>
    <n v="13653475"/>
    <n v="6723615"/>
    <n v="8059615"/>
    <n v="13010906"/>
    <n v="2680919"/>
    <n v="15968.976608187135"/>
    <n v="2376.675503711559"/>
    <n v="959.93508813720814"/>
    <n v="2931.0443793647219"/>
    <n v="4606.3900343642608"/>
  </r>
  <r>
    <x v="15"/>
    <x v="3"/>
    <x v="3"/>
    <x v="8"/>
    <s v="Personal"/>
    <n v="2929"/>
    <n v="110"/>
    <n v="307"/>
    <n v="410"/>
    <n v="356"/>
    <n v="140"/>
    <n v="1270828"/>
    <n v="828031"/>
    <n v="415875"/>
    <n v="993314"/>
    <n v="509701"/>
    <n v="11552.981818181817"/>
    <n v="2697.169381107492"/>
    <n v="1014.329268292683"/>
    <n v="2790.2078651685392"/>
    <n v="3640.7214285714285"/>
  </r>
  <r>
    <x v="15"/>
    <x v="3"/>
    <x v="3"/>
    <x v="9"/>
    <s v="Personal"/>
    <n v="3016"/>
    <n v="98"/>
    <n v="326"/>
    <n v="585"/>
    <n v="427"/>
    <n v="87"/>
    <n v="1419165"/>
    <n v="937282"/>
    <n v="455501"/>
    <n v="1233623"/>
    <n v="391830"/>
    <n v="14481.275510204081"/>
    <n v="2875.0981595092026"/>
    <n v="778.63418803418801"/>
    <n v="2889.0468384074943"/>
    <n v="4503.7931034482763"/>
  </r>
  <r>
    <x v="15"/>
    <x v="3"/>
    <x v="3"/>
    <x v="10"/>
    <s v="Personal"/>
    <n v="8474"/>
    <n v="247"/>
    <n v="900"/>
    <n v="447"/>
    <n v="2034"/>
    <n v="201"/>
    <n v="4485490"/>
    <n v="3889463"/>
    <n v="550387"/>
    <n v="5761770"/>
    <n v="973198"/>
    <n v="18159.878542510123"/>
    <n v="4321.6255555555554"/>
    <n v="1231.2908277404922"/>
    <n v="2832.7286135693216"/>
    <n v="4841.7810945273632"/>
  </r>
  <r>
    <x v="15"/>
    <x v="3"/>
    <x v="3"/>
    <x v="11"/>
    <s v="Personal"/>
    <n v="23571"/>
    <n v="170"/>
    <n v="2008"/>
    <n v="6781"/>
    <n v="2751"/>
    <n v="757"/>
    <n v="2698889"/>
    <n v="3723096"/>
    <n v="7825236"/>
    <n v="4925850"/>
    <n v="3465343"/>
    <n v="15875.817647058824"/>
    <n v="1854.1314741035856"/>
    <n v="1153.9943961067688"/>
    <n v="1790.5670665212649"/>
    <n v="4577.7318361955085"/>
  </r>
  <r>
    <x v="15"/>
    <x v="3"/>
    <x v="3"/>
    <x v="12"/>
    <s v="Personal"/>
    <n v="23600"/>
    <n v="340"/>
    <n v="2535"/>
    <n v="4198"/>
    <n v="4552"/>
    <n v="878"/>
    <n v="7028692"/>
    <n v="7689703"/>
    <n v="7246584"/>
    <n v="12239756"/>
    <n v="3516299"/>
    <n v="20672.623529411765"/>
    <n v="3033.4134122287969"/>
    <n v="1726.1991424487851"/>
    <n v="2688.8743409490335"/>
    <n v="4004.8963553530753"/>
  </r>
  <r>
    <x v="15"/>
    <x v="3"/>
    <x v="3"/>
    <x v="13"/>
    <s v="Personal"/>
    <n v="6047"/>
    <n v="172"/>
    <n v="680"/>
    <n v="880"/>
    <n v="905"/>
    <n v="240"/>
    <n v="3630523"/>
    <n v="1950176"/>
    <n v="814963"/>
    <n v="2551727"/>
    <n v="1858998"/>
    <n v="21107.691860465115"/>
    <n v="2867.9058823529413"/>
    <n v="926.09431818181815"/>
    <n v="2819.5878453038672"/>
    <n v="7745.8249999999998"/>
  </r>
  <r>
    <x v="15"/>
    <x v="3"/>
    <x v="3"/>
    <x v="14"/>
    <s v="Personal"/>
    <n v="41076"/>
    <n v="1097"/>
    <n v="4375"/>
    <n v="7480"/>
    <n v="6901"/>
    <n v="1516"/>
    <n v="15094050"/>
    <n v="13259396"/>
    <n v="9538124"/>
    <n v="20254842"/>
    <n v="14834696"/>
    <n v="13759.389243391066"/>
    <n v="3030.7190857142859"/>
    <n v="1275.1502673796792"/>
    <n v="2935.058976959861"/>
    <n v="9785.4195250659632"/>
  </r>
  <r>
    <x v="15"/>
    <x v="3"/>
    <x v="3"/>
    <x v="15"/>
    <s v="Personal"/>
    <n v="4369"/>
    <n v="147"/>
    <n v="510"/>
    <n v="684"/>
    <n v="704"/>
    <n v="232"/>
    <n v="2297267"/>
    <n v="1530352"/>
    <n v="1006161"/>
    <n v="1790100"/>
    <n v="1660274"/>
    <n v="15627.666666666666"/>
    <n v="3000.6901960784312"/>
    <n v="1470.9956140350878"/>
    <n v="2542.755681818182"/>
    <n v="7156.3534482758623"/>
  </r>
  <r>
    <x v="15"/>
    <x v="3"/>
    <x v="3"/>
    <x v="16"/>
    <s v="Personal"/>
    <n v="8511"/>
    <n v="250"/>
    <n v="968"/>
    <n v="2375"/>
    <n v="2398"/>
    <n v="133"/>
    <n v="5259859"/>
    <n v="1784189"/>
    <n v="2055283"/>
    <n v="7936205"/>
    <n v="696930"/>
    <n v="21039.436000000002"/>
    <n v="1843.1704545454545"/>
    <n v="865.38231578947364"/>
    <n v="3309.5100083402835"/>
    <n v="5240.0751879699246"/>
  </r>
  <r>
    <x v="15"/>
    <x v="3"/>
    <x v="3"/>
    <x v="17"/>
    <s v="Personal"/>
    <n v="27456"/>
    <n v="642"/>
    <n v="2908"/>
    <n v="7866"/>
    <n v="3303"/>
    <n v="840"/>
    <n v="10090111"/>
    <n v="8768020"/>
    <n v="5140942"/>
    <n v="9867904"/>
    <n v="1742996"/>
    <n v="15716.683800623054"/>
    <n v="3015.1375515818431"/>
    <n v="653.56496313246885"/>
    <n v="2987.5579775961246"/>
    <n v="2074.9952380952382"/>
  </r>
  <r>
    <x v="15"/>
    <x v="3"/>
    <x v="3"/>
    <x v="18"/>
    <s v="Personal"/>
    <n v="19313"/>
    <n v="284"/>
    <n v="2445"/>
    <n v="3992"/>
    <n v="3888"/>
    <n v="898"/>
    <n v="9879076"/>
    <n v="8333499"/>
    <n v="5099968"/>
    <n v="12109167"/>
    <n v="7843323"/>
    <n v="34785.478873239437"/>
    <n v="3408.3840490797547"/>
    <n v="1277.5470941883768"/>
    <n v="3114.4976851851852"/>
    <n v="8734.2126948775058"/>
  </r>
  <r>
    <x v="15"/>
    <x v="3"/>
    <x v="3"/>
    <x v="19"/>
    <s v="Personal"/>
    <n v="15122"/>
    <n v="517"/>
    <n v="1561"/>
    <n v="4019"/>
    <n v="2141"/>
    <n v="504"/>
    <n v="6398293"/>
    <n v="4469751"/>
    <n v="4151799"/>
    <n v="5515475"/>
    <n v="1067298"/>
    <n v="12375.808510638299"/>
    <n v="2863.3894939141578"/>
    <n v="1033.0427967156008"/>
    <n v="2576.1209715086407"/>
    <n v="2117.6547619047619"/>
  </r>
  <r>
    <x v="15"/>
    <x v="3"/>
    <x v="3"/>
    <x v="20"/>
    <s v="Personal"/>
    <n v="13966"/>
    <n v="385"/>
    <n v="1894"/>
    <n v="2958"/>
    <n v="2309"/>
    <n v="385"/>
    <n v="5492526"/>
    <n v="7087131"/>
    <n v="3397615"/>
    <n v="8821475"/>
    <n v="1433864"/>
    <n v="14266.301298701299"/>
    <n v="3741.8854276663146"/>
    <n v="1148.6189993238675"/>
    <n v="3820.4742312689477"/>
    <n v="3724.3220779220778"/>
  </r>
  <r>
    <x v="15"/>
    <x v="3"/>
    <x v="3"/>
    <x v="21"/>
    <s v="Personal"/>
    <n v="24200"/>
    <n v="995"/>
    <n v="3441"/>
    <n v="4479"/>
    <n v="5343"/>
    <n v="1292"/>
    <n v="11616192"/>
    <n v="10007250"/>
    <n v="6376731"/>
    <n v="13516046"/>
    <n v="3481200"/>
    <n v="11674.564824120604"/>
    <n v="2908.2388840453355"/>
    <n v="1423.695244474213"/>
    <n v="2529.6735916151974"/>
    <n v="2694.4272445820434"/>
  </r>
  <r>
    <x v="15"/>
    <x v="3"/>
    <x v="3"/>
    <x v="22"/>
    <s v="Personal"/>
    <n v="6780"/>
    <n v="269"/>
    <n v="978"/>
    <n v="948"/>
    <n v="1343"/>
    <n v="653"/>
    <n v="4286057"/>
    <n v="3592293"/>
    <n v="888648"/>
    <n v="4430188"/>
    <n v="3153065"/>
    <n v="15933.297397769516"/>
    <n v="3673.1012269938651"/>
    <n v="937.39240506329111"/>
    <n v="3298.7252419955325"/>
    <n v="4828.5834609494641"/>
  </r>
  <r>
    <x v="15"/>
    <x v="3"/>
    <x v="3"/>
    <x v="23"/>
    <s v="Personal"/>
    <n v="12629"/>
    <n v="538"/>
    <n v="2137"/>
    <n v="2910"/>
    <n v="2425"/>
    <n v="1553"/>
    <n v="9667090"/>
    <n v="6298127"/>
    <n v="3628849"/>
    <n v="7282757"/>
    <n v="8152759"/>
    <n v="17968.568773234201"/>
    <n v="2947.1815629386992"/>
    <n v="1247.027147766323"/>
    <n v="3003.1987628865982"/>
    <n v="5249.6838377334188"/>
  </r>
  <r>
    <x v="15"/>
    <x v="3"/>
    <x v="3"/>
    <x v="24"/>
    <s v="Personal"/>
    <n v="6635"/>
    <n v="301"/>
    <n v="1149"/>
    <n v="936"/>
    <n v="1764"/>
    <n v="54"/>
    <n v="3672778"/>
    <n v="2772383"/>
    <n v="1601192"/>
    <n v="3824010"/>
    <n v="338396"/>
    <n v="12201.920265780731"/>
    <n v="2412.8659704090514"/>
    <n v="1710.6752136752136"/>
    <n v="2167.8061224489797"/>
    <n v="6266.5925925925922"/>
  </r>
  <r>
    <x v="15"/>
    <x v="3"/>
    <x v="3"/>
    <x v="25"/>
    <s v="Personal"/>
    <n v="17483"/>
    <n v="813"/>
    <n v="2974"/>
    <n v="6184"/>
    <n v="4825"/>
    <n v="399"/>
    <n v="11949936"/>
    <n v="8020525"/>
    <n v="5951722"/>
    <n v="13341355"/>
    <n v="1889971"/>
    <n v="14698.568265682658"/>
    <n v="2696.8813046402151"/>
    <n v="962.43887451487706"/>
    <n v="2765.0476683937823"/>
    <n v="4736.769423558897"/>
  </r>
  <r>
    <x v="15"/>
    <x v="3"/>
    <x v="3"/>
    <x v="26"/>
    <s v="Personal"/>
    <n v="11242"/>
    <n v="388"/>
    <n v="1804"/>
    <n v="3285"/>
    <n v="2573"/>
    <n v="395"/>
    <n v="4851076"/>
    <n v="6052707"/>
    <n v="2526430"/>
    <n v="8267277"/>
    <n v="962557"/>
    <n v="12502.773195876289"/>
    <n v="3355.159090909091"/>
    <n v="769.08066971080666"/>
    <n v="3213.0886125145744"/>
    <n v="2436.8531645569619"/>
  </r>
  <r>
    <x v="16"/>
    <x v="4"/>
    <x v="0"/>
    <x v="0"/>
    <s v="Personal"/>
    <n v="19043"/>
    <n v="126"/>
    <n v="2257"/>
    <n v="1000"/>
    <n v="3262"/>
    <n v="526"/>
    <n v="1568057"/>
    <n v="3563875"/>
    <n v="1398306"/>
    <n v="5461978"/>
    <n v="1669698"/>
    <n v="12444.896825396825"/>
    <n v="1579.0319007532123"/>
    <n v="1398.306"/>
    <n v="1674.4261189454323"/>
    <n v="3174.3307984790877"/>
  </r>
  <r>
    <x v="16"/>
    <x v="4"/>
    <x v="0"/>
    <x v="1"/>
    <s v="Personal"/>
    <n v="5053"/>
    <n v="24"/>
    <n v="500"/>
    <n v="561"/>
    <n v="847"/>
    <n v="108"/>
    <n v="462438"/>
    <n v="1448687"/>
    <n v="620292"/>
    <n v="2519710"/>
    <n v="618016"/>
    <n v="19268.25"/>
    <n v="2897.3739999999998"/>
    <n v="1105.6898395721926"/>
    <n v="2974.8642266824086"/>
    <n v="5722.3703703703704"/>
  </r>
  <r>
    <x v="16"/>
    <x v="4"/>
    <x v="0"/>
    <x v="2"/>
    <s v="Personal"/>
    <n v="4947"/>
    <n v="95"/>
    <n v="610"/>
    <n v="469"/>
    <n v="1180"/>
    <n v="165"/>
    <n v="1010778"/>
    <n v="1980050"/>
    <n v="440874"/>
    <n v="3360341"/>
    <n v="869561"/>
    <n v="10639.768421052631"/>
    <n v="3245.9836065573772"/>
    <n v="940.02985074626861"/>
    <n v="2847.7466101694913"/>
    <n v="5270.0666666666666"/>
  </r>
  <r>
    <x v="16"/>
    <x v="4"/>
    <x v="0"/>
    <x v="3"/>
    <s v="Personal"/>
    <n v="19777"/>
    <n v="119"/>
    <n v="1738"/>
    <n v="1994"/>
    <n v="2937"/>
    <n v="706"/>
    <n v="2183319"/>
    <n v="6438751"/>
    <n v="1643703"/>
    <n v="9405809"/>
    <n v="3886562"/>
    <n v="18347.218487394959"/>
    <n v="3704.6898734177216"/>
    <n v="824.3244734202608"/>
    <n v="3202.5226421518555"/>
    <n v="5505.0453257790368"/>
  </r>
  <r>
    <x v="16"/>
    <x v="4"/>
    <x v="0"/>
    <x v="4"/>
    <s v="Personal"/>
    <n v="16351"/>
    <n v="181"/>
    <n v="1408"/>
    <n v="1614"/>
    <n v="2330"/>
    <n v="476"/>
    <n v="3723991"/>
    <n v="4146962"/>
    <n v="1977461"/>
    <n v="7462518"/>
    <n v="1301272"/>
    <n v="20574.535911602208"/>
    <n v="2945.2855113636365"/>
    <n v="1225.1926889714994"/>
    <n v="3202.7974248927039"/>
    <n v="2733.7647058823532"/>
  </r>
  <r>
    <x v="16"/>
    <x v="4"/>
    <x v="0"/>
    <x v="5"/>
    <s v="Personal"/>
    <n v="3977"/>
    <n v="81"/>
    <n v="355"/>
    <n v="501"/>
    <n v="564"/>
    <n v="158"/>
    <n v="1507509"/>
    <n v="1044551"/>
    <n v="556061"/>
    <n v="1889958"/>
    <n v="907679"/>
    <n v="18611.222222222223"/>
    <n v="2942.3971830985915"/>
    <n v="1109.9021956087824"/>
    <n v="3350.9893617021276"/>
    <n v="5744.8037974683548"/>
  </r>
  <r>
    <x v="16"/>
    <x v="4"/>
    <x v="0"/>
    <x v="6"/>
    <s v="Personal"/>
    <n v="25313"/>
    <n v="357"/>
    <n v="2939"/>
    <n v="2164"/>
    <n v="4989"/>
    <n v="835"/>
    <n v="8797205"/>
    <n v="7519205"/>
    <n v="1650876"/>
    <n v="12797396"/>
    <n v="6989668"/>
    <n v="24642.030812324931"/>
    <n v="2558.4229329703981"/>
    <n v="762.88170055452861"/>
    <n v="2565.122469432752"/>
    <n v="8370.8598802395209"/>
  </r>
  <r>
    <x v="16"/>
    <x v="4"/>
    <x v="0"/>
    <x v="7"/>
    <s v="Personal"/>
    <n v="30523"/>
    <n v="879"/>
    <n v="2839"/>
    <n v="3269"/>
    <n v="4670"/>
    <n v="888"/>
    <n v="14000050"/>
    <n v="6760931"/>
    <n v="2823958"/>
    <n v="13910516"/>
    <n v="4721210"/>
    <n v="15927.246871444824"/>
    <n v="2381.448045086298"/>
    <n v="863.85989599265827"/>
    <n v="2978.6972162740899"/>
    <n v="5316.6779279279281"/>
  </r>
  <r>
    <x v="16"/>
    <x v="4"/>
    <x v="0"/>
    <x v="8"/>
    <s v="Personal"/>
    <n v="2961"/>
    <n v="110"/>
    <n v="291"/>
    <n v="335"/>
    <n v="396"/>
    <n v="134"/>
    <n v="1217415"/>
    <n v="812982"/>
    <n v="244359"/>
    <n v="1172126"/>
    <n v="532392"/>
    <n v="11067.40909090909"/>
    <n v="2793.7525773195875"/>
    <n v="729.4298507462687"/>
    <n v="2959.9141414141413"/>
    <n v="3973.0746268656717"/>
  </r>
  <r>
    <x v="16"/>
    <x v="4"/>
    <x v="0"/>
    <x v="9"/>
    <s v="Personal"/>
    <n v="3046"/>
    <n v="100"/>
    <n v="324"/>
    <n v="519"/>
    <n v="459"/>
    <n v="122"/>
    <n v="1424179"/>
    <n v="981684"/>
    <n v="326475"/>
    <n v="1412405"/>
    <n v="568281"/>
    <n v="14241.79"/>
    <n v="3029.8888888888887"/>
    <n v="629.04624277456651"/>
    <n v="3077.1350762527231"/>
    <n v="4658.0409836065573"/>
  </r>
  <r>
    <x v="16"/>
    <x v="4"/>
    <x v="0"/>
    <x v="10"/>
    <s v="Personal"/>
    <n v="8657"/>
    <n v="265"/>
    <n v="909"/>
    <n v="1272"/>
    <n v="1574"/>
    <n v="226"/>
    <n v="4857671"/>
    <n v="3936350"/>
    <n v="1408486"/>
    <n v="4707765"/>
    <n v="1264291"/>
    <n v="18330.833962264151"/>
    <n v="4330.4180418041806"/>
    <n v="1107.3003144654087"/>
    <n v="2990.9561626429481"/>
    <n v="5594.2079646017701"/>
  </r>
  <r>
    <x v="16"/>
    <x v="4"/>
    <x v="0"/>
    <x v="11"/>
    <s v="Personal"/>
    <n v="24016"/>
    <n v="180"/>
    <n v="2277"/>
    <n v="4244"/>
    <n v="3876"/>
    <n v="771"/>
    <n v="2460489"/>
    <n v="4171795"/>
    <n v="3499848"/>
    <n v="7443144"/>
    <n v="3669406"/>
    <n v="13669.383333333333"/>
    <n v="1832.1453667105841"/>
    <n v="824.65786993402446"/>
    <n v="1920.3157894736842"/>
    <n v="4759.2814526588845"/>
  </r>
  <r>
    <x v="16"/>
    <x v="4"/>
    <x v="0"/>
    <x v="12"/>
    <s v="Personal"/>
    <n v="24147"/>
    <n v="362"/>
    <n v="2637"/>
    <n v="3050"/>
    <n v="5078"/>
    <n v="1108"/>
    <n v="6655956"/>
    <n v="8223858"/>
    <n v="3528023"/>
    <n v="14459528"/>
    <n v="4349804"/>
    <n v="18386.618784530387"/>
    <n v="3118.641638225256"/>
    <n v="1156.7288524590165"/>
    <n v="2847.4848365498228"/>
    <n v="3925.8158844765344"/>
  </r>
  <r>
    <x v="16"/>
    <x v="4"/>
    <x v="0"/>
    <x v="13"/>
    <s v="Personal"/>
    <n v="6116"/>
    <n v="174"/>
    <n v="683"/>
    <n v="811"/>
    <n v="967"/>
    <n v="332"/>
    <n v="3350104"/>
    <n v="1952168"/>
    <n v="601641"/>
    <n v="2836757"/>
    <n v="2723332"/>
    <n v="19253.471264367818"/>
    <n v="2858.225475841874"/>
    <n v="741.85080147965471"/>
    <n v="2933.5646328852122"/>
    <n v="8202.8072289156626"/>
  </r>
  <r>
    <x v="16"/>
    <x v="4"/>
    <x v="0"/>
    <x v="14"/>
    <s v="Personal"/>
    <n v="41734"/>
    <n v="1139"/>
    <n v="4482"/>
    <n v="6535"/>
    <n v="7487"/>
    <n v="1753"/>
    <n v="14788624"/>
    <n v="13791449"/>
    <n v="6473981"/>
    <n v="23705604"/>
    <n v="17530647"/>
    <n v="12983.866549604916"/>
    <n v="3077.0747434181171"/>
    <n v="990.66273909716904"/>
    <n v="3166.2353412581811"/>
    <n v="10000.369081574443"/>
  </r>
  <r>
    <x v="16"/>
    <x v="4"/>
    <x v="0"/>
    <x v="15"/>
    <s v="Personal"/>
    <n v="4429"/>
    <n v="146"/>
    <n v="525"/>
    <n v="541"/>
    <n v="914"/>
    <n v="225"/>
    <n v="2460019"/>
    <n v="1592661"/>
    <n v="626545"/>
    <n v="2669821"/>
    <n v="1596020"/>
    <n v="16849.445205479453"/>
    <n v="3033.64"/>
    <n v="1158.1238447319779"/>
    <n v="2921.0295404814005"/>
    <n v="7093.4222222222224"/>
  </r>
  <r>
    <x v="16"/>
    <x v="4"/>
    <x v="0"/>
    <x v="16"/>
    <s v="Personal"/>
    <n v="8669"/>
    <n v="265"/>
    <n v="978"/>
    <n v="1768"/>
    <n v="1867"/>
    <n v="437"/>
    <n v="5562659"/>
    <n v="1806778"/>
    <n v="1377416"/>
    <n v="6299777"/>
    <n v="2648293"/>
    <n v="20991.166037735849"/>
    <n v="1847.4212678936606"/>
    <n v="779.08144796380088"/>
    <n v="3374.2779860739156"/>
    <n v="6060.1670480549201"/>
  </r>
  <r>
    <x v="16"/>
    <x v="4"/>
    <x v="0"/>
    <x v="17"/>
    <s v="Personal"/>
    <n v="27887"/>
    <n v="669"/>
    <n v="3263"/>
    <n v="6333"/>
    <n v="4794"/>
    <n v="1129"/>
    <n v="10056921"/>
    <n v="9563808"/>
    <n v="3238852"/>
    <n v="15558898"/>
    <n v="2387475"/>
    <n v="15032.766816143498"/>
    <n v="2930.9862090101133"/>
    <n v="511.42460129480497"/>
    <n v="3245.4939507717982"/>
    <n v="2114.6811337466784"/>
  </r>
  <r>
    <x v="16"/>
    <x v="4"/>
    <x v="0"/>
    <x v="18"/>
    <s v="Personal"/>
    <n v="19598"/>
    <n v="306"/>
    <n v="2563"/>
    <n v="3927"/>
    <n v="4562"/>
    <n v="888"/>
    <n v="9833923"/>
    <n v="8539454"/>
    <n v="2649084"/>
    <n v="15856982"/>
    <n v="7284564"/>
    <n v="32137.003267973858"/>
    <n v="3331.8197424892705"/>
    <n v="674.58212375859432"/>
    <n v="3475.8838228846998"/>
    <n v="8203.3378378378384"/>
  </r>
  <r>
    <x v="16"/>
    <x v="4"/>
    <x v="0"/>
    <x v="19"/>
    <s v="Personal"/>
    <n v="15408"/>
    <n v="536"/>
    <n v="1604"/>
    <n v="3647"/>
    <n v="2311"/>
    <n v="578"/>
    <n v="6281336"/>
    <n v="4473837"/>
    <n v="2867163"/>
    <n v="6658416"/>
    <n v="1464430"/>
    <n v="11718.910447761195"/>
    <n v="2789.1751870324188"/>
    <n v="786.17027693995067"/>
    <n v="2881.1839030722631"/>
    <n v="2533.6159169550174"/>
  </r>
  <r>
    <x v="16"/>
    <x v="4"/>
    <x v="0"/>
    <x v="20"/>
    <s v="Personal"/>
    <n v="14266"/>
    <n v="389"/>
    <n v="1917"/>
    <n v="2375"/>
    <n v="2688"/>
    <n v="437"/>
    <n v="5313107"/>
    <n v="7237156"/>
    <n v="2183273"/>
    <n v="10566868"/>
    <n v="1690810"/>
    <n v="13658.372750642673"/>
    <n v="3775.2509128847155"/>
    <n v="919.27284210526318"/>
    <n v="3931.1264880952381"/>
    <n v="3869.1304347826085"/>
  </r>
  <r>
    <x v="16"/>
    <x v="4"/>
    <x v="0"/>
    <x v="21"/>
    <s v="Personal"/>
    <n v="24730"/>
    <n v="987"/>
    <n v="3487"/>
    <n v="3316"/>
    <n v="5750"/>
    <n v="1343"/>
    <n v="11005382"/>
    <n v="10146635"/>
    <n v="3840365"/>
    <n v="16071910"/>
    <n v="3819621"/>
    <n v="11150.33637284701"/>
    <n v="2909.8465729853742"/>
    <n v="1158.1317852834741"/>
    <n v="2795.1147826086958"/>
    <n v="2844.096053611318"/>
  </r>
  <r>
    <x v="16"/>
    <x v="4"/>
    <x v="0"/>
    <x v="22"/>
    <s v="Personal"/>
    <n v="6884"/>
    <n v="285"/>
    <n v="989"/>
    <n v="1179"/>
    <n v="1245"/>
    <n v="202"/>
    <n v="4537441"/>
    <n v="3639938"/>
    <n v="994920"/>
    <n v="4192786"/>
    <n v="1128324"/>
    <n v="15920.845614035088"/>
    <n v="3680.4226491405461"/>
    <n v="843.86768447837153"/>
    <n v="3367.6995983935744"/>
    <n v="5585.7623762376234"/>
  </r>
  <r>
    <x v="16"/>
    <x v="4"/>
    <x v="0"/>
    <x v="23"/>
    <s v="Personal"/>
    <n v="12897"/>
    <n v="561"/>
    <n v="2213"/>
    <n v="2287"/>
    <n v="4101"/>
    <n v="836"/>
    <n v="10052375"/>
    <n v="6536583"/>
    <n v="2566274"/>
    <n v="13006255"/>
    <n v="5062562"/>
    <n v="17918.67201426025"/>
    <n v="2953.7202892001806"/>
    <n v="1122.113686051596"/>
    <n v="3171.4837844428189"/>
    <n v="6055.696172248804"/>
  </r>
  <r>
    <x v="16"/>
    <x v="4"/>
    <x v="0"/>
    <x v="24"/>
    <s v="Personal"/>
    <n v="6771"/>
    <n v="297"/>
    <n v="1148"/>
    <n v="754"/>
    <n v="1987"/>
    <n v="51"/>
    <n v="3241930"/>
    <n v="2685389"/>
    <n v="1298374"/>
    <n v="4830319"/>
    <n v="264958"/>
    <n v="10915.589225589225"/>
    <n v="2339.189024390244"/>
    <n v="1721.9814323607427"/>
    <n v="2430.9607448414695"/>
    <n v="5195.2549019607841"/>
  </r>
  <r>
    <x v="16"/>
    <x v="4"/>
    <x v="0"/>
    <x v="25"/>
    <s v="Personal"/>
    <n v="17552"/>
    <n v="843"/>
    <n v="2986"/>
    <n v="2996"/>
    <n v="3723"/>
    <n v="506"/>
    <n v="12350652"/>
    <n v="8068961"/>
    <n v="2594927"/>
    <n v="10867980"/>
    <n v="2766856"/>
    <n v="14650.832740213524"/>
    <n v="2702.2642330877429"/>
    <n v="866.13050734312412"/>
    <n v="2919.1458501208704"/>
    <n v="5468.094861660079"/>
  </r>
  <r>
    <x v="16"/>
    <x v="4"/>
    <x v="0"/>
    <x v="26"/>
    <s v="Personal"/>
    <n v="11379"/>
    <n v="427"/>
    <n v="1963"/>
    <n v="3772"/>
    <n v="3683"/>
    <n v="666"/>
    <n v="5146873"/>
    <n v="6534640"/>
    <n v="2372035"/>
    <n v="12575313"/>
    <n v="1748381"/>
    <n v="12053.566744730679"/>
    <n v="3328.9047376464596"/>
    <n v="628.85339342523855"/>
    <n v="3414.4211240836275"/>
    <n v="2625.1966966966966"/>
  </r>
  <r>
    <x v="17"/>
    <x v="4"/>
    <x v="1"/>
    <x v="0"/>
    <s v="Personal"/>
    <n v="19336"/>
    <n v="116"/>
    <n v="2257"/>
    <n v="1160"/>
    <n v="3440"/>
    <n v="481"/>
    <n v="1458625"/>
    <n v="3582465"/>
    <n v="1501331"/>
    <n v="5734037"/>
    <n v="1776816"/>
    <n v="12574.353448275862"/>
    <n v="1587.2684980062029"/>
    <n v="1294.2508620689655"/>
    <n v="1666.8712209302325"/>
    <n v="3694.0041580041579"/>
  </r>
  <r>
    <x v="17"/>
    <x v="4"/>
    <x v="1"/>
    <x v="1"/>
    <s v="Personal"/>
    <n v="5118"/>
    <n v="22"/>
    <n v="458"/>
    <n v="828"/>
    <n v="716"/>
    <n v="103"/>
    <n v="523799"/>
    <n v="1312981"/>
    <n v="1070323"/>
    <n v="1960859"/>
    <n v="664779"/>
    <n v="23809.045454545456"/>
    <n v="2866.7707423580787"/>
    <n v="1292.6606280193237"/>
    <n v="2738.6298882681563"/>
    <n v="6454.1650485436894"/>
  </r>
  <r>
    <x v="17"/>
    <x v="4"/>
    <x v="1"/>
    <x v="2"/>
    <s v="Personal"/>
    <n v="4985"/>
    <n v="90"/>
    <n v="621"/>
    <n v="1356"/>
    <n v="1551"/>
    <n v="108"/>
    <n v="841463"/>
    <n v="2178091"/>
    <n v="1303083"/>
    <n v="4711354"/>
    <n v="601570"/>
    <n v="9349.5888888888894"/>
    <n v="3507.3929146537844"/>
    <n v="960.97566371681421"/>
    <n v="3037.6234687298515"/>
    <n v="5570.0925925925922"/>
  </r>
  <r>
    <x v="17"/>
    <x v="4"/>
    <x v="1"/>
    <x v="3"/>
    <s v="Personal"/>
    <n v="20187"/>
    <n v="103"/>
    <n v="1865"/>
    <n v="5535"/>
    <n v="2919"/>
    <n v="521"/>
    <n v="1666323"/>
    <n v="7469236"/>
    <n v="4663777"/>
    <n v="9533717"/>
    <n v="3035675"/>
    <n v="16177.893203883496"/>
    <n v="4004.9522788203753"/>
    <n v="842.59747064137309"/>
    <n v="3266.0900993490923"/>
    <n v="5826.6314779270633"/>
  </r>
  <r>
    <x v="17"/>
    <x v="4"/>
    <x v="1"/>
    <x v="4"/>
    <s v="Personal"/>
    <n v="16536"/>
    <n v="164"/>
    <n v="1389"/>
    <n v="4946"/>
    <n v="2019"/>
    <n v="407"/>
    <n v="3203037"/>
    <n v="4206607"/>
    <n v="6877648"/>
    <n v="6692624"/>
    <n v="1299899"/>
    <n v="19530.713414634145"/>
    <n v="3028.5147588192945"/>
    <n v="1390.5475131419328"/>
    <n v="3314.8211986131751"/>
    <n v="3193.8550368550368"/>
  </r>
  <r>
    <x v="17"/>
    <x v="4"/>
    <x v="1"/>
    <x v="5"/>
    <s v="Personal"/>
    <n v="4023"/>
    <n v="75"/>
    <n v="361"/>
    <n v="594"/>
    <n v="497"/>
    <n v="141"/>
    <n v="1434434"/>
    <n v="1109739"/>
    <n v="722101"/>
    <n v="1681184"/>
    <n v="824652"/>
    <n v="19125.786666666667"/>
    <n v="3074.0692520775624"/>
    <n v="1215.6582491582492"/>
    <n v="3382.6639839034206"/>
    <n v="5848.5957446808507"/>
  </r>
  <r>
    <x v="17"/>
    <x v="4"/>
    <x v="1"/>
    <x v="6"/>
    <s v="Personal"/>
    <n v="25774"/>
    <n v="363"/>
    <n v="3023"/>
    <n v="1995"/>
    <n v="4523"/>
    <n v="851"/>
    <n v="9513342"/>
    <n v="8020558"/>
    <n v="1658005"/>
    <n v="11406058"/>
    <n v="7048359"/>
    <n v="26207.553719008265"/>
    <n v="2653.1782997022824"/>
    <n v="831.0802005012531"/>
    <n v="2521.7904045987175"/>
    <n v="8282.4430082256167"/>
  </r>
  <r>
    <x v="17"/>
    <x v="4"/>
    <x v="1"/>
    <x v="7"/>
    <s v="Personal"/>
    <n v="30874"/>
    <n v="852"/>
    <n v="2927"/>
    <n v="4492"/>
    <n v="4928"/>
    <n v="1788"/>
    <n v="11950683"/>
    <n v="7536789"/>
    <n v="3965697"/>
    <n v="15656252"/>
    <n v="10061987"/>
    <n v="14026.62323943662"/>
    <n v="2574.9193713700033"/>
    <n v="882.83548530721282"/>
    <n v="3176.9991883116882"/>
    <n v="5627.5095078299773"/>
  </r>
  <r>
    <x v="17"/>
    <x v="4"/>
    <x v="1"/>
    <x v="8"/>
    <s v="Personal"/>
    <n v="3010"/>
    <n v="104"/>
    <n v="283"/>
    <n v="381"/>
    <n v="347"/>
    <n v="115"/>
    <n v="1204635"/>
    <n v="810734"/>
    <n v="282021"/>
    <n v="992257"/>
    <n v="439557"/>
    <n v="11583.028846153846"/>
    <n v="2864.7844522968198"/>
    <n v="740.2125984251968"/>
    <n v="2859.5302593659944"/>
    <n v="3822.2347826086957"/>
  </r>
  <r>
    <x v="17"/>
    <x v="4"/>
    <x v="1"/>
    <x v="9"/>
    <s v="Personal"/>
    <n v="3110"/>
    <n v="98"/>
    <n v="323"/>
    <n v="558"/>
    <n v="411"/>
    <n v="112"/>
    <n v="1335215"/>
    <n v="981514"/>
    <n v="348931"/>
    <n v="1278916"/>
    <n v="541081"/>
    <n v="13624.642857142857"/>
    <n v="3038.7430340557275"/>
    <n v="625.3243727598566"/>
    <n v="3111.7177615571777"/>
    <n v="4831.0803571428569"/>
  </r>
  <r>
    <x v="17"/>
    <x v="4"/>
    <x v="1"/>
    <x v="10"/>
    <s v="Personal"/>
    <n v="8874"/>
    <n v="248"/>
    <n v="913"/>
    <n v="620"/>
    <n v="1065"/>
    <n v="160"/>
    <n v="4391849"/>
    <n v="4276144"/>
    <n v="701710"/>
    <n v="3397755"/>
    <n v="946380"/>
    <n v="17709.068548387098"/>
    <n v="4683.6188389923327"/>
    <n v="1131.7903225806451"/>
    <n v="3190.3802816901407"/>
    <n v="5914.875"/>
  </r>
  <r>
    <x v="17"/>
    <x v="4"/>
    <x v="1"/>
    <x v="11"/>
    <s v="Personal"/>
    <n v="24686"/>
    <n v="185"/>
    <n v="2089"/>
    <n v="6621"/>
    <n v="3059"/>
    <n v="704"/>
    <n v="2601035"/>
    <n v="3962967"/>
    <n v="5358411"/>
    <n v="5589694"/>
    <n v="3703810"/>
    <n v="14059.648648648648"/>
    <n v="1897.0641455241741"/>
    <n v="809.30539193475306"/>
    <n v="1827.294540699575"/>
    <n v="5261.09375"/>
  </r>
  <r>
    <x v="17"/>
    <x v="4"/>
    <x v="1"/>
    <x v="12"/>
    <s v="Personal"/>
    <n v="24504"/>
    <n v="331"/>
    <n v="2595"/>
    <n v="3440"/>
    <n v="4381"/>
    <n v="978"/>
    <n v="6366069"/>
    <n v="7997819"/>
    <n v="3860806"/>
    <n v="12765575"/>
    <n v="3949808"/>
    <n v="19232.836858006041"/>
    <n v="3082.0111753371871"/>
    <n v="1122.3273255813954"/>
    <n v="2913.8495777219814"/>
    <n v="4038.6584867075667"/>
  </r>
  <r>
    <x v="17"/>
    <x v="4"/>
    <x v="1"/>
    <x v="13"/>
    <s v="Personal"/>
    <n v="6217"/>
    <n v="170"/>
    <n v="707"/>
    <n v="938"/>
    <n v="923"/>
    <n v="298"/>
    <n v="3385399"/>
    <n v="2093564"/>
    <n v="864552"/>
    <n v="2967403"/>
    <n v="2487371"/>
    <n v="19914.111764705882"/>
    <n v="2961.1937765205093"/>
    <n v="921.69722814498937"/>
    <n v="3214.9544962080172"/>
    <n v="8346.8825503355711"/>
  </r>
  <r>
    <x v="17"/>
    <x v="4"/>
    <x v="1"/>
    <x v="14"/>
    <s v="Personal"/>
    <n v="42439"/>
    <n v="1108"/>
    <n v="4469"/>
    <n v="8263"/>
    <n v="6761"/>
    <n v="1528"/>
    <n v="14270950"/>
    <n v="13863960"/>
    <n v="10603252"/>
    <n v="21769673"/>
    <n v="14612941"/>
    <n v="12879.918772563176"/>
    <n v="3102.2510628776013"/>
    <n v="1283.220622050103"/>
    <n v="3219.889513385594"/>
    <n v="9563.4430628272257"/>
  </r>
  <r>
    <x v="17"/>
    <x v="4"/>
    <x v="1"/>
    <x v="15"/>
    <s v="Personal"/>
    <n v="4483"/>
    <n v="140"/>
    <n v="529"/>
    <n v="606"/>
    <n v="803"/>
    <n v="186"/>
    <n v="2108517"/>
    <n v="1659707"/>
    <n v="615608"/>
    <n v="2380253"/>
    <n v="1574003"/>
    <n v="15060.835714285715"/>
    <n v="3137.4423440453688"/>
    <n v="1015.8547854785479"/>
    <n v="2964.2004981320051"/>
    <n v="8462.3817204301067"/>
  </r>
  <r>
    <x v="17"/>
    <x v="4"/>
    <x v="1"/>
    <x v="16"/>
    <s v="Personal"/>
    <n v="8815"/>
    <n v="249"/>
    <n v="1034"/>
    <n v="1055"/>
    <n v="2332"/>
    <n v="849"/>
    <n v="4590571"/>
    <n v="2065277"/>
    <n v="839759"/>
    <n v="7440589"/>
    <n v="5447481"/>
    <n v="18436.0281124498"/>
    <n v="1997.3665377176017"/>
    <n v="795.98009478672986"/>
    <n v="3190.6470840480274"/>
    <n v="6416.349823321555"/>
  </r>
  <r>
    <x v="17"/>
    <x v="4"/>
    <x v="1"/>
    <x v="17"/>
    <s v="Personal"/>
    <n v="28533"/>
    <n v="625"/>
    <n v="2902"/>
    <n v="7909"/>
    <n v="3698"/>
    <n v="1053"/>
    <n v="8856811"/>
    <n v="8867085"/>
    <n v="3950300"/>
    <n v="11406776"/>
    <n v="2179085"/>
    <n v="14170.8976"/>
    <n v="3055.5082701585116"/>
    <n v="499.46895941332662"/>
    <n v="3084.5797728501893"/>
    <n v="2069.4064577397912"/>
  </r>
  <r>
    <x v="17"/>
    <x v="4"/>
    <x v="1"/>
    <x v="18"/>
    <s v="Personal"/>
    <n v="20024"/>
    <n v="300"/>
    <n v="2571"/>
    <n v="4127"/>
    <n v="3905"/>
    <n v="757"/>
    <n v="10113059"/>
    <n v="8886647"/>
    <n v="3014674"/>
    <n v="13179278"/>
    <n v="6371079"/>
    <n v="33710.196666666663"/>
    <n v="3456.4943601711398"/>
    <n v="730.47589047734436"/>
    <n v="3374.9751600512163"/>
    <n v="8416.2206076618222"/>
  </r>
  <r>
    <x v="17"/>
    <x v="4"/>
    <x v="1"/>
    <x v="19"/>
    <s v="Personal"/>
    <n v="15676"/>
    <n v="517"/>
    <n v="1655"/>
    <n v="3950"/>
    <n v="2191"/>
    <n v="550"/>
    <n v="5819961"/>
    <n v="4924630"/>
    <n v="3240023"/>
    <n v="6723474"/>
    <n v="1450272"/>
    <n v="11257.177949709865"/>
    <n v="2975.6072507552872"/>
    <n v="820.25898734177213"/>
    <n v="3068.6782291191239"/>
    <n v="2636.8581818181819"/>
  </r>
  <r>
    <x v="17"/>
    <x v="4"/>
    <x v="1"/>
    <x v="20"/>
    <s v="Personal"/>
    <n v="14621"/>
    <n v="395"/>
    <n v="2000"/>
    <n v="3689"/>
    <n v="2522"/>
    <n v="421"/>
    <n v="5348803"/>
    <n v="7692716"/>
    <n v="6392647"/>
    <n v="9762434"/>
    <n v="1760871"/>
    <n v="13541.273417721519"/>
    <n v="3846.3580000000002"/>
    <n v="1732.8942802927622"/>
    <n v="3870.9095955590801"/>
    <n v="4182.5914489311162"/>
  </r>
  <r>
    <x v="17"/>
    <x v="4"/>
    <x v="1"/>
    <x v="21"/>
    <s v="Personal"/>
    <n v="25177"/>
    <n v="974"/>
    <n v="3625"/>
    <n v="4003"/>
    <n v="5378"/>
    <n v="1133"/>
    <n v="11015923"/>
    <n v="10529764"/>
    <n v="4047293"/>
    <n v="15046534"/>
    <n v="3638879"/>
    <n v="11309.982546201232"/>
    <n v="2904.7624827586205"/>
    <n v="1011.0649512865351"/>
    <n v="2797.7936035701005"/>
    <n v="3211.7202118270079"/>
  </r>
  <r>
    <x v="17"/>
    <x v="4"/>
    <x v="1"/>
    <x v="22"/>
    <s v="Personal"/>
    <n v="7118"/>
    <n v="273"/>
    <n v="1014"/>
    <n v="2180"/>
    <n v="1967"/>
    <n v="365"/>
    <n v="4103851"/>
    <n v="4035058"/>
    <n v="1879687"/>
    <n v="6248965"/>
    <n v="2154810"/>
    <n v="15032.421245421245"/>
    <n v="3979.3471400394478"/>
    <n v="862.24174311926606"/>
    <n v="3176.9013726487037"/>
    <n v="5903.58904109589"/>
  </r>
  <r>
    <x v="17"/>
    <x v="4"/>
    <x v="1"/>
    <x v="23"/>
    <s v="Personal"/>
    <n v="13162"/>
    <n v="517"/>
    <n v="2318"/>
    <n v="2886"/>
    <n v="3226"/>
    <n v="655"/>
    <n v="8162332"/>
    <n v="7401019"/>
    <n v="3310389"/>
    <n v="10912378"/>
    <n v="4204708"/>
    <n v="15787.876208897485"/>
    <n v="3192.846850733391"/>
    <n v="1147.0509355509355"/>
    <n v="3382.6342219466833"/>
    <n v="6419.4015267175573"/>
  </r>
  <r>
    <x v="17"/>
    <x v="4"/>
    <x v="1"/>
    <x v="24"/>
    <s v="Personal"/>
    <n v="6975"/>
    <n v="293"/>
    <n v="1258"/>
    <n v="871"/>
    <n v="1944"/>
    <n v="38"/>
    <n v="3329328"/>
    <n v="3055564"/>
    <n v="1224639"/>
    <n v="4870519"/>
    <n v="263107"/>
    <n v="11362.894197952219"/>
    <n v="2428.9062003179652"/>
    <n v="1406.0149253731342"/>
    <n v="2505.4110082304528"/>
    <n v="6923.8684210526317"/>
  </r>
  <r>
    <x v="17"/>
    <x v="4"/>
    <x v="1"/>
    <x v="25"/>
    <s v="Personal"/>
    <n v="17936"/>
    <n v="813"/>
    <n v="3024"/>
    <n v="3643"/>
    <n v="4288"/>
    <n v="339"/>
    <n v="10488557"/>
    <n v="8835886"/>
    <n v="3224169"/>
    <n v="12067054"/>
    <n v="1964222"/>
    <n v="12901.054120541205"/>
    <n v="2921.9199735449733"/>
    <n v="885.0312928904749"/>
    <n v="2814.1450559701493"/>
    <n v="5794.1651917404133"/>
  </r>
  <r>
    <x v="17"/>
    <x v="4"/>
    <x v="1"/>
    <x v="26"/>
    <s v="Personal"/>
    <n v="11583"/>
    <n v="414"/>
    <n v="1887"/>
    <n v="3986"/>
    <n v="2957"/>
    <n v="473"/>
    <n v="5015211"/>
    <n v="6234263"/>
    <n v="2604561"/>
    <n v="10303865"/>
    <n v="1379211"/>
    <n v="12114.036231884058"/>
    <n v="3303.7959724430311"/>
    <n v="653.42724535875561"/>
    <n v="3484.5671288468043"/>
    <n v="2915.879492600423"/>
  </r>
  <r>
    <x v="18"/>
    <x v="4"/>
    <x v="2"/>
    <x v="0"/>
    <s v="Personal"/>
    <n v="19666"/>
    <n v="124"/>
    <n v="2212"/>
    <n v="1186"/>
    <n v="3858"/>
    <n v="519"/>
    <n v="1989975"/>
    <n v="3573023"/>
    <n v="1618807"/>
    <n v="5627955"/>
    <n v="1653614"/>
    <n v="16048.185483870968"/>
    <n v="1615.2906871609403"/>
    <n v="1364.9300168634063"/>
    <n v="1458.7752721617419"/>
    <n v="3186.1541425818882"/>
  </r>
  <r>
    <x v="18"/>
    <x v="4"/>
    <x v="2"/>
    <x v="1"/>
    <s v="Personal"/>
    <n v="5124"/>
    <n v="23"/>
    <n v="380"/>
    <n v="1363"/>
    <n v="633"/>
    <n v="83"/>
    <n v="623731"/>
    <n v="1137741"/>
    <n v="2216931"/>
    <n v="1517892"/>
    <n v="498587"/>
    <n v="27118.739130434784"/>
    <n v="2994.0552631578948"/>
    <n v="1626.5084372707263"/>
    <n v="2397.9336492890993"/>
    <n v="6007.0722891566265"/>
  </r>
  <r>
    <x v="18"/>
    <x v="4"/>
    <x v="2"/>
    <x v="2"/>
    <s v="Personal"/>
    <n v="5039"/>
    <n v="94"/>
    <n v="606"/>
    <n v="730"/>
    <n v="1675"/>
    <n v="98"/>
    <n v="1058271"/>
    <n v="1965749"/>
    <n v="697255"/>
    <n v="4380638"/>
    <n v="556319"/>
    <n v="11258.202127659575"/>
    <n v="3243.8102310231025"/>
    <n v="955.14383561643831"/>
    <n v="2615.3062686567164"/>
    <n v="5676.7244897959181"/>
  </r>
  <r>
    <x v="18"/>
    <x v="4"/>
    <x v="2"/>
    <x v="3"/>
    <s v="Personal"/>
    <n v="20222"/>
    <n v="115"/>
    <n v="1765"/>
    <n v="698"/>
    <n v="3276"/>
    <n v="346"/>
    <n v="2245004"/>
    <n v="6532068"/>
    <n v="584236"/>
    <n v="9634159"/>
    <n v="2041914"/>
    <n v="19521.773913043478"/>
    <n v="3700.888385269122"/>
    <n v="837.01432664756442"/>
    <n v="2940.8299755799758"/>
    <n v="5901.4855491329481"/>
  </r>
  <r>
    <x v="18"/>
    <x v="4"/>
    <x v="2"/>
    <x v="4"/>
    <s v="Personal"/>
    <n v="16704"/>
    <n v="170"/>
    <n v="1398"/>
    <n v="4530"/>
    <n v="2180"/>
    <n v="411"/>
    <n v="3704734"/>
    <n v="4222126"/>
    <n v="8050431"/>
    <n v="6230065"/>
    <n v="1310282"/>
    <n v="21792.552941176469"/>
    <n v="3020.1187410586554"/>
    <n v="1777.1370860927152"/>
    <n v="2857.8279816513759"/>
    <n v="3188.0340632603406"/>
  </r>
  <r>
    <x v="18"/>
    <x v="4"/>
    <x v="2"/>
    <x v="5"/>
    <s v="Personal"/>
    <n v="4054"/>
    <n v="83"/>
    <n v="354"/>
    <n v="621"/>
    <n v="555"/>
    <n v="135"/>
    <n v="1612264"/>
    <n v="1096731"/>
    <n v="686633"/>
    <n v="1736559"/>
    <n v="809420"/>
    <n v="19424.867469879518"/>
    <n v="3098.1101694915255"/>
    <n v="1105.6892109500805"/>
    <n v="3128.9351351351352"/>
    <n v="5995.7037037037035"/>
  </r>
  <r>
    <x v="18"/>
    <x v="4"/>
    <x v="2"/>
    <x v="6"/>
    <s v="Personal"/>
    <n v="26363"/>
    <n v="380"/>
    <n v="3132"/>
    <n v="2262"/>
    <n v="5046"/>
    <n v="862"/>
    <n v="10019463"/>
    <n v="8153082"/>
    <n v="3465489"/>
    <n v="11424883"/>
    <n v="7222908"/>
    <n v="26367.007894736842"/>
    <n v="2603.155172413793"/>
    <n v="1532.0464190981431"/>
    <n v="2264.1464526357513"/>
    <n v="8379.2436194895599"/>
  </r>
  <r>
    <x v="18"/>
    <x v="4"/>
    <x v="2"/>
    <x v="7"/>
    <s v="Personal"/>
    <n v="31311"/>
    <n v="921"/>
    <n v="2790"/>
    <n v="3476"/>
    <n v="5382"/>
    <n v="611"/>
    <n v="15532121"/>
    <n v="6637724"/>
    <n v="3049612"/>
    <n v="14721828"/>
    <n v="3481287"/>
    <n v="16864.409337676439"/>
    <n v="2379.1125448028674"/>
    <n v="877.33371691599541"/>
    <n v="2735.3823857302118"/>
    <n v="5697.6873977086743"/>
  </r>
  <r>
    <x v="18"/>
    <x v="4"/>
    <x v="2"/>
    <x v="8"/>
    <s v="Personal"/>
    <n v="3042"/>
    <n v="108"/>
    <n v="297"/>
    <n v="434"/>
    <n v="395"/>
    <n v="142"/>
    <n v="1312090"/>
    <n v="825177"/>
    <n v="371655"/>
    <n v="1031001"/>
    <n v="585057"/>
    <n v="12148.981481481482"/>
    <n v="2778.3737373737372"/>
    <n v="856.34792626728108"/>
    <n v="2610.1291139240507"/>
    <n v="4120.1197183098593"/>
  </r>
  <r>
    <x v="18"/>
    <x v="4"/>
    <x v="2"/>
    <x v="9"/>
    <s v="Personal"/>
    <n v="3136"/>
    <n v="101"/>
    <n v="321"/>
    <n v="615"/>
    <n v="451"/>
    <n v="94"/>
    <n v="1403381"/>
    <n v="939932"/>
    <n v="406295"/>
    <n v="1234497"/>
    <n v="438368"/>
    <n v="13894.861386138615"/>
    <n v="2928.1370716510905"/>
    <n v="660.64227642276421"/>
    <n v="2737.2439024390242"/>
    <n v="4663.489361702128"/>
  </r>
  <r>
    <x v="18"/>
    <x v="4"/>
    <x v="2"/>
    <x v="10"/>
    <s v="Personal"/>
    <n v="8957"/>
    <n v="269"/>
    <n v="946"/>
    <n v="1935"/>
    <n v="1862"/>
    <n v="193"/>
    <n v="5732444"/>
    <n v="4092186"/>
    <n v="2175196"/>
    <n v="5115168"/>
    <n v="1161222"/>
    <n v="21310.200743494424"/>
    <n v="4325.7780126849893"/>
    <n v="1124.1322997416021"/>
    <n v="2747.1364124597208"/>
    <n v="6016.6943005181347"/>
  </r>
  <r>
    <x v="18"/>
    <x v="4"/>
    <x v="2"/>
    <x v="11"/>
    <s v="Personal"/>
    <n v="25006"/>
    <n v="188"/>
    <n v="1980"/>
    <n v="9040"/>
    <n v="3001"/>
    <n v="765"/>
    <n v="2983621"/>
    <n v="3768832"/>
    <n v="12410911"/>
    <n v="4973839"/>
    <n v="4010660"/>
    <n v="15870.324468085106"/>
    <n v="1903.4505050505049"/>
    <n v="1372.8883849557521"/>
    <n v="1657.3938687104298"/>
    <n v="5242.6928104575163"/>
  </r>
  <r>
    <x v="18"/>
    <x v="4"/>
    <x v="2"/>
    <x v="12"/>
    <s v="Personal"/>
    <n v="24534"/>
    <n v="339"/>
    <n v="2554"/>
    <n v="3555"/>
    <n v="4674"/>
    <n v="876"/>
    <n v="7007273"/>
    <n v="7848478"/>
    <n v="4314941"/>
    <n v="12172294"/>
    <n v="3653120"/>
    <n v="20670.421828908555"/>
    <n v="3073.0140955364136"/>
    <n v="1213.7668073136429"/>
    <n v="2604.2563115104836"/>
    <n v="4170.2283105022834"/>
  </r>
  <r>
    <x v="18"/>
    <x v="4"/>
    <x v="2"/>
    <x v="13"/>
    <s v="Personal"/>
    <n v="6259"/>
    <n v="184"/>
    <n v="674"/>
    <n v="963"/>
    <n v="988"/>
    <n v="242"/>
    <n v="3763693"/>
    <n v="1986499"/>
    <n v="903173"/>
    <n v="2882405"/>
    <n v="1994757"/>
    <n v="20454.853260869564"/>
    <n v="2947.3278931750742"/>
    <n v="937.87435098650053"/>
    <n v="2917.4139676113359"/>
    <n v="8242.7975206611573"/>
  </r>
  <r>
    <x v="18"/>
    <x v="4"/>
    <x v="2"/>
    <x v="14"/>
    <s v="Personal"/>
    <n v="42917"/>
    <n v="1159"/>
    <n v="4455"/>
    <n v="8201"/>
    <n v="7442"/>
    <n v="1506"/>
    <n v="15590875"/>
    <n v="13721541"/>
    <n v="9105702"/>
    <n v="21548633"/>
    <n v="14179909"/>
    <n v="13452.006039689388"/>
    <n v="3080.0316498316497"/>
    <n v="1110.3160590171931"/>
    <n v="2895.5432679387263"/>
    <n v="9415.6102257636121"/>
  </r>
  <r>
    <x v="18"/>
    <x v="4"/>
    <x v="2"/>
    <x v="15"/>
    <s v="Personal"/>
    <n v="4528"/>
    <n v="144"/>
    <n v="554"/>
    <n v="674"/>
    <n v="863"/>
    <n v="213"/>
    <n v="2423565"/>
    <n v="1749727"/>
    <n v="781025"/>
    <n v="2174386"/>
    <n v="1829912"/>
    <n v="16830.3125"/>
    <n v="3158.3519855595669"/>
    <n v="1158.7908011869436"/>
    <n v="2519.5666280417149"/>
    <n v="8591.1361502347427"/>
  </r>
  <r>
    <x v="18"/>
    <x v="4"/>
    <x v="2"/>
    <x v="16"/>
    <s v="Personal"/>
    <n v="8929"/>
    <n v="268"/>
    <n v="940"/>
    <n v="1165"/>
    <n v="1165"/>
    <n v="346"/>
    <n v="5949549"/>
    <n v="1735401"/>
    <n v="921852"/>
    <n v="3420981"/>
    <n v="2246364"/>
    <n v="22199.809701492537"/>
    <n v="1846.1712765957448"/>
    <n v="791.28927038626614"/>
    <n v="2936.4643776824032"/>
    <n v="6492.3815028901736"/>
  </r>
  <r>
    <x v="18"/>
    <x v="4"/>
    <x v="2"/>
    <x v="17"/>
    <s v="Personal"/>
    <n v="28962"/>
    <n v="669"/>
    <n v="2737"/>
    <n v="11148"/>
    <n v="3658"/>
    <n v="886"/>
    <n v="9428059"/>
    <n v="8213591"/>
    <n v="6182292"/>
    <n v="10630574"/>
    <n v="2215606"/>
    <n v="14092.763826606875"/>
    <n v="3000.9466569236392"/>
    <n v="554.5651237890205"/>
    <n v="2906.1164570803717"/>
    <n v="2500.6839729119638"/>
  </r>
  <r>
    <x v="18"/>
    <x v="4"/>
    <x v="2"/>
    <x v="18"/>
    <s v="Personal"/>
    <n v="20224"/>
    <n v="291"/>
    <n v="2591"/>
    <n v="4265"/>
    <n v="4314"/>
    <n v="892"/>
    <n v="9808417"/>
    <n v="8816100"/>
    <n v="3991454"/>
    <n v="13705696"/>
    <n v="7542985"/>
    <n v="33705.900343642614"/>
    <n v="3402.5858741798534"/>
    <n v="935.8626025791325"/>
    <n v="3177.0273528048215"/>
    <n v="8456.2612107623318"/>
  </r>
  <r>
    <x v="18"/>
    <x v="4"/>
    <x v="2"/>
    <x v="19"/>
    <s v="Personal"/>
    <n v="15993"/>
    <n v="552"/>
    <n v="1650"/>
    <n v="4304"/>
    <n v="2562"/>
    <n v="499"/>
    <n v="6549921"/>
    <n v="4850999"/>
    <n v="3502541"/>
    <n v="6671479"/>
    <n v="1407531"/>
    <n v="11865.798913043478"/>
    <n v="2939.9993939393939"/>
    <n v="813.78740706319707"/>
    <n v="2604.0120999219362"/>
    <n v="2820.7034068136272"/>
  </r>
  <r>
    <x v="18"/>
    <x v="4"/>
    <x v="2"/>
    <x v="20"/>
    <s v="Personal"/>
    <n v="14759"/>
    <n v="412"/>
    <n v="1979"/>
    <n v="3201"/>
    <n v="2732"/>
    <n v="403"/>
    <n v="5906951"/>
    <n v="7626818"/>
    <n v="3461221"/>
    <n v="10424592"/>
    <n v="1756217"/>
    <n v="14337.259708737864"/>
    <n v="3853.8746841839311"/>
    <n v="1081.2936582318025"/>
    <n v="3815.7364568081989"/>
    <n v="4357.8585607940449"/>
  </r>
  <r>
    <x v="18"/>
    <x v="4"/>
    <x v="2"/>
    <x v="21"/>
    <s v="Personal"/>
    <n v="25513"/>
    <n v="1049"/>
    <n v="3705"/>
    <n v="4478"/>
    <n v="6031"/>
    <n v="1255"/>
    <n v="11842637"/>
    <n v="10760244"/>
    <n v="4422903"/>
    <n v="15491014"/>
    <n v="3988123"/>
    <n v="11289.453765490944"/>
    <n v="2904.2493927125506"/>
    <n v="987.69606967396157"/>
    <n v="2568.5647487978777"/>
    <n v="3177.7872509960162"/>
  </r>
  <r>
    <x v="18"/>
    <x v="4"/>
    <x v="2"/>
    <x v="22"/>
    <s v="Personal"/>
    <n v="7252"/>
    <n v="296"/>
    <n v="1042"/>
    <n v="1727"/>
    <n v="1723"/>
    <n v="141"/>
    <n v="4989173"/>
    <n v="3830699"/>
    <n v="1480399"/>
    <n v="5010282"/>
    <n v="845377"/>
    <n v="16855.31418918919"/>
    <n v="3676.2946257197696"/>
    <n v="857.20845396641573"/>
    <n v="2907.8827626233315"/>
    <n v="5995.5815602836883"/>
  </r>
  <r>
    <x v="18"/>
    <x v="4"/>
    <x v="2"/>
    <x v="23"/>
    <s v="Personal"/>
    <n v="13533"/>
    <n v="577"/>
    <n v="2314"/>
    <n v="4372"/>
    <n v="3455"/>
    <n v="1129"/>
    <n v="10945394"/>
    <n v="6827634"/>
    <n v="4984496"/>
    <n v="10061176"/>
    <n v="7334580"/>
    <n v="18969.487001733101"/>
    <n v="2950.5764909248055"/>
    <n v="1140.0951509606587"/>
    <n v="2912.062518089725"/>
    <n v="6496.5279007971658"/>
  </r>
  <r>
    <x v="18"/>
    <x v="4"/>
    <x v="2"/>
    <x v="24"/>
    <s v="Personal"/>
    <n v="7133"/>
    <n v="300"/>
    <n v="1286"/>
    <n v="1074"/>
    <n v="2287"/>
    <n v="58"/>
    <n v="3024531"/>
    <n v="3202240"/>
    <n v="1488890"/>
    <n v="5006472"/>
    <n v="390638"/>
    <n v="10081.77"/>
    <n v="2490.077760497667"/>
    <n v="1386.3035381750465"/>
    <n v="2189.1001311762134"/>
    <n v="6735.1379310344828"/>
  </r>
  <r>
    <x v="18"/>
    <x v="4"/>
    <x v="2"/>
    <x v="25"/>
    <s v="Personal"/>
    <n v="18100"/>
    <n v="869"/>
    <n v="3079"/>
    <n v="6348"/>
    <n v="4930"/>
    <n v="1656"/>
    <n v="13494145"/>
    <n v="8311951"/>
    <n v="5584111"/>
    <n v="13216475"/>
    <n v="9722331"/>
    <n v="15528.360184119678"/>
    <n v="2699.5618707372523"/>
    <n v="879.66461877756774"/>
    <n v="2680.8265720081135"/>
    <n v="5870.972826086957"/>
  </r>
  <r>
    <x v="18"/>
    <x v="4"/>
    <x v="2"/>
    <x v="26"/>
    <s v="Personal"/>
    <n v="11601"/>
    <n v="438"/>
    <n v="1827"/>
    <n v="3588"/>
    <n v="3056"/>
    <n v="466"/>
    <n v="5699512"/>
    <n v="6163484"/>
    <n v="2516701"/>
    <n v="9910101"/>
    <n v="1342371"/>
    <n v="13012.584474885845"/>
    <n v="3373.5544608648056"/>
    <n v="701.4216833890747"/>
    <n v="3242.8340968586385"/>
    <n v="2880.6244635193134"/>
  </r>
  <r>
    <x v="19"/>
    <x v="4"/>
    <x v="3"/>
    <x v="0"/>
    <s v="Personal"/>
    <n v="20148"/>
    <n v="157"/>
    <n v="2382"/>
    <n v="1124"/>
    <n v="3645"/>
    <n v="586"/>
    <n v="2541474"/>
    <n v="4077720"/>
    <n v="1721735"/>
    <n v="5723614"/>
    <n v="1766467"/>
    <n v="16187.732484076432"/>
    <n v="1711.8891687657431"/>
    <n v="1531.7927046263346"/>
    <n v="1570.2644718792867"/>
    <n v="3014.4488054607509"/>
  </r>
  <r>
    <x v="19"/>
    <x v="4"/>
    <x v="3"/>
    <x v="1"/>
    <s v="Personal"/>
    <n v="5194"/>
    <n v="20"/>
    <n v="380"/>
    <n v="1052"/>
    <n v="684"/>
    <n v="103"/>
    <n v="535261"/>
    <n v="1145043"/>
    <n v="1564448"/>
    <n v="2115968"/>
    <n v="605009"/>
    <n v="26763.05"/>
    <n v="3013.2710526315791"/>
    <n v="1487.1178707224335"/>
    <n v="3093.5204678362575"/>
    <n v="5873.8737864077666"/>
  </r>
  <r>
    <x v="19"/>
    <x v="4"/>
    <x v="3"/>
    <x v="2"/>
    <s v="Personal"/>
    <n v="5102"/>
    <n v="98"/>
    <n v="640"/>
    <n v="253"/>
    <n v="1768"/>
    <n v="110"/>
    <n v="1076075"/>
    <n v="2162217"/>
    <n v="249608"/>
    <n v="5085440"/>
    <n v="525106"/>
    <n v="10980.357142857143"/>
    <n v="3378.4640625000002"/>
    <n v="986.59288537549412"/>
    <n v="2876.3800904977375"/>
    <n v="4773.6909090909094"/>
  </r>
  <r>
    <x v="19"/>
    <x v="4"/>
    <x v="3"/>
    <x v="3"/>
    <s v="Personal"/>
    <n v="20662"/>
    <n v="124"/>
    <n v="1953"/>
    <n v="880"/>
    <n v="2616"/>
    <n v="378"/>
    <n v="2352194"/>
    <n v="7529402"/>
    <n v="762975"/>
    <n v="8461730"/>
    <n v="1879961"/>
    <n v="18969.306451612902"/>
    <n v="3855.3005632360473"/>
    <n v="867.0170454545455"/>
    <n v="3234.6062691131497"/>
    <n v="4973.4417989417989"/>
  </r>
  <r>
    <x v="19"/>
    <x v="4"/>
    <x v="3"/>
    <x v="4"/>
    <s v="Personal"/>
    <n v="17053"/>
    <n v="184"/>
    <n v="1535"/>
    <n v="2471"/>
    <n v="2266"/>
    <n v="471"/>
    <n v="3884334"/>
    <n v="5002516"/>
    <n v="4031461"/>
    <n v="7355999"/>
    <n v="1357804"/>
    <n v="21110.510869565216"/>
    <n v="3258.9680781758957"/>
    <n v="1631.5099150141643"/>
    <n v="3246.2484554280672"/>
    <n v="2882.8110403397027"/>
  </r>
  <r>
    <x v="19"/>
    <x v="4"/>
    <x v="3"/>
    <x v="5"/>
    <s v="Personal"/>
    <n v="4110"/>
    <n v="89"/>
    <n v="379"/>
    <n v="668"/>
    <n v="547"/>
    <n v="159"/>
    <n v="1840313"/>
    <n v="1198335"/>
    <n v="1043319"/>
    <n v="1841503"/>
    <n v="883706"/>
    <n v="20677.674157303372"/>
    <n v="3161.8337730870712"/>
    <n v="1561.8547904191616"/>
    <n v="3366.5502742230346"/>
    <n v="5557.8993710691821"/>
  </r>
  <r>
    <x v="19"/>
    <x v="4"/>
    <x v="3"/>
    <x v="6"/>
    <s v="Personal"/>
    <n v="26627"/>
    <n v="399"/>
    <n v="3147"/>
    <n v="2325"/>
    <n v="5024"/>
    <n v="975"/>
    <n v="10950644"/>
    <n v="8438215"/>
    <n v="4133649"/>
    <n v="11962272"/>
    <n v="8485917"/>
    <n v="27445.223057644111"/>
    <n v="2681.3520813473151"/>
    <n v="1777.9135483870969"/>
    <n v="2381.0254777070063"/>
    <n v="8703.504615384616"/>
  </r>
  <r>
    <x v="19"/>
    <x v="4"/>
    <x v="3"/>
    <x v="7"/>
    <s v="Personal"/>
    <n v="31906"/>
    <n v="948"/>
    <n v="3053"/>
    <n v="8519"/>
    <n v="7916"/>
    <n v="689"/>
    <n v="15562577"/>
    <n v="7571394"/>
    <n v="7737084"/>
    <n v="23815558"/>
    <n v="3308787"/>
    <n v="16416.220464135022"/>
    <n v="2479.9849328529317"/>
    <n v="908.21504871463787"/>
    <n v="3008.5343607882769"/>
    <n v="4802.303338171263"/>
  </r>
  <r>
    <x v="19"/>
    <x v="4"/>
    <x v="3"/>
    <x v="8"/>
    <s v="Personal"/>
    <n v="3066"/>
    <n v="125"/>
    <n v="329"/>
    <n v="403"/>
    <n v="407"/>
    <n v="153"/>
    <n v="1488552"/>
    <n v="925227"/>
    <n v="386202"/>
    <n v="1212659"/>
    <n v="580298"/>
    <n v="11908.415999999999"/>
    <n v="2812.2401215805471"/>
    <n v="958.31761786600498"/>
    <n v="2979.5061425061426"/>
    <n v="3792.7973856209151"/>
  </r>
  <r>
    <x v="19"/>
    <x v="4"/>
    <x v="3"/>
    <x v="9"/>
    <s v="Personal"/>
    <n v="3174"/>
    <n v="109"/>
    <n v="351"/>
    <n v="602"/>
    <n v="467"/>
    <n v="104"/>
    <n v="1620395"/>
    <n v="1054738"/>
    <n v="443636"/>
    <n v="1439763"/>
    <n v="488162"/>
    <n v="14866.009174311926"/>
    <n v="3004.9515669515667"/>
    <n v="736.93687707641197"/>
    <n v="3083.0042826552462"/>
    <n v="4693.8653846153848"/>
  </r>
  <r>
    <x v="19"/>
    <x v="4"/>
    <x v="3"/>
    <x v="10"/>
    <s v="Personal"/>
    <n v="9222"/>
    <n v="288"/>
    <n v="1021"/>
    <n v="445"/>
    <n v="2327"/>
    <n v="227"/>
    <n v="5974462"/>
    <n v="4603179"/>
    <n v="518427"/>
    <n v="7030333"/>
    <n v="1146059"/>
    <n v="20744.659722222223"/>
    <n v="4508.5004897159652"/>
    <n v="1165.0044943820226"/>
    <n v="3021.2002578427159"/>
    <n v="5048.7180616740088"/>
  </r>
  <r>
    <x v="19"/>
    <x v="4"/>
    <x v="3"/>
    <x v="11"/>
    <s v="Personal"/>
    <n v="24949"/>
    <n v="195"/>
    <n v="2223"/>
    <n v="7013"/>
    <n v="3331"/>
    <n v="838"/>
    <n v="3183018"/>
    <n v="4299593"/>
    <n v="7656254"/>
    <n v="6360517"/>
    <n v="4002694"/>
    <n v="16323.16923076923"/>
    <n v="1934.1399010346379"/>
    <n v="1091.7230856979895"/>
    <n v="1909.4917442209546"/>
    <n v="4776.4844868735081"/>
  </r>
  <r>
    <x v="19"/>
    <x v="4"/>
    <x v="3"/>
    <x v="12"/>
    <s v="Personal"/>
    <n v="24007"/>
    <n v="375"/>
    <n v="2686"/>
    <n v="3976"/>
    <n v="4696"/>
    <n v="979"/>
    <n v="7966551"/>
    <n v="8503237"/>
    <n v="6491884"/>
    <n v="13212779"/>
    <n v="4089201"/>
    <n v="21244.135999999999"/>
    <n v="3165.7620997766194"/>
    <n v="1632.7676056338028"/>
    <n v="2813.6241482112437"/>
    <n v="4176.9162410623085"/>
  </r>
  <r>
    <x v="19"/>
    <x v="4"/>
    <x v="3"/>
    <x v="13"/>
    <s v="Personal"/>
    <n v="6335"/>
    <n v="194"/>
    <n v="743"/>
    <n v="889"/>
    <n v="992"/>
    <n v="287"/>
    <n v="4200518"/>
    <n v="2222107"/>
    <n v="779363"/>
    <n v="2982181"/>
    <n v="2321787"/>
    <n v="21652.154639175256"/>
    <n v="2990.7227456258411"/>
    <n v="876.67379077615294"/>
    <n v="3006.2308467741937"/>
    <n v="8089.8501742160279"/>
  </r>
  <r>
    <x v="19"/>
    <x v="4"/>
    <x v="3"/>
    <x v="14"/>
    <s v="Personal"/>
    <n v="43589"/>
    <n v="1229"/>
    <n v="4734"/>
    <n v="7676"/>
    <n v="7506"/>
    <n v="1752"/>
    <n v="17396364"/>
    <n v="14968701"/>
    <n v="9260076"/>
    <n v="23494480"/>
    <n v="17876212"/>
    <n v="14154.893409275834"/>
    <n v="3161.9562737642586"/>
    <n v="1206.3673788431474"/>
    <n v="3130.0932587263524"/>
    <n v="10203.317351598174"/>
  </r>
  <r>
    <x v="19"/>
    <x v="4"/>
    <x v="3"/>
    <x v="15"/>
    <s v="Personal"/>
    <n v="4588"/>
    <n v="165"/>
    <n v="545"/>
    <n v="702"/>
    <n v="865"/>
    <n v="256"/>
    <n v="2749579"/>
    <n v="1707512"/>
    <n v="977042"/>
    <n v="2344982"/>
    <n v="1910338"/>
    <n v="16664.115151515151"/>
    <n v="3133.0495412844039"/>
    <n v="1391.7977207977208"/>
    <n v="2710.9618497109827"/>
    <n v="7462.2578125"/>
  </r>
  <r>
    <x v="19"/>
    <x v="4"/>
    <x v="3"/>
    <x v="16"/>
    <s v="Personal"/>
    <n v="9001"/>
    <n v="281"/>
    <n v="1075"/>
    <n v="2454"/>
    <n v="2700"/>
    <n v="170"/>
    <n v="6071868"/>
    <n v="2067135"/>
    <n v="2009925"/>
    <n v="8714912"/>
    <n v="931100"/>
    <n v="21608.071174377223"/>
    <n v="1922.9162790697674"/>
    <n v="819.04034229828846"/>
    <n v="3227.7451851851852"/>
    <n v="5477.0588235294117"/>
  </r>
  <r>
    <x v="19"/>
    <x v="4"/>
    <x v="3"/>
    <x v="17"/>
    <s v="Personal"/>
    <n v="29285"/>
    <n v="738"/>
    <n v="3163"/>
    <n v="8091"/>
    <n v="4199"/>
    <n v="1002"/>
    <n v="11918255"/>
    <n v="9949885"/>
    <n v="5003018"/>
    <n v="13379500"/>
    <n v="2166014"/>
    <n v="16149.39701897019"/>
    <n v="3145.7113499841921"/>
    <n v="618.34359164503769"/>
    <n v="3186.3538937842345"/>
    <n v="2161.690618762475"/>
  </r>
  <r>
    <x v="19"/>
    <x v="4"/>
    <x v="3"/>
    <x v="18"/>
    <s v="Personal"/>
    <n v="20520"/>
    <n v="320"/>
    <n v="2678"/>
    <n v="4100"/>
    <n v="4303"/>
    <n v="997"/>
    <n v="11456617"/>
    <n v="9522496"/>
    <n v="4955426"/>
    <n v="14293408"/>
    <n v="8081112"/>
    <n v="35801.928124999999"/>
    <n v="3555.8237490664674"/>
    <n v="1208.6404878048781"/>
    <n v="3321.7308854287708"/>
    <n v="8105.4282848545636"/>
  </r>
  <r>
    <x v="19"/>
    <x v="4"/>
    <x v="3"/>
    <x v="19"/>
    <s v="Personal"/>
    <n v="16181"/>
    <n v="592"/>
    <n v="1733"/>
    <n v="4000"/>
    <n v="2393"/>
    <n v="592"/>
    <n v="7534413"/>
    <n v="5178121"/>
    <n v="3908901"/>
    <n v="6573723"/>
    <n v="1308353"/>
    <n v="12727.048986486487"/>
    <n v="2987.9521061742644"/>
    <n v="977.22524999999996"/>
    <n v="2747.0635185959045"/>
    <n v="2210.0557432432433"/>
  </r>
  <r>
    <x v="19"/>
    <x v="4"/>
    <x v="3"/>
    <x v="20"/>
    <s v="Personal"/>
    <n v="15042"/>
    <n v="442"/>
    <n v="2112"/>
    <n v="3014"/>
    <n v="2807"/>
    <n v="456"/>
    <n v="6830704"/>
    <n v="8245407"/>
    <n v="3275713"/>
    <n v="11437943"/>
    <n v="1767228"/>
    <n v="15454.081447963801"/>
    <n v="3904.075284090909"/>
    <n v="1086.8324485733244"/>
    <n v="4074.7926612041324"/>
    <n v="3875.5"/>
  </r>
  <r>
    <x v="19"/>
    <x v="4"/>
    <x v="3"/>
    <x v="21"/>
    <s v="Personal"/>
    <n v="25917"/>
    <n v="1127"/>
    <n v="3771"/>
    <n v="4587"/>
    <n v="5886"/>
    <n v="1485"/>
    <n v="13541295"/>
    <n v="11440534"/>
    <n v="6178467"/>
    <n v="15877431"/>
    <n v="4170618"/>
    <n v="12015.346051464065"/>
    <n v="3033.8196764783879"/>
    <n v="1346.95160235448"/>
    <n v="2697.4908256880735"/>
    <n v="2808.4969696969697"/>
  </r>
  <r>
    <x v="19"/>
    <x v="4"/>
    <x v="3"/>
    <x v="22"/>
    <s v="Personal"/>
    <n v="7356"/>
    <n v="309"/>
    <n v="1092"/>
    <n v="1004"/>
    <n v="1538"/>
    <n v="790"/>
    <n v="5071700"/>
    <n v="4184295"/>
    <n v="890649"/>
    <n v="4919052"/>
    <n v="3976708"/>
    <n v="16413.268608414241"/>
    <n v="3831.7719780219782"/>
    <n v="887.10059760956176"/>
    <n v="3198.3433029908974"/>
    <n v="5033.8075949367085"/>
  </r>
  <r>
    <x v="19"/>
    <x v="4"/>
    <x v="3"/>
    <x v="23"/>
    <s v="Personal"/>
    <n v="13637"/>
    <n v="622"/>
    <n v="2422"/>
    <n v="3023"/>
    <n v="3023"/>
    <n v="1890"/>
    <n v="11490682"/>
    <n v="7447577"/>
    <n v="3567313"/>
    <n v="9684144"/>
    <n v="10341485"/>
    <n v="18473.765273311896"/>
    <n v="3074.9698596201488"/>
    <n v="1180.0572279192854"/>
    <n v="3203.4879259014224"/>
    <n v="5471.6851851851852"/>
  </r>
  <r>
    <x v="19"/>
    <x v="4"/>
    <x v="3"/>
    <x v="24"/>
    <s v="Personal"/>
    <n v="7158"/>
    <n v="341"/>
    <n v="1278"/>
    <n v="954"/>
    <n v="2107"/>
    <n v="60"/>
    <n v="4290581"/>
    <n v="3217757"/>
    <n v="1543867"/>
    <n v="4871137"/>
    <n v="394085"/>
    <n v="12582.348973607039"/>
    <n v="2517.806729264476"/>
    <n v="1618.3092243186584"/>
    <n v="2311.8827717133363"/>
    <n v="6568.083333333333"/>
  </r>
  <r>
    <x v="19"/>
    <x v="4"/>
    <x v="3"/>
    <x v="25"/>
    <s v="Personal"/>
    <n v="18382"/>
    <n v="921"/>
    <n v="3198"/>
    <n v="6303"/>
    <n v="3441"/>
    <n v="381"/>
    <n v="13920332"/>
    <n v="8999419"/>
    <n v="5739523"/>
    <n v="10146447"/>
    <n v="1880861"/>
    <n v="15114.366992399566"/>
    <n v="2814.0772357723577"/>
    <n v="910.60177693161984"/>
    <n v="2948.6913687881429"/>
    <n v="4936.6430446194227"/>
  </r>
  <r>
    <x v="19"/>
    <x v="4"/>
    <x v="3"/>
    <x v="26"/>
    <s v="Personal"/>
    <n v="11820"/>
    <n v="436"/>
    <n v="1972"/>
    <n v="3358"/>
    <n v="3011"/>
    <n v="465"/>
    <n v="6148094"/>
    <n v="6900110"/>
    <n v="2443377"/>
    <n v="10314468"/>
    <n v="1180992"/>
    <n v="14101.133027522936"/>
    <n v="3499.0415821501015"/>
    <n v="727.62864800476473"/>
    <n v="3425.5954832281632"/>
    <n v="2539.7677419354841"/>
  </r>
  <r>
    <x v="20"/>
    <x v="5"/>
    <x v="0"/>
    <x v="0"/>
    <s v="Personal"/>
    <n v="20332"/>
    <n v="130"/>
    <n v="2339"/>
    <n v="1247"/>
    <n v="4023"/>
    <n v="527"/>
    <n v="1651476"/>
    <n v="3723890"/>
    <n v="1853166"/>
    <n v="7118869"/>
    <n v="1681551"/>
    <n v="12703.661538461538"/>
    <n v="1592.0863616930312"/>
    <n v="1486.0994386527666"/>
    <n v="1769.5423813074819"/>
    <n v="3190.7988614800761"/>
  </r>
  <r>
    <x v="20"/>
    <x v="5"/>
    <x v="0"/>
    <x v="1"/>
    <s v="Personal"/>
    <n v="5199"/>
    <n v="24"/>
    <n v="500"/>
    <n v="592"/>
    <n v="820"/>
    <n v="105"/>
    <n v="466349"/>
    <n v="1459954"/>
    <n v="694782"/>
    <n v="2576328"/>
    <n v="606866"/>
    <n v="19431.208333333332"/>
    <n v="2919.9079999999999"/>
    <n v="1173.6182432432433"/>
    <n v="3141.8634146341465"/>
    <n v="5779.6761904761906"/>
  </r>
  <r>
    <x v="20"/>
    <x v="5"/>
    <x v="0"/>
    <x v="2"/>
    <s v="Personal"/>
    <n v="5137"/>
    <n v="95"/>
    <n v="615"/>
    <n v="562"/>
    <n v="1388"/>
    <n v="156"/>
    <n v="1037332"/>
    <n v="2012041"/>
    <n v="561587"/>
    <n v="4178163"/>
    <n v="824955"/>
    <n v="10919.284210526315"/>
    <n v="3271.611382113821"/>
    <n v="999.26512455516013"/>
    <n v="3010.2038904899136"/>
    <n v="5288.1730769230771"/>
  </r>
  <r>
    <x v="20"/>
    <x v="5"/>
    <x v="0"/>
    <x v="3"/>
    <s v="Personal"/>
    <n v="20693"/>
    <n v="118"/>
    <n v="1763"/>
    <n v="2309"/>
    <n v="3011"/>
    <n v="577"/>
    <n v="2214400"/>
    <n v="6582641"/>
    <n v="2022723"/>
    <n v="10189134"/>
    <n v="3191513"/>
    <n v="18766.101694915254"/>
    <n v="3733.7725467952355"/>
    <n v="876.01689042875705"/>
    <n v="3383.97010959814"/>
    <n v="5531.218370883882"/>
  </r>
  <r>
    <x v="20"/>
    <x v="5"/>
    <x v="0"/>
    <x v="4"/>
    <s v="Personal"/>
    <n v="17078"/>
    <n v="183"/>
    <n v="1430"/>
    <n v="1988"/>
    <n v="2323"/>
    <n v="480"/>
    <n v="3828721"/>
    <n v="4244819"/>
    <n v="2587760"/>
    <n v="7860895"/>
    <n v="1316678"/>
    <n v="20921.97267759563"/>
    <n v="2968.4048951048953"/>
    <n v="1301.6901408450703"/>
    <n v="3383.9410245372364"/>
    <n v="2743.0791666666669"/>
  </r>
  <r>
    <x v="20"/>
    <x v="5"/>
    <x v="0"/>
    <x v="5"/>
    <s v="Personal"/>
    <n v="4152"/>
    <n v="82"/>
    <n v="361"/>
    <n v="591"/>
    <n v="583"/>
    <n v="156"/>
    <n v="1561945"/>
    <n v="1068728"/>
    <n v="696329"/>
    <n v="2062985"/>
    <n v="904161"/>
    <n v="19048.109756097561"/>
    <n v="2960.465373961219"/>
    <n v="1178.2216582064298"/>
    <n v="3538.5677530017151"/>
    <n v="5795.9038461538457"/>
  </r>
  <r>
    <x v="20"/>
    <x v="5"/>
    <x v="0"/>
    <x v="6"/>
    <s v="Personal"/>
    <n v="26789"/>
    <n v="369"/>
    <n v="3022"/>
    <n v="2596"/>
    <n v="5187"/>
    <n v="856"/>
    <n v="9292259"/>
    <n v="7794640"/>
    <n v="2103668"/>
    <n v="14058634"/>
    <n v="8134134"/>
    <n v="25182.273712737126"/>
    <n v="2579.2984778292521"/>
    <n v="810.34976887519258"/>
    <n v="2710.3593599383071"/>
    <n v="9502.4929906542056"/>
  </r>
  <r>
    <x v="20"/>
    <x v="5"/>
    <x v="0"/>
    <x v="7"/>
    <s v="Personal"/>
    <n v="32148"/>
    <n v="907"/>
    <n v="2903"/>
    <n v="3636"/>
    <n v="4851"/>
    <n v="849"/>
    <n v="14729428"/>
    <n v="6969718"/>
    <n v="3336593"/>
    <n v="15269254"/>
    <n v="4530101"/>
    <n v="16239.722160970232"/>
    <n v="2400.8673785738893"/>
    <n v="917.65484048404835"/>
    <n v="3147.6507936507937"/>
    <n v="5335.8080094228508"/>
  </r>
  <r>
    <x v="20"/>
    <x v="5"/>
    <x v="0"/>
    <x v="8"/>
    <s v="Personal"/>
    <n v="3069"/>
    <n v="110"/>
    <n v="293"/>
    <n v="392"/>
    <n v="395"/>
    <n v="144"/>
    <n v="1243647"/>
    <n v="825460"/>
    <n v="304180"/>
    <n v="1233755"/>
    <n v="572552"/>
    <n v="11305.881818181819"/>
    <n v="2817.2696245733787"/>
    <n v="775.96938775510205"/>
    <n v="3123.4303797468356"/>
    <n v="3976.0555555555557"/>
  </r>
  <r>
    <x v="20"/>
    <x v="5"/>
    <x v="0"/>
    <x v="9"/>
    <s v="Personal"/>
    <n v="3191"/>
    <n v="102"/>
    <n v="330"/>
    <n v="557"/>
    <n v="472"/>
    <n v="112"/>
    <n v="1483674"/>
    <n v="1005399"/>
    <n v="372442"/>
    <n v="1534378"/>
    <n v="525939"/>
    <n v="14545.823529411764"/>
    <n v="3046.6636363636362"/>
    <n v="668.65709156193896"/>
    <n v="3250.8008474576272"/>
    <n v="4695.8839285714284"/>
  </r>
  <r>
    <x v="20"/>
    <x v="5"/>
    <x v="0"/>
    <x v="10"/>
    <s v="Personal"/>
    <n v="9279"/>
    <n v="276"/>
    <n v="946"/>
    <n v="1645"/>
    <n v="1645"/>
    <n v="256"/>
    <n v="5661104"/>
    <n v="4131888"/>
    <n v="1934438"/>
    <n v="5200320"/>
    <n v="1438663"/>
    <n v="20511.246376811596"/>
    <n v="4367.7463002114164"/>
    <n v="1175.9501519756839"/>
    <n v="3161.288753799392"/>
    <n v="5619.77734375"/>
  </r>
  <r>
    <x v="20"/>
    <x v="5"/>
    <x v="0"/>
    <x v="11"/>
    <s v="Personal"/>
    <n v="25523"/>
    <n v="184"/>
    <n v="2346"/>
    <n v="4627"/>
    <n v="3892"/>
    <n v="850"/>
    <n v="2942465"/>
    <n v="4333165"/>
    <n v="4053668"/>
    <n v="7897160"/>
    <n v="4064032"/>
    <n v="15991.657608695652"/>
    <n v="1847.0439045183291"/>
    <n v="876.0899070672142"/>
    <n v="2029.0750256937308"/>
    <n v="4781.2141176470586"/>
  </r>
  <r>
    <x v="20"/>
    <x v="5"/>
    <x v="0"/>
    <x v="12"/>
    <s v="Personal"/>
    <n v="24942"/>
    <n v="366"/>
    <n v="2645"/>
    <n v="3614"/>
    <n v="5196"/>
    <n v="1072"/>
    <n v="6858993"/>
    <n v="8155681"/>
    <n v="4441123"/>
    <n v="16106382"/>
    <n v="4224437"/>
    <n v="18740.418032786885"/>
    <n v="3083.4332703213609"/>
    <n v="1228.8663530713891"/>
    <n v="3099.7655889145499"/>
    <n v="3940.7061567164178"/>
  </r>
  <r>
    <x v="20"/>
    <x v="5"/>
    <x v="0"/>
    <x v="13"/>
    <s v="Personal"/>
    <n v="6343"/>
    <n v="176"/>
    <n v="687"/>
    <n v="886"/>
    <n v="962"/>
    <n v="300"/>
    <n v="3456381"/>
    <n v="1981625"/>
    <n v="698154"/>
    <n v="2982804"/>
    <n v="2467182"/>
    <n v="19638.528409090908"/>
    <n v="2884.4614264919942"/>
    <n v="787.98419864559821"/>
    <n v="3100.6278586278586"/>
    <n v="8223.94"/>
  </r>
  <r>
    <x v="20"/>
    <x v="5"/>
    <x v="0"/>
    <x v="14"/>
    <s v="Personal"/>
    <n v="43944"/>
    <n v="1164"/>
    <n v="4588"/>
    <n v="7220"/>
    <n v="7770"/>
    <n v="1769"/>
    <n v="15416269"/>
    <n v="13951703"/>
    <n v="7597765"/>
    <n v="25996480"/>
    <n v="17769422"/>
    <n v="13244.21735395189"/>
    <n v="3040.9117262423715"/>
    <n v="1052.3220221606648"/>
    <n v="3345.7503217503217"/>
    <n v="10044.896551724138"/>
  </r>
  <r>
    <x v="20"/>
    <x v="5"/>
    <x v="0"/>
    <x v="15"/>
    <s v="Personal"/>
    <n v="4633"/>
    <n v="149"/>
    <n v="533"/>
    <n v="580"/>
    <n v="896"/>
    <n v="242"/>
    <n v="2553109"/>
    <n v="1629910"/>
    <n v="714330"/>
    <n v="2765857"/>
    <n v="1727548"/>
    <n v="17134.959731543626"/>
    <n v="3057.9924953095683"/>
    <n v="1231.6034482758621"/>
    <n v="3086.8939732142858"/>
    <n v="7138.6280991735539"/>
  </r>
  <r>
    <x v="20"/>
    <x v="5"/>
    <x v="0"/>
    <x v="16"/>
    <s v="Personal"/>
    <n v="9206"/>
    <n v="273"/>
    <n v="1008"/>
    <n v="1925"/>
    <n v="1925"/>
    <n v="373"/>
    <n v="5849012"/>
    <n v="1877400"/>
    <n v="1592610"/>
    <n v="6484391"/>
    <n v="2269053"/>
    <n v="21424.952380952382"/>
    <n v="1862.5"/>
    <n v="827.32987012987007"/>
    <n v="3368.5148051948054"/>
    <n v="6083.2520107238606"/>
  </r>
  <r>
    <x v="20"/>
    <x v="5"/>
    <x v="0"/>
    <x v="17"/>
    <s v="Personal"/>
    <n v="29334"/>
    <n v="681"/>
    <n v="3337"/>
    <n v="7045"/>
    <n v="4700"/>
    <n v="1084"/>
    <n v="10438708"/>
    <n v="9859292"/>
    <n v="3827457"/>
    <n v="16119149"/>
    <n v="2301411"/>
    <n v="15328.499265785609"/>
    <n v="2954.5376086305064"/>
    <n v="543.28701206529456"/>
    <n v="3429.6061702127658"/>
    <n v="2123.0728782287824"/>
  </r>
  <r>
    <x v="20"/>
    <x v="5"/>
    <x v="0"/>
    <x v="18"/>
    <s v="Personal"/>
    <n v="20553"/>
    <n v="310"/>
    <n v="2611"/>
    <n v="4320"/>
    <n v="4687"/>
    <n v="970"/>
    <n v="10184670"/>
    <n v="8768600"/>
    <n v="1718772"/>
    <n v="17214492"/>
    <n v="7799457"/>
    <n v="32853.774193548386"/>
    <n v="3358.330141708158"/>
    <n v="397.86388888888888"/>
    <n v="3672.8167271175594"/>
    <n v="8040.6773195876285"/>
  </r>
  <r>
    <x v="20"/>
    <x v="5"/>
    <x v="0"/>
    <x v="19"/>
    <s v="Personal"/>
    <n v="16377"/>
    <n v="556"/>
    <n v="1655"/>
    <n v="4123"/>
    <n v="2402"/>
    <n v="572"/>
    <n v="6639447"/>
    <n v="4653966"/>
    <n v="3442925"/>
    <n v="7312864"/>
    <n v="1455554"/>
    <n v="11941.451438848921"/>
    <n v="2812.0640483383686"/>
    <n v="835.05335920446282"/>
    <n v="3044.489592006661"/>
    <n v="2544.6748251748254"/>
  </r>
  <r>
    <x v="20"/>
    <x v="5"/>
    <x v="0"/>
    <x v="20"/>
    <s v="Personal"/>
    <n v="15287"/>
    <n v="405"/>
    <n v="1995"/>
    <n v="2808"/>
    <n v="2737"/>
    <n v="441"/>
    <n v="5635036"/>
    <n v="7591135"/>
    <n v="2742234"/>
    <n v="11716424"/>
    <n v="1716353"/>
    <n v="13913.669135802469"/>
    <n v="3805.0802005012533"/>
    <n v="976.57905982905982"/>
    <n v="4280.754110339788"/>
    <n v="3891.956916099773"/>
  </r>
  <r>
    <x v="20"/>
    <x v="5"/>
    <x v="0"/>
    <x v="21"/>
    <s v="Personal"/>
    <n v="26216"/>
    <n v="1021"/>
    <n v="3588"/>
    <n v="3786"/>
    <n v="6002"/>
    <n v="1408"/>
    <n v="11616971"/>
    <n v="10523680"/>
    <n v="4657028"/>
    <n v="17728524"/>
    <n v="4021430"/>
    <n v="11378.032321253673"/>
    <n v="2933.0211817168338"/>
    <n v="1230.0655044902271"/>
    <n v="2953.7694101966013"/>
    <n v="2856.1292613636365"/>
  </r>
  <r>
    <x v="20"/>
    <x v="5"/>
    <x v="0"/>
    <x v="22"/>
    <s v="Personal"/>
    <n v="7371"/>
    <n v="296"/>
    <n v="1028"/>
    <n v="1300"/>
    <n v="1515"/>
    <n v="197"/>
    <n v="4813502"/>
    <n v="3814160"/>
    <n v="1165425"/>
    <n v="5068521"/>
    <n v="1101672"/>
    <n v="16261.831081081082"/>
    <n v="3710.2723735408558"/>
    <n v="896.48076923076928"/>
    <n v="3345.5584158415841"/>
    <n v="5592.243654822335"/>
  </r>
  <r>
    <x v="20"/>
    <x v="5"/>
    <x v="0"/>
    <x v="23"/>
    <s v="Personal"/>
    <n v="13808"/>
    <n v="584"/>
    <n v="2299"/>
    <n v="2601"/>
    <n v="4134"/>
    <n v="800"/>
    <n v="10678262"/>
    <n v="6845189"/>
    <n v="3101510"/>
    <n v="13854242"/>
    <n v="4863874"/>
    <n v="18284.695205479453"/>
    <n v="2977.463679860809"/>
    <n v="1192.4298346789697"/>
    <n v="3351.2922109337205"/>
    <n v="6079.8424999999997"/>
  </r>
  <r>
    <x v="20"/>
    <x v="5"/>
    <x v="0"/>
    <x v="24"/>
    <s v="Personal"/>
    <n v="7230"/>
    <n v="308"/>
    <n v="1190"/>
    <n v="891"/>
    <n v="2029"/>
    <n v="59"/>
    <n v="3124239"/>
    <n v="2806428"/>
    <n v="1631377"/>
    <n v="5213480"/>
    <n v="307837"/>
    <n v="10143.633116883117"/>
    <n v="2358.3428571428572"/>
    <n v="1830.9506172839506"/>
    <n v="2569.4825036964021"/>
    <n v="5217.5762711864409"/>
  </r>
  <r>
    <x v="20"/>
    <x v="5"/>
    <x v="0"/>
    <x v="25"/>
    <s v="Personal"/>
    <n v="18411"/>
    <n v="856"/>
    <n v="3043"/>
    <n v="3281"/>
    <n v="4093"/>
    <n v="541"/>
    <n v="12803866"/>
    <n v="8291130"/>
    <n v="3018559"/>
    <n v="12625450"/>
    <n v="2974558"/>
    <n v="14957.787383177571"/>
    <n v="2724.6565888925402"/>
    <n v="920.01188661993297"/>
    <n v="3084.6445150256536"/>
    <n v="5498.2587800369683"/>
  </r>
  <r>
    <x v="20"/>
    <x v="5"/>
    <x v="0"/>
    <x v="26"/>
    <s v="Personal"/>
    <n v="11835"/>
    <n v="430"/>
    <n v="1981"/>
    <n v="4071"/>
    <n v="3658"/>
    <n v="629"/>
    <n v="5174711"/>
    <n v="6649796"/>
    <n v="2719269"/>
    <n v="13198757"/>
    <n v="1658545"/>
    <n v="12034.211627906976"/>
    <n v="3356.7874810701665"/>
    <n v="667.96094325718502"/>
    <n v="3608.1894477856754"/>
    <n v="2636.7965023847378"/>
  </r>
  <r>
    <x v="21"/>
    <x v="5"/>
    <x v="1"/>
    <x v="0"/>
    <s v="Personal"/>
    <n v="20521"/>
    <n v="131"/>
    <n v="2291"/>
    <n v="1317"/>
    <n v="3815"/>
    <n v="536"/>
    <n v="1893470"/>
    <n v="3737811"/>
    <n v="1660899"/>
    <n v="6032774"/>
    <n v="1791274"/>
    <n v="14453.969465648855"/>
    <n v="1631.5194238323877"/>
    <n v="1261.1230068337129"/>
    <n v="1581.3300131061599"/>
    <n v="3341.9291044776119"/>
  </r>
  <r>
    <x v="21"/>
    <x v="5"/>
    <x v="1"/>
    <x v="1"/>
    <s v="Personal"/>
    <n v="5311"/>
    <n v="23"/>
    <n v="455"/>
    <n v="878"/>
    <n v="762"/>
    <n v="113"/>
    <n v="590895"/>
    <n v="1269041"/>
    <n v="1106443"/>
    <n v="1979642"/>
    <n v="637719"/>
    <n v="25691.08695652174"/>
    <n v="2789.1010989010988"/>
    <n v="1260.1856492027334"/>
    <n v="2597.9553805774276"/>
    <n v="5643.5309734513276"/>
  </r>
  <r>
    <x v="21"/>
    <x v="5"/>
    <x v="1"/>
    <x v="2"/>
    <s v="Personal"/>
    <n v="5209"/>
    <n v="98"/>
    <n v="633"/>
    <n v="1508"/>
    <n v="1665"/>
    <n v="113"/>
    <n v="966133"/>
    <n v="2159734"/>
    <n v="1411311"/>
    <n v="4797589"/>
    <n v="569896"/>
    <n v="9858.5"/>
    <n v="3411.9020537124802"/>
    <n v="935.88262599469499"/>
    <n v="2881.4348348348349"/>
    <n v="5043.3274336283184"/>
  </r>
  <r>
    <x v="21"/>
    <x v="5"/>
    <x v="1"/>
    <x v="3"/>
    <s v="Personal"/>
    <n v="20987"/>
    <n v="115"/>
    <n v="1863"/>
    <n v="6043"/>
    <n v="3165"/>
    <n v="453"/>
    <n v="1957349"/>
    <n v="7256093"/>
    <n v="4960775"/>
    <n v="10254388"/>
    <n v="2388318"/>
    <n v="17020.426086956522"/>
    <n v="3894.8432635534086"/>
    <n v="820.91262617905011"/>
    <n v="3239.933017377567"/>
    <n v="5272.2251655629143"/>
  </r>
  <r>
    <x v="21"/>
    <x v="5"/>
    <x v="1"/>
    <x v="4"/>
    <s v="Personal"/>
    <n v="17094"/>
    <n v="179"/>
    <n v="1398"/>
    <n v="5478"/>
    <n v="2152"/>
    <n v="449"/>
    <n v="3698437"/>
    <n v="4118493"/>
    <n v="12758566"/>
    <n v="6766269"/>
    <n v="1298639"/>
    <n v="20661.659217877095"/>
    <n v="2945.9892703862661"/>
    <n v="2329.0554947060973"/>
    <n v="3144.1770446096652"/>
    <n v="2892.2917594654787"/>
  </r>
  <r>
    <x v="21"/>
    <x v="5"/>
    <x v="1"/>
    <x v="5"/>
    <s v="Personal"/>
    <n v="4216"/>
    <n v="81"/>
    <n v="366"/>
    <n v="657"/>
    <n v="546"/>
    <n v="155"/>
    <n v="1626259"/>
    <n v="1094694"/>
    <n v="778988"/>
    <n v="1750869"/>
    <n v="835062"/>
    <n v="20077.271604938273"/>
    <n v="2990.967213114754"/>
    <n v="1185.6742770167427"/>
    <n v="3206.7197802197802"/>
    <n v="5387.4967741935479"/>
  </r>
  <r>
    <x v="21"/>
    <x v="5"/>
    <x v="1"/>
    <x v="6"/>
    <s v="Personal"/>
    <n v="26981"/>
    <n v="390"/>
    <n v="3064"/>
    <n v="2210"/>
    <n v="4941"/>
    <n v="952"/>
    <n v="10761169"/>
    <n v="7904271"/>
    <n v="1789561"/>
    <n v="11816754"/>
    <n v="8083265"/>
    <n v="27592.741025641026"/>
    <n v="2579.7229112271539"/>
    <n v="809.75610859728511"/>
    <n v="2391.5713418336368"/>
    <n v="8490.8245798319331"/>
  </r>
  <r>
    <x v="21"/>
    <x v="5"/>
    <x v="1"/>
    <x v="7"/>
    <s v="Personal"/>
    <n v="32582"/>
    <n v="926"/>
    <n v="3011"/>
    <n v="4903"/>
    <n v="7171"/>
    <n v="2359"/>
    <n v="13676267"/>
    <n v="7540126"/>
    <n v="4216872"/>
    <n v="21609868"/>
    <n v="12018319"/>
    <n v="14769.186825053996"/>
    <n v="2504.1932912653601"/>
    <n v="860.05955537426064"/>
    <n v="3013.5082973086041"/>
    <n v="5094.6668079694782"/>
  </r>
  <r>
    <x v="21"/>
    <x v="5"/>
    <x v="1"/>
    <x v="8"/>
    <s v="Personal"/>
    <n v="3105"/>
    <n v="113"/>
    <n v="285"/>
    <n v="415"/>
    <n v="371"/>
    <n v="138"/>
    <n v="1379455"/>
    <n v="794674"/>
    <n v="299601"/>
    <n v="1006177"/>
    <n v="480361"/>
    <n v="12207.566371681416"/>
    <n v="2788.3298245614037"/>
    <n v="721.9301204819277"/>
    <n v="2712.0673854447441"/>
    <n v="3480.876811594203"/>
  </r>
  <r>
    <x v="21"/>
    <x v="5"/>
    <x v="1"/>
    <x v="9"/>
    <s v="Personal"/>
    <n v="3233"/>
    <n v="105"/>
    <n v="327"/>
    <n v="593"/>
    <n v="446"/>
    <n v="112"/>
    <n v="1506249"/>
    <n v="966099"/>
    <n v="361439"/>
    <n v="1314616"/>
    <n v="488444"/>
    <n v="14345.228571428572"/>
    <n v="2954.4311926605506"/>
    <n v="609.50927487352442"/>
    <n v="2947.5695067264573"/>
    <n v="4361.1071428571431"/>
  </r>
  <r>
    <x v="21"/>
    <x v="5"/>
    <x v="1"/>
    <x v="10"/>
    <s v="Personal"/>
    <n v="9405"/>
    <n v="274"/>
    <n v="930"/>
    <n v="466"/>
    <n v="1174"/>
    <n v="203"/>
    <n v="5110329"/>
    <n v="4235632"/>
    <n v="513621"/>
    <n v="3554197"/>
    <n v="1087648"/>
    <n v="18650.835766423359"/>
    <n v="4554.4430107526878"/>
    <n v="1102.1909871244636"/>
    <n v="3027.4250425894379"/>
    <n v="5357.8719211822663"/>
  </r>
  <r>
    <x v="21"/>
    <x v="5"/>
    <x v="1"/>
    <x v="11"/>
    <s v="Personal"/>
    <n v="26030"/>
    <n v="199"/>
    <n v="2113"/>
    <n v="7150"/>
    <n v="3312"/>
    <n v="864"/>
    <n v="2945757"/>
    <n v="3898368"/>
    <n v="5637435"/>
    <n v="5741684"/>
    <n v="4117643"/>
    <n v="14802.798994974873"/>
    <n v="1844.9446284902981"/>
    <n v="788.45244755244755"/>
    <n v="1733.6002415458938"/>
    <n v="4765.7905092592591"/>
  </r>
  <r>
    <x v="21"/>
    <x v="5"/>
    <x v="1"/>
    <x v="12"/>
    <s v="Personal"/>
    <n v="25597"/>
    <n v="360"/>
    <n v="2608"/>
    <n v="3815"/>
    <n v="4632"/>
    <n v="1059"/>
    <n v="7298439"/>
    <n v="7817636"/>
    <n v="4171475"/>
    <n v="12533159"/>
    <n v="4255252"/>
    <n v="20273.441666666666"/>
    <n v="2997.5598159509204"/>
    <n v="1093.440366972477"/>
    <n v="2705.7769861830743"/>
    <n v="4018.1794145420208"/>
  </r>
  <r>
    <x v="21"/>
    <x v="5"/>
    <x v="1"/>
    <x v="13"/>
    <s v="Personal"/>
    <n v="6382"/>
    <n v="182"/>
    <n v="697"/>
    <n v="995"/>
    <n v="979"/>
    <n v="291"/>
    <n v="3826195"/>
    <n v="2008541"/>
    <n v="892956"/>
    <n v="2984930"/>
    <n v="2458470"/>
    <n v="21023.04945054945"/>
    <n v="2881.6944045911046"/>
    <n v="897.44321608040207"/>
    <n v="3048.9581205311542"/>
    <n v="8448.350515463917"/>
  </r>
  <r>
    <x v="21"/>
    <x v="5"/>
    <x v="1"/>
    <x v="14"/>
    <s v="Personal"/>
    <n v="44433"/>
    <n v="1204"/>
    <n v="4581"/>
    <n v="8929"/>
    <n v="7395"/>
    <n v="1704"/>
    <n v="16332308"/>
    <n v="13819989"/>
    <n v="11162761"/>
    <n v="22586941"/>
    <n v="17681674"/>
    <n v="13565.039867109635"/>
    <n v="3016.8061558611657"/>
    <n v="1250.1692238772539"/>
    <n v="3054.3530764029751"/>
    <n v="10376.56924882629"/>
  </r>
  <r>
    <x v="21"/>
    <x v="5"/>
    <x v="1"/>
    <x v="15"/>
    <s v="Personal"/>
    <n v="4691"/>
    <n v="152"/>
    <n v="542"/>
    <n v="650"/>
    <n v="861"/>
    <n v="227"/>
    <n v="2411148"/>
    <n v="1653802"/>
    <n v="643095"/>
    <n v="2421885"/>
    <n v="1739196"/>
    <n v="15862.815789473685"/>
    <n v="3051.2952029520297"/>
    <n v="989.37692307692305"/>
    <n v="2812.8745644599303"/>
    <n v="7661.6563876651981"/>
  </r>
  <r>
    <x v="21"/>
    <x v="5"/>
    <x v="1"/>
    <x v="16"/>
    <s v="Personal"/>
    <n v="9333"/>
    <n v="272"/>
    <n v="1048"/>
    <n v="744"/>
    <n v="2565"/>
    <n v="1114"/>
    <n v="5279684"/>
    <n v="2036194"/>
    <n v="576694"/>
    <n v="8271859"/>
    <n v="6472335"/>
    <n v="19410.602941176472"/>
    <n v="1942.9332061068703"/>
    <n v="775.1263440860215"/>
    <n v="3224.8962962962964"/>
    <n v="5809.9955116696592"/>
  </r>
  <r>
    <x v="21"/>
    <x v="5"/>
    <x v="1"/>
    <x v="17"/>
    <s v="Personal"/>
    <n v="29704"/>
    <n v="685"/>
    <n v="2951"/>
    <n v="8519"/>
    <n v="3937"/>
    <n v="1101"/>
    <n v="10229973"/>
    <n v="8768299"/>
    <n v="4145192"/>
    <n v="11517982"/>
    <n v="2062766"/>
    <n v="14934.267153284671"/>
    <n v="2971.297526262284"/>
    <n v="486.58199319168915"/>
    <n v="2925.5732791465584"/>
    <n v="1873.5386012715712"/>
  </r>
  <r>
    <x v="21"/>
    <x v="5"/>
    <x v="1"/>
    <x v="18"/>
    <s v="Personal"/>
    <n v="20716"/>
    <n v="320"/>
    <n v="2579"/>
    <n v="4402"/>
    <n v="4213"/>
    <n v="921"/>
    <n v="11342899"/>
    <n v="8668958"/>
    <n v="3132575"/>
    <n v="13487773"/>
    <n v="7853885"/>
    <n v="35446.559374999997"/>
    <n v="3361.3640946103142"/>
    <n v="711.62539754656973"/>
    <n v="3201.465226679326"/>
    <n v="8527.5624321389787"/>
  </r>
  <r>
    <x v="21"/>
    <x v="5"/>
    <x v="1"/>
    <x v="19"/>
    <s v="Personal"/>
    <n v="16564"/>
    <n v="572"/>
    <n v="1688"/>
    <n v="4439"/>
    <n v="2415"/>
    <n v="601"/>
    <n v="6777867"/>
    <n v="4882297"/>
    <n v="3547279"/>
    <n v="7029235"/>
    <n v="1434031"/>
    <n v="11849.417832167832"/>
    <n v="2892.3560426540284"/>
    <n v="799.11669294886235"/>
    <n v="2910.6563146997928"/>
    <n v="2386.0748752079867"/>
  </r>
  <r>
    <x v="21"/>
    <x v="5"/>
    <x v="1"/>
    <x v="20"/>
    <s v="Personal"/>
    <n v="15579"/>
    <n v="437"/>
    <n v="2060"/>
    <n v="4123"/>
    <n v="2769"/>
    <n v="465"/>
    <n v="6236802"/>
    <n v="7705178"/>
    <n v="6960358"/>
    <n v="11143087"/>
    <n v="1759376"/>
    <n v="14271.858123569795"/>
    <n v="3740.3776699029127"/>
    <n v="1688.1780257094349"/>
    <n v="4024.2278801011194"/>
    <n v="3783.6043010752687"/>
  </r>
  <r>
    <x v="21"/>
    <x v="5"/>
    <x v="1"/>
    <x v="21"/>
    <s v="Personal"/>
    <n v="26406"/>
    <n v="1056"/>
    <n v="3707"/>
    <n v="4369"/>
    <n v="5897"/>
    <n v="1312"/>
    <n v="12565092"/>
    <n v="10470986"/>
    <n v="4303852"/>
    <n v="15650066"/>
    <n v="3814440"/>
    <n v="11898.761363636364"/>
    <n v="2824.6522794712705"/>
    <n v="985.08857862211028"/>
    <n v="2653.9030015261997"/>
    <n v="2907.3475609756097"/>
  </r>
  <r>
    <x v="21"/>
    <x v="5"/>
    <x v="1"/>
    <x v="22"/>
    <s v="Personal"/>
    <n v="7475"/>
    <n v="298"/>
    <n v="1035"/>
    <n v="2347"/>
    <n v="2162"/>
    <n v="382"/>
    <n v="4400946"/>
    <n v="4004734"/>
    <n v="1971587"/>
    <n v="6927382"/>
    <n v="2040540"/>
    <n v="14768.275167785236"/>
    <n v="3869.3082125603864"/>
    <n v="840.04559011504045"/>
    <n v="3204.1544865864939"/>
    <n v="5341.7277486910998"/>
  </r>
  <r>
    <x v="21"/>
    <x v="5"/>
    <x v="1"/>
    <x v="23"/>
    <s v="Personal"/>
    <n v="14000"/>
    <n v="576"/>
    <n v="2356"/>
    <n v="3181"/>
    <n v="3522"/>
    <n v="882"/>
    <n v="9573213"/>
    <n v="7316943"/>
    <n v="3554788"/>
    <n v="11299348"/>
    <n v="5120178"/>
    <n v="16620.161458333332"/>
    <n v="3105.6634125636674"/>
    <n v="1117.5064445143037"/>
    <n v="3208.2191936399772"/>
    <n v="5805.1904761904761"/>
  </r>
  <r>
    <x v="21"/>
    <x v="5"/>
    <x v="1"/>
    <x v="24"/>
    <s v="Personal"/>
    <n v="7303"/>
    <n v="316"/>
    <n v="1277"/>
    <n v="957"/>
    <n v="2103"/>
    <n v="48"/>
    <n v="4118230"/>
    <n v="3016810"/>
    <n v="1311316"/>
    <n v="4996765"/>
    <n v="367719"/>
    <n v="13032.373417721519"/>
    <n v="2362.419733750979"/>
    <n v="1370.2361546499478"/>
    <n v="2376.0175939134569"/>
    <n v="7660.8125"/>
  </r>
  <r>
    <x v="21"/>
    <x v="5"/>
    <x v="1"/>
    <x v="25"/>
    <s v="Personal"/>
    <n v="18662"/>
    <n v="888"/>
    <n v="3074"/>
    <n v="3900"/>
    <n v="4043"/>
    <n v="403"/>
    <n v="12068840"/>
    <n v="8734011"/>
    <n v="3363194"/>
    <n v="11941339"/>
    <n v="2111662"/>
    <n v="13591.036036036036"/>
    <n v="2841.2527651268706"/>
    <n v="862.35743589743595"/>
    <n v="2953.5837249567153"/>
    <n v="5239.8560794044661"/>
  </r>
  <r>
    <x v="21"/>
    <x v="5"/>
    <x v="1"/>
    <x v="26"/>
    <s v="Personal"/>
    <n v="12292"/>
    <n v="459"/>
    <n v="1929"/>
    <n v="4347"/>
    <n v="3241"/>
    <n v="502"/>
    <n v="5859628"/>
    <n v="6197240"/>
    <n v="2767563"/>
    <n v="10710398"/>
    <n v="1325801"/>
    <n v="12766.074074074075"/>
    <n v="3212.6697770865735"/>
    <n v="636.66045548654245"/>
    <n v="3304.6584387534713"/>
    <n v="2641.0378486055779"/>
  </r>
  <r>
    <x v="22"/>
    <x v="5"/>
    <x v="2"/>
    <x v="0"/>
    <s v="Personal"/>
    <n v="20640"/>
    <n v="126"/>
    <n v="2311"/>
    <n v="1239"/>
    <n v="3941"/>
    <n v="587"/>
    <n v="2380805"/>
    <n v="3697757"/>
    <n v="1765033"/>
    <n v="6196347"/>
    <n v="1712043"/>
    <n v="18895.277777777777"/>
    <n v="1600.0679359584594"/>
    <n v="1424.5625504439063"/>
    <n v="1572.2778482618626"/>
    <n v="2916.5979557069845"/>
  </r>
  <r>
    <x v="22"/>
    <x v="5"/>
    <x v="2"/>
    <x v="1"/>
    <s v="Personal"/>
    <n v="5396"/>
    <n v="24"/>
    <n v="398"/>
    <n v="1442"/>
    <n v="656"/>
    <n v="93"/>
    <n v="722226"/>
    <n v="1181966"/>
    <n v="2445345"/>
    <n v="1693604"/>
    <n v="535996"/>
    <n v="30092.75"/>
    <n v="2969.7638190954772"/>
    <n v="1695.8009708737864"/>
    <n v="2581.7134146341464"/>
    <n v="5763.3978494623652"/>
  </r>
  <r>
    <x v="22"/>
    <x v="5"/>
    <x v="2"/>
    <x v="2"/>
    <s v="Personal"/>
    <n v="5248"/>
    <n v="97"/>
    <n v="631"/>
    <n v="758"/>
    <n v="1715"/>
    <n v="113"/>
    <n v="1115490"/>
    <n v="2027879"/>
    <n v="754540"/>
    <n v="4833092"/>
    <n v="587270"/>
    <n v="11499.896907216495"/>
    <n v="3213.7543581616483"/>
    <n v="995.43535620052774"/>
    <n v="2818.1294460641398"/>
    <n v="5197.0796460176989"/>
  </r>
  <r>
    <x v="22"/>
    <x v="5"/>
    <x v="2"/>
    <x v="3"/>
    <s v="Personal"/>
    <n v="21147"/>
    <n v="121"/>
    <n v="1840"/>
    <n v="1048"/>
    <n v="3339"/>
    <n v="457"/>
    <n v="2403893"/>
    <n v="6745564"/>
    <n v="915334"/>
    <n v="10584606"/>
    <n v="2473197"/>
    <n v="19866.884297520661"/>
    <n v="3666.0673913043479"/>
    <n v="873.41030534351148"/>
    <n v="3169.9928122192273"/>
    <n v="5411.809628008753"/>
  </r>
  <r>
    <x v="22"/>
    <x v="5"/>
    <x v="2"/>
    <x v="4"/>
    <s v="Personal"/>
    <n v="17063"/>
    <n v="172"/>
    <n v="1428"/>
    <n v="4607"/>
    <n v="2180"/>
    <n v="442"/>
    <n v="3819896"/>
    <n v="4272295"/>
    <n v="10462046"/>
    <n v="6716991"/>
    <n v="1291433"/>
    <n v="22208.697674418603"/>
    <n v="2991.8032212885155"/>
    <n v="2270.9021054916429"/>
    <n v="3081.1885321100917"/>
    <n v="2921.794117647059"/>
  </r>
  <r>
    <x v="22"/>
    <x v="5"/>
    <x v="2"/>
    <x v="5"/>
    <s v="Personal"/>
    <n v="4252"/>
    <n v="85"/>
    <n v="370"/>
    <n v="651"/>
    <n v="565"/>
    <n v="152"/>
    <n v="1694853"/>
    <n v="1135906"/>
    <n v="749826"/>
    <n v="1908187"/>
    <n v="888520"/>
    <n v="19939.447058823531"/>
    <n v="3070.0162162162164"/>
    <n v="1151.8064516129032"/>
    <n v="3377.3221238938054"/>
    <n v="5845.5263157894733"/>
  </r>
  <r>
    <x v="22"/>
    <x v="5"/>
    <x v="2"/>
    <x v="6"/>
    <s v="Personal"/>
    <n v="27134"/>
    <n v="380"/>
    <n v="3217"/>
    <n v="2324"/>
    <n v="5061"/>
    <n v="941"/>
    <n v="10266426"/>
    <n v="8295674"/>
    <n v="3714842"/>
    <n v="12350877"/>
    <n v="8073006"/>
    <n v="27016.910526315791"/>
    <n v="2578.698787690395"/>
    <n v="1598.4690189328744"/>
    <n v="2440.402489626556"/>
    <n v="8579.1774707757704"/>
  </r>
  <r>
    <x v="22"/>
    <x v="5"/>
    <x v="2"/>
    <x v="7"/>
    <s v="Personal"/>
    <n v="32818"/>
    <n v="953"/>
    <n v="2923"/>
    <n v="3647"/>
    <n v="5489"/>
    <n v="708"/>
    <n v="16463153"/>
    <n v="6890818"/>
    <n v="3338337"/>
    <n v="16183298"/>
    <n v="3699313"/>
    <n v="17275.081846799581"/>
    <n v="2357.4471433458775"/>
    <n v="915.36523169728548"/>
    <n v="2948.3144470759703"/>
    <n v="5225.0183615819205"/>
  </r>
  <r>
    <x v="22"/>
    <x v="5"/>
    <x v="2"/>
    <x v="8"/>
    <s v="Personal"/>
    <n v="3130"/>
    <n v="108"/>
    <n v="305"/>
    <n v="446"/>
    <n v="398"/>
    <n v="148"/>
    <n v="1351677"/>
    <n v="839464"/>
    <n v="397939"/>
    <n v="1120350"/>
    <n v="556998"/>
    <n v="12515.527777777777"/>
    <n v="2752.3409836065575"/>
    <n v="892.23991031390131"/>
    <n v="2814.9497487437184"/>
    <n v="3763.5"/>
  </r>
  <r>
    <x v="22"/>
    <x v="5"/>
    <x v="2"/>
    <x v="9"/>
    <s v="Personal"/>
    <n v="3259"/>
    <n v="103"/>
    <n v="333"/>
    <n v="642"/>
    <n v="457"/>
    <n v="111"/>
    <n v="1470345"/>
    <n v="965287"/>
    <n v="442256"/>
    <n v="1348418"/>
    <n v="472659"/>
    <n v="14275.194174757282"/>
    <n v="2898.7597597597596"/>
    <n v="688.87227414330221"/>
    <n v="2950.5864332603937"/>
    <n v="4258.1891891891892"/>
  </r>
  <r>
    <x v="22"/>
    <x v="5"/>
    <x v="2"/>
    <x v="10"/>
    <s v="Personal"/>
    <n v="9473"/>
    <n v="279"/>
    <n v="997"/>
    <n v="2033"/>
    <n v="1920"/>
    <n v="205"/>
    <n v="6084329"/>
    <n v="4274165"/>
    <n v="2384498"/>
    <n v="5685562"/>
    <n v="1125271"/>
    <n v="21807.630824372758"/>
    <n v="4287.0260782347041"/>
    <n v="1172.8962124938514"/>
    <n v="2961.2302083333334"/>
    <n v="5489.1268292682926"/>
  </r>
  <r>
    <x v="22"/>
    <x v="5"/>
    <x v="2"/>
    <x v="11"/>
    <s v="Personal"/>
    <n v="26316"/>
    <n v="194"/>
    <n v="2076"/>
    <n v="10343"/>
    <n v="3099"/>
    <n v="808"/>
    <n v="3158617"/>
    <n v="3913078"/>
    <n v="14813829"/>
    <n v="5537042"/>
    <n v="3880838"/>
    <n v="16281.530927835052"/>
    <n v="1884.9123314065509"/>
    <n v="1432.2565019820167"/>
    <n v="1786.7189415940627"/>
    <n v="4803.0173267326736"/>
  </r>
  <r>
    <x v="22"/>
    <x v="5"/>
    <x v="2"/>
    <x v="12"/>
    <s v="Personal"/>
    <n v="25542"/>
    <n v="347"/>
    <n v="2648"/>
    <n v="3689"/>
    <n v="4728"/>
    <n v="987"/>
    <n v="7344092"/>
    <n v="8062384"/>
    <n v="4670613"/>
    <n v="12946135"/>
    <n v="4133244"/>
    <n v="21164.530259365994"/>
    <n v="3044.7069486404835"/>
    <n v="1266.0918948224451"/>
    <n v="2738.1842216582063"/>
    <n v="4187.6838905775076"/>
  </r>
  <r>
    <x v="22"/>
    <x v="5"/>
    <x v="2"/>
    <x v="13"/>
    <s v="Personal"/>
    <n v="6414"/>
    <n v="185"/>
    <n v="688"/>
    <n v="991"/>
    <n v="991"/>
    <n v="285"/>
    <n v="3881516"/>
    <n v="2008805"/>
    <n v="968858"/>
    <n v="3117899"/>
    <n v="2412708"/>
    <n v="20981.167567567569"/>
    <n v="2919.7747093023254"/>
    <n v="977.65691220988901"/>
    <n v="3146.214934409687"/>
    <n v="8465.6421052631576"/>
  </r>
  <r>
    <x v="22"/>
    <x v="5"/>
    <x v="2"/>
    <x v="14"/>
    <s v="Personal"/>
    <n v="44674"/>
    <n v="1189"/>
    <n v="4627"/>
    <n v="8561"/>
    <n v="7544"/>
    <n v="1673"/>
    <n v="16368163"/>
    <n v="14119162"/>
    <n v="9914778"/>
    <n v="23546231"/>
    <n v="17486105"/>
    <n v="13766.32716568545"/>
    <n v="3051.4722282256321"/>
    <n v="1158.1331620137835"/>
    <n v="3121.1865058324497"/>
    <n v="10451.94560669456"/>
  </r>
  <r>
    <x v="22"/>
    <x v="5"/>
    <x v="2"/>
    <x v="15"/>
    <s v="Personal"/>
    <n v="4723"/>
    <n v="148"/>
    <n v="578"/>
    <n v="706"/>
    <n v="885"/>
    <n v="224"/>
    <n v="2540824"/>
    <n v="1806494"/>
    <n v="853670"/>
    <n v="2404594"/>
    <n v="1760972"/>
    <n v="17167.72972972973"/>
    <n v="3125.4221453287196"/>
    <n v="1209.1643059490084"/>
    <n v="2717.0553672316382"/>
    <n v="7861.4821428571431"/>
  </r>
  <r>
    <x v="22"/>
    <x v="5"/>
    <x v="2"/>
    <x v="16"/>
    <s v="Personal"/>
    <n v="9402"/>
    <n v="277"/>
    <n v="987"/>
    <n v="1234"/>
    <n v="1200"/>
    <n v="452"/>
    <n v="6286816"/>
    <n v="1804424"/>
    <n v="1018016"/>
    <n v="3785013"/>
    <n v="2689688"/>
    <n v="22696.086642599279"/>
    <n v="1828.1904761904761"/>
    <n v="824.97244732576985"/>
    <n v="3154.1774999999998"/>
    <n v="5950.6371681415931"/>
  </r>
  <r>
    <x v="22"/>
    <x v="5"/>
    <x v="2"/>
    <x v="17"/>
    <s v="Personal"/>
    <n v="29918"/>
    <n v="675"/>
    <n v="2824"/>
    <n v="9263"/>
    <n v="3724"/>
    <n v="1012"/>
    <n v="9728521"/>
    <n v="8395299"/>
    <n v="5358657"/>
    <n v="11664590"/>
    <n v="2318731"/>
    <n v="14412.623703703704"/>
    <n v="2972.8395892351273"/>
    <n v="578.50124149843464"/>
    <n v="3132.2744360902257"/>
    <n v="2291.236166007905"/>
  </r>
  <r>
    <x v="22"/>
    <x v="5"/>
    <x v="2"/>
    <x v="18"/>
    <s v="Personal"/>
    <n v="20847"/>
    <n v="293"/>
    <n v="2667"/>
    <n v="4407"/>
    <n v="4336"/>
    <n v="923"/>
    <n v="10087338"/>
    <n v="8990465"/>
    <n v="4302582"/>
    <n v="14850298"/>
    <n v="7992106"/>
    <n v="34427.774744027301"/>
    <n v="3371.0029996250469"/>
    <n v="976.30633083730424"/>
    <n v="3424.8842250922507"/>
    <n v="8658.836403033587"/>
  </r>
  <r>
    <x v="22"/>
    <x v="5"/>
    <x v="2"/>
    <x v="19"/>
    <s v="Personal"/>
    <n v="16632"/>
    <n v="563"/>
    <n v="1712"/>
    <n v="4464"/>
    <n v="2597"/>
    <n v="560"/>
    <n v="6845139"/>
    <n v="4984207"/>
    <n v="3789420"/>
    <n v="7288503"/>
    <n v="1448131"/>
    <n v="12158.328596802841"/>
    <n v="2911.3358644859813"/>
    <n v="848.88440860215053"/>
    <n v="2806.5086638428957"/>
    <n v="2585.9482142857141"/>
  </r>
  <r>
    <x v="22"/>
    <x v="5"/>
    <x v="2"/>
    <x v="20"/>
    <s v="Personal"/>
    <n v="15725"/>
    <n v="433"/>
    <n v="2104"/>
    <n v="3410"/>
    <n v="2855"/>
    <n v="462"/>
    <n v="6360383"/>
    <n v="8033878"/>
    <n v="3846061"/>
    <n v="11741484"/>
    <n v="1844605"/>
    <n v="14689.10623556582"/>
    <n v="3818.3830798479089"/>
    <n v="1127.8771260997069"/>
    <n v="4112.603852889667"/>
    <n v="3992.651515151515"/>
  </r>
  <r>
    <x v="22"/>
    <x v="5"/>
    <x v="2"/>
    <x v="21"/>
    <s v="Personal"/>
    <n v="26448"/>
    <n v="1073"/>
    <n v="3839"/>
    <n v="4643"/>
    <n v="6085"/>
    <n v="1354"/>
    <n v="12397865"/>
    <n v="11045993"/>
    <n v="4783864"/>
    <n v="16845908"/>
    <n v="3941648"/>
    <n v="11554.394221808016"/>
    <n v="2877.3099765563948"/>
    <n v="1030.3390049536938"/>
    <n v="2768.4318816762529"/>
    <n v="2911.1137370753322"/>
  </r>
  <r>
    <x v="22"/>
    <x v="5"/>
    <x v="2"/>
    <x v="22"/>
    <s v="Personal"/>
    <n v="7532"/>
    <n v="303"/>
    <n v="1079"/>
    <n v="1800"/>
    <n v="1741"/>
    <n v="163"/>
    <n v="5227333"/>
    <n v="3930506"/>
    <n v="1609378"/>
    <n v="5455768"/>
    <n v="892450"/>
    <n v="17251.924092409241"/>
    <n v="3642.7303058387397"/>
    <n v="894.09888888888884"/>
    <n v="3133.6978747846065"/>
    <n v="5475.1533742331285"/>
  </r>
  <r>
    <x v="22"/>
    <x v="5"/>
    <x v="2"/>
    <x v="23"/>
    <s v="Personal"/>
    <n v="14105"/>
    <n v="591"/>
    <n v="2402"/>
    <n v="4567"/>
    <n v="3542"/>
    <n v="1323"/>
    <n v="11477552"/>
    <n v="7020410"/>
    <n v="5431367"/>
    <n v="11118530"/>
    <n v="7874456"/>
    <n v="19420.561759729273"/>
    <n v="2922.7352206494588"/>
    <n v="1189.2636303919421"/>
    <n v="3139.0542066629023"/>
    <n v="5951.9697656840517"/>
  </r>
  <r>
    <x v="22"/>
    <x v="5"/>
    <x v="2"/>
    <x v="24"/>
    <s v="Personal"/>
    <n v="7300"/>
    <n v="301"/>
    <n v="1313"/>
    <n v="1098"/>
    <n v="2294"/>
    <n v="58"/>
    <n v="3107228"/>
    <n v="3237583"/>
    <n v="1587359"/>
    <n v="5412884"/>
    <n v="358696"/>
    <n v="10323.016611295681"/>
    <n v="2465.790555978675"/>
    <n v="1445.6821493624773"/>
    <n v="2359.583260680035"/>
    <n v="6184.4137931034484"/>
  </r>
  <r>
    <x v="22"/>
    <x v="5"/>
    <x v="2"/>
    <x v="25"/>
    <s v="Personal"/>
    <n v="18798"/>
    <n v="883"/>
    <n v="3195"/>
    <n v="6615"/>
    <n v="5047"/>
    <n v="1754"/>
    <n v="14034022"/>
    <n v="8546182"/>
    <n v="6070648"/>
    <n v="14583156"/>
    <n v="9432056"/>
    <n v="15893.569648924122"/>
    <n v="2674.8613458528953"/>
    <n v="917.70944822373394"/>
    <n v="2889.4701803051316"/>
    <n v="5377.4549600912196"/>
  </r>
  <r>
    <x v="22"/>
    <x v="5"/>
    <x v="2"/>
    <x v="26"/>
    <s v="Personal"/>
    <n v="12744"/>
    <n v="473"/>
    <n v="2001"/>
    <n v="3954"/>
    <n v="3290"/>
    <n v="569"/>
    <n v="6288010"/>
    <n v="6687420"/>
    <n v="2893385"/>
    <n v="11500666"/>
    <n v="1499110"/>
    <n v="13293.890063424948"/>
    <n v="3342.0389805097452"/>
    <n v="731.76150733434497"/>
    <n v="3495.643161094225"/>
    <n v="2634.6397188049209"/>
  </r>
  <r>
    <x v="23"/>
    <x v="5"/>
    <x v="3"/>
    <x v="0"/>
    <s v="Personal"/>
    <n v="20798"/>
    <n v="153"/>
    <n v="2268"/>
    <n v="1168"/>
    <n v="3715"/>
    <n v="585"/>
    <n v="2430298"/>
    <n v="3830679"/>
    <n v="1878974"/>
    <n v="6122654"/>
    <n v="1792927"/>
    <n v="15884.300653594772"/>
    <n v="1689.0119047619048"/>
    <n v="1608.7106164383561"/>
    <n v="1648.0899057873487"/>
    <n v="3064.8324786324788"/>
  </r>
  <r>
    <x v="23"/>
    <x v="5"/>
    <x v="3"/>
    <x v="1"/>
    <s v="Personal"/>
    <n v="5389"/>
    <n v="21"/>
    <n v="402"/>
    <n v="1022"/>
    <n v="690"/>
    <n v="102"/>
    <n v="715782"/>
    <n v="1196554"/>
    <n v="1596701"/>
    <n v="2239584"/>
    <n v="612882"/>
    <n v="34084.857142857145"/>
    <n v="2976.5024875621889"/>
    <n v="1562.3297455968689"/>
    <n v="3245.7739130434784"/>
    <n v="6008.6470588235297"/>
  </r>
  <r>
    <x v="23"/>
    <x v="5"/>
    <x v="3"/>
    <x v="2"/>
    <s v="Personal"/>
    <n v="5262"/>
    <n v="97"/>
    <n v="628"/>
    <n v="261"/>
    <n v="1776"/>
    <n v="114"/>
    <n v="1046120"/>
    <n v="2093710"/>
    <n v="270581"/>
    <n v="5361172"/>
    <n v="551085"/>
    <n v="10784.742268041236"/>
    <n v="3333.9331210191081"/>
    <n v="1036.7088122605364"/>
    <n v="3018.6779279279281"/>
    <n v="4834.0789473684208"/>
  </r>
  <r>
    <x v="23"/>
    <x v="5"/>
    <x v="3"/>
    <x v="3"/>
    <s v="Personal"/>
    <n v="21202"/>
    <n v="122"/>
    <n v="1862"/>
    <n v="2666"/>
    <n v="2646"/>
    <n v="458"/>
    <n v="2276600"/>
    <n v="7082806"/>
    <n v="2427145"/>
    <n v="8980501"/>
    <n v="2316483"/>
    <n v="18660.655737704918"/>
    <n v="3803.8700322234158"/>
    <n v="910.40697674418607"/>
    <n v="3393.991307634165"/>
    <n v="5057.8231441048038"/>
  </r>
  <r>
    <x v="23"/>
    <x v="5"/>
    <x v="3"/>
    <x v="4"/>
    <s v="Personal"/>
    <n v="17085"/>
    <n v="173"/>
    <n v="1462"/>
    <n v="2505"/>
    <n v="2218"/>
    <n v="446"/>
    <n v="3587649"/>
    <n v="4701993"/>
    <n v="4291872"/>
    <n v="7553434"/>
    <n v="1309222"/>
    <n v="20737.855491329479"/>
    <n v="3216.137482900137"/>
    <n v="1713.3221556886228"/>
    <n v="3405.5157799819658"/>
    <n v="2935.4753363228701"/>
  </r>
  <r>
    <x v="23"/>
    <x v="5"/>
    <x v="3"/>
    <x v="5"/>
    <s v="Personal"/>
    <n v="4262"/>
    <n v="89"/>
    <n v="369"/>
    <n v="684"/>
    <n v="562"/>
    <n v="158"/>
    <n v="1806912"/>
    <n v="1151056"/>
    <n v="1121925"/>
    <n v="1982888"/>
    <n v="891752"/>
    <n v="20302.382022471909"/>
    <n v="3119.3929539295391"/>
    <n v="1640.2412280701753"/>
    <n v="3528.2704626334521"/>
    <n v="5644"/>
  </r>
  <r>
    <x v="23"/>
    <x v="5"/>
    <x v="3"/>
    <x v="6"/>
    <s v="Personal"/>
    <n v="27169"/>
    <n v="389"/>
    <n v="3020"/>
    <n v="2351"/>
    <n v="5055"/>
    <n v="935"/>
    <n v="10493335"/>
    <n v="7985800"/>
    <n v="4391073"/>
    <n v="12630525"/>
    <n v="8285614"/>
    <n v="26975.154241645243"/>
    <n v="2644.3046357615895"/>
    <n v="1867.7469162058699"/>
    <n v="2498.6201780415431"/>
    <n v="8861.6192513368987"/>
  </r>
  <r>
    <x v="23"/>
    <x v="5"/>
    <x v="3"/>
    <x v="7"/>
    <s v="Personal"/>
    <n v="32900"/>
    <n v="937"/>
    <n v="2990"/>
    <n v="8376"/>
    <n v="8064"/>
    <n v="711"/>
    <n v="15132433"/>
    <n v="7313641"/>
    <n v="7989539"/>
    <n v="25458857"/>
    <n v="3472911"/>
    <n v="16149.875133404483"/>
    <n v="2446.033779264214"/>
    <n v="953.86091212989493"/>
    <n v="3157.1003224206347"/>
    <n v="4884.5443037974683"/>
  </r>
  <r>
    <x v="23"/>
    <x v="5"/>
    <x v="3"/>
    <x v="8"/>
    <s v="Personal"/>
    <n v="3133"/>
    <n v="120"/>
    <n v="321"/>
    <n v="407"/>
    <n v="408"/>
    <n v="139"/>
    <n v="1406471"/>
    <n v="890182"/>
    <n v="409418"/>
    <n v="1273437"/>
    <n v="537731"/>
    <n v="11720.591666666667"/>
    <n v="2773.1526479750778"/>
    <n v="1005.941031941032"/>
    <n v="3121.169117647059"/>
    <n v="3868.5683453237411"/>
  </r>
  <r>
    <x v="23"/>
    <x v="5"/>
    <x v="3"/>
    <x v="9"/>
    <s v="Personal"/>
    <n v="3267"/>
    <n v="108"/>
    <n v="343"/>
    <n v="579"/>
    <n v="475"/>
    <n v="110"/>
    <n v="1581163"/>
    <n v="1016815"/>
    <n v="448693"/>
    <n v="1533964"/>
    <n v="526025"/>
    <n v="14640.398148148148"/>
    <n v="2964.4752186588921"/>
    <n v="774.94473229706387"/>
    <n v="3229.3978947368423"/>
    <n v="4782.045454545455"/>
  </r>
  <r>
    <x v="23"/>
    <x v="5"/>
    <x v="3"/>
    <x v="10"/>
    <s v="Personal"/>
    <n v="9497"/>
    <n v="282"/>
    <n v="974"/>
    <n v="469"/>
    <n v="2358"/>
    <n v="205"/>
    <n v="5760933"/>
    <n v="4334053"/>
    <n v="573739"/>
    <n v="7476621"/>
    <n v="1053476"/>
    <n v="20428.840425531915"/>
    <n v="4449.7464065708418"/>
    <n v="1223.3240938166311"/>
    <n v="3170.7468193384225"/>
    <n v="5138.9073170731708"/>
  </r>
  <r>
    <x v="23"/>
    <x v="5"/>
    <x v="3"/>
    <x v="11"/>
    <s v="Personal"/>
    <n v="25984"/>
    <n v="195"/>
    <n v="2147"/>
    <n v="6843"/>
    <n v="3380"/>
    <n v="781"/>
    <n v="3139193"/>
    <n v="4096536"/>
    <n v="7846116"/>
    <n v="6772934"/>
    <n v="3791948"/>
    <n v="16098.42564102564"/>
    <n v="1908.0279459711226"/>
    <n v="1146.5900920648837"/>
    <n v="2003.8266272189348"/>
    <n v="4855.2471190781052"/>
  </r>
  <r>
    <x v="23"/>
    <x v="5"/>
    <x v="3"/>
    <x v="12"/>
    <s v="Personal"/>
    <n v="24918"/>
    <n v="369"/>
    <n v="2592"/>
    <n v="4111"/>
    <n v="4819"/>
    <n v="989"/>
    <n v="7723028"/>
    <n v="8092491"/>
    <n v="7050537"/>
    <n v="14040727"/>
    <n v="4201600"/>
    <n v="20929.615176151761"/>
    <n v="3122.1030092592591"/>
    <n v="1715.0418389686208"/>
    <n v="2913.6183855571694"/>
    <n v="4248.3316481294232"/>
  </r>
  <r>
    <x v="23"/>
    <x v="5"/>
    <x v="3"/>
    <x v="13"/>
    <s v="Personal"/>
    <n v="6456"/>
    <n v="188"/>
    <n v="704"/>
    <n v="862"/>
    <n v="990"/>
    <n v="305"/>
    <n v="4005529"/>
    <n v="2075534"/>
    <n v="793409"/>
    <n v="3123758"/>
    <n v="2512554"/>
    <n v="21306.005319148935"/>
    <n v="2948.2017045454545"/>
    <n v="920.42807424593968"/>
    <n v="3155.3111111111111"/>
    <n v="8237.881967213114"/>
  </r>
  <r>
    <x v="23"/>
    <x v="5"/>
    <x v="3"/>
    <x v="14"/>
    <s v="Personal"/>
    <n v="44793"/>
    <n v="1213"/>
    <n v="4651"/>
    <n v="7488"/>
    <n v="7618"/>
    <n v="1713"/>
    <n v="16879641"/>
    <n v="14506414"/>
    <n v="9487776"/>
    <n v="25023018"/>
    <n v="17779173"/>
    <n v="13915.615004122012"/>
    <n v="3118.9881745861103"/>
    <n v="1267.0641025641025"/>
    <n v="3284.7227618797583"/>
    <n v="10378.968476357268"/>
  </r>
  <r>
    <x v="23"/>
    <x v="5"/>
    <x v="3"/>
    <x v="15"/>
    <s v="Personal"/>
    <n v="4765"/>
    <n v="163"/>
    <n v="543"/>
    <n v="683"/>
    <n v="873"/>
    <n v="238"/>
    <n v="2827532"/>
    <n v="1677449"/>
    <n v="997706"/>
    <n v="2484338"/>
    <n v="1803955"/>
    <n v="17346.822085889569"/>
    <n v="3089.2246777163905"/>
    <n v="1460.770131771596"/>
    <n v="2845.7479954180985"/>
    <n v="7579.6428571428569"/>
  </r>
  <r>
    <x v="23"/>
    <x v="5"/>
    <x v="3"/>
    <x v="16"/>
    <s v="Personal"/>
    <n v="9426"/>
    <n v="283"/>
    <n v="1037"/>
    <n v="2408"/>
    <n v="2779"/>
    <n v="203"/>
    <n v="6012755"/>
    <n v="1967128"/>
    <n v="2070711"/>
    <n v="9389545"/>
    <n v="1131822"/>
    <n v="21246.484098939931"/>
    <n v="1896.9411764705883"/>
    <n v="859.9298172757475"/>
    <n v="3378.7495501979129"/>
    <n v="5575.4778325123152"/>
  </r>
  <r>
    <x v="23"/>
    <x v="5"/>
    <x v="3"/>
    <x v="17"/>
    <s v="Personal"/>
    <n v="30037"/>
    <n v="713"/>
    <n v="3100"/>
    <n v="7908"/>
    <n v="4180"/>
    <n v="1025"/>
    <n v="11326856"/>
    <n v="9621688"/>
    <n v="5135414"/>
    <n v="13973983"/>
    <n v="2254930"/>
    <n v="15886.193548387097"/>
    <n v="3103.7703225806454"/>
    <n v="649.39479008598892"/>
    <n v="3343.0581339712917"/>
    <n v="2199.9317073170732"/>
  </r>
  <r>
    <x v="23"/>
    <x v="5"/>
    <x v="3"/>
    <x v="18"/>
    <s v="Personal"/>
    <n v="20862"/>
    <n v="315"/>
    <n v="2569"/>
    <n v="3954"/>
    <n v="4312"/>
    <n v="902"/>
    <n v="11084182"/>
    <n v="9011849"/>
    <n v="5019628"/>
    <n v="15029750"/>
    <n v="8356504"/>
    <n v="35187.879365079367"/>
    <n v="3507.9209809264307"/>
    <n v="1269.5063227111787"/>
    <n v="3485.5635435992581"/>
    <n v="9264.4168514412413"/>
  </r>
  <r>
    <x v="23"/>
    <x v="5"/>
    <x v="3"/>
    <x v="19"/>
    <s v="Personal"/>
    <n v="16759"/>
    <n v="579"/>
    <n v="1682"/>
    <n v="4137"/>
    <n v="2441"/>
    <n v="595"/>
    <n v="7246451"/>
    <n v="4958966"/>
    <n v="4246154"/>
    <n v="7037704"/>
    <n v="1336473"/>
    <n v="12515.459412780656"/>
    <n v="2948.2556480380499"/>
    <n v="1026.3848199178149"/>
    <n v="2883.1233101188036"/>
    <n v="2246.1731092436976"/>
  </r>
  <r>
    <x v="23"/>
    <x v="5"/>
    <x v="3"/>
    <x v="20"/>
    <s v="Personal"/>
    <n v="15877"/>
    <n v="444"/>
    <n v="2089"/>
    <n v="3105"/>
    <n v="2890"/>
    <n v="464"/>
    <n v="6561548"/>
    <n v="8045218"/>
    <n v="3543388"/>
    <n v="12358616"/>
    <n v="1829592"/>
    <n v="14778.261261261261"/>
    <n v="3851.2292963140258"/>
    <n v="1141.1877616747181"/>
    <n v="4276.3377162629758"/>
    <n v="3943.0862068965516"/>
  </r>
  <r>
    <x v="23"/>
    <x v="5"/>
    <x v="3"/>
    <x v="21"/>
    <s v="Personal"/>
    <n v="26532"/>
    <n v="1106"/>
    <n v="3674"/>
    <n v="4524"/>
    <n v="5953"/>
    <n v="1411"/>
    <n v="13060223"/>
    <n v="10995953"/>
    <n v="6399673"/>
    <n v="16851207"/>
    <n v="4030651"/>
    <n v="11808.519891500904"/>
    <n v="2992.9104518236254"/>
    <n v="1414.6049955791334"/>
    <n v="2830.7083823282378"/>
    <n v="2856.5917788802267"/>
  </r>
  <r>
    <x v="23"/>
    <x v="5"/>
    <x v="3"/>
    <x v="22"/>
    <s v="Personal"/>
    <n v="7551"/>
    <n v="304"/>
    <n v="1061"/>
    <n v="968"/>
    <n v="2112"/>
    <n v="808"/>
    <n v="4899383"/>
    <n v="4008550"/>
    <n v="901761"/>
    <n v="7089025"/>
    <n v="4135284"/>
    <n v="16116.391447368422"/>
    <n v="3778.0867106503297"/>
    <n v="931.57128099173553"/>
    <n v="3356.545928030303"/>
    <n v="5117.9257425742571"/>
  </r>
  <r>
    <x v="23"/>
    <x v="5"/>
    <x v="3"/>
    <x v="23"/>
    <s v="Personal"/>
    <n v="14141"/>
    <n v="610"/>
    <n v="2314"/>
    <n v="2997"/>
    <n v="3049"/>
    <n v="1987"/>
    <n v="11086265"/>
    <n v="7019215"/>
    <n v="3714498"/>
    <n v="10247729"/>
    <n v="11058923"/>
    <n v="18174.204918032789"/>
    <n v="3033.3686257562663"/>
    <n v="1239.4054054054054"/>
    <n v="3361.013119055428"/>
    <n v="5565.6381479617512"/>
  </r>
  <r>
    <x v="23"/>
    <x v="5"/>
    <x v="3"/>
    <x v="24"/>
    <s v="Personal"/>
    <n v="7304"/>
    <n v="334"/>
    <n v="1230"/>
    <n v="952"/>
    <n v="2102"/>
    <n v="53"/>
    <n v="4131135"/>
    <n v="3054859"/>
    <n v="1618124"/>
    <n v="5100896"/>
    <n v="353197"/>
    <n v="12368.667664670658"/>
    <n v="2483.6252032520324"/>
    <n v="1699.7100840336134"/>
    <n v="2426.6869647954331"/>
    <n v="6664.0943396226412"/>
  </r>
  <r>
    <x v="23"/>
    <x v="5"/>
    <x v="3"/>
    <x v="25"/>
    <s v="Personal"/>
    <n v="18845"/>
    <n v="894"/>
    <n v="3123"/>
    <n v="6112"/>
    <n v="3415"/>
    <n v="408"/>
    <n v="13287627"/>
    <n v="8668376"/>
    <n v="5844668"/>
    <n v="10565387"/>
    <n v="2049697"/>
    <n v="14863.117449664429"/>
    <n v="2775.656740313801"/>
    <n v="956.26112565445021"/>
    <n v="3093.81756954612"/>
    <n v="5023.7671568627447"/>
  </r>
  <r>
    <x v="23"/>
    <x v="5"/>
    <x v="3"/>
    <x v="26"/>
    <s v="Personal"/>
    <n v="13084"/>
    <n v="457"/>
    <n v="2035"/>
    <n v="3504"/>
    <n v="3258"/>
    <n v="511"/>
    <n v="6333307"/>
    <n v="7025045"/>
    <n v="2677661"/>
    <n v="11713415"/>
    <n v="1321464"/>
    <n v="13858.439824945295"/>
    <n v="3452.1105651105649"/>
    <n v="764.17265981735159"/>
    <n v="3595.2777777777778"/>
    <n v="2586.0352250489236"/>
  </r>
  <r>
    <x v="24"/>
    <x v="6"/>
    <x v="0"/>
    <x v="0"/>
    <s v="Personal"/>
    <n v="20946"/>
    <n v="112"/>
    <n v="2339"/>
    <n v="1212"/>
    <n v="3899"/>
    <n v="529"/>
    <n v="1616202"/>
    <n v="3840046"/>
    <n v="1761074"/>
    <n v="6549596"/>
    <n v="1720085"/>
    <n v="14430.375"/>
    <n v="1641.7469003847798"/>
    <n v="1453.0313531353136"/>
    <n v="1679.8143113618876"/>
    <n v="3251.5784499054821"/>
  </r>
  <r>
    <x v="24"/>
    <x v="6"/>
    <x v="0"/>
    <x v="1"/>
    <s v="Personal"/>
    <n v="5373"/>
    <n v="24"/>
    <n v="538"/>
    <n v="645"/>
    <n v="934"/>
    <n v="110"/>
    <n v="695441"/>
    <n v="1543977"/>
    <n v="816780"/>
    <n v="2867755"/>
    <n v="661027"/>
    <n v="28976.708333333332"/>
    <n v="2869.8457249070634"/>
    <n v="1266.3255813953488"/>
    <n v="3070.4014989293364"/>
    <n v="6009.3363636363638"/>
  </r>
  <r>
    <x v="24"/>
    <x v="6"/>
    <x v="0"/>
    <x v="2"/>
    <s v="Personal"/>
    <n v="5264"/>
    <n v="99"/>
    <n v="630"/>
    <n v="260"/>
    <n v="1259"/>
    <n v="114"/>
    <n v="1068269"/>
    <n v="2041199"/>
    <n v="263490"/>
    <n v="3623459"/>
    <n v="623746"/>
    <n v="10790.595959595959"/>
    <n v="3239.9984126984127"/>
    <n v="1013.4230769230769"/>
    <n v="2878.0452740270057"/>
    <n v="5471.4561403508769"/>
  </r>
  <r>
    <x v="24"/>
    <x v="6"/>
    <x v="0"/>
    <x v="3"/>
    <s v="Personal"/>
    <n v="21214"/>
    <n v="115"/>
    <n v="1877"/>
    <n v="1052"/>
    <n v="3606"/>
    <n v="2058"/>
    <n v="2143661"/>
    <n v="6940090"/>
    <n v="933739"/>
    <n v="11673018"/>
    <n v="11766469"/>
    <n v="18640.53043478261"/>
    <n v="3697.437400106553"/>
    <n v="887.58460076045628"/>
    <n v="3237.1098169717138"/>
    <n v="5717.4290573372209"/>
  </r>
  <r>
    <x v="24"/>
    <x v="6"/>
    <x v="0"/>
    <x v="4"/>
    <s v="Personal"/>
    <n v="17027"/>
    <n v="167"/>
    <n v="1499"/>
    <n v="2191"/>
    <n v="2486"/>
    <n v="443"/>
    <n v="3491140"/>
    <n v="4597952"/>
    <n v="2788166"/>
    <n v="8720663"/>
    <n v="1300917"/>
    <n v="20905.029940119759"/>
    <n v="3067.3462308205471"/>
    <n v="1272.554084892743"/>
    <n v="3507.9094931617055"/>
    <n v="2936.6072234762978"/>
  </r>
  <r>
    <x v="24"/>
    <x v="6"/>
    <x v="0"/>
    <x v="5"/>
    <s v="Personal"/>
    <n v="4267"/>
    <n v="87"/>
    <n v="369"/>
    <n v="702"/>
    <n v="641"/>
    <n v="154"/>
    <n v="1781072"/>
    <n v="1143033"/>
    <n v="839152"/>
    <n v="2396864"/>
    <n v="881360"/>
    <n v="20472.091954022988"/>
    <n v="3097.6504065040649"/>
    <n v="1195.3732193732194"/>
    <n v="3739.2574102964118"/>
    <n v="5723.1168831168834"/>
  </r>
  <r>
    <x v="24"/>
    <x v="6"/>
    <x v="0"/>
    <x v="6"/>
    <s v="Personal"/>
    <n v="27057"/>
    <n v="354"/>
    <n v="3087"/>
    <n v="2158"/>
    <n v="5968"/>
    <n v="950"/>
    <n v="9251457"/>
    <n v="8072614"/>
    <n v="3451598"/>
    <n v="14751901"/>
    <n v="8526905"/>
    <n v="26134.0593220339"/>
    <n v="2615.0353093618401"/>
    <n v="1599.4430027803521"/>
    <n v="2471.8332774798928"/>
    <n v="8975.6894736842114"/>
  </r>
  <r>
    <x v="24"/>
    <x v="6"/>
    <x v="0"/>
    <x v="7"/>
    <s v="Personal"/>
    <n v="32916"/>
    <n v="918"/>
    <n v="2962"/>
    <n v="5015"/>
    <n v="4299"/>
    <n v="4152"/>
    <n v="14873972"/>
    <n v="7043373"/>
    <n v="4666018"/>
    <n v="12942596"/>
    <n v="22917487"/>
    <n v="16202.583877995643"/>
    <n v="2377.911208642809"/>
    <n v="930.4123629112662"/>
    <n v="3010.6061874854618"/>
    <n v="5519.6259633911368"/>
  </r>
  <r>
    <x v="24"/>
    <x v="6"/>
    <x v="0"/>
    <x v="8"/>
    <s v="Personal"/>
    <n v="3129"/>
    <n v="113"/>
    <n v="306"/>
    <n v="388"/>
    <n v="428"/>
    <n v="145"/>
    <n v="1317902"/>
    <n v="880405"/>
    <n v="341535"/>
    <n v="1365982"/>
    <n v="557026"/>
    <n v="11662.849557522124"/>
    <n v="2877.1405228758172"/>
    <n v="880.2448453608248"/>
    <n v="3191.5467289719627"/>
    <n v="3841.5586206896551"/>
  </r>
  <r>
    <x v="24"/>
    <x v="6"/>
    <x v="0"/>
    <x v="9"/>
    <s v="Personal"/>
    <n v="3264"/>
    <n v="104"/>
    <n v="342"/>
    <n v="519"/>
    <n v="506"/>
    <n v="109"/>
    <n v="1479578"/>
    <n v="1052261"/>
    <n v="366176"/>
    <n v="1703477"/>
    <n v="512999"/>
    <n v="14226.711538461539"/>
    <n v="3076.7865497076023"/>
    <n v="705.54142581888243"/>
    <n v="3366.5553359683795"/>
    <n v="4706.4128440366976"/>
  </r>
  <r>
    <x v="24"/>
    <x v="6"/>
    <x v="0"/>
    <x v="10"/>
    <s v="Personal"/>
    <n v="9502"/>
    <n v="279"/>
    <n v="1031"/>
    <n v="2964"/>
    <n v="1187"/>
    <n v="671"/>
    <n v="5725235"/>
    <n v="4455881"/>
    <n v="3533220"/>
    <n v="3589727"/>
    <n v="3897295"/>
    <n v="20520.555555555555"/>
    <n v="4321.9020368574202"/>
    <n v="1192.0445344129555"/>
    <n v="3024.201347935973"/>
    <n v="5808.1892697466465"/>
  </r>
  <r>
    <x v="24"/>
    <x v="6"/>
    <x v="0"/>
    <x v="11"/>
    <s v="Personal"/>
    <n v="25668"/>
    <n v="181"/>
    <n v="2887"/>
    <n v="4629"/>
    <n v="4815"/>
    <n v="907"/>
    <n v="2866027"/>
    <n v="5446597"/>
    <n v="3854213"/>
    <n v="10105482"/>
    <n v="4407951"/>
    <n v="15834.403314917126"/>
    <n v="1886.5940422583997"/>
    <n v="832.62324476128754"/>
    <n v="2098.7501557632399"/>
    <n v="4859.9239250275632"/>
  </r>
  <r>
    <x v="24"/>
    <x v="6"/>
    <x v="0"/>
    <x v="12"/>
    <s v="Personal"/>
    <n v="25204"/>
    <n v="340"/>
    <n v="2769"/>
    <n v="4090"/>
    <n v="5967"/>
    <n v="1010"/>
    <n v="7071437"/>
    <n v="8588111"/>
    <n v="5207995"/>
    <n v="18357986"/>
    <n v="4304602"/>
    <n v="20798.344117647059"/>
    <n v="3101.520765619357"/>
    <n v="1273.3484107579461"/>
    <n v="3076.5855538796714"/>
    <n v="4261.9821782178215"/>
  </r>
  <r>
    <x v="24"/>
    <x v="6"/>
    <x v="0"/>
    <x v="13"/>
    <s v="Personal"/>
    <n v="6482"/>
    <n v="182"/>
    <n v="718"/>
    <n v="971"/>
    <n v="1023"/>
    <n v="306"/>
    <n v="3808478"/>
    <n v="2135503"/>
    <n v="884081"/>
    <n v="3265816"/>
    <n v="2433504"/>
    <n v="20925.703296703297"/>
    <n v="2974.2381615598888"/>
    <n v="910.48506694129765"/>
    <n v="3192.3910068426198"/>
    <n v="7952.6274509803925"/>
  </r>
  <r>
    <x v="24"/>
    <x v="6"/>
    <x v="0"/>
    <x v="14"/>
    <s v="Personal"/>
    <n v="44775"/>
    <n v="1168"/>
    <n v="4800"/>
    <n v="7217"/>
    <n v="8591"/>
    <n v="1768"/>
    <n v="15585451"/>
    <n v="14898316"/>
    <n v="7532960"/>
    <n v="28735980"/>
    <n v="18159756"/>
    <n v="13343.708047945205"/>
    <n v="3103.8158333333336"/>
    <n v="1043.7799639739503"/>
    <n v="3344.8934931905483"/>
    <n v="10271.355203619909"/>
  </r>
  <r>
    <x v="24"/>
    <x v="6"/>
    <x v="0"/>
    <x v="15"/>
    <s v="Personal"/>
    <n v="4769"/>
    <n v="155"/>
    <n v="526"/>
    <n v="689"/>
    <n v="1013"/>
    <n v="242"/>
    <n v="2538755"/>
    <n v="1598150"/>
    <n v="716042"/>
    <n v="3102030"/>
    <n v="1869672"/>
    <n v="16379.064516129032"/>
    <n v="3038.3079847908743"/>
    <n v="1039.2481857764876"/>
    <n v="3062.2211253701876"/>
    <n v="7725.9173553719011"/>
  </r>
  <r>
    <x v="24"/>
    <x v="6"/>
    <x v="0"/>
    <x v="16"/>
    <s v="Personal"/>
    <n v="9431"/>
    <n v="286"/>
    <n v="1020"/>
    <n v="467"/>
    <n v="2162"/>
    <n v="1274"/>
    <n v="6098144"/>
    <n v="1880743"/>
    <n v="391890"/>
    <n v="6967809"/>
    <n v="8017869"/>
    <n v="21322.18181818182"/>
    <n v="1843.8656862745097"/>
    <n v="839.16488222698069"/>
    <n v="3222.8533765032375"/>
    <n v="6293.460753532182"/>
  </r>
  <r>
    <x v="24"/>
    <x v="6"/>
    <x v="0"/>
    <x v="17"/>
    <s v="Personal"/>
    <n v="30024"/>
    <n v="687"/>
    <n v="3226"/>
    <n v="6799"/>
    <n v="4356"/>
    <n v="1084"/>
    <n v="9345956"/>
    <n v="9786481"/>
    <n v="4173560"/>
    <n v="14455311"/>
    <n v="2415676"/>
    <n v="13604.011644832606"/>
    <n v="3033.6270923744573"/>
    <n v="613.84909545521396"/>
    <n v="3318.4827823691462"/>
    <n v="2228.4833948339483"/>
  </r>
  <r>
    <x v="24"/>
    <x v="6"/>
    <x v="0"/>
    <x v="18"/>
    <s v="Personal"/>
    <n v="20736"/>
    <n v="289"/>
    <n v="2639"/>
    <n v="4541"/>
    <n v="5200"/>
    <n v="920"/>
    <n v="10284467"/>
    <n v="9016487"/>
    <n v="4227345"/>
    <n v="18571599"/>
    <n v="8474491"/>
    <n v="35586.391003460209"/>
    <n v="3416.6301629405079"/>
    <n v="930.92820964545251"/>
    <n v="3571.4613461538461"/>
    <n v="9211.4032608695652"/>
  </r>
  <r>
    <x v="24"/>
    <x v="6"/>
    <x v="0"/>
    <x v="19"/>
    <s v="Personal"/>
    <n v="16771"/>
    <n v="544"/>
    <n v="1644"/>
    <n v="4995"/>
    <n v="2582"/>
    <n v="531"/>
    <n v="6492092"/>
    <n v="4942315"/>
    <n v="4306320"/>
    <n v="7915731"/>
    <n v="1387555"/>
    <n v="11933.992647058823"/>
    <n v="3006.2743309002435"/>
    <n v="862.12612612612611"/>
    <n v="3065.7362509682416"/>
    <n v="2613.0979284369114"/>
  </r>
  <r>
    <x v="24"/>
    <x v="6"/>
    <x v="0"/>
    <x v="20"/>
    <s v="Personal"/>
    <n v="15962"/>
    <n v="423"/>
    <n v="2112"/>
    <n v="2989"/>
    <n v="2981"/>
    <n v="473"/>
    <n v="6168965"/>
    <n v="8184964"/>
    <n v="2767695"/>
    <n v="13146388"/>
    <n v="1800395"/>
    <n v="14583.841607565011"/>
    <n v="3875.4564393939395"/>
    <n v="925.96018735362998"/>
    <n v="4410.0597115062055"/>
    <n v="3806.3319238900635"/>
  </r>
  <r>
    <x v="24"/>
    <x v="6"/>
    <x v="0"/>
    <x v="21"/>
    <s v="Personal"/>
    <n v="26525"/>
    <n v="1018"/>
    <n v="3599"/>
    <n v="4354"/>
    <n v="6659"/>
    <n v="1299"/>
    <n v="11582541"/>
    <n v="10691414"/>
    <n v="5078266"/>
    <n v="19294869"/>
    <n v="3759534"/>
    <n v="11377.741650294696"/>
    <n v="2970.6624062239512"/>
    <n v="1166.3449701423979"/>
    <n v="2897.5625469289685"/>
    <n v="2894.1755196304848"/>
  </r>
  <r>
    <x v="24"/>
    <x v="6"/>
    <x v="0"/>
    <x v="22"/>
    <s v="Personal"/>
    <n v="7555"/>
    <n v="301"/>
    <n v="996"/>
    <n v="493"/>
    <n v="1641"/>
    <n v="163"/>
    <n v="4872467"/>
    <n v="3658608"/>
    <n v="447536"/>
    <n v="5252947"/>
    <n v="943217"/>
    <n v="16187.598006644519"/>
    <n v="3673.3012048192772"/>
    <n v="907.78093306288031"/>
    <n v="3201.064594759293"/>
    <n v="5786.6073619631898"/>
  </r>
  <r>
    <x v="24"/>
    <x v="6"/>
    <x v="0"/>
    <x v="23"/>
    <s v="Personal"/>
    <n v="14148"/>
    <n v="594"/>
    <n v="2347"/>
    <n v="699"/>
    <n v="4185"/>
    <n v="2173"/>
    <n v="10836924"/>
    <n v="6921238"/>
    <n v="845421"/>
    <n v="13414361"/>
    <n v="13673053"/>
    <n v="18243.979797979799"/>
    <n v="2948.9723050703024"/>
    <n v="1209.4721030042917"/>
    <n v="3205.343130227001"/>
    <n v="6292.2471237919926"/>
  </r>
  <r>
    <x v="24"/>
    <x v="6"/>
    <x v="0"/>
    <x v="24"/>
    <s v="Personal"/>
    <n v="7320"/>
    <n v="307"/>
    <n v="1140"/>
    <n v="925"/>
    <n v="2195"/>
    <n v="53"/>
    <n v="3709554"/>
    <n v="2807088"/>
    <n v="1535306"/>
    <n v="5584157"/>
    <n v="320025"/>
    <n v="12083.237785016287"/>
    <n v="2462.3578947368419"/>
    <n v="1659.7902702702702"/>
    <n v="2544.0350797266515"/>
    <n v="6038.2075471698117"/>
  </r>
  <r>
    <x v="24"/>
    <x v="6"/>
    <x v="0"/>
    <x v="25"/>
    <s v="Personal"/>
    <n v="18855"/>
    <n v="862"/>
    <n v="3058"/>
    <n v="4950"/>
    <n v="3196"/>
    <n v="407"/>
    <n v="12867666"/>
    <n v="8249767"/>
    <n v="4617606"/>
    <n v="9430222"/>
    <n v="2313911"/>
    <n v="14927.686774941996"/>
    <n v="2697.7655330281232"/>
    <n v="932.84969696969699"/>
    <n v="2950.6326658322905"/>
    <n v="5685.2850122850123"/>
  </r>
  <r>
    <x v="24"/>
    <x v="6"/>
    <x v="0"/>
    <x v="26"/>
    <s v="Personal"/>
    <n v="13199"/>
    <n v="467"/>
    <n v="2138"/>
    <n v="4793"/>
    <n v="4388"/>
    <n v="582"/>
    <n v="6036143"/>
    <n v="7408704"/>
    <n v="3022547"/>
    <n v="16699202"/>
    <n v="1662035"/>
    <n v="12925.359743040684"/>
    <n v="3465.2497661365765"/>
    <n v="630.61694137283541"/>
    <n v="3805.6522333637195"/>
    <n v="2855.7302405498281"/>
  </r>
  <r>
    <x v="25"/>
    <x v="6"/>
    <x v="1"/>
    <x v="0"/>
    <s v="Personal"/>
    <n v="21171"/>
    <n v="132"/>
    <n v="2364"/>
    <n v="1296"/>
    <n v="4013"/>
    <n v="556"/>
    <n v="1693992"/>
    <n v="3875229"/>
    <n v="1752422"/>
    <n v="6587268"/>
    <n v="1740852"/>
    <n v="12833.272727272728"/>
    <n v="1639.2677664974619"/>
    <n v="1352.1774691358025"/>
    <n v="1641.482182905557"/>
    <n v="3131.0287769784172"/>
  </r>
  <r>
    <x v="25"/>
    <x v="6"/>
    <x v="1"/>
    <x v="1"/>
    <s v="Personal"/>
    <n v="5493"/>
    <n v="26"/>
    <n v="415"/>
    <n v="968"/>
    <n v="721"/>
    <n v="111"/>
    <n v="490218"/>
    <n v="1290870"/>
    <n v="1253258"/>
    <n v="1937913"/>
    <n v="562510"/>
    <n v="18854.538461538461"/>
    <n v="3110.5301204819275"/>
    <n v="1294.6880165289256"/>
    <n v="2687.8127600554785"/>
    <n v="5067.6576576576581"/>
  </r>
  <r>
    <x v="25"/>
    <x v="6"/>
    <x v="1"/>
    <x v="2"/>
    <s v="Personal"/>
    <n v="5339"/>
    <n v="100"/>
    <n v="654"/>
    <n v="1229"/>
    <n v="1809"/>
    <n v="170"/>
    <n v="989909"/>
    <n v="2272963"/>
    <n v="1138159"/>
    <n v="4961847"/>
    <n v="860366"/>
    <n v="9899.09"/>
    <n v="3475.4785932721711"/>
    <n v="926.08543531326279"/>
    <n v="2742.8673300165838"/>
    <n v="5060.9764705882353"/>
  </r>
  <r>
    <x v="25"/>
    <x v="6"/>
    <x v="1"/>
    <x v="3"/>
    <s v="Personal"/>
    <n v="21518"/>
    <n v="121"/>
    <n v="1752"/>
    <n v="1064"/>
    <n v="2684"/>
    <n v="742"/>
    <n v="2070124"/>
    <n v="6954363"/>
    <n v="864424"/>
    <n v="8279394"/>
    <n v="3923708"/>
    <n v="17108.462809917357"/>
    <n v="3969.3852739726026"/>
    <n v="812.42857142857144"/>
    <n v="3084.7220566318929"/>
    <n v="5288.0161725067383"/>
  </r>
  <r>
    <x v="25"/>
    <x v="6"/>
    <x v="1"/>
    <x v="4"/>
    <s v="Personal"/>
    <n v="17098"/>
    <n v="182"/>
    <n v="1385"/>
    <n v="4173"/>
    <n v="2133"/>
    <n v="419"/>
    <n v="3790494"/>
    <n v="4239782"/>
    <n v="7793613"/>
    <n v="6322350"/>
    <n v="1247100"/>
    <n v="20826.890109890111"/>
    <n v="3061.214440433213"/>
    <n v="1867.6283249460819"/>
    <n v="2964.0646976090015"/>
    <n v="2976.3723150357996"/>
  </r>
  <r>
    <x v="25"/>
    <x v="6"/>
    <x v="1"/>
    <x v="5"/>
    <s v="Personal"/>
    <n v="4306"/>
    <n v="85"/>
    <n v="377"/>
    <n v="755"/>
    <n v="566"/>
    <n v="145"/>
    <n v="1765656"/>
    <n v="1140812"/>
    <n v="824238"/>
    <n v="1826987"/>
    <n v="795592"/>
    <n v="20772.423529411764"/>
    <n v="3026.026525198939"/>
    <n v="1091.7059602649006"/>
    <n v="3227.8922261484099"/>
    <n v="5486.8413793103446"/>
  </r>
  <r>
    <x v="25"/>
    <x v="6"/>
    <x v="1"/>
    <x v="6"/>
    <s v="Personal"/>
    <n v="27265"/>
    <n v="384"/>
    <n v="3119"/>
    <n v="2512"/>
    <n v="5350"/>
    <n v="944"/>
    <n v="10749295"/>
    <n v="8162541"/>
    <n v="3953284"/>
    <n v="11786029"/>
    <n v="8730302"/>
    <n v="27992.955729166668"/>
    <n v="2617.0378326386663"/>
    <n v="1573.7595541401274"/>
    <n v="2202.9960747663549"/>
    <n v="9248.2012711864409"/>
  </r>
  <r>
    <x v="25"/>
    <x v="6"/>
    <x v="1"/>
    <x v="7"/>
    <s v="Personal"/>
    <n v="33365"/>
    <n v="913"/>
    <n v="2855"/>
    <n v="4802"/>
    <n v="4161"/>
    <n v="720"/>
    <n v="13479564"/>
    <n v="7284767"/>
    <n v="4086577"/>
    <n v="11940542"/>
    <n v="3673136"/>
    <n v="14764.035049288061"/>
    <n v="2551.582136602452"/>
    <n v="851.01561849229483"/>
    <n v="2869.6327805815909"/>
    <n v="5101.5777777777776"/>
  </r>
  <r>
    <x v="25"/>
    <x v="6"/>
    <x v="1"/>
    <x v="8"/>
    <s v="Personal"/>
    <n v="3173"/>
    <n v="108"/>
    <n v="314"/>
    <n v="431"/>
    <n v="413"/>
    <n v="142"/>
    <n v="1339553"/>
    <n v="876927"/>
    <n v="339303"/>
    <n v="1162040"/>
    <n v="553321"/>
    <n v="12403.268518518518"/>
    <n v="2792.7611464968154"/>
    <n v="787.24593967517399"/>
    <n v="2813.6561743341404"/>
    <n v="3896.6267605633802"/>
  </r>
  <r>
    <x v="25"/>
    <x v="6"/>
    <x v="1"/>
    <x v="9"/>
    <s v="Personal"/>
    <n v="3310"/>
    <n v="104"/>
    <n v="345"/>
    <n v="590"/>
    <n v="490"/>
    <n v="110"/>
    <n v="1377042"/>
    <n v="1032686"/>
    <n v="397480"/>
    <n v="1469528"/>
    <n v="513258"/>
    <n v="13240.788461538461"/>
    <n v="2993.2927536231882"/>
    <n v="673.69491525423734"/>
    <n v="2999.0367346938774"/>
    <n v="4665.9818181818182"/>
  </r>
  <r>
    <x v="25"/>
    <x v="6"/>
    <x v="1"/>
    <x v="10"/>
    <s v="Personal"/>
    <n v="9632"/>
    <n v="277"/>
    <n v="953"/>
    <n v="1833"/>
    <n v="2579"/>
    <n v="208"/>
    <n v="5182372"/>
    <n v="4422258"/>
    <n v="1998450"/>
    <n v="7431314"/>
    <n v="1116033"/>
    <n v="18708.924187725632"/>
    <n v="4640.3546694648476"/>
    <n v="1090.2618657937808"/>
    <n v="2881.471112834432"/>
    <n v="5365.5432692307695"/>
  </r>
  <r>
    <x v="25"/>
    <x v="6"/>
    <x v="1"/>
    <x v="11"/>
    <s v="Personal"/>
    <n v="26290"/>
    <n v="192"/>
    <n v="2400"/>
    <n v="7324"/>
    <n v="3711"/>
    <n v="902"/>
    <n v="3087105"/>
    <n v="4543024"/>
    <n v="6087180"/>
    <n v="5956365"/>
    <n v="4118555"/>
    <n v="16078.671875"/>
    <n v="1892.9266666666667"/>
    <n v="831.12779901693068"/>
    <n v="1605.0565885206145"/>
    <n v="4566.025498891353"/>
  </r>
  <r>
    <x v="25"/>
    <x v="6"/>
    <x v="1"/>
    <x v="12"/>
    <s v="Personal"/>
    <n v="25894"/>
    <n v="347"/>
    <n v="2637"/>
    <n v="6209"/>
    <n v="4837"/>
    <n v="989"/>
    <n v="7374539"/>
    <n v="8196474"/>
    <n v="14859119"/>
    <n v="12648063"/>
    <n v="4196808"/>
    <n v="21252.273775216137"/>
    <n v="3108.2571103526734"/>
    <n v="2393.1581575132873"/>
    <n v="2614.8569361174282"/>
    <n v="4243.4863498483319"/>
  </r>
  <r>
    <x v="25"/>
    <x v="6"/>
    <x v="1"/>
    <x v="13"/>
    <s v="Personal"/>
    <n v="6523"/>
    <n v="193"/>
    <n v="738"/>
    <n v="1051"/>
    <n v="1047"/>
    <n v="307"/>
    <n v="4058564"/>
    <n v="2264502"/>
    <n v="1128827"/>
    <n v="3302816"/>
    <n v="2623047"/>
    <n v="21028.829015544041"/>
    <n v="3068.4308943089432"/>
    <n v="1074.0504281636536"/>
    <n v="3154.5520534861507"/>
    <n v="8544.1270358306192"/>
  </r>
  <r>
    <x v="25"/>
    <x v="6"/>
    <x v="1"/>
    <x v="14"/>
    <s v="Personal"/>
    <n v="45312"/>
    <n v="1201"/>
    <n v="4731"/>
    <n v="9657"/>
    <n v="7820"/>
    <n v="1754"/>
    <n v="16571162"/>
    <n v="14836479"/>
    <n v="12759512"/>
    <n v="23914832"/>
    <n v="18478710"/>
    <n v="13797.803497085763"/>
    <n v="3136.013316423589"/>
    <n v="1321.2707880294088"/>
    <n v="3058.1626598465473"/>
    <n v="10535.18244013683"/>
  </r>
  <r>
    <x v="25"/>
    <x v="6"/>
    <x v="1"/>
    <x v="15"/>
    <s v="Personal"/>
    <n v="4830"/>
    <n v="161"/>
    <n v="552"/>
    <n v="1128"/>
    <n v="914"/>
    <n v="231"/>
    <n v="2689425"/>
    <n v="1727119"/>
    <n v="2165883"/>
    <n v="2547850"/>
    <n v="1679098"/>
    <n v="16704.503105590062"/>
    <n v="3128.838768115942"/>
    <n v="1920.1090425531916"/>
    <n v="2787.5820568927788"/>
    <n v="7268.8225108225106"/>
  </r>
  <r>
    <x v="25"/>
    <x v="6"/>
    <x v="1"/>
    <x v="16"/>
    <s v="Personal"/>
    <n v="9563"/>
    <n v="284"/>
    <n v="1014"/>
    <n v="1596"/>
    <n v="1610"/>
    <n v="600"/>
    <n v="5523458"/>
    <n v="2007103"/>
    <n v="1224677"/>
    <n v="4945554"/>
    <n v="3489144"/>
    <n v="19448.795774647886"/>
    <n v="1979.3915187376726"/>
    <n v="767.34147869674189"/>
    <n v="3071.7726708074533"/>
    <n v="5815.24"/>
  </r>
  <r>
    <x v="25"/>
    <x v="6"/>
    <x v="1"/>
    <x v="17"/>
    <s v="Personal"/>
    <n v="30353"/>
    <n v="684"/>
    <n v="2837"/>
    <n v="8113"/>
    <n v="3807"/>
    <n v="1052"/>
    <n v="9942376"/>
    <n v="8743839"/>
    <n v="4418325"/>
    <n v="11707828"/>
    <n v="2322052"/>
    <n v="14535.637426900585"/>
    <n v="3082.0722594289741"/>
    <n v="544.5981757672871"/>
    <n v="3075.3422642500655"/>
    <n v="2207.2737642585553"/>
  </r>
  <r>
    <x v="25"/>
    <x v="6"/>
    <x v="1"/>
    <x v="18"/>
    <s v="Personal"/>
    <n v="20884"/>
    <n v="291"/>
    <n v="2579"/>
    <n v="5389"/>
    <n v="4376"/>
    <n v="928"/>
    <n v="10478563"/>
    <n v="9010328"/>
    <n v="5098527"/>
    <n v="14023944"/>
    <n v="8594863"/>
    <n v="36008.807560137458"/>
    <n v="3493.7293524621946"/>
    <n v="946.09890517721283"/>
    <n v="3204.7404021937841"/>
    <n v="9261.7058189655181"/>
  </r>
  <r>
    <x v="25"/>
    <x v="6"/>
    <x v="1"/>
    <x v="19"/>
    <s v="Personal"/>
    <n v="16982"/>
    <n v="563"/>
    <n v="1750"/>
    <n v="7600"/>
    <n v="2609"/>
    <n v="582"/>
    <n v="6974173"/>
    <n v="5221967"/>
    <n v="9450118"/>
    <n v="7443991"/>
    <n v="1570625"/>
    <n v="12387.51865008881"/>
    <n v="2983.9811428571429"/>
    <n v="1243.4365789473684"/>
    <n v="2853.1970103487924"/>
    <n v="2698.6683848797252"/>
  </r>
  <r>
    <x v="25"/>
    <x v="6"/>
    <x v="1"/>
    <x v="20"/>
    <s v="Personal"/>
    <n v="16195"/>
    <n v="454"/>
    <n v="2165"/>
    <n v="4618"/>
    <n v="2985"/>
    <n v="484"/>
    <n v="6721737"/>
    <n v="8464228"/>
    <n v="8102599"/>
    <n v="12569760"/>
    <n v="1890693"/>
    <n v="14805.588105726873"/>
    <n v="3909.5741339491915"/>
    <n v="1754.5688609787787"/>
    <n v="4210.9748743718592"/>
    <n v="3906.3904958677685"/>
  </r>
  <r>
    <x v="25"/>
    <x v="6"/>
    <x v="1"/>
    <x v="21"/>
    <s v="Personal"/>
    <n v="26692"/>
    <n v="1064"/>
    <n v="3847"/>
    <n v="4953"/>
    <n v="6423"/>
    <n v="1343"/>
    <n v="12749365"/>
    <n v="11117063"/>
    <n v="5044864"/>
    <n v="17084697"/>
    <n v="3947620"/>
    <n v="11982.485902255639"/>
    <n v="2889.8006238627504"/>
    <n v="1018.5471431455684"/>
    <n v="2659.9248014946288"/>
    <n v="2939.404318689501"/>
  </r>
  <r>
    <x v="25"/>
    <x v="6"/>
    <x v="1"/>
    <x v="22"/>
    <s v="Personal"/>
    <n v="7663"/>
    <n v="308"/>
    <n v="1079"/>
    <n v="380"/>
    <n v="1962"/>
    <n v="990"/>
    <n v="4546863"/>
    <n v="4252165"/>
    <n v="315685"/>
    <n v="5984941"/>
    <n v="5297189"/>
    <n v="14762.542207792209"/>
    <n v="3940.8387395736795"/>
    <n v="830.75"/>
    <n v="3050.428644240571"/>
    <n v="5350.6959595959597"/>
  </r>
  <r>
    <x v="25"/>
    <x v="6"/>
    <x v="1"/>
    <x v="23"/>
    <s v="Personal"/>
    <n v="14347"/>
    <n v="625"/>
    <n v="2421"/>
    <n v="2773"/>
    <n v="4393"/>
    <n v="310"/>
    <n v="10387873"/>
    <n v="7662418"/>
    <n v="3066228"/>
    <n v="13421527"/>
    <n v="1805232"/>
    <n v="16620.596799999999"/>
    <n v="3164.9805865344897"/>
    <n v="1105.7439596105301"/>
    <n v="3055.2076030047801"/>
    <n v="5823.3290322580642"/>
  </r>
  <r>
    <x v="25"/>
    <x v="6"/>
    <x v="1"/>
    <x v="24"/>
    <s v="Personal"/>
    <n v="7414"/>
    <n v="301"/>
    <n v="1348"/>
    <n v="1054"/>
    <n v="2458"/>
    <n v="54"/>
    <n v="3369014"/>
    <n v="3302546"/>
    <n v="1399624"/>
    <n v="5752108"/>
    <n v="284254"/>
    <n v="11192.737541528239"/>
    <n v="2449.9599406528191"/>
    <n v="1327.9165085388995"/>
    <n v="2340.1578519121235"/>
    <n v="5263.9629629629626"/>
  </r>
  <r>
    <x v="25"/>
    <x v="6"/>
    <x v="1"/>
    <x v="25"/>
    <s v="Personal"/>
    <n v="19114"/>
    <n v="907"/>
    <n v="3188"/>
    <n v="5047"/>
    <n v="6176"/>
    <n v="443"/>
    <n v="12325384"/>
    <n v="9232094"/>
    <n v="4305967"/>
    <n v="17368168"/>
    <n v="2326792"/>
    <n v="13589.177508269018"/>
    <n v="2895.8889585947304"/>
    <n v="853.17356845650886"/>
    <n v="2812.2033678756475"/>
    <n v="5252.3521444695261"/>
  </r>
  <r>
    <x v="25"/>
    <x v="6"/>
    <x v="1"/>
    <x v="26"/>
    <s v="Personal"/>
    <n v="13669"/>
    <n v="468"/>
    <n v="2173"/>
    <n v="5385"/>
    <n v="3672"/>
    <n v="578"/>
    <n v="6232308"/>
    <n v="7676773"/>
    <n v="3334140"/>
    <n v="12093480"/>
    <n v="1678860"/>
    <n v="13316.897435897436"/>
    <n v="3532.7993557294062"/>
    <n v="619.15320334261844"/>
    <n v="3293.4313725490197"/>
    <n v="2904.6020761245672"/>
  </r>
  <r>
    <x v="26"/>
    <x v="6"/>
    <x v="2"/>
    <x v="0"/>
    <s v="Personal"/>
    <n v="21342"/>
    <n v="141"/>
    <n v="2378"/>
    <n v="1347"/>
    <n v="4261"/>
    <n v="566"/>
    <n v="2491288"/>
    <n v="4133179"/>
    <n v="2030454"/>
    <n v="6869482"/>
    <n v="1884770"/>
    <n v="17668.709219858156"/>
    <n v="1738.0904121110177"/>
    <n v="1507.3897550111358"/>
    <n v="1612.1760150199484"/>
    <n v="3329.9823321554773"/>
  </r>
  <r>
    <x v="26"/>
    <x v="6"/>
    <x v="2"/>
    <x v="1"/>
    <s v="Personal"/>
    <n v="5561"/>
    <n v="22"/>
    <n v="382"/>
    <n v="1333"/>
    <n v="687"/>
    <n v="96"/>
    <n v="470356"/>
    <n v="1218313"/>
    <n v="2608515"/>
    <n v="2091833"/>
    <n v="533258"/>
    <n v="21379.81818181818"/>
    <n v="3189.3010471204188"/>
    <n v="1956.8754688672168"/>
    <n v="3044.8806404657935"/>
    <n v="5554.770833333333"/>
  </r>
  <r>
    <x v="26"/>
    <x v="6"/>
    <x v="2"/>
    <x v="2"/>
    <s v="Personal"/>
    <n v="5383"/>
    <n v="94"/>
    <n v="630"/>
    <n v="502"/>
    <n v="1205"/>
    <n v="116"/>
    <n v="1153433"/>
    <n v="2133871"/>
    <n v="482894"/>
    <n v="3468446"/>
    <n v="612169"/>
    <n v="12270.563829787234"/>
    <n v="3387.0968253968254"/>
    <n v="961.9402390438247"/>
    <n v="2878.3784232365147"/>
    <n v="5277.3189655172409"/>
  </r>
  <r>
    <x v="26"/>
    <x v="6"/>
    <x v="2"/>
    <x v="3"/>
    <s v="Personal"/>
    <n v="21698"/>
    <n v="153"/>
    <n v="1872"/>
    <n v="1334"/>
    <n v="5227"/>
    <n v="2810"/>
    <n v="3248524"/>
    <n v="7237848"/>
    <n v="1124400"/>
    <n v="16920865"/>
    <n v="15422307"/>
    <n v="21232.183006535946"/>
    <n v="3866.3717948717949"/>
    <n v="842.87856071964018"/>
    <n v="3237.2039410751863"/>
    <n v="5488.3654804270464"/>
  </r>
  <r>
    <x v="26"/>
    <x v="6"/>
    <x v="2"/>
    <x v="4"/>
    <s v="Personal"/>
    <n v="17128"/>
    <n v="164"/>
    <n v="1429"/>
    <n v="3386"/>
    <n v="2243"/>
    <n v="384"/>
    <n v="3314051"/>
    <n v="4365876"/>
    <n v="6295328"/>
    <n v="7019603"/>
    <n v="1280244"/>
    <n v="20207.628048780487"/>
    <n v="3055.1966410076975"/>
    <n v="1859.2226816302423"/>
    <n v="3129.5599643334817"/>
    <n v="3333.96875"/>
  </r>
  <r>
    <x v="26"/>
    <x v="6"/>
    <x v="2"/>
    <x v="5"/>
    <s v="Personal"/>
    <n v="4334"/>
    <n v="88"/>
    <n v="373"/>
    <n v="710"/>
    <n v="571"/>
    <n v="143"/>
    <n v="1730218"/>
    <n v="1183271"/>
    <n v="804102"/>
    <n v="2011246"/>
    <n v="870499"/>
    <n v="19661.56818181818"/>
    <n v="3172.3083109919571"/>
    <n v="1132.5380281690141"/>
    <n v="3522.3222416812609"/>
    <n v="6087.4055944055945"/>
  </r>
  <r>
    <x v="26"/>
    <x v="6"/>
    <x v="2"/>
    <x v="6"/>
    <s v="Personal"/>
    <n v="27425"/>
    <n v="351"/>
    <n v="3169"/>
    <n v="2448"/>
    <n v="5224"/>
    <n v="903"/>
    <n v="10062771"/>
    <n v="8538663"/>
    <n v="4518459"/>
    <n v="12755567"/>
    <n v="8631721"/>
    <n v="28668.863247863246"/>
    <n v="2694.4345219312086"/>
    <n v="1845.7757352941176"/>
    <n v="2441.7241577335376"/>
    <n v="9558.937984496124"/>
  </r>
  <r>
    <x v="26"/>
    <x v="6"/>
    <x v="2"/>
    <x v="7"/>
    <s v="Personal"/>
    <n v="33630"/>
    <n v="916"/>
    <n v="2956"/>
    <n v="1663"/>
    <n v="4217"/>
    <n v="1261"/>
    <n v="16869010"/>
    <n v="7348535"/>
    <n v="1468417"/>
    <n v="12697810"/>
    <n v="6684451"/>
    <n v="18415.94978165939"/>
    <n v="2485.9725981055481"/>
    <n v="882.99278412507522"/>
    <n v="3011.1003082760258"/>
    <n v="5300.912767644726"/>
  </r>
  <r>
    <x v="26"/>
    <x v="6"/>
    <x v="2"/>
    <x v="8"/>
    <s v="Personal"/>
    <n v="3214"/>
    <n v="109"/>
    <n v="322"/>
    <n v="454"/>
    <n v="423"/>
    <n v="134"/>
    <n v="1319537"/>
    <n v="921092"/>
    <n v="433579"/>
    <n v="1200917"/>
    <n v="525903"/>
    <n v="12105.844036697248"/>
    <n v="2860.5341614906833"/>
    <n v="955.0198237885462"/>
    <n v="2839.0472813238771"/>
    <n v="3924.6492537313434"/>
  </r>
  <r>
    <x v="26"/>
    <x v="6"/>
    <x v="2"/>
    <x v="9"/>
    <s v="Personal"/>
    <n v="3348"/>
    <n v="99"/>
    <n v="350"/>
    <n v="643"/>
    <n v="506"/>
    <n v="105"/>
    <n v="1422626"/>
    <n v="1078400"/>
    <n v="516644"/>
    <n v="1518867"/>
    <n v="441574"/>
    <n v="14369.959595959595"/>
    <n v="3081.1428571428573"/>
    <n v="803.48989113530331"/>
    <n v="3001.713438735178"/>
    <n v="4205.4666666666662"/>
  </r>
  <r>
    <x v="26"/>
    <x v="6"/>
    <x v="2"/>
    <x v="10"/>
    <s v="Personal"/>
    <n v="9709"/>
    <n v="303"/>
    <n v="968"/>
    <n v="480"/>
    <n v="1211"/>
    <n v="680"/>
    <n v="7056125"/>
    <n v="4374670"/>
    <n v="543423"/>
    <n v="3660578"/>
    <n v="3791322"/>
    <n v="23287.541254125412"/>
    <n v="4519.2871900826449"/>
    <n v="1132.1312499999999"/>
    <n v="3022.7729149463253"/>
    <n v="5575.4735294117645"/>
  </r>
  <r>
    <x v="26"/>
    <x v="6"/>
    <x v="2"/>
    <x v="11"/>
    <s v="Personal"/>
    <n v="26617"/>
    <n v="199"/>
    <n v="2131"/>
    <n v="8191"/>
    <n v="3224"/>
    <n v="786"/>
    <n v="3307129"/>
    <n v="4223877"/>
    <n v="7663432"/>
    <n v="5715603"/>
    <n v="3679478"/>
    <n v="16618.738693467338"/>
    <n v="1982.1102768653213"/>
    <n v="935.59174703943347"/>
    <n v="1772.8297146401985"/>
    <n v="4681.2697201017809"/>
  </r>
  <r>
    <x v="26"/>
    <x v="6"/>
    <x v="2"/>
    <x v="12"/>
    <s v="Personal"/>
    <n v="25905"/>
    <n v="335"/>
    <n v="2621"/>
    <n v="4578"/>
    <n v="4815"/>
    <n v="928"/>
    <n v="7476787"/>
    <n v="8304452"/>
    <n v="6689462"/>
    <n v="13901685"/>
    <n v="3844896"/>
    <n v="22318.767164179106"/>
    <n v="3168.4288439526899"/>
    <n v="1461.2193097422455"/>
    <n v="2887.1619937694704"/>
    <n v="4143.2068965517237"/>
  </r>
  <r>
    <x v="26"/>
    <x v="6"/>
    <x v="2"/>
    <x v="13"/>
    <s v="Personal"/>
    <n v="6561"/>
    <n v="196"/>
    <n v="717"/>
    <n v="1015"/>
    <n v="1063"/>
    <n v="344"/>
    <n v="4176827"/>
    <n v="2201085"/>
    <n v="928362"/>
    <n v="3351548"/>
    <n v="2611381"/>
    <n v="21310.341836734693"/>
    <n v="3069.8535564853555"/>
    <n v="914.64236453201966"/>
    <n v="3152.914393226717"/>
    <n v="7591.2238372093025"/>
  </r>
  <r>
    <x v="26"/>
    <x v="6"/>
    <x v="2"/>
    <x v="14"/>
    <s v="Personal"/>
    <n v="45607"/>
    <n v="1197"/>
    <n v="4740"/>
    <n v="8937"/>
    <n v="7877"/>
    <n v="1750"/>
    <n v="16807454"/>
    <n v="15099491"/>
    <n v="11566146"/>
    <n v="25225964"/>
    <n v="18362905"/>
    <n v="14041.314954051797"/>
    <n v="3185.546624472574"/>
    <n v="1294.1866398120173"/>
    <n v="3202.4836866827472"/>
    <n v="10493.088571428572"/>
  </r>
  <r>
    <x v="26"/>
    <x v="6"/>
    <x v="2"/>
    <x v="15"/>
    <s v="Personal"/>
    <n v="4869"/>
    <n v="155"/>
    <n v="570"/>
    <n v="795"/>
    <n v="933"/>
    <n v="236"/>
    <n v="2822156"/>
    <n v="1807334"/>
    <n v="1303182"/>
    <n v="2601560"/>
    <n v="1845571"/>
    <n v="18207.45806451613"/>
    <n v="3170.7614035087718"/>
    <n v="1639.222641509434"/>
    <n v="2788.3815648445875"/>
    <n v="7820.2161016949149"/>
  </r>
  <r>
    <x v="26"/>
    <x v="6"/>
    <x v="2"/>
    <x v="16"/>
    <s v="Personal"/>
    <n v="9640"/>
    <n v="281"/>
    <n v="1051"/>
    <n v="1735"/>
    <n v="1460"/>
    <n v="208"/>
    <n v="6803162"/>
    <n v="2026330"/>
    <n v="1381702"/>
    <n v="4706454"/>
    <n v="1257295"/>
    <n v="24210.540925266905"/>
    <n v="1928.0019029495718"/>
    <n v="796.37002881844376"/>
    <n v="3223.5986301369862"/>
    <n v="6044.6875"/>
  </r>
  <r>
    <x v="26"/>
    <x v="6"/>
    <x v="2"/>
    <x v="17"/>
    <s v="Personal"/>
    <n v="30581"/>
    <n v="663"/>
    <n v="2930"/>
    <n v="9174"/>
    <n v="4083"/>
    <n v="1003"/>
    <n v="9903082"/>
    <n v="9308758"/>
    <n v="5248927"/>
    <n v="12584290"/>
    <n v="2213533"/>
    <n v="14936.775263951735"/>
    <n v="3177.0505119453924"/>
    <n v="572.1524961848703"/>
    <n v="3082.1185402890032"/>
    <n v="2206.912263210369"/>
  </r>
  <r>
    <x v="26"/>
    <x v="6"/>
    <x v="2"/>
    <x v="18"/>
    <s v="Personal"/>
    <n v="21026"/>
    <n v="272"/>
    <n v="2611"/>
    <n v="4899"/>
    <n v="4374"/>
    <n v="853"/>
    <n v="10005116"/>
    <n v="9255342"/>
    <n v="6212251"/>
    <n v="15229382"/>
    <n v="8293487"/>
    <n v="36783.51470588235"/>
    <n v="3544.7499042512445"/>
    <n v="1268.0651153296592"/>
    <n v="3481.7974394147232"/>
    <n v="9722.7280187573269"/>
  </r>
  <r>
    <x v="26"/>
    <x v="6"/>
    <x v="2"/>
    <x v="19"/>
    <s v="Personal"/>
    <n v="17106"/>
    <n v="575"/>
    <n v="1747"/>
    <n v="5367"/>
    <n v="2788"/>
    <n v="505"/>
    <n v="7360311"/>
    <n v="5255807"/>
    <n v="5740253"/>
    <n v="7619148"/>
    <n v="1415677"/>
    <n v="12800.540869565217"/>
    <n v="3008.4756725815682"/>
    <n v="1069.5459288242967"/>
    <n v="2732.8364418938309"/>
    <n v="2803.3207920792079"/>
  </r>
  <r>
    <x v="26"/>
    <x v="6"/>
    <x v="2"/>
    <x v="20"/>
    <s v="Personal"/>
    <n v="16365"/>
    <n v="465"/>
    <n v="2205"/>
    <n v="3483"/>
    <n v="3094"/>
    <n v="461"/>
    <n v="6914849"/>
    <n v="8652216"/>
    <n v="4564455"/>
    <n v="12892687"/>
    <n v="1805731"/>
    <n v="14870.643010752688"/>
    <n v="3923.9074829931974"/>
    <n v="1310.495262704565"/>
    <n v="4166.9964447317388"/>
    <n v="3916.9869848156181"/>
  </r>
  <r>
    <x v="26"/>
    <x v="6"/>
    <x v="2"/>
    <x v="21"/>
    <s v="Personal"/>
    <n v="26737"/>
    <n v="1087"/>
    <n v="3948"/>
    <n v="4682"/>
    <n v="6428"/>
    <n v="1384"/>
    <n v="13079454"/>
    <n v="11787773"/>
    <n v="5366351"/>
    <n v="17937737"/>
    <n v="4017443"/>
    <n v="12032.616375344985"/>
    <n v="2985.7581053698077"/>
    <n v="1146.166381888082"/>
    <n v="2790.5626944617297"/>
    <n v="2902.7767341040462"/>
  </r>
  <r>
    <x v="26"/>
    <x v="6"/>
    <x v="2"/>
    <x v="22"/>
    <s v="Personal"/>
    <n v="7726"/>
    <n v="305"/>
    <n v="1124"/>
    <n v="2645"/>
    <n v="1540"/>
    <n v="167"/>
    <n v="5613464"/>
    <n v="4318254"/>
    <n v="2281647"/>
    <n v="4928747"/>
    <n v="928224"/>
    <n v="18404.8"/>
    <n v="3841.8629893238435"/>
    <n v="862.62646502835537"/>
    <n v="3200.4850649350651"/>
    <n v="5558.2275449101799"/>
  </r>
  <r>
    <x v="26"/>
    <x v="6"/>
    <x v="2"/>
    <x v="23"/>
    <s v="Personal"/>
    <n v="14464"/>
    <n v="610"/>
    <n v="2397"/>
    <n v="4831"/>
    <n v="4386"/>
    <n v="2213"/>
    <n v="12646664"/>
    <n v="7389097"/>
    <n v="5543581"/>
    <n v="14059399"/>
    <n v="13367962"/>
    <n v="20732.236065573772"/>
    <n v="3082.6437213183144"/>
    <n v="1147.5017594700889"/>
    <n v="3205.517327861377"/>
    <n v="6040.6516041572522"/>
  </r>
  <r>
    <x v="26"/>
    <x v="6"/>
    <x v="2"/>
    <x v="24"/>
    <s v="Personal"/>
    <n v="7422"/>
    <n v="331"/>
    <n v="1364"/>
    <n v="1195"/>
    <n v="2392"/>
    <n v="43"/>
    <n v="4015030"/>
    <n v="3479201"/>
    <n v="1854551"/>
    <n v="5380443"/>
    <n v="240377"/>
    <n v="12130"/>
    <n v="2550.733870967742"/>
    <n v="1551.9255230125523"/>
    <n v="2249.3490802675587"/>
    <n v="5590.1627906976746"/>
  </r>
  <r>
    <x v="26"/>
    <x v="6"/>
    <x v="2"/>
    <x v="25"/>
    <s v="Personal"/>
    <n v="19267"/>
    <n v="899"/>
    <n v="3176"/>
    <n v="2305"/>
    <n v="5653"/>
    <n v="486"/>
    <n v="15239834"/>
    <n v="8957970"/>
    <n v="2041200"/>
    <n v="16681229"/>
    <n v="2654211"/>
    <n v="16951.984427141269"/>
    <n v="2820.5195214105793"/>
    <n v="885.55314533622561"/>
    <n v="2950.8630815496199"/>
    <n v="5461.3395061728397"/>
  </r>
  <r>
    <x v="26"/>
    <x v="6"/>
    <x v="2"/>
    <x v="26"/>
    <s v="Personal"/>
    <n v="14044"/>
    <n v="457"/>
    <n v="2208"/>
    <n v="4860"/>
    <n v="3755"/>
    <n v="599"/>
    <n v="6074502"/>
    <n v="7833700"/>
    <n v="3805324"/>
    <n v="13361015"/>
    <n v="1616531"/>
    <n v="13292.126914660832"/>
    <n v="3547.871376811594"/>
    <n v="782.9884773662551"/>
    <n v="3558.1930758988015"/>
    <n v="2698.7161936560933"/>
  </r>
  <r>
    <x v="27"/>
    <x v="6"/>
    <x v="3"/>
    <x v="0"/>
    <s v="Personal"/>
    <n v="21586"/>
    <n v="131"/>
    <n v="2472"/>
    <n v="1252"/>
    <n v="4281"/>
    <n v="566"/>
    <n v="2036914"/>
    <n v="4309914"/>
    <n v="1971626"/>
    <n v="6804727"/>
    <n v="1854617"/>
    <n v="15548.961832061068"/>
    <n v="1743.4927184466019"/>
    <n v="1574.7811501597444"/>
    <n v="1589.518103246905"/>
    <n v="3276.7084805653712"/>
  </r>
  <r>
    <x v="27"/>
    <x v="6"/>
    <x v="3"/>
    <x v="1"/>
    <s v="Personal"/>
    <n v="5541"/>
    <n v="24"/>
    <n v="408"/>
    <n v="983"/>
    <n v="706"/>
    <n v="94"/>
    <n v="697044"/>
    <n v="1316100"/>
    <n v="1656106"/>
    <n v="2304068"/>
    <n v="559514"/>
    <n v="29043.5"/>
    <n v="3225.7352941176468"/>
    <n v="1684.7466937945067"/>
    <n v="3263.5524079320112"/>
    <n v="5952.2765957446809"/>
  </r>
  <r>
    <x v="27"/>
    <x v="6"/>
    <x v="3"/>
    <x v="2"/>
    <s v="Personal"/>
    <n v="5397"/>
    <n v="105"/>
    <n v="664"/>
    <n v="933"/>
    <n v="1856"/>
    <n v="431"/>
    <n v="1051769"/>
    <n v="2444564"/>
    <n v="988189"/>
    <n v="5302600"/>
    <n v="2290485"/>
    <n v="10016.847619047619"/>
    <n v="3681.5722891566265"/>
    <n v="1059.1521972132905"/>
    <n v="2857.0043103448274"/>
    <n v="5314.3503480278423"/>
  </r>
  <r>
    <x v="27"/>
    <x v="6"/>
    <x v="3"/>
    <x v="3"/>
    <s v="Personal"/>
    <n v="21754"/>
    <n v="134"/>
    <n v="1904"/>
    <n v="3269"/>
    <n v="2714"/>
    <n v="470"/>
    <n v="2331228"/>
    <n v="7999142"/>
    <n v="3037194"/>
    <n v="8719134"/>
    <n v="2609180"/>
    <n v="17397.223880597016"/>
    <n v="4201.2300420168067"/>
    <n v="929.0896298562252"/>
    <n v="3212.650700073692"/>
    <n v="5551.4468085106382"/>
  </r>
  <r>
    <x v="27"/>
    <x v="6"/>
    <x v="3"/>
    <x v="4"/>
    <s v="Personal"/>
    <n v="17140"/>
    <n v="172"/>
    <n v="1419"/>
    <n v="2937"/>
    <n v="2194"/>
    <n v="407"/>
    <n v="4274701"/>
    <n v="4656851"/>
    <n v="6114164"/>
    <n v="7675052"/>
    <n v="1359041"/>
    <n v="24852.912790697676"/>
    <n v="3281.7836504580691"/>
    <n v="2081.7718760640109"/>
    <n v="3498.2005469462169"/>
    <n v="3339.1670761670762"/>
  </r>
  <r>
    <x v="27"/>
    <x v="6"/>
    <x v="3"/>
    <x v="5"/>
    <s v="Personal"/>
    <n v="4338"/>
    <n v="91"/>
    <n v="388"/>
    <n v="801"/>
    <n v="588"/>
    <n v="154"/>
    <n v="1708543"/>
    <n v="1267893"/>
    <n v="1383052"/>
    <n v="2193500"/>
    <n v="878733"/>
    <n v="18775.197802197803"/>
    <n v="3267.7654639175257"/>
    <n v="1726.6566791510611"/>
    <n v="3730.4421768707484"/>
    <n v="5706.0584415584417"/>
  </r>
  <r>
    <x v="27"/>
    <x v="6"/>
    <x v="3"/>
    <x v="6"/>
    <s v="Personal"/>
    <n v="27515"/>
    <n v="372"/>
    <n v="3100"/>
    <n v="2359"/>
    <n v="5188"/>
    <n v="922"/>
    <n v="11208157"/>
    <n v="8352952"/>
    <n v="4445092"/>
    <n v="13144033"/>
    <n v="8602108"/>
    <n v="30129.454301075268"/>
    <n v="2694.5006451612903"/>
    <n v="1884.3119966087324"/>
    <n v="2533.545296838859"/>
    <n v="9329.8351409978313"/>
  </r>
  <r>
    <x v="27"/>
    <x v="6"/>
    <x v="3"/>
    <x v="7"/>
    <s v="Personal"/>
    <n v="33714"/>
    <n v="902"/>
    <n v="2953"/>
    <n v="1670"/>
    <n v="5197"/>
    <n v="1315"/>
    <n v="13549377"/>
    <n v="7978375"/>
    <n v="1625448"/>
    <n v="15525648"/>
    <n v="7044759"/>
    <n v="15021.482261640798"/>
    <n v="2701.7863189976297"/>
    <n v="973.32215568862273"/>
    <n v="2987.4250529151432"/>
    <n v="5357.231178707224"/>
  </r>
  <r>
    <x v="27"/>
    <x v="6"/>
    <x v="3"/>
    <x v="8"/>
    <s v="Personal"/>
    <n v="3226"/>
    <n v="110"/>
    <n v="328"/>
    <n v="428"/>
    <n v="445"/>
    <n v="141"/>
    <n v="1298354"/>
    <n v="970502"/>
    <n v="485227"/>
    <n v="1389152"/>
    <n v="567219"/>
    <n v="11803.218181818182"/>
    <n v="2958.8475609756097"/>
    <n v="1133.7079439252336"/>
    <n v="3121.6898876404493"/>
    <n v="4022.8297872340427"/>
  </r>
  <r>
    <x v="27"/>
    <x v="6"/>
    <x v="3"/>
    <x v="9"/>
    <s v="Personal"/>
    <n v="3366"/>
    <n v="109"/>
    <n v="368"/>
    <n v="555"/>
    <n v="527"/>
    <n v="109"/>
    <n v="1546225"/>
    <n v="1115868"/>
    <n v="491439"/>
    <n v="1693877"/>
    <n v="445087"/>
    <n v="14185.550458715596"/>
    <n v="3032.25"/>
    <n v="885.47567567567569"/>
    <n v="3214.1878557874761"/>
    <n v="4083.3669724770643"/>
  </r>
  <r>
    <x v="27"/>
    <x v="6"/>
    <x v="3"/>
    <x v="10"/>
    <s v="Personal"/>
    <n v="9733"/>
    <n v="278"/>
    <n v="1027"/>
    <n v="1176"/>
    <n v="1905"/>
    <n v="210"/>
    <n v="5273316"/>
    <n v="5047829"/>
    <n v="1467248"/>
    <n v="5715977"/>
    <n v="1184276"/>
    <n v="18968.762589928057"/>
    <n v="4915.1207400194744"/>
    <n v="1247.6598639455783"/>
    <n v="3000.5128608923883"/>
    <n v="5639.4095238095242"/>
  </r>
  <r>
    <x v="27"/>
    <x v="6"/>
    <x v="3"/>
    <x v="11"/>
    <s v="Personal"/>
    <n v="26248"/>
    <n v="209"/>
    <n v="2148"/>
    <n v="6576"/>
    <n v="3394"/>
    <n v="759"/>
    <n v="3135110"/>
    <n v="4372764"/>
    <n v="7020539"/>
    <n v="6945635"/>
    <n v="3752901"/>
    <n v="15000.526315789473"/>
    <n v="2035.7374301675977"/>
    <n v="1067.6002128953771"/>
    <n v="2046.4451974071892"/>
    <n v="4944.533596837945"/>
  </r>
  <r>
    <x v="27"/>
    <x v="6"/>
    <x v="3"/>
    <x v="12"/>
    <s v="Personal"/>
    <n v="25196"/>
    <n v="367"/>
    <n v="2594"/>
    <n v="4328"/>
    <n v="4848"/>
    <n v="951"/>
    <n v="9131141"/>
    <n v="8324175"/>
    <n v="7828524"/>
    <n v="14760307"/>
    <n v="3954332"/>
    <n v="24880.4931880109"/>
    <n v="3209.0111796453352"/>
    <n v="1808.8086876155269"/>
    <n v="3044.6177805280527"/>
    <n v="4158.0778128286011"/>
  </r>
  <r>
    <x v="27"/>
    <x v="6"/>
    <x v="3"/>
    <x v="13"/>
    <s v="Personal"/>
    <n v="6623"/>
    <n v="192"/>
    <n v="745"/>
    <n v="924"/>
    <n v="1076"/>
    <n v="317"/>
    <n v="4071950"/>
    <n v="2312921"/>
    <n v="892113"/>
    <n v="3554471"/>
    <n v="2648095"/>
    <n v="21208.072916666668"/>
    <n v="3104.5919463087248"/>
    <n v="965.49025974025972"/>
    <n v="3303.4117100371745"/>
    <n v="8353.6119873817042"/>
  </r>
  <r>
    <x v="27"/>
    <x v="6"/>
    <x v="3"/>
    <x v="14"/>
    <s v="Personal"/>
    <n v="45745"/>
    <n v="1251"/>
    <n v="4825"/>
    <n v="7846"/>
    <n v="7985"/>
    <n v="1696"/>
    <n v="17811229"/>
    <n v="15582902"/>
    <n v="10895024"/>
    <n v="26985425"/>
    <n v="18961099"/>
    <n v="14237.593125499601"/>
    <n v="3229.616994818653"/>
    <n v="1388.6087178179964"/>
    <n v="3379.5147150907951"/>
    <n v="11179.893278301886"/>
  </r>
  <r>
    <x v="27"/>
    <x v="6"/>
    <x v="3"/>
    <x v="15"/>
    <s v="Personal"/>
    <n v="4895"/>
    <n v="156"/>
    <n v="564"/>
    <n v="741"/>
    <n v="896"/>
    <n v="230"/>
    <n v="2854258"/>
    <n v="1784990"/>
    <n v="1187379"/>
    <n v="2654759"/>
    <n v="1497905"/>
    <n v="18296.525641025641"/>
    <n v="3164.8758865248228"/>
    <n v="1602.4008097165993"/>
    <n v="2962.9006696428573"/>
    <n v="6512.630434782609"/>
  </r>
  <r>
    <x v="27"/>
    <x v="6"/>
    <x v="3"/>
    <x v="16"/>
    <s v="Personal"/>
    <n v="9665"/>
    <n v="278"/>
    <n v="1059"/>
    <n v="832"/>
    <n v="3043"/>
    <n v="1218"/>
    <n v="5504043"/>
    <n v="2220018"/>
    <n v="729944"/>
    <n v="9731004"/>
    <n v="7442330"/>
    <n v="19798.715827338128"/>
    <n v="2096.3342776203967"/>
    <n v="877.33653846153845"/>
    <n v="3197.8324022346369"/>
    <n v="6110.2873563218391"/>
  </r>
  <r>
    <x v="27"/>
    <x v="6"/>
    <x v="3"/>
    <x v="17"/>
    <s v="Personal"/>
    <n v="30689"/>
    <n v="641"/>
    <n v="3042"/>
    <n v="7538"/>
    <n v="4048"/>
    <n v="980"/>
    <n v="9972025"/>
    <n v="9728530"/>
    <n v="5150613"/>
    <n v="13740123"/>
    <n v="2228403"/>
    <n v="15556.981279251169"/>
    <n v="3198.070348454964"/>
    <n v="683.2864154948262"/>
    <n v="3394.2991600790515"/>
    <n v="2273.8806122448977"/>
  </r>
  <r>
    <x v="27"/>
    <x v="6"/>
    <x v="3"/>
    <x v="18"/>
    <s v="Personal"/>
    <n v="21050"/>
    <n v="310"/>
    <n v="2558"/>
    <n v="4102"/>
    <n v="4353"/>
    <n v="843"/>
    <n v="11579703"/>
    <n v="9254821"/>
    <n v="5299284"/>
    <n v="16292133"/>
    <n v="8675302"/>
    <n v="37353.880645161291"/>
    <n v="3617.9910086004693"/>
    <n v="1291.878108239883"/>
    <n v="3742.7367332873882"/>
    <n v="10290.986951364175"/>
  </r>
  <r>
    <x v="27"/>
    <x v="6"/>
    <x v="3"/>
    <x v="19"/>
    <s v="Personal"/>
    <n v="17197"/>
    <n v="614"/>
    <n v="1828"/>
    <n v="4625"/>
    <n v="2747"/>
    <n v="516"/>
    <n v="7683978"/>
    <n v="5680963"/>
    <n v="4697848"/>
    <n v="8227265"/>
    <n v="1552582"/>
    <n v="12514.622149837134"/>
    <n v="3107.7478118161926"/>
    <n v="1015.750918918919"/>
    <n v="2995"/>
    <n v="3008.8798449612405"/>
  </r>
  <r>
    <x v="27"/>
    <x v="6"/>
    <x v="3"/>
    <x v="20"/>
    <s v="Personal"/>
    <n v="16573"/>
    <n v="477"/>
    <n v="2234"/>
    <n v="3092"/>
    <n v="3118"/>
    <n v="439"/>
    <n v="7173835"/>
    <n v="8906257"/>
    <n v="3802865"/>
    <n v="13630785"/>
    <n v="1811595"/>
    <n v="15039.486373165619"/>
    <n v="3986.686213070725"/>
    <n v="1229.9045924967659"/>
    <n v="4371.6436818473385"/>
    <n v="4126.6400911161727"/>
  </r>
  <r>
    <x v="27"/>
    <x v="6"/>
    <x v="3"/>
    <x v="21"/>
    <s v="Personal"/>
    <n v="26776"/>
    <n v="1143"/>
    <n v="3952"/>
    <n v="4257"/>
    <n v="6364"/>
    <n v="1331"/>
    <n v="14553056"/>
    <n v="11967757"/>
    <n v="6513048"/>
    <n v="18082183"/>
    <n v="4018591"/>
    <n v="12732.332458442695"/>
    <n v="3028.2785931174089"/>
    <n v="1529.9619450317125"/>
    <n v="2841.3235386549341"/>
    <n v="3019.2268970698724"/>
  </r>
  <r>
    <x v="27"/>
    <x v="6"/>
    <x v="3"/>
    <x v="22"/>
    <s v="Personal"/>
    <n v="7746"/>
    <n v="311"/>
    <n v="1057"/>
    <n v="1718"/>
    <n v="1286"/>
    <n v="183"/>
    <n v="4674769"/>
    <n v="4412423"/>
    <n v="1633299"/>
    <n v="4083881"/>
    <n v="1028705"/>
    <n v="15031.411575562701"/>
    <n v="4174.4777672658465"/>
    <n v="950.69790454016299"/>
    <n v="3175.6461897356144"/>
    <n v="5621.3387978142073"/>
  </r>
  <r>
    <x v="27"/>
    <x v="6"/>
    <x v="3"/>
    <x v="23"/>
    <s v="Personal"/>
    <n v="14501"/>
    <n v="582"/>
    <n v="2439"/>
    <n v="2467"/>
    <n v="5586"/>
    <n v="1770"/>
    <n v="9843162"/>
    <n v="8170017"/>
    <n v="3119269"/>
    <n v="17769096"/>
    <n v="10810341"/>
    <n v="16912.649484536083"/>
    <n v="3349.7404674046738"/>
    <n v="1264.397648966356"/>
    <n v="3181.0053705692803"/>
    <n v="6107.5372881355934"/>
  </r>
  <r>
    <x v="27"/>
    <x v="6"/>
    <x v="3"/>
    <x v="24"/>
    <s v="Personal"/>
    <n v="7465"/>
    <n v="344"/>
    <n v="1357"/>
    <n v="1174"/>
    <n v="2415"/>
    <n v="55"/>
    <n v="3972017"/>
    <n v="3436531"/>
    <n v="2101844"/>
    <n v="5654088"/>
    <n v="231665"/>
    <n v="11546.561046511628"/>
    <n v="2532.4473102431834"/>
    <n v="1790.3270868824532"/>
    <n v="2341.2372670807454"/>
    <n v="4212.090909090909"/>
  </r>
  <r>
    <x v="27"/>
    <x v="6"/>
    <x v="3"/>
    <x v="25"/>
    <s v="Personal"/>
    <n v="19316"/>
    <n v="895"/>
    <n v="3266"/>
    <n v="2844"/>
    <n v="5308"/>
    <n v="417"/>
    <n v="12380501"/>
    <n v="10011951"/>
    <n v="2775771"/>
    <n v="15541162"/>
    <n v="2299086"/>
    <n v="13832.962011173184"/>
    <n v="3065.5085731781996"/>
    <n v="976.00949367088606"/>
    <n v="2927.8752825923134"/>
    <n v="5513.3956834532373"/>
  </r>
  <r>
    <x v="27"/>
    <x v="6"/>
    <x v="3"/>
    <x v="26"/>
    <s v="Personal"/>
    <n v="14322"/>
    <n v="489"/>
    <n v="2265"/>
    <n v="3986"/>
    <n v="3871"/>
    <n v="567"/>
    <n v="6707744"/>
    <n v="8088189"/>
    <n v="3263623"/>
    <n v="14414907"/>
    <n v="1708000"/>
    <n v="13717.267893660532"/>
    <n v="3570.9443708609269"/>
    <n v="818.77145007526337"/>
    <n v="3723.8199431671401"/>
    <n v="3012.3456790123455"/>
  </r>
  <r>
    <x v="28"/>
    <x v="7"/>
    <x v="0"/>
    <x v="0"/>
    <s v="Personal"/>
    <n v="21921"/>
    <n v="120"/>
    <n v="2418"/>
    <n v="1371"/>
    <n v="4242"/>
    <n v="560"/>
    <n v="1661978"/>
    <n v="4217523"/>
    <n v="2363096"/>
    <n v="6875472"/>
    <n v="1803808"/>
    <n v="13849.816666666668"/>
    <n v="1744.2196029776676"/>
    <n v="1723.6294675419401"/>
    <n v="1620.8090523338049"/>
    <n v="3221.0857142857144"/>
  </r>
  <r>
    <x v="28"/>
    <x v="7"/>
    <x v="0"/>
    <x v="1"/>
    <s v="Personal"/>
    <n v="5595"/>
    <n v="23"/>
    <n v="498"/>
    <n v="667"/>
    <n v="815"/>
    <n v="110"/>
    <n v="388160"/>
    <n v="1596143"/>
    <n v="1019676"/>
    <n v="2937167"/>
    <n v="624297"/>
    <n v="16876.521739130436"/>
    <n v="3205.1064257028111"/>
    <n v="1528.7496251874063"/>
    <n v="3603.8858895705521"/>
    <n v="5675.4272727272728"/>
  </r>
  <r>
    <x v="28"/>
    <x v="7"/>
    <x v="0"/>
    <x v="2"/>
    <s v="Personal"/>
    <n v="5433"/>
    <n v="100"/>
    <n v="650"/>
    <n v="494"/>
    <n v="1180"/>
    <n v="319"/>
    <n v="1009788"/>
    <n v="2154294"/>
    <n v="543228"/>
    <n v="3351848"/>
    <n v="1781021"/>
    <n v="10097.879999999999"/>
    <n v="3314.2984615384617"/>
    <n v="1099.6518218623482"/>
    <n v="2840.5491525423727"/>
    <n v="5583.1379310344828"/>
  </r>
  <r>
    <x v="28"/>
    <x v="7"/>
    <x v="0"/>
    <x v="3"/>
    <s v="Personal"/>
    <n v="21899"/>
    <n v="124"/>
    <n v="1886"/>
    <n v="5541"/>
    <n v="3296"/>
    <n v="2466"/>
    <n v="2153673"/>
    <n v="7129845"/>
    <n v="5346137"/>
    <n v="10531763"/>
    <n v="14346779"/>
    <n v="17368.330645161292"/>
    <n v="3780.4056203605514"/>
    <n v="964.83252120555858"/>
    <n v="3195.3164441747572"/>
    <n v="5817.8341443633417"/>
  </r>
  <r>
    <x v="28"/>
    <x v="7"/>
    <x v="0"/>
    <x v="4"/>
    <s v="Personal"/>
    <n v="17197"/>
    <n v="177"/>
    <n v="1444"/>
    <n v="2076"/>
    <n v="2387"/>
    <n v="413"/>
    <n v="3564475"/>
    <n v="4757084"/>
    <n v="3038293"/>
    <n v="8480140"/>
    <n v="1296612"/>
    <n v="20138.276836158191"/>
    <n v="3294.3795013850417"/>
    <n v="1463.5322736030828"/>
    <n v="3552.6351068286554"/>
    <n v="3139.4963680387409"/>
  </r>
  <r>
    <x v="28"/>
    <x v="7"/>
    <x v="0"/>
    <x v="5"/>
    <s v="Personal"/>
    <n v="4353"/>
    <n v="83"/>
    <n v="380"/>
    <n v="626"/>
    <n v="631"/>
    <n v="163"/>
    <n v="1634943"/>
    <n v="1243714"/>
    <n v="797560"/>
    <n v="2315933"/>
    <n v="902562"/>
    <n v="19698.108433734938"/>
    <n v="3272.9315789473685"/>
    <n v="1274.0575079872206"/>
    <n v="3670.258320126783"/>
    <n v="5537.19018404908"/>
  </r>
  <r>
    <x v="28"/>
    <x v="7"/>
    <x v="0"/>
    <x v="6"/>
    <s v="Personal"/>
    <n v="27537"/>
    <n v="359"/>
    <n v="3084"/>
    <n v="2098"/>
    <n v="5877"/>
    <n v="913"/>
    <n v="10206949"/>
    <n v="8452774"/>
    <n v="3085851"/>
    <n v="15792821"/>
    <n v="8494128"/>
    <n v="28431.612813370473"/>
    <n v="2740.8476005188068"/>
    <n v="1470.8536701620592"/>
    <n v="2687.2249446996766"/>
    <n v="9303.5355969331868"/>
  </r>
  <r>
    <x v="28"/>
    <x v="7"/>
    <x v="0"/>
    <x v="7"/>
    <s v="Personal"/>
    <n v="33928"/>
    <n v="976"/>
    <n v="2992"/>
    <n v="2439"/>
    <n v="6148"/>
    <n v="1309"/>
    <n v="14724204"/>
    <n v="7271430"/>
    <n v="2465325"/>
    <n v="18268024"/>
    <n v="7355545"/>
    <n v="15086.274590163934"/>
    <n v="2430.2907754010694"/>
    <n v="1010.7933579335794"/>
    <n v="2971.3767078724791"/>
    <n v="5619.2093200916734"/>
  </r>
  <r>
    <x v="28"/>
    <x v="7"/>
    <x v="0"/>
    <x v="8"/>
    <s v="Personal"/>
    <n v="3245"/>
    <n v="113"/>
    <n v="331"/>
    <n v="390"/>
    <n v="444"/>
    <n v="143"/>
    <n v="1242954"/>
    <n v="993292"/>
    <n v="373902"/>
    <n v="1418958"/>
    <n v="617655"/>
    <n v="10999.592920353982"/>
    <n v="3000.8821752265862"/>
    <n v="958.72307692307697"/>
    <n v="3195.8513513513512"/>
    <n v="4319.265734265734"/>
  </r>
  <r>
    <x v="28"/>
    <x v="7"/>
    <x v="0"/>
    <x v="9"/>
    <s v="Personal"/>
    <n v="3390"/>
    <n v="111"/>
    <n v="369"/>
    <n v="514"/>
    <n v="527"/>
    <n v="114"/>
    <n v="1561816"/>
    <n v="1169231"/>
    <n v="428919"/>
    <n v="1770458"/>
    <n v="525818"/>
    <n v="14070.414414414414"/>
    <n v="3168.6476964769649"/>
    <n v="834.47276264591437"/>
    <n v="3359.5028462998102"/>
    <n v="4612.4385964912281"/>
  </r>
  <r>
    <x v="28"/>
    <x v="7"/>
    <x v="0"/>
    <x v="10"/>
    <s v="Personal"/>
    <n v="9795"/>
    <n v="282"/>
    <n v="976"/>
    <n v="1989"/>
    <n v="2251"/>
    <n v="211"/>
    <n v="5384646"/>
    <n v="4314856"/>
    <n v="2577125"/>
    <n v="6717282"/>
    <n v="1250088"/>
    <n v="19094.489361702126"/>
    <n v="4420.9590163934427"/>
    <n v="1295.6887883358472"/>
    <n v="2984.1323856063973"/>
    <n v="5924.5876777251187"/>
  </r>
  <r>
    <x v="28"/>
    <x v="7"/>
    <x v="0"/>
    <x v="11"/>
    <s v="Personal"/>
    <n v="26201"/>
    <n v="193"/>
    <n v="2375"/>
    <n v="4940"/>
    <n v="3843"/>
    <n v="842"/>
    <n v="2899118"/>
    <n v="4962305"/>
    <n v="4734584"/>
    <n v="8681987"/>
    <n v="4055263"/>
    <n v="15021.336787564767"/>
    <n v="2089.3915789473685"/>
    <n v="958.41781376518213"/>
    <n v="2259.1691386937287"/>
    <n v="4816.2268408551072"/>
  </r>
  <r>
    <x v="28"/>
    <x v="7"/>
    <x v="0"/>
    <x v="12"/>
    <s v="Personal"/>
    <n v="25509"/>
    <n v="340"/>
    <n v="2750"/>
    <n v="3877"/>
    <n v="5864"/>
    <n v="1005"/>
    <n v="7430233"/>
    <n v="9068456"/>
    <n v="5281345"/>
    <n v="19524497"/>
    <n v="4374974"/>
    <n v="21853.626470588235"/>
    <n v="3297.6203636363634"/>
    <n v="1362.224658240908"/>
    <n v="3329.5526944065487"/>
    <n v="4353.2079601990054"/>
  </r>
  <r>
    <x v="28"/>
    <x v="7"/>
    <x v="0"/>
    <x v="13"/>
    <s v="Personal"/>
    <n v="6707"/>
    <n v="189"/>
    <n v="764"/>
    <n v="1042"/>
    <n v="1118"/>
    <n v="386"/>
    <n v="4135084"/>
    <n v="2423822"/>
    <n v="904199"/>
    <n v="3850735"/>
    <n v="2742960"/>
    <n v="21878.751322751323"/>
    <n v="3172.5418848167537"/>
    <n v="867.75335892514397"/>
    <n v="3444.3067978533095"/>
    <n v="7106.1139896373061"/>
  </r>
  <r>
    <x v="28"/>
    <x v="7"/>
    <x v="0"/>
    <x v="14"/>
    <s v="Personal"/>
    <n v="45985"/>
    <n v="1230"/>
    <n v="4921"/>
    <n v="7282"/>
    <n v="8727"/>
    <n v="1899"/>
    <n v="17051374"/>
    <n v="16212616"/>
    <n v="8009565"/>
    <n v="30675340"/>
    <n v="19820885"/>
    <n v="13862.905691056911"/>
    <n v="3294.5775248933141"/>
    <n v="1099.9127986816809"/>
    <n v="3514.9925518505788"/>
    <n v="10437.538177988416"/>
  </r>
  <r>
    <x v="28"/>
    <x v="7"/>
    <x v="0"/>
    <x v="15"/>
    <s v="Personal"/>
    <n v="4917"/>
    <n v="157"/>
    <n v="565"/>
    <n v="636"/>
    <n v="1079"/>
    <n v="223"/>
    <n v="2595296"/>
    <n v="1793265"/>
    <n v="809927"/>
    <n v="3358299"/>
    <n v="1666932"/>
    <n v="16530.547770700636"/>
    <n v="3173.9203539823011"/>
    <n v="1273.4701257861636"/>
    <n v="3112.4179796107505"/>
    <n v="7475.0313901345289"/>
  </r>
  <r>
    <x v="28"/>
    <x v="7"/>
    <x v="0"/>
    <x v="16"/>
    <s v="Personal"/>
    <n v="9728"/>
    <n v="289"/>
    <n v="1046"/>
    <n v="3642"/>
    <n v="2793"/>
    <n v="210"/>
    <n v="5739586"/>
    <n v="1972186"/>
    <n v="3319889"/>
    <n v="8883192"/>
    <n v="1347879"/>
    <n v="19860.159169550174"/>
    <n v="1885.4550669216062"/>
    <n v="911.55656232839101"/>
    <n v="3180.5198711063372"/>
    <n v="6418.471428571429"/>
  </r>
  <r>
    <x v="28"/>
    <x v="7"/>
    <x v="0"/>
    <x v="17"/>
    <s v="Personal"/>
    <n v="30877"/>
    <n v="661"/>
    <n v="3207"/>
    <n v="6715"/>
    <n v="4447"/>
    <n v="1112"/>
    <n v="10110144"/>
    <n v="10496725"/>
    <n v="4499628"/>
    <n v="15384841"/>
    <n v="2610394"/>
    <n v="15295.225416036308"/>
    <n v="3273.0667290302463"/>
    <n v="670.08607594936711"/>
    <n v="3459.5999550258603"/>
    <n v="2347.4766187050359"/>
  </r>
  <r>
    <x v="28"/>
    <x v="7"/>
    <x v="0"/>
    <x v="18"/>
    <s v="Personal"/>
    <n v="21030"/>
    <n v="286"/>
    <n v="2702"/>
    <n v="4317"/>
    <n v="5348"/>
    <n v="848"/>
    <n v="10970005"/>
    <n v="9656354"/>
    <n v="4001076"/>
    <n v="20619914"/>
    <n v="8987009"/>
    <n v="38356.660839160839"/>
    <n v="3573.780162842339"/>
    <n v="926.81862404447531"/>
    <n v="3855.6308900523559"/>
    <n v="10597.887971698114"/>
  </r>
  <r>
    <x v="28"/>
    <x v="7"/>
    <x v="0"/>
    <x v="19"/>
    <s v="Personal"/>
    <n v="17242"/>
    <n v="587"/>
    <n v="1780"/>
    <n v="4617"/>
    <n v="2758"/>
    <n v="645"/>
    <n v="7513939"/>
    <n v="5616833"/>
    <n v="4043190"/>
    <n v="8338482"/>
    <n v="1676516"/>
    <n v="12800.577512776832"/>
    <n v="3155.5241573033709"/>
    <n v="875.71799870045481"/>
    <n v="3023.3799854967369"/>
    <n v="2599.2496124031009"/>
  </r>
  <r>
    <x v="28"/>
    <x v="7"/>
    <x v="0"/>
    <x v="20"/>
    <s v="Personal"/>
    <n v="16753"/>
    <n v="475"/>
    <n v="2175"/>
    <n v="2864"/>
    <n v="3182"/>
    <n v="456"/>
    <n v="6761186"/>
    <n v="9046356"/>
    <n v="2861485"/>
    <n v="15046651"/>
    <n v="1839367"/>
    <n v="14234.075789473683"/>
    <n v="4159.2441379310349"/>
    <n v="999.12185754189943"/>
    <n v="4728.677247014456"/>
    <n v="4033.6995614035086"/>
  </r>
  <r>
    <x v="28"/>
    <x v="7"/>
    <x v="0"/>
    <x v="21"/>
    <s v="Personal"/>
    <n v="26832"/>
    <n v="1102"/>
    <n v="3871"/>
    <n v="3911"/>
    <n v="7100"/>
    <n v="1373"/>
    <n v="13115334"/>
    <n v="11911459"/>
    <n v="4882485"/>
    <n v="21055183"/>
    <n v="3991993"/>
    <n v="11901.392014519057"/>
    <n v="3077.1012658227846"/>
    <n v="1248.3981079007926"/>
    <n v="2965.518732394366"/>
    <n v="2907.4967225054625"/>
  </r>
  <r>
    <x v="28"/>
    <x v="7"/>
    <x v="0"/>
    <x v="22"/>
    <s v="Personal"/>
    <n v="7797"/>
    <n v="320"/>
    <n v="1114"/>
    <n v="386"/>
    <n v="1162"/>
    <n v="169"/>
    <n v="4821998"/>
    <n v="4184181"/>
    <n v="381119"/>
    <n v="3670611"/>
    <n v="992915"/>
    <n v="15068.74375"/>
    <n v="3755.9973070017954"/>
    <n v="987.35492227979273"/>
    <n v="3158.8734939759038"/>
    <n v="5875.2366863905327"/>
  </r>
  <r>
    <x v="28"/>
    <x v="7"/>
    <x v="0"/>
    <x v="23"/>
    <s v="Personal"/>
    <n v="14595"/>
    <n v="617"/>
    <n v="2446"/>
    <n v="3739"/>
    <n v="3049"/>
    <n v="315"/>
    <n v="10480584"/>
    <n v="7371778"/>
    <n v="4911522"/>
    <n v="9645476"/>
    <n v="2017735"/>
    <n v="16986.359805510536"/>
    <n v="3013.8094848732626"/>
    <n v="1313.5924043861994"/>
    <n v="3163.4883568383075"/>
    <n v="6405.5079365079364"/>
  </r>
  <r>
    <x v="28"/>
    <x v="7"/>
    <x v="0"/>
    <x v="24"/>
    <s v="Personal"/>
    <n v="7587"/>
    <n v="334"/>
    <n v="1368"/>
    <n v="997"/>
    <n v="2499"/>
    <n v="42"/>
    <n v="4334252"/>
    <n v="3557000"/>
    <n v="1534292"/>
    <n v="6670459"/>
    <n v="183881"/>
    <n v="12976.802395209581"/>
    <n v="2600.1461988304095"/>
    <n v="1538.9087261785355"/>
    <n v="2669.2513005202081"/>
    <n v="4378.1190476190477"/>
  </r>
  <r>
    <x v="28"/>
    <x v="7"/>
    <x v="0"/>
    <x v="25"/>
    <s v="Personal"/>
    <n v="19439"/>
    <n v="922"/>
    <n v="3164"/>
    <n v="6622"/>
    <n v="2430"/>
    <n v="1166"/>
    <n v="12804334"/>
    <n v="8726260"/>
    <n v="6712082"/>
    <n v="7075378"/>
    <n v="6745652"/>
    <n v="13887.56399132321"/>
    <n v="2757.9835651074591"/>
    <n v="1013.6034430685594"/>
    <n v="2911.6781893004113"/>
    <n v="5785.293310463122"/>
  </r>
  <r>
    <x v="28"/>
    <x v="7"/>
    <x v="0"/>
    <x v="26"/>
    <s v="Personal"/>
    <n v="14424"/>
    <n v="468"/>
    <n v="2353"/>
    <n v="4916"/>
    <n v="5550"/>
    <n v="698"/>
    <n v="6283014"/>
    <n v="8593657"/>
    <n v="3406366"/>
    <n v="21259396"/>
    <n v="2141260"/>
    <n v="13425.24358974359"/>
    <n v="3652.2129196770079"/>
    <n v="692.91415785191214"/>
    <n v="3830.5218018018018"/>
    <n v="3067.7077363896847"/>
  </r>
  <r>
    <x v="29"/>
    <x v="7"/>
    <x v="1"/>
    <x v="0"/>
    <s v="Personal"/>
    <n v="22196"/>
    <n v="141"/>
    <n v="2454"/>
    <n v="1279"/>
    <n v="4235"/>
    <n v="588"/>
    <n v="2216549"/>
    <n v="4389744"/>
    <n v="1775891"/>
    <n v="7021288"/>
    <n v="1977445"/>
    <n v="15720.205673758865"/>
    <n v="1788.8117359413202"/>
    <n v="1388.4996090695856"/>
    <n v="1657.9192443919717"/>
    <n v="3363.0017006802723"/>
  </r>
  <r>
    <x v="29"/>
    <x v="7"/>
    <x v="1"/>
    <x v="1"/>
    <s v="Personal"/>
    <n v="5688"/>
    <n v="25"/>
    <n v="409"/>
    <n v="931"/>
    <n v="693"/>
    <n v="101"/>
    <n v="613766"/>
    <n v="1298323"/>
    <n v="1419404"/>
    <n v="1994734"/>
    <n v="650514"/>
    <n v="24550.639999999999"/>
    <n v="3174.3838630806845"/>
    <n v="1524.6015037593984"/>
    <n v="2878.4040404040402"/>
    <n v="6440.7326732673264"/>
  </r>
  <r>
    <x v="29"/>
    <x v="7"/>
    <x v="1"/>
    <x v="2"/>
    <s v="Personal"/>
    <n v="5513"/>
    <n v="107"/>
    <n v="635"/>
    <n v="352"/>
    <n v="1814"/>
    <n v="673"/>
    <n v="1076951"/>
    <n v="1998650"/>
    <n v="290370"/>
    <n v="5311059"/>
    <n v="3374221"/>
    <n v="10064.962616822429"/>
    <n v="3147.48031496063"/>
    <n v="824.91477272727275"/>
    <n v="2927.8164277839028"/>
    <n v="5013.7013372956908"/>
  </r>
  <r>
    <x v="29"/>
    <x v="7"/>
    <x v="1"/>
    <x v="3"/>
    <s v="Personal"/>
    <n v="22227"/>
    <n v="144"/>
    <n v="1925"/>
    <n v="1099"/>
    <n v="2775"/>
    <n v="480"/>
    <n v="2500160"/>
    <n v="6907857"/>
    <n v="794923"/>
    <n v="9135466"/>
    <n v="2508646"/>
    <n v="17362.222222222223"/>
    <n v="3588.497142857143"/>
    <n v="723.31483166515011"/>
    <n v="3292.0598198198199"/>
    <n v="5226.3458333333338"/>
  </r>
  <r>
    <x v="29"/>
    <x v="7"/>
    <x v="1"/>
    <x v="4"/>
    <s v="Personal"/>
    <n v="17328"/>
    <n v="183"/>
    <n v="1415"/>
    <n v="3620"/>
    <n v="2164"/>
    <n v="382"/>
    <n v="4142564"/>
    <n v="4623093"/>
    <n v="7161480"/>
    <n v="6983504"/>
    <n v="1174238"/>
    <n v="22636.961748633879"/>
    <n v="3267.2035335689047"/>
    <n v="1978.3093922651933"/>
    <n v="3227.1275415896489"/>
    <n v="3073.9214659685863"/>
  </r>
  <r>
    <x v="29"/>
    <x v="7"/>
    <x v="1"/>
    <x v="5"/>
    <s v="Personal"/>
    <n v="4399"/>
    <n v="85"/>
    <n v="396"/>
    <n v="931"/>
    <n v="601"/>
    <n v="162"/>
    <n v="1689419"/>
    <n v="1275757"/>
    <n v="1412480"/>
    <n v="2061115"/>
    <n v="925374"/>
    <n v="19875.517647058823"/>
    <n v="3221.6085858585857"/>
    <n v="1517.1643394199784"/>
    <n v="3429.4758735440932"/>
    <n v="5712.1851851851852"/>
  </r>
  <r>
    <x v="29"/>
    <x v="7"/>
    <x v="1"/>
    <x v="6"/>
    <s v="Personal"/>
    <n v="27799"/>
    <n v="392"/>
    <n v="3069"/>
    <n v="2535"/>
    <n v="5378"/>
    <n v="880"/>
    <n v="11994644"/>
    <n v="8408435"/>
    <n v="3488964"/>
    <n v="13281324"/>
    <n v="8391891"/>
    <n v="30598.581632653062"/>
    <n v="2739.7963506028022"/>
    <n v="1376.3171597633136"/>
    <n v="2469.5656377835626"/>
    <n v="9536.2397727272728"/>
  </r>
  <r>
    <x v="29"/>
    <x v="7"/>
    <x v="1"/>
    <x v="7"/>
    <s v="Personal"/>
    <n v="34411"/>
    <n v="921"/>
    <n v="3013"/>
    <n v="1703"/>
    <n v="5089"/>
    <n v="744"/>
    <n v="13872058"/>
    <n v="6953706"/>
    <n v="1290477"/>
    <n v="15582454"/>
    <n v="3758819"/>
    <n v="15061.952225841476"/>
    <n v="2307.9010952538997"/>
    <n v="757.76688197298881"/>
    <n v="3061.9874238553743"/>
    <n v="5052.1760752688169"/>
  </r>
  <r>
    <x v="29"/>
    <x v="7"/>
    <x v="1"/>
    <x v="8"/>
    <s v="Personal"/>
    <n v="3297"/>
    <n v="117"/>
    <n v="327"/>
    <n v="389"/>
    <n v="427"/>
    <n v="146"/>
    <n v="1395272"/>
    <n v="985874"/>
    <n v="352308"/>
    <n v="1281447"/>
    <n v="595824"/>
    <n v="11925.401709401709"/>
    <n v="3014.9051987767584"/>
    <n v="905.67609254498711"/>
    <n v="3001.0468384074943"/>
    <n v="4080.9863013698632"/>
  </r>
  <r>
    <x v="29"/>
    <x v="7"/>
    <x v="1"/>
    <x v="9"/>
    <s v="Personal"/>
    <n v="3455"/>
    <n v="117"/>
    <n v="358"/>
    <n v="569"/>
    <n v="501"/>
    <n v="107"/>
    <n v="1643537"/>
    <n v="1139196"/>
    <n v="406532"/>
    <n v="1568992"/>
    <n v="489368"/>
    <n v="14047.324786324787"/>
    <n v="3182.1117318435754"/>
    <n v="714.46748681898066"/>
    <n v="3131.7205588822353"/>
    <n v="4573.532710280374"/>
  </r>
  <r>
    <x v="29"/>
    <x v="7"/>
    <x v="1"/>
    <x v="10"/>
    <s v="Personal"/>
    <n v="9935"/>
    <n v="304"/>
    <n v="1051"/>
    <n v="3295"/>
    <n v="2287"/>
    <n v="831"/>
    <n v="5787685"/>
    <n v="4408555"/>
    <n v="3200111"/>
    <n v="7032453"/>
    <n v="4417134"/>
    <n v="19038.4375"/>
    <n v="4194.6289248334915"/>
    <n v="971.20212443095602"/>
    <n v="3074.968517708789"/>
    <n v="5315.4440433212994"/>
  </r>
  <r>
    <x v="29"/>
    <x v="7"/>
    <x v="1"/>
    <x v="11"/>
    <s v="Personal"/>
    <n v="26868"/>
    <n v="195"/>
    <n v="2114"/>
    <n v="6802"/>
    <n v="3112"/>
    <n v="816"/>
    <n v="3215462"/>
    <n v="4339191"/>
    <n v="6212295"/>
    <n v="5586829"/>
    <n v="4035833"/>
    <n v="16489.548717948717"/>
    <n v="2052.5974456007571"/>
    <n v="913.30417524257575"/>
    <n v="1795.2535347043702"/>
    <n v="4945.8737745098042"/>
  </r>
  <r>
    <x v="29"/>
    <x v="7"/>
    <x v="1"/>
    <x v="12"/>
    <s v="Personal"/>
    <n v="26272"/>
    <n v="359"/>
    <n v="2741"/>
    <n v="4466"/>
    <n v="5191"/>
    <n v="1022"/>
    <n v="7762980"/>
    <n v="9007434"/>
    <n v="5348950"/>
    <n v="14681298"/>
    <n v="4272228"/>
    <n v="21623.899721448466"/>
    <n v="3286.1853338197739"/>
    <n v="1197.704881325571"/>
    <n v="2828.2215372760547"/>
    <n v="4180.262230919765"/>
  </r>
  <r>
    <x v="29"/>
    <x v="7"/>
    <x v="1"/>
    <x v="13"/>
    <s v="Personal"/>
    <n v="6764"/>
    <n v="210"/>
    <n v="806"/>
    <n v="1146"/>
    <n v="1152"/>
    <n v="334"/>
    <n v="4398437"/>
    <n v="2603089"/>
    <n v="1015838"/>
    <n v="3870284"/>
    <n v="3053027"/>
    <n v="20944.938095238096"/>
    <n v="3229.6389578163771"/>
    <n v="886.42059336823729"/>
    <n v="3359.6215277777778"/>
    <n v="9140.7994011976043"/>
  </r>
  <r>
    <x v="29"/>
    <x v="7"/>
    <x v="1"/>
    <x v="14"/>
    <s v="Personal"/>
    <n v="46585"/>
    <n v="1292"/>
    <n v="4963"/>
    <n v="9229"/>
    <n v="8214"/>
    <n v="1794"/>
    <n v="18698953"/>
    <n v="16389017"/>
    <n v="11358739"/>
    <n v="26619772"/>
    <n v="20412767"/>
    <n v="14472.873839009288"/>
    <n v="3302.2399758210759"/>
    <n v="1230.7659551414022"/>
    <n v="3240.7806184562942"/>
    <n v="11378.353957636566"/>
  </r>
  <r>
    <x v="29"/>
    <x v="7"/>
    <x v="1"/>
    <x v="15"/>
    <s v="Personal"/>
    <n v="4981"/>
    <n v="161"/>
    <n v="582"/>
    <n v="784"/>
    <n v="953"/>
    <n v="219"/>
    <n v="2725712"/>
    <n v="1796819"/>
    <n v="824301"/>
    <n v="2795574"/>
    <n v="1881649"/>
    <n v="16929.888198757762"/>
    <n v="3087.3178694158078"/>
    <n v="1051.404336734694"/>
    <n v="2933.4459601259182"/>
    <n v="8592.0045662100456"/>
  </r>
  <r>
    <x v="29"/>
    <x v="7"/>
    <x v="1"/>
    <x v="16"/>
    <s v="Personal"/>
    <n v="9870"/>
    <n v="296"/>
    <n v="1070"/>
    <n v="3221"/>
    <n v="1233"/>
    <n v="1312"/>
    <n v="5870289"/>
    <n v="1915284"/>
    <n v="2201161"/>
    <n v="4040004"/>
    <n v="7553375"/>
    <n v="19832.057432432433"/>
    <n v="1789.9850467289721"/>
    <n v="683.37814343371622"/>
    <n v="3276.5644768856446"/>
    <n v="5757.1455792682927"/>
  </r>
  <r>
    <x v="29"/>
    <x v="7"/>
    <x v="1"/>
    <x v="17"/>
    <s v="Personal"/>
    <n v="31212"/>
    <n v="710"/>
    <n v="3102"/>
    <n v="7671"/>
    <n v="4128"/>
    <n v="1126"/>
    <n v="11026459"/>
    <n v="10063122"/>
    <n v="4574863"/>
    <n v="12647200"/>
    <n v="2213366"/>
    <n v="15530.223943661971"/>
    <n v="3244.0754352030949"/>
    <n v="596.38417416242999"/>
    <n v="3063.7596899224804"/>
    <n v="1965.689165186501"/>
  </r>
  <r>
    <x v="29"/>
    <x v="7"/>
    <x v="1"/>
    <x v="18"/>
    <s v="Personal"/>
    <n v="21249"/>
    <n v="312"/>
    <n v="2678"/>
    <n v="5462"/>
    <n v="4488"/>
    <n v="873"/>
    <n v="12619149"/>
    <n v="9904055"/>
    <n v="4871218"/>
    <n v="15656778"/>
    <n v="9497244"/>
    <n v="40445.990384615383"/>
    <n v="3698.3028379387601"/>
    <n v="891.83778835591363"/>
    <n v="3488.5868983957221"/>
    <n v="10878.859106529209"/>
  </r>
  <r>
    <x v="29"/>
    <x v="7"/>
    <x v="1"/>
    <x v="19"/>
    <s v="Personal"/>
    <n v="17405"/>
    <n v="608"/>
    <n v="1870"/>
    <n v="5249"/>
    <n v="2837"/>
    <n v="676"/>
    <n v="8377556"/>
    <n v="5822395"/>
    <n v="4237623"/>
    <n v="8456828"/>
    <n v="1587567"/>
    <n v="13778.875"/>
    <n v="3113.5802139037432"/>
    <n v="807.32006096399311"/>
    <n v="2980.9051815297848"/>
    <n v="2348.4718934911243"/>
  </r>
  <r>
    <x v="29"/>
    <x v="7"/>
    <x v="1"/>
    <x v="20"/>
    <s v="Personal"/>
    <n v="17028"/>
    <n v="501"/>
    <n v="2311"/>
    <n v="4833"/>
    <n v="3322"/>
    <n v="505"/>
    <n v="7690175"/>
    <n v="9572234"/>
    <n v="10741988"/>
    <n v="14791246"/>
    <n v="1985863"/>
    <n v="15349.650698602794"/>
    <n v="4142.0311553440069"/>
    <n v="2222.6335609352368"/>
    <n v="4452.5123419626734"/>
    <n v="3932.4019801980198"/>
  </r>
  <r>
    <x v="29"/>
    <x v="7"/>
    <x v="1"/>
    <x v="21"/>
    <s v="Personal"/>
    <n v="27054"/>
    <n v="1189"/>
    <n v="3939"/>
    <n v="4937"/>
    <n v="6458"/>
    <n v="1430"/>
    <n v="14807832"/>
    <n v="11891174"/>
    <n v="5505722"/>
    <n v="17839936"/>
    <n v="3938826"/>
    <n v="12454.021867115223"/>
    <n v="3018.830667682153"/>
    <n v="1115.1958679359934"/>
    <n v="2762.4552493031897"/>
    <n v="2754.4237762237763"/>
  </r>
  <r>
    <x v="29"/>
    <x v="7"/>
    <x v="1"/>
    <x v="22"/>
    <s v="Personal"/>
    <n v="7913"/>
    <n v="322"/>
    <n v="1127"/>
    <n v="392"/>
    <n v="1731"/>
    <n v="625"/>
    <n v="4846600"/>
    <n v="4018951"/>
    <n v="289836"/>
    <n v="5634474"/>
    <n v="3308043"/>
    <n v="15051.552795031055"/>
    <n v="3566.0612244897961"/>
    <n v="739.37755102040819"/>
    <n v="3255.0398613518196"/>
    <n v="5292.8688000000002"/>
  </r>
  <r>
    <x v="29"/>
    <x v="7"/>
    <x v="1"/>
    <x v="23"/>
    <s v="Personal"/>
    <n v="14809"/>
    <n v="630"/>
    <n v="2419"/>
    <n v="1876"/>
    <n v="5041"/>
    <n v="1517"/>
    <n v="10671889"/>
    <n v="6922755"/>
    <n v="1846924"/>
    <n v="16432790"/>
    <n v="8734410"/>
    <n v="16939.506349206349"/>
    <n v="2861.8251343530383"/>
    <n v="984.50106609808097"/>
    <n v="3259.8274151953979"/>
    <n v="5757.6862228081736"/>
  </r>
  <r>
    <x v="29"/>
    <x v="7"/>
    <x v="1"/>
    <x v="24"/>
    <s v="Personal"/>
    <n v="7707"/>
    <n v="365"/>
    <n v="1414"/>
    <n v="1221"/>
    <n v="2677"/>
    <n v="50"/>
    <n v="4046468"/>
    <n v="3689435"/>
    <n v="1947045"/>
    <n v="6815133"/>
    <n v="296356"/>
    <n v="11086.213698630138"/>
    <n v="2609.2185289957565"/>
    <n v="1594.6314496314496"/>
    <n v="2545.8098617855808"/>
    <n v="5927.12"/>
  </r>
  <r>
    <x v="29"/>
    <x v="7"/>
    <x v="1"/>
    <x v="25"/>
    <s v="Personal"/>
    <n v="19718"/>
    <n v="920"/>
    <n v="3297"/>
    <n v="6166"/>
    <n v="3532"/>
    <n v="427"/>
    <n v="12752969"/>
    <n v="8633481"/>
    <n v="4685334"/>
    <n v="10596931"/>
    <n v="2218236"/>
    <n v="13861.922826086957"/>
    <n v="2618.5868971792538"/>
    <n v="759.86603957184559"/>
    <n v="3000.2635900339751"/>
    <n v="5194.9320843091336"/>
  </r>
  <r>
    <x v="29"/>
    <x v="7"/>
    <x v="1"/>
    <x v="26"/>
    <s v="Personal"/>
    <n v="14761"/>
    <n v="528"/>
    <n v="2378"/>
    <n v="5804"/>
    <n v="4308"/>
    <n v="630"/>
    <n v="7074391"/>
    <n v="8727255"/>
    <n v="3897569"/>
    <n v="14829620"/>
    <n v="2109777"/>
    <n v="13398.467803030304"/>
    <n v="3669.9978973927668"/>
    <n v="671.53152997932466"/>
    <n v="3442.3444753946146"/>
    <n v="3348.8523809523808"/>
  </r>
  <r>
    <x v="30"/>
    <x v="7"/>
    <x v="2"/>
    <x v="0"/>
    <s v="Personal"/>
    <n v="22361"/>
    <n v="144"/>
    <n v="2528"/>
    <n v="1462"/>
    <n v="4420"/>
    <n v="610"/>
    <n v="2720552"/>
    <n v="4653824"/>
    <n v="2880708"/>
    <n v="7806551"/>
    <n v="2033568"/>
    <n v="18892.722222222223"/>
    <n v="1840.9113924050632"/>
    <n v="1970.388508891929"/>
    <n v="1766.1880090497737"/>
    <n v="3333.718032786885"/>
  </r>
  <r>
    <x v="30"/>
    <x v="7"/>
    <x v="2"/>
    <x v="1"/>
    <s v="Personal"/>
    <n v="5737"/>
    <n v="28"/>
    <n v="399"/>
    <n v="1402"/>
    <n v="698"/>
    <n v="103"/>
    <n v="623169"/>
    <n v="1283770"/>
    <n v="2854806"/>
    <n v="2178252"/>
    <n v="552782"/>
    <n v="22256.035714285714"/>
    <n v="3217.468671679198"/>
    <n v="2036.2382310984308"/>
    <n v="3120.7048710601721"/>
    <n v="5366.8155339805826"/>
  </r>
  <r>
    <x v="30"/>
    <x v="7"/>
    <x v="2"/>
    <x v="2"/>
    <s v="Personal"/>
    <n v="5560"/>
    <n v="103"/>
    <n v="672"/>
    <n v="577"/>
    <n v="968"/>
    <n v="499"/>
    <n v="1265814"/>
    <n v="2162936"/>
    <n v="578846"/>
    <n v="2964349"/>
    <n v="2536883"/>
    <n v="12289.456310679612"/>
    <n v="3218.6547619047619"/>
    <n v="1003.1993067590988"/>
    <n v="3062.3440082644629"/>
    <n v="5083.9338677354708"/>
  </r>
  <r>
    <x v="30"/>
    <x v="7"/>
    <x v="2"/>
    <x v="3"/>
    <s v="Personal"/>
    <n v="22418"/>
    <n v="127"/>
    <n v="1923"/>
    <n v="4630"/>
    <n v="3854"/>
    <n v="485"/>
    <n v="2674171"/>
    <n v="7062577"/>
    <n v="4073636"/>
    <n v="13272336"/>
    <n v="2572094"/>
    <n v="21056.464566929135"/>
    <n v="3672.6869474778991"/>
    <n v="879.8349892008639"/>
    <n v="3443.782044628957"/>
    <n v="5303.286597938144"/>
  </r>
  <r>
    <x v="30"/>
    <x v="7"/>
    <x v="2"/>
    <x v="4"/>
    <s v="Personal"/>
    <n v="17390"/>
    <n v="177"/>
    <n v="1457"/>
    <n v="3443"/>
    <n v="2303"/>
    <n v="400"/>
    <n v="3908759"/>
    <n v="4997194"/>
    <n v="6489381"/>
    <n v="8045478"/>
    <n v="1356791"/>
    <n v="22083.384180790959"/>
    <n v="3429.7831159917637"/>
    <n v="1884.8042404879466"/>
    <n v="3493.4772036474164"/>
    <n v="3391.9775"/>
  </r>
  <r>
    <x v="30"/>
    <x v="7"/>
    <x v="2"/>
    <x v="5"/>
    <s v="Personal"/>
    <n v="4426"/>
    <n v="83"/>
    <n v="395"/>
    <n v="813"/>
    <n v="612"/>
    <n v="147"/>
    <n v="1766499"/>
    <n v="1338183"/>
    <n v="1176424"/>
    <n v="2264327"/>
    <n v="927551"/>
    <n v="21283.120481927712"/>
    <n v="3387.805063291139"/>
    <n v="1447.0159901599015"/>
    <n v="3699.8807189542486"/>
    <n v="6309.8707482993195"/>
  </r>
  <r>
    <x v="30"/>
    <x v="7"/>
    <x v="2"/>
    <x v="6"/>
    <s v="Personal"/>
    <n v="28049"/>
    <n v="347"/>
    <n v="3238"/>
    <n v="2563"/>
    <n v="5451"/>
    <n v="879"/>
    <n v="10970321"/>
    <n v="8921366"/>
    <n v="3855901"/>
    <n v="14165939"/>
    <n v="7810894"/>
    <n v="31614.757925072045"/>
    <n v="2755.2087708462013"/>
    <n v="1504.4483027701913"/>
    <n v="2598.7780223812147"/>
    <n v="8886.1137656427763"/>
  </r>
  <r>
    <x v="30"/>
    <x v="7"/>
    <x v="2"/>
    <x v="7"/>
    <s v="Personal"/>
    <n v="34692"/>
    <n v="949"/>
    <n v="3323"/>
    <n v="5943"/>
    <n v="7598"/>
    <n v="1115"/>
    <n v="17363606"/>
    <n v="7846480"/>
    <n v="5477885"/>
    <n v="24335526"/>
    <n v="5712098"/>
    <n v="18296.739726027397"/>
    <n v="2361.2639181462532"/>
    <n v="921.73733804475853"/>
    <n v="3202.8857594103711"/>
    <n v="5122.957847533632"/>
  </r>
  <r>
    <x v="30"/>
    <x v="7"/>
    <x v="2"/>
    <x v="8"/>
    <s v="Personal"/>
    <n v="3336"/>
    <n v="114"/>
    <n v="333"/>
    <n v="461"/>
    <n v="451"/>
    <n v="154"/>
    <n v="1417227"/>
    <n v="1028885"/>
    <n v="469890"/>
    <n v="1383812"/>
    <n v="601211"/>
    <n v="12431.815789473685"/>
    <n v="3089.7447447447448"/>
    <n v="1019.2841648590022"/>
    <n v="3068.3192904656321"/>
    <n v="3903.9675324675327"/>
  </r>
  <r>
    <x v="30"/>
    <x v="7"/>
    <x v="2"/>
    <x v="9"/>
    <s v="Personal"/>
    <n v="3504"/>
    <n v="111"/>
    <n v="372"/>
    <n v="657"/>
    <n v="531"/>
    <n v="115"/>
    <n v="1631117"/>
    <n v="1221653"/>
    <n v="549842"/>
    <n v="1705154"/>
    <n v="503126"/>
    <n v="14694.747747747748"/>
    <n v="3284.0134408602153"/>
    <n v="836.89802130898022"/>
    <n v="3211.2128060263653"/>
    <n v="4375.0086956521736"/>
  </r>
  <r>
    <x v="30"/>
    <x v="7"/>
    <x v="2"/>
    <x v="10"/>
    <s v="Personal"/>
    <n v="10017"/>
    <n v="303"/>
    <n v="988"/>
    <n v="496"/>
    <n v="2271"/>
    <n v="333"/>
    <n v="7019840"/>
    <n v="4242485"/>
    <n v="585526"/>
    <n v="7304232"/>
    <n v="1797231"/>
    <n v="23167.788778877886"/>
    <n v="4294.0131578947367"/>
    <n v="1180.4959677419354"/>
    <n v="3216.3064729194189"/>
    <n v="5397.0900900900897"/>
  </r>
  <r>
    <x v="30"/>
    <x v="7"/>
    <x v="2"/>
    <x v="11"/>
    <s v="Personal"/>
    <n v="27223"/>
    <n v="206"/>
    <n v="2198"/>
    <n v="8733"/>
    <n v="3295"/>
    <n v="718"/>
    <n v="3330349"/>
    <n v="4695503"/>
    <n v="10725246"/>
    <n v="6509235"/>
    <n v="3860463"/>
    <n v="16166.742718446601"/>
    <n v="2136.2616014558689"/>
    <n v="1228.1284781861903"/>
    <n v="1975.4886191198786"/>
    <n v="5376.6894150417829"/>
  </r>
  <r>
    <x v="30"/>
    <x v="7"/>
    <x v="2"/>
    <x v="12"/>
    <s v="Personal"/>
    <n v="26306"/>
    <n v="348"/>
    <n v="2740"/>
    <n v="4067"/>
    <n v="5096"/>
    <n v="964"/>
    <n v="7878227"/>
    <n v="9200782"/>
    <n v="5510189"/>
    <n v="14940818"/>
    <n v="4203189"/>
    <n v="22638.583333333332"/>
    <n v="3357.9496350364961"/>
    <n v="1354.853454634866"/>
    <n v="2931.8716640502353"/>
    <n v="4360.1545643153531"/>
  </r>
  <r>
    <x v="30"/>
    <x v="7"/>
    <x v="2"/>
    <x v="13"/>
    <s v="Personal"/>
    <n v="6820"/>
    <n v="213"/>
    <n v="781"/>
    <n v="1196"/>
    <n v="1146"/>
    <n v="490"/>
    <n v="4310853"/>
    <n v="2619903"/>
    <n v="1231399"/>
    <n v="3842992"/>
    <n v="4606549"/>
    <n v="20238.74647887324"/>
    <n v="3354.5492957746478"/>
    <n v="1029.5978260869565"/>
    <n v="3353.3961605584641"/>
    <n v="9401.1204081632659"/>
  </r>
  <r>
    <x v="30"/>
    <x v="7"/>
    <x v="2"/>
    <x v="14"/>
    <s v="Personal"/>
    <n v="46933"/>
    <n v="1286"/>
    <n v="4992"/>
    <n v="9194"/>
    <n v="8264"/>
    <n v="2092"/>
    <n v="18767715"/>
    <n v="17021382"/>
    <n v="11235388"/>
    <n v="27728009"/>
    <n v="23942571"/>
    <n v="14593.868584758942"/>
    <n v="3409.7319711538462"/>
    <n v="1222.0348053078094"/>
    <n v="3355.2769845111325"/>
    <n v="11444.82361376673"/>
  </r>
  <r>
    <x v="30"/>
    <x v="7"/>
    <x v="2"/>
    <x v="15"/>
    <s v="Personal"/>
    <n v="5035"/>
    <n v="152"/>
    <n v="601"/>
    <n v="742"/>
    <n v="944"/>
    <n v="238"/>
    <n v="2664715"/>
    <n v="1870152"/>
    <n v="815491"/>
    <n v="2872341"/>
    <n v="2297806"/>
    <n v="17531.019736842107"/>
    <n v="3111.7337770382696"/>
    <n v="1099.0444743935309"/>
    <n v="3042.7341101694915"/>
    <n v="9654.6470588235297"/>
  </r>
  <r>
    <x v="30"/>
    <x v="7"/>
    <x v="2"/>
    <x v="16"/>
    <s v="Personal"/>
    <n v="9952"/>
    <n v="296"/>
    <n v="1071"/>
    <n v="757"/>
    <n v="1908"/>
    <n v="1291"/>
    <n v="7119682"/>
    <n v="1961400"/>
    <n v="629007"/>
    <n v="6539747"/>
    <n v="7540347"/>
    <n v="24052.97972972973"/>
    <n v="1831.3725490196077"/>
    <n v="830.92073976221934"/>
    <n v="3427.54035639413"/>
    <n v="5840.7025561580167"/>
  </r>
  <r>
    <x v="30"/>
    <x v="7"/>
    <x v="2"/>
    <x v="17"/>
    <s v="Personal"/>
    <n v="31455"/>
    <n v="696"/>
    <n v="3150"/>
    <n v="9037"/>
    <n v="4391"/>
    <n v="1059"/>
    <n v="11607600"/>
    <n v="10570271"/>
    <n v="6063559"/>
    <n v="14553235"/>
    <n v="2373270"/>
    <n v="16677.586206896551"/>
    <n v="3355.6415873015872"/>
    <n v="670.97034414075472"/>
    <n v="3314.3327260305168"/>
    <n v="2241.0481586402266"/>
  </r>
  <r>
    <x v="30"/>
    <x v="7"/>
    <x v="2"/>
    <x v="18"/>
    <s v="Personal"/>
    <n v="21401"/>
    <n v="283"/>
    <n v="2744"/>
    <n v="4793"/>
    <n v="4499"/>
    <n v="932"/>
    <n v="10578434"/>
    <n v="10407634"/>
    <n v="4748694"/>
    <n v="16449812"/>
    <n v="9734839"/>
    <n v="37379.625441696116"/>
    <n v="3792.8695335276966"/>
    <n v="990.75610264969748"/>
    <n v="3656.3262947321628"/>
    <n v="10445.106223175966"/>
  </r>
  <r>
    <x v="30"/>
    <x v="7"/>
    <x v="2"/>
    <x v="19"/>
    <s v="Personal"/>
    <n v="17479"/>
    <n v="597"/>
    <n v="1869"/>
    <n v="5259"/>
    <n v="2797"/>
    <n v="557"/>
    <n v="8314435"/>
    <n v="5922154"/>
    <n v="4482594"/>
    <n v="8582738"/>
    <n v="1534700"/>
    <n v="13927.026800670017"/>
    <n v="3168.621722846442"/>
    <n v="852.3662293211637"/>
    <n v="3068.5513049696101"/>
    <n v="2755.2962298025136"/>
  </r>
  <r>
    <x v="30"/>
    <x v="7"/>
    <x v="2"/>
    <x v="20"/>
    <s v="Personal"/>
    <n v="17208"/>
    <n v="524"/>
    <n v="2385"/>
    <n v="3914"/>
    <n v="3328"/>
    <n v="593"/>
    <n v="8022726"/>
    <n v="10301516"/>
    <n v="4960302"/>
    <n v="15365858"/>
    <n v="2270446"/>
    <n v="15310.545801526718"/>
    <n v="4319.2939203354299"/>
    <n v="1267.3229432805315"/>
    <n v="4617.1448317307695"/>
    <n v="3828.7453625632379"/>
  </r>
  <r>
    <x v="30"/>
    <x v="7"/>
    <x v="2"/>
    <x v="21"/>
    <s v="Personal"/>
    <n v="27166"/>
    <n v="1198"/>
    <n v="4122"/>
    <n v="5005"/>
    <n v="6573"/>
    <n v="1355"/>
    <n v="14897275"/>
    <n v="12961018"/>
    <n v="6632620"/>
    <n v="18906668"/>
    <n v="4140546"/>
    <n v="12435.121035058432"/>
    <n v="3144.3517709849589"/>
    <n v="1325.1988011988012"/>
    <n v="2876.4138140879354"/>
    <n v="3055.7535055350554"/>
  </r>
  <r>
    <x v="30"/>
    <x v="7"/>
    <x v="2"/>
    <x v="22"/>
    <s v="Personal"/>
    <n v="7981"/>
    <n v="327"/>
    <n v="1086"/>
    <n v="1192"/>
    <n v="2385"/>
    <n v="172"/>
    <n v="5983993"/>
    <n v="3962836"/>
    <n v="1073338"/>
    <n v="8119715"/>
    <n v="925990"/>
    <n v="18299.672782874619"/>
    <n v="3649.0202578268877"/>
    <n v="900.45134228187919"/>
    <n v="3404.4926624737946"/>
    <n v="5383.6627906976746"/>
  </r>
  <r>
    <x v="30"/>
    <x v="7"/>
    <x v="2"/>
    <x v="23"/>
    <s v="Personal"/>
    <n v="14934"/>
    <n v="644"/>
    <n v="2491"/>
    <n v="4697"/>
    <n v="2869"/>
    <n v="1299"/>
    <n v="13264627"/>
    <n v="7293258"/>
    <n v="5624392"/>
    <n v="9783121"/>
    <n v="7587519"/>
    <n v="20597.246894409938"/>
    <n v="2927.8434363709353"/>
    <n v="1197.4434745582287"/>
    <n v="3409.9410944579995"/>
    <n v="5841.0461893764432"/>
  </r>
  <r>
    <x v="30"/>
    <x v="7"/>
    <x v="2"/>
    <x v="24"/>
    <s v="Personal"/>
    <n v="7758"/>
    <n v="369"/>
    <n v="1492"/>
    <n v="1299"/>
    <n v="2696"/>
    <n v="39"/>
    <n v="4933722"/>
    <n v="4156616"/>
    <n v="2213546"/>
    <n v="6370730"/>
    <n v="273345"/>
    <n v="13370.520325203252"/>
    <n v="2785.935656836461"/>
    <n v="1704.0384911470362"/>
    <n v="2363.0304154302671"/>
    <n v="7008.8461538461543"/>
  </r>
  <r>
    <x v="30"/>
    <x v="7"/>
    <x v="2"/>
    <x v="25"/>
    <s v="Personal"/>
    <n v="19880"/>
    <n v="952"/>
    <n v="3277"/>
    <n v="2747"/>
    <n v="5141"/>
    <n v="429"/>
    <n v="16036502"/>
    <n v="8779635"/>
    <n v="2538734"/>
    <n v="16138572"/>
    <n v="2265455"/>
    <n v="16845.06512605042"/>
    <n v="2679.1684467500763"/>
    <n v="924.18420094648707"/>
    <n v="3139.1892627893408"/>
    <n v="5280.7808857808859"/>
  </r>
  <r>
    <x v="30"/>
    <x v="7"/>
    <x v="2"/>
    <x v="26"/>
    <s v="Personal"/>
    <n v="15004"/>
    <n v="507"/>
    <n v="2297"/>
    <n v="5775"/>
    <n v="4133"/>
    <n v="671"/>
    <n v="6863752"/>
    <n v="8779009"/>
    <n v="5689001"/>
    <n v="15096006"/>
    <n v="1952448"/>
    <n v="13537.972386587771"/>
    <n v="3821.9455811928601"/>
    <n v="985.10839826839822"/>
    <n v="3652.5540769416889"/>
    <n v="2909.7585692995531"/>
  </r>
  <r>
    <x v="31"/>
    <x v="7"/>
    <x v="3"/>
    <x v="0"/>
    <s v="Personal"/>
    <n v="22558"/>
    <n v="157"/>
    <n v="2481"/>
    <n v="1454"/>
    <n v="4410"/>
    <n v="540"/>
    <n v="2590160"/>
    <n v="4479267"/>
    <n v="2508094"/>
    <n v="8013411"/>
    <n v="1783099"/>
    <n v="16497.834394904457"/>
    <n v="1805.4280532043531"/>
    <n v="1724.961485557084"/>
    <n v="1817.1"/>
    <n v="3302.0351851851851"/>
  </r>
  <r>
    <x v="31"/>
    <x v="7"/>
    <x v="3"/>
    <x v="1"/>
    <s v="Personal"/>
    <n v="5663"/>
    <n v="30"/>
    <n v="418"/>
    <n v="986"/>
    <n v="703"/>
    <n v="95"/>
    <n v="731759"/>
    <n v="1320406"/>
    <n v="1809355"/>
    <n v="2406863"/>
    <n v="625158"/>
    <n v="24391.966666666667"/>
    <n v="3158.8660287081339"/>
    <n v="1835.0456389452333"/>
    <n v="3423.7027027027025"/>
    <n v="6580.6105263157897"/>
  </r>
  <r>
    <x v="31"/>
    <x v="7"/>
    <x v="3"/>
    <x v="2"/>
    <s v="Personal"/>
    <n v="5564"/>
    <n v="103"/>
    <n v="671"/>
    <n v="276"/>
    <n v="2135"/>
    <n v="162"/>
    <n v="1034175"/>
    <n v="2365688"/>
    <n v="294797"/>
    <n v="6157433"/>
    <n v="833206"/>
    <n v="10040.533980582524"/>
    <n v="3525.6154992548436"/>
    <n v="1068.105072463768"/>
    <n v="2884.0435597189694"/>
    <n v="5143.2469135802467"/>
  </r>
  <r>
    <x v="31"/>
    <x v="7"/>
    <x v="3"/>
    <x v="3"/>
    <s v="Personal"/>
    <n v="22433"/>
    <n v="130"/>
    <n v="1801"/>
    <n v="6586"/>
    <n v="3062"/>
    <n v="780"/>
    <n v="2252478"/>
    <n v="7244560"/>
    <n v="6177808"/>
    <n v="9927836"/>
    <n v="4186459"/>
    <n v="17326.753846153846"/>
    <n v="4022.5208217656859"/>
    <n v="938.02125721226844"/>
    <n v="3242.2717178314829"/>
    <n v="5367.2551282051281"/>
  </r>
  <r>
    <x v="31"/>
    <x v="7"/>
    <x v="3"/>
    <x v="4"/>
    <s v="Personal"/>
    <n v="17421"/>
    <n v="170"/>
    <n v="1449"/>
    <n v="2743"/>
    <n v="2199"/>
    <n v="354"/>
    <n v="3702072"/>
    <n v="4991863"/>
    <n v="5262204"/>
    <n v="8153105"/>
    <n v="1322879"/>
    <n v="21776.894117647058"/>
    <n v="3445.0400276052451"/>
    <n v="1918.4119577105359"/>
    <n v="3707.6421100500229"/>
    <n v="3736.9463276836159"/>
  </r>
  <r>
    <x v="31"/>
    <x v="7"/>
    <x v="3"/>
    <x v="5"/>
    <s v="Personal"/>
    <n v="4431"/>
    <n v="84"/>
    <n v="410"/>
    <n v="734"/>
    <n v="615"/>
    <n v="160"/>
    <n v="1829836"/>
    <n v="1431766"/>
    <n v="1260916"/>
    <n v="2413914"/>
    <n v="956786"/>
    <n v="21783.761904761905"/>
    <n v="3492.1121951219511"/>
    <n v="1717.8692098092642"/>
    <n v="3925.0634146341463"/>
    <n v="5979.9125000000004"/>
  </r>
  <r>
    <x v="31"/>
    <x v="7"/>
    <x v="3"/>
    <x v="6"/>
    <s v="Personal"/>
    <n v="28198"/>
    <n v="358"/>
    <n v="3259"/>
    <n v="2437"/>
    <n v="5374"/>
    <n v="959"/>
    <n v="11159018"/>
    <n v="9212543"/>
    <n v="4620102"/>
    <n v="14361095"/>
    <n v="8669178"/>
    <n v="31170.441340782123"/>
    <n v="2826.8005523166617"/>
    <n v="1895.8153467377924"/>
    <n v="2672.3288053591364"/>
    <n v="9039.8102189781021"/>
  </r>
  <r>
    <x v="31"/>
    <x v="7"/>
    <x v="3"/>
    <x v="7"/>
    <s v="Personal"/>
    <n v="34714"/>
    <n v="979"/>
    <n v="3062"/>
    <n v="3089"/>
    <n v="4449"/>
    <n v="751"/>
    <n v="14634021"/>
    <n v="7921833"/>
    <n v="3035998"/>
    <n v="13419096"/>
    <n v="3894488"/>
    <n v="14947.927477017365"/>
    <n v="2587.1433703461789"/>
    <n v="982.84169634185821"/>
    <n v="3016.2049898853675"/>
    <n v="5185.7363515312918"/>
  </r>
  <r>
    <x v="31"/>
    <x v="7"/>
    <x v="3"/>
    <x v="8"/>
    <s v="Personal"/>
    <n v="3343"/>
    <n v="113"/>
    <n v="335"/>
    <n v="411"/>
    <n v="460"/>
    <n v="140"/>
    <n v="1462492"/>
    <n v="1062571"/>
    <n v="524537"/>
    <n v="1558413"/>
    <n v="602667"/>
    <n v="12942.407079646018"/>
    <n v="3171.8537313432835"/>
    <n v="1276.2457420924575"/>
    <n v="3387.8543478260872"/>
    <n v="4304.7642857142855"/>
  </r>
  <r>
    <x v="31"/>
    <x v="7"/>
    <x v="3"/>
    <x v="9"/>
    <s v="Personal"/>
    <n v="3511"/>
    <n v="110"/>
    <n v="372"/>
    <n v="578"/>
    <n v="552"/>
    <n v="123"/>
    <n v="1650152"/>
    <n v="1250215"/>
    <n v="603609"/>
    <n v="2026355"/>
    <n v="522540"/>
    <n v="15001.381818181819"/>
    <n v="3360.7930107526881"/>
    <n v="1044.3062283737024"/>
    <n v="3670.932971014493"/>
    <n v="4248.292682926829"/>
  </r>
  <r>
    <x v="31"/>
    <x v="7"/>
    <x v="3"/>
    <x v="10"/>
    <s v="Personal"/>
    <n v="10023"/>
    <n v="292"/>
    <n v="980"/>
    <n v="1138"/>
    <n v="1252"/>
    <n v="960"/>
    <n v="5515563"/>
    <n v="4610697"/>
    <n v="1432931"/>
    <n v="3793610"/>
    <n v="5238691"/>
    <n v="18888.914383561645"/>
    <n v="4704.7928571428574"/>
    <n v="1259.1660808435852"/>
    <n v="3030.0399361022364"/>
    <n v="5456.9697916666664"/>
  </r>
  <r>
    <x v="31"/>
    <x v="7"/>
    <x v="3"/>
    <x v="11"/>
    <s v="Personal"/>
    <n v="26882"/>
    <n v="202"/>
    <n v="2092"/>
    <n v="6699"/>
    <n v="3310"/>
    <n v="743"/>
    <n v="3344766"/>
    <n v="4480598"/>
    <n v="7671159"/>
    <n v="7138584"/>
    <n v="4072739"/>
    <n v="16558.247524752474"/>
    <n v="2141.7772466539195"/>
    <n v="1145.1200179131213"/>
    <n v="2156.671903323263"/>
    <n v="5481.4791386271872"/>
  </r>
  <r>
    <x v="31"/>
    <x v="7"/>
    <x v="3"/>
    <x v="12"/>
    <s v="Personal"/>
    <n v="25562"/>
    <n v="381"/>
    <n v="2705"/>
    <n v="4193"/>
    <n v="4915"/>
    <n v="990"/>
    <n v="8541989"/>
    <n v="9459289"/>
    <n v="8183333"/>
    <n v="15707205"/>
    <n v="4336601"/>
    <n v="22419.918635170605"/>
    <n v="3496.9645101663587"/>
    <n v="1951.6653947054615"/>
    <n v="3195.7690742624618"/>
    <n v="4380.4050505050509"/>
  </r>
  <r>
    <x v="31"/>
    <x v="7"/>
    <x v="3"/>
    <x v="13"/>
    <s v="Personal"/>
    <n v="6887"/>
    <n v="217"/>
    <n v="789"/>
    <n v="1065"/>
    <n v="1166"/>
    <n v="478"/>
    <n v="4499146"/>
    <n v="2647389"/>
    <n v="1021047"/>
    <n v="4161291"/>
    <n v="3576503"/>
    <n v="20733.391705069123"/>
    <n v="3355.3726235741447"/>
    <n v="958.72957746478869"/>
    <n v="3568.8602058319038"/>
    <n v="7482.2238493723853"/>
  </r>
  <r>
    <x v="31"/>
    <x v="7"/>
    <x v="3"/>
    <x v="14"/>
    <s v="Personal"/>
    <n v="47054"/>
    <n v="1320"/>
    <n v="5050"/>
    <n v="8104"/>
    <n v="8359"/>
    <n v="2086"/>
    <n v="19661302"/>
    <n v="17417682"/>
    <n v="11705354"/>
    <n v="30236260"/>
    <n v="22213418"/>
    <n v="14894.925757575758"/>
    <n v="3449.0459405940596"/>
    <n v="1444.392152023692"/>
    <n v="3617.2101926067712"/>
    <n v="10648.810162991371"/>
  </r>
  <r>
    <x v="31"/>
    <x v="7"/>
    <x v="3"/>
    <x v="15"/>
    <s v="Personal"/>
    <n v="5055"/>
    <n v="164"/>
    <n v="596"/>
    <n v="734"/>
    <n v="913"/>
    <n v="269"/>
    <n v="2873123"/>
    <n v="2030169"/>
    <n v="1226880"/>
    <n v="2938486"/>
    <n v="2252216"/>
    <n v="17519.042682926829"/>
    <n v="3406.3238255033557"/>
    <n v="1671.4986376021798"/>
    <n v="3218.4950711938664"/>
    <n v="8372.5501858736061"/>
  </r>
  <r>
    <x v="31"/>
    <x v="7"/>
    <x v="3"/>
    <x v="16"/>
    <s v="Personal"/>
    <n v="9959"/>
    <n v="299"/>
    <n v="1062"/>
    <n v="3070"/>
    <n v="2901"/>
    <n v="726"/>
    <n v="5880184"/>
    <n v="2131029"/>
    <n v="2720327"/>
    <n v="9364774"/>
    <n v="4290665"/>
    <n v="19666.167224080269"/>
    <n v="2006.6186440677966"/>
    <n v="886.1"/>
    <n v="3228.1192692175114"/>
    <n v="5910.0068870523419"/>
  </r>
  <r>
    <x v="31"/>
    <x v="7"/>
    <x v="3"/>
    <x v="17"/>
    <s v="Personal"/>
    <n v="31499"/>
    <n v="666"/>
    <n v="3211"/>
    <n v="7483"/>
    <n v="4495"/>
    <n v="1103"/>
    <n v="12304111"/>
    <n v="11017434"/>
    <n v="5520676"/>
    <n v="15600303"/>
    <n v="2564146"/>
    <n v="18474.641141141143"/>
    <n v="3431.1535347243848"/>
    <n v="737.76239476145929"/>
    <n v="3470.5902113459401"/>
    <n v="2324.7017225747959"/>
  </r>
  <r>
    <x v="31"/>
    <x v="7"/>
    <x v="3"/>
    <x v="18"/>
    <s v="Personal"/>
    <n v="21378"/>
    <n v="312"/>
    <n v="2655"/>
    <n v="3993"/>
    <n v="4363"/>
    <n v="919"/>
    <n v="12264243"/>
    <n v="10301004"/>
    <n v="5594777"/>
    <n v="17176073"/>
    <n v="9389890"/>
    <n v="39308.471153846156"/>
    <n v="3879.850847457627"/>
    <n v="1401.1462559479089"/>
    <n v="3936.7575063030026"/>
    <n v="10217.508161044614"/>
  </r>
  <r>
    <x v="31"/>
    <x v="7"/>
    <x v="3"/>
    <x v="19"/>
    <s v="Personal"/>
    <n v="17604"/>
    <n v="625"/>
    <n v="1922"/>
    <n v="5601"/>
    <n v="2947"/>
    <n v="670"/>
    <n v="8291786"/>
    <n v="6312051"/>
    <n v="9921392"/>
    <n v="9496893"/>
    <n v="1637544"/>
    <n v="13266.857599999999"/>
    <n v="3284.1056191467223"/>
    <n v="1771.3608284234958"/>
    <n v="3222.5629453681709"/>
    <n v="2444.0955223880596"/>
  </r>
  <r>
    <x v="31"/>
    <x v="7"/>
    <x v="3"/>
    <x v="20"/>
    <s v="Personal"/>
    <n v="17387"/>
    <n v="541"/>
    <n v="2377"/>
    <n v="3597"/>
    <n v="3283"/>
    <n v="586"/>
    <n v="8581593"/>
    <n v="10265317"/>
    <n v="5897970"/>
    <n v="15855760"/>
    <n v="2177059"/>
    <n v="15862.463955637708"/>
    <n v="4318.6020193521244"/>
    <n v="1639.6914095079233"/>
    <n v="4829.6558026195553"/>
    <n v="3715.117747440273"/>
  </r>
  <r>
    <x v="31"/>
    <x v="7"/>
    <x v="3"/>
    <x v="21"/>
    <s v="Personal"/>
    <n v="27246"/>
    <n v="1187"/>
    <n v="4120"/>
    <n v="4525"/>
    <n v="6554"/>
    <n v="1691"/>
    <n v="14818167"/>
    <n v="13188642"/>
    <n v="7233479"/>
    <n v="20397080"/>
    <n v="4369462"/>
    <n v="12483.712721145746"/>
    <n v="3201.126699029126"/>
    <n v="1598.5588950276242"/>
    <n v="3112.1574610924627"/>
    <n v="2583.9515079834418"/>
  </r>
  <r>
    <x v="31"/>
    <x v="7"/>
    <x v="3"/>
    <x v="22"/>
    <s v="Personal"/>
    <n v="7986"/>
    <n v="324"/>
    <n v="1057"/>
    <n v="2648"/>
    <n v="2039"/>
    <n v="173"/>
    <n v="4845014"/>
    <n v="4226618"/>
    <n v="2541460"/>
    <n v="6536907"/>
    <n v="939402"/>
    <n v="14953.746913580248"/>
    <n v="3998.6925260170292"/>
    <n v="959.76586102719034"/>
    <n v="3205.9377145659637"/>
    <n v="5430.06936416185"/>
  </r>
  <r>
    <x v="31"/>
    <x v="7"/>
    <x v="3"/>
    <x v="23"/>
    <s v="Personal"/>
    <n v="14943"/>
    <n v="638"/>
    <n v="2506"/>
    <n v="2780"/>
    <n v="4879"/>
    <n v="323"/>
    <n v="10738341"/>
    <n v="8040417"/>
    <n v="3549602"/>
    <n v="15667156"/>
    <n v="1909746"/>
    <n v="16831.255485893416"/>
    <n v="3208.4664804469276"/>
    <n v="1276.8352517985611"/>
    <n v="3211.1408075425293"/>
    <n v="5912.5263157894733"/>
  </r>
  <r>
    <x v="31"/>
    <x v="7"/>
    <x v="3"/>
    <x v="24"/>
    <s v="Personal"/>
    <n v="7779"/>
    <n v="388"/>
    <n v="1402"/>
    <n v="1157"/>
    <n v="2577"/>
    <n v="46"/>
    <n v="4656932"/>
    <n v="3808654"/>
    <n v="1942196"/>
    <n v="7244272"/>
    <n v="311622"/>
    <n v="12002.40206185567"/>
    <n v="2716.5863052781742"/>
    <n v="1678.6482281763181"/>
    <n v="2811.1261156383393"/>
    <n v="6774.391304347826"/>
  </r>
  <r>
    <x v="31"/>
    <x v="7"/>
    <x v="3"/>
    <x v="25"/>
    <s v="Personal"/>
    <n v="19893"/>
    <n v="897"/>
    <n v="3267"/>
    <n v="6006"/>
    <n v="4569"/>
    <n v="2248"/>
    <n v="12346707"/>
    <n v="9591101"/>
    <n v="5918125"/>
    <n v="13505015"/>
    <n v="12004622"/>
    <n v="13764.444816053512"/>
    <n v="2935.7517600244873"/>
    <n v="985.36879786879786"/>
    <n v="2955.7922959072007"/>
    <n v="5340.1343416370109"/>
  </r>
  <r>
    <x v="31"/>
    <x v="7"/>
    <x v="3"/>
    <x v="26"/>
    <s v="Personal"/>
    <n v="15073"/>
    <n v="509"/>
    <n v="2449"/>
    <n v="4268"/>
    <n v="4206"/>
    <n v="680"/>
    <n v="7325100"/>
    <n v="9471406"/>
    <n v="4387999"/>
    <n v="16794296"/>
    <n v="1876543"/>
    <n v="14391.159135559921"/>
    <n v="3867.4585545120458"/>
    <n v="1028.1159793814434"/>
    <n v="3992.9377080361387"/>
    <n v="2759.6220588235292"/>
  </r>
  <r>
    <x v="32"/>
    <x v="8"/>
    <x v="0"/>
    <x v="0"/>
    <s v="Personal"/>
    <n v="22768"/>
    <n v="126"/>
    <n v="2586"/>
    <n v="1544"/>
    <n v="4607"/>
    <n v="566"/>
    <n v="2163360"/>
    <n v="4912382"/>
    <n v="2719428"/>
    <n v="8270528"/>
    <n v="1921497"/>
    <n v="17169.523809523809"/>
    <n v="1899.6063418406807"/>
    <n v="1761.2875647668393"/>
    <n v="1795.2090297373561"/>
    <n v="3394.8710247349823"/>
  </r>
  <r>
    <x v="32"/>
    <x v="8"/>
    <x v="0"/>
    <x v="1"/>
    <s v="Personal"/>
    <n v="5626"/>
    <n v="23"/>
    <n v="476"/>
    <n v="690"/>
    <n v="807"/>
    <n v="108"/>
    <n v="518680"/>
    <n v="1563308"/>
    <n v="1133731"/>
    <n v="2814127"/>
    <n v="545607"/>
    <n v="22551.304347826088"/>
    <n v="3284.2605042016808"/>
    <n v="1643.0884057971014"/>
    <n v="3487.1462205700122"/>
    <n v="5051.916666666667"/>
  </r>
  <r>
    <x v="32"/>
    <x v="8"/>
    <x v="0"/>
    <x v="2"/>
    <s v="Personal"/>
    <n v="5565"/>
    <n v="105"/>
    <n v="673"/>
    <n v="340"/>
    <n v="1744"/>
    <n v="472"/>
    <n v="1058320"/>
    <n v="2378411"/>
    <n v="393218"/>
    <n v="5077615"/>
    <n v="2719295"/>
    <n v="10079.238095238095"/>
    <n v="3534.0430906389302"/>
    <n v="1156.5235294117647"/>
    <n v="2911.476490825688"/>
    <n v="5761.218220338983"/>
  </r>
  <r>
    <x v="32"/>
    <x v="8"/>
    <x v="0"/>
    <x v="3"/>
    <s v="Personal"/>
    <n v="22439"/>
    <n v="135"/>
    <n v="1912"/>
    <n v="4921"/>
    <n v="4925"/>
    <n v="484"/>
    <n v="2341247"/>
    <n v="7711220"/>
    <n v="4986595"/>
    <n v="16122052"/>
    <n v="2908156"/>
    <n v="17342.570370370369"/>
    <n v="4033.0648535564856"/>
    <n v="1013.329607803292"/>
    <n v="3273.5130964467007"/>
    <n v="6008.5867768595044"/>
  </r>
  <r>
    <x v="32"/>
    <x v="8"/>
    <x v="0"/>
    <x v="4"/>
    <s v="Personal"/>
    <n v="17383"/>
    <n v="172"/>
    <n v="1480"/>
    <n v="2367"/>
    <n v="2365"/>
    <n v="384"/>
    <n v="3781700"/>
    <n v="5068573"/>
    <n v="3337757"/>
    <n v="8494092"/>
    <n v="1549317"/>
    <n v="21986.627906976744"/>
    <n v="3424.7114864864866"/>
    <n v="1410.1212505280946"/>
    <n v="3591.5822410147994"/>
    <n v="4034.6796875"/>
  </r>
  <r>
    <x v="32"/>
    <x v="8"/>
    <x v="0"/>
    <x v="5"/>
    <s v="Personal"/>
    <n v="4432"/>
    <n v="94"/>
    <n v="381"/>
    <n v="663"/>
    <n v="605"/>
    <n v="167"/>
    <n v="1814253"/>
    <n v="1441191"/>
    <n v="981518"/>
    <n v="2559178"/>
    <n v="980890"/>
    <n v="19300.563829787236"/>
    <n v="3782.6535433070867"/>
    <n v="1480.4193061840122"/>
    <n v="4230.0462809917353"/>
    <n v="5873.5928143712572"/>
  </r>
  <r>
    <x v="32"/>
    <x v="8"/>
    <x v="0"/>
    <x v="6"/>
    <s v="Personal"/>
    <n v="28251"/>
    <n v="348"/>
    <n v="3267"/>
    <n v="2434"/>
    <n v="5588"/>
    <n v="923"/>
    <n v="10370533"/>
    <n v="9507200"/>
    <n v="4132751"/>
    <n v="14838915"/>
    <n v="8960029"/>
    <n v="29800.382183908045"/>
    <n v="2910.0704009794918"/>
    <n v="1697.9256368118324"/>
    <n v="2655.4965998568359"/>
    <n v="9707.5070422535209"/>
  </r>
  <r>
    <x v="32"/>
    <x v="8"/>
    <x v="0"/>
    <x v="7"/>
    <s v="Personal"/>
    <n v="34723"/>
    <n v="950"/>
    <n v="3001"/>
    <n v="3110"/>
    <n v="4735"/>
    <n v="750"/>
    <n v="14298013"/>
    <n v="7784381"/>
    <n v="3302131"/>
    <n v="14415228"/>
    <n v="4352828"/>
    <n v="15050.54"/>
    <n v="2593.9290236587804"/>
    <n v="1061.77845659164"/>
    <n v="3044.3987328405492"/>
    <n v="5803.7706666666663"/>
  </r>
  <r>
    <x v="32"/>
    <x v="8"/>
    <x v="0"/>
    <x v="8"/>
    <s v="Personal"/>
    <n v="3329"/>
    <n v="114"/>
    <n v="352"/>
    <n v="409"/>
    <n v="507"/>
    <n v="151"/>
    <n v="1424313"/>
    <n v="1155777"/>
    <n v="433754"/>
    <n v="1774532"/>
    <n v="688802"/>
    <n v="12493.973684210527"/>
    <n v="3283.4573863636365"/>
    <n v="1060.5232273838631"/>
    <n v="3500.0631163708085"/>
    <n v="4561.6026490066224"/>
  </r>
  <r>
    <x v="32"/>
    <x v="8"/>
    <x v="0"/>
    <x v="9"/>
    <s v="Personal"/>
    <n v="3505"/>
    <n v="112"/>
    <n v="399"/>
    <n v="561"/>
    <n v="600"/>
    <n v="119"/>
    <n v="1661940"/>
    <n v="1389274"/>
    <n v="542786"/>
    <n v="2172784"/>
    <n v="579192"/>
    <n v="14838.75"/>
    <n v="3481.8897243107767"/>
    <n v="967.53297682709444"/>
    <n v="3621.3066666666668"/>
    <n v="4867.1596638655465"/>
  </r>
  <r>
    <x v="32"/>
    <x v="8"/>
    <x v="0"/>
    <x v="10"/>
    <s v="Personal"/>
    <n v="10026"/>
    <n v="289"/>
    <n v="1015"/>
    <n v="1406"/>
    <n v="2329"/>
    <n v="240"/>
    <n v="5498180"/>
    <n v="4788376"/>
    <n v="1913403"/>
    <n v="7120286"/>
    <n v="1465112"/>
    <n v="19024.844290657438"/>
    <n v="4717.6118226600984"/>
    <n v="1360.8840682788052"/>
    <n v="3057.2288535852299"/>
    <n v="6104.6333333333332"/>
  </r>
  <r>
    <x v="32"/>
    <x v="8"/>
    <x v="0"/>
    <x v="11"/>
    <s v="Personal"/>
    <n v="26765"/>
    <n v="172"/>
    <n v="2259"/>
    <n v="5307"/>
    <n v="3717"/>
    <n v="801"/>
    <n v="3121467"/>
    <n v="4970444"/>
    <n v="5171371"/>
    <n v="8480364"/>
    <n v="4475368"/>
    <n v="18148.06395348837"/>
    <n v="2200.2850818946436"/>
    <n v="974.44337667231957"/>
    <n v="2281.5076674737693"/>
    <n v="5587.2259675405739"/>
  </r>
  <r>
    <x v="32"/>
    <x v="8"/>
    <x v="0"/>
    <x v="12"/>
    <s v="Personal"/>
    <n v="25877"/>
    <n v="354"/>
    <n v="2819"/>
    <n v="3834"/>
    <n v="5445"/>
    <n v="1069"/>
    <n v="7392159"/>
    <n v="9945613"/>
    <n v="5983150"/>
    <n v="17726031"/>
    <n v="4471425"/>
    <n v="20881.805084745763"/>
    <n v="3528.0642071656616"/>
    <n v="1560.5503390714659"/>
    <n v="3255.4694214876031"/>
    <n v="4182.8110383536014"/>
  </r>
  <r>
    <x v="32"/>
    <x v="8"/>
    <x v="0"/>
    <x v="13"/>
    <s v="Personal"/>
    <n v="6879"/>
    <n v="210"/>
    <n v="831"/>
    <n v="1220"/>
    <n v="1213"/>
    <n v="393"/>
    <n v="4350161"/>
    <n v="2844217"/>
    <n v="1115928"/>
    <n v="4261382"/>
    <n v="3186058"/>
    <n v="20715.05238095238"/>
    <n v="3422.6438026474129"/>
    <n v="914.69508196721313"/>
    <n v="3513.0931574608408"/>
    <n v="8107.0178117048345"/>
  </r>
  <r>
    <x v="32"/>
    <x v="8"/>
    <x v="0"/>
    <x v="14"/>
    <s v="Personal"/>
    <n v="47072"/>
    <n v="1300"/>
    <n v="5189"/>
    <n v="8128"/>
    <n v="8853"/>
    <n v="1954"/>
    <n v="18928257"/>
    <n v="18390303"/>
    <n v="10234604"/>
    <n v="32387904"/>
    <n v="21445791"/>
    <n v="14560.197692307693"/>
    <n v="3544.0938523800346"/>
    <n v="1259.1786417322835"/>
    <n v="3658.4100304981362"/>
    <n v="10975.328045035823"/>
  </r>
  <r>
    <x v="32"/>
    <x v="8"/>
    <x v="0"/>
    <x v="15"/>
    <s v="Personal"/>
    <n v="5077"/>
    <n v="144"/>
    <n v="604"/>
    <n v="690"/>
    <n v="1043"/>
    <n v="262"/>
    <n v="2719512"/>
    <n v="2027177"/>
    <n v="992406"/>
    <n v="3396262"/>
    <n v="2338887"/>
    <n v="18885.5"/>
    <n v="3356.2533112582782"/>
    <n v="1438.2695652173913"/>
    <n v="3256.2435282837969"/>
    <n v="8927.0496183206105"/>
  </r>
  <r>
    <x v="32"/>
    <x v="8"/>
    <x v="0"/>
    <x v="16"/>
    <s v="Personal"/>
    <n v="9961"/>
    <n v="302"/>
    <n v="1048"/>
    <n v="3284"/>
    <n v="3180"/>
    <n v="215"/>
    <n v="5982362"/>
    <n v="2109487"/>
    <n v="3143990"/>
    <n v="10361557"/>
    <n v="1424114"/>
    <n v="19809.145695364237"/>
    <n v="2012.8692748091603"/>
    <n v="957.36601705237513"/>
    <n v="3258.3512578616351"/>
    <n v="6623.7860465116282"/>
  </r>
  <r>
    <x v="32"/>
    <x v="8"/>
    <x v="0"/>
    <x v="17"/>
    <s v="Personal"/>
    <n v="31330"/>
    <n v="684"/>
    <n v="3531"/>
    <n v="7538"/>
    <n v="5161"/>
    <n v="1287"/>
    <n v="10886526"/>
    <n v="12046173"/>
    <n v="5393906"/>
    <n v="18532709"/>
    <n v="2759182"/>
    <n v="15915.973684210527"/>
    <n v="3411.5471537807985"/>
    <n v="715.56195277261872"/>
    <n v="3590.9143576826195"/>
    <n v="2143.886557886558"/>
  </r>
  <r>
    <x v="32"/>
    <x v="8"/>
    <x v="0"/>
    <x v="18"/>
    <s v="Personal"/>
    <n v="21323"/>
    <n v="280"/>
    <n v="2651"/>
    <n v="4213"/>
    <n v="4576"/>
    <n v="919"/>
    <n v="10943440"/>
    <n v="10433136"/>
    <n v="4611530"/>
    <n v="18140017"/>
    <n v="9581180"/>
    <n v="39083.714285714283"/>
    <n v="3935.547340626179"/>
    <n v="1094.5953002610966"/>
    <n v="3964.1645541958042"/>
    <n v="10425.658324265505"/>
  </r>
  <r>
    <x v="32"/>
    <x v="8"/>
    <x v="0"/>
    <x v="19"/>
    <s v="Personal"/>
    <n v="17569"/>
    <n v="632"/>
    <n v="1980"/>
    <n v="5697"/>
    <n v="2983"/>
    <n v="640"/>
    <n v="8158121"/>
    <n v="6687872"/>
    <n v="5315172"/>
    <n v="9735244"/>
    <n v="1686901"/>
    <n v="12908.419303797469"/>
    <n v="3377.7131313131313"/>
    <n v="932.97735650342281"/>
    <n v="3263.5749245725779"/>
    <n v="2635.7828125000001"/>
  </r>
  <r>
    <x v="32"/>
    <x v="8"/>
    <x v="0"/>
    <x v="20"/>
    <s v="Personal"/>
    <n v="17495"/>
    <n v="525"/>
    <n v="2474"/>
    <n v="3945"/>
    <n v="3523"/>
    <n v="556"/>
    <n v="8011562"/>
    <n v="11001393"/>
    <n v="6597174"/>
    <n v="16766145"/>
    <n v="2261181"/>
    <n v="15260.118095238095"/>
    <n v="4446.8039611964432"/>
    <n v="1672.287452471483"/>
    <n v="4759.0533636105592"/>
    <n v="4066.8723021582732"/>
  </r>
  <r>
    <x v="32"/>
    <x v="8"/>
    <x v="0"/>
    <x v="21"/>
    <s v="Personal"/>
    <n v="27258"/>
    <n v="1113"/>
    <n v="4058"/>
    <n v="4242"/>
    <n v="7073"/>
    <n v="1513"/>
    <n v="13917876"/>
    <n v="13107968"/>
    <n v="5584425"/>
    <n v="21799954"/>
    <n v="4208842"/>
    <n v="12504.830188679245"/>
    <n v="3230.154756037457"/>
    <n v="1316.4603960396039"/>
    <n v="3082.1368584758943"/>
    <n v="2781.7858559153997"/>
  </r>
  <r>
    <x v="32"/>
    <x v="8"/>
    <x v="0"/>
    <x v="22"/>
    <s v="Personal"/>
    <n v="7988"/>
    <n v="320"/>
    <n v="1115"/>
    <n v="644"/>
    <n v="2410"/>
    <n v="172"/>
    <n v="4819922"/>
    <n v="4466403"/>
    <n v="667956"/>
    <n v="7800681"/>
    <n v="1048190"/>
    <n v="15062.25625"/>
    <n v="4005.7426008968609"/>
    <n v="1037.1987577639752"/>
    <n v="3236.7970954356847"/>
    <n v="6094.1279069767443"/>
  </r>
  <r>
    <x v="32"/>
    <x v="8"/>
    <x v="0"/>
    <x v="23"/>
    <s v="Personal"/>
    <n v="14947"/>
    <n v="651"/>
    <n v="2493"/>
    <n v="2266"/>
    <n v="3645"/>
    <n v="1652"/>
    <n v="11031630"/>
    <n v="8019136"/>
    <n v="3125939"/>
    <n v="11815854"/>
    <n v="10922963"/>
    <n v="16945.668202764977"/>
    <n v="3216.6610509426396"/>
    <n v="1379.4964695498677"/>
    <n v="3241.6609053497941"/>
    <n v="6611.9630750605329"/>
  </r>
  <r>
    <x v="32"/>
    <x v="8"/>
    <x v="0"/>
    <x v="24"/>
    <s v="Personal"/>
    <n v="7827"/>
    <n v="358"/>
    <n v="1475"/>
    <n v="1127"/>
    <n v="2860"/>
    <n v="41"/>
    <n v="4026799"/>
    <n v="4132926"/>
    <n v="1742155"/>
    <n v="7617050"/>
    <n v="234674"/>
    <n v="11248.041899441341"/>
    <n v="2801.9837288135595"/>
    <n v="1545.8340727595387"/>
    <n v="2663.3041958041958"/>
    <n v="5723.7560975609758"/>
  </r>
  <r>
    <x v="32"/>
    <x v="8"/>
    <x v="0"/>
    <x v="25"/>
    <s v="Personal"/>
    <n v="19898"/>
    <n v="898"/>
    <n v="3337"/>
    <n v="985"/>
    <n v="2484"/>
    <n v="1483"/>
    <n v="12436958"/>
    <n v="9820598"/>
    <n v="1048115"/>
    <n v="7410866"/>
    <n v="8858827"/>
    <n v="13849.619153674834"/>
    <n v="2942.9421636200182"/>
    <n v="1064.0761421319796"/>
    <n v="2983.4404186795491"/>
    <n v="5973.5853000674306"/>
  </r>
  <r>
    <x v="32"/>
    <x v="8"/>
    <x v="0"/>
    <x v="26"/>
    <s v="Personal"/>
    <n v="14981"/>
    <n v="567"/>
    <n v="2472"/>
    <n v="4771"/>
    <n v="4307"/>
    <n v="707"/>
    <n v="7662780"/>
    <n v="9730603"/>
    <n v="3422281"/>
    <n v="17008426"/>
    <n v="2065127"/>
    <n v="13514.603174603175"/>
    <n v="3936.3280744336571"/>
    <n v="717.30894990568015"/>
    <n v="3949.0192709542607"/>
    <n v="2920.9717114568598"/>
  </r>
  <r>
    <x v="33"/>
    <x v="8"/>
    <x v="1"/>
    <x v="0"/>
    <s v="Personal"/>
    <n v="22948"/>
    <n v="137"/>
    <n v="2601"/>
    <n v="1497"/>
    <n v="4522"/>
    <n v="579"/>
    <n v="2116288"/>
    <n v="4804792"/>
    <n v="2248882"/>
    <n v="8698467"/>
    <n v="2029336"/>
    <n v="15447.357664233577"/>
    <n v="1847.2864282968089"/>
    <n v="1502.2591850367401"/>
    <n v="1923.5884564352057"/>
    <n v="3504.8981001727116"/>
  </r>
  <r>
    <x v="33"/>
    <x v="8"/>
    <x v="1"/>
    <x v="1"/>
    <s v="Personal"/>
    <n v="5684"/>
    <n v="25"/>
    <n v="383"/>
    <n v="1175"/>
    <n v="700"/>
    <n v="87"/>
    <n v="594162"/>
    <n v="1265296"/>
    <n v="2157513"/>
    <n v="2129773"/>
    <n v="533580"/>
    <n v="23766.48"/>
    <n v="3303.6449086161879"/>
    <n v="1836.1812765957447"/>
    <n v="3042.5328571428572"/>
    <n v="6133.1034482758623"/>
  </r>
  <r>
    <x v="33"/>
    <x v="8"/>
    <x v="1"/>
    <x v="2"/>
    <s v="Personal"/>
    <n v="5618"/>
    <n v="103"/>
    <n v="683"/>
    <n v="968"/>
    <n v="1418"/>
    <n v="121"/>
    <n v="995053"/>
    <n v="2113705"/>
    <n v="840774"/>
    <n v="4178052"/>
    <n v="581968"/>
    <n v="9660.7087378640772"/>
    <n v="3094.7364568081989"/>
    <n v="868.56818181818187"/>
    <n v="2946.4400564174894"/>
    <n v="4809.6528925619832"/>
  </r>
  <r>
    <x v="33"/>
    <x v="8"/>
    <x v="1"/>
    <x v="3"/>
    <s v="Personal"/>
    <n v="22654"/>
    <n v="128"/>
    <n v="1978"/>
    <n v="5926"/>
    <n v="4359"/>
    <n v="489"/>
    <n v="2123085"/>
    <n v="6987076"/>
    <n v="4514914"/>
    <n v="14447321"/>
    <n v="2449384"/>
    <n v="16586.6015625"/>
    <n v="3532.3943377148635"/>
    <n v="761.8822139723253"/>
    <n v="3314.3659096122965"/>
    <n v="5008.9652351738241"/>
  </r>
  <r>
    <x v="33"/>
    <x v="8"/>
    <x v="1"/>
    <x v="4"/>
    <s v="Personal"/>
    <n v="17457"/>
    <n v="171"/>
    <n v="1386"/>
    <n v="4911"/>
    <n v="2212"/>
    <n v="502"/>
    <n v="4192129"/>
    <n v="4760631"/>
    <n v="11482566"/>
    <n v="7710394"/>
    <n v="1476856"/>
    <n v="24515.374269005846"/>
    <n v="3434.7987012987014"/>
    <n v="2338.1319486866219"/>
    <n v="3485.7115732368898"/>
    <n v="2941.9442231075695"/>
  </r>
  <r>
    <x v="33"/>
    <x v="8"/>
    <x v="1"/>
    <x v="5"/>
    <s v="Personal"/>
    <n v="4452"/>
    <n v="92"/>
    <n v="363"/>
    <n v="828"/>
    <n v="568"/>
    <n v="163"/>
    <n v="1854472"/>
    <n v="1390505"/>
    <n v="1380138"/>
    <n v="2253522"/>
    <n v="904332"/>
    <n v="20157.304347826088"/>
    <n v="3830.5922865013772"/>
    <n v="1666.8333333333333"/>
    <n v="3967.4683098591549"/>
    <n v="5548.0490797546008"/>
  </r>
  <r>
    <x v="33"/>
    <x v="8"/>
    <x v="1"/>
    <x v="6"/>
    <s v="Personal"/>
    <n v="28428"/>
    <n v="352"/>
    <n v="3145"/>
    <n v="2478"/>
    <n v="5419"/>
    <n v="949"/>
    <n v="11899511"/>
    <n v="9163573"/>
    <n v="3238414"/>
    <n v="13739504"/>
    <n v="9117132"/>
    <n v="33805.428977272728"/>
    <n v="2913.6957074721781"/>
    <n v="1306.8660209846651"/>
    <n v="2535.4316294519285"/>
    <n v="9607.0937829293998"/>
  </r>
  <r>
    <x v="33"/>
    <x v="8"/>
    <x v="1"/>
    <x v="7"/>
    <s v="Personal"/>
    <n v="35040"/>
    <n v="958"/>
    <n v="2998"/>
    <n v="8684"/>
    <n v="4370"/>
    <n v="756"/>
    <n v="13786405"/>
    <n v="6810753"/>
    <n v="6931366"/>
    <n v="13470520"/>
    <n v="3656137"/>
    <n v="14390.819415448852"/>
    <n v="2271.7655103402267"/>
    <n v="798.17664670658678"/>
    <n v="3082.4988558352402"/>
    <n v="4836.1600529100533"/>
  </r>
  <r>
    <x v="33"/>
    <x v="8"/>
    <x v="1"/>
    <x v="8"/>
    <s v="Personal"/>
    <n v="3361"/>
    <n v="115"/>
    <n v="346"/>
    <n v="439"/>
    <n v="468"/>
    <n v="168"/>
    <n v="1422498"/>
    <n v="1140874"/>
    <n v="396058"/>
    <n v="1503833"/>
    <n v="688257"/>
    <n v="12369.547826086957"/>
    <n v="3297.3236994219651"/>
    <n v="902.18223234624145"/>
    <n v="3213.318376068376"/>
    <n v="4096.7678571428569"/>
  </r>
  <r>
    <x v="33"/>
    <x v="8"/>
    <x v="1"/>
    <x v="9"/>
    <s v="Personal"/>
    <n v="3547"/>
    <n v="113"/>
    <n v="383"/>
    <n v="622"/>
    <n v="559"/>
    <n v="116"/>
    <n v="1745754"/>
    <n v="1326008"/>
    <n v="496136"/>
    <n v="1838581"/>
    <n v="565527"/>
    <n v="15449.150442477876"/>
    <n v="3462.1618798955615"/>
    <n v="797.64630225080384"/>
    <n v="3289.0536672629696"/>
    <n v="4875.2327586206893"/>
  </r>
  <r>
    <x v="33"/>
    <x v="8"/>
    <x v="1"/>
    <x v="10"/>
    <s v="Personal"/>
    <n v="10118"/>
    <n v="294"/>
    <n v="1017"/>
    <n v="501"/>
    <n v="2504"/>
    <n v="438"/>
    <n v="5355296"/>
    <n v="4202453"/>
    <n v="512763"/>
    <n v="7752964"/>
    <n v="2230925"/>
    <n v="18215.292517006801"/>
    <n v="4132.2055063913467"/>
    <n v="1023.4790419161677"/>
    <n v="3096.2316293929712"/>
    <n v="5093.4360730593608"/>
  </r>
  <r>
    <x v="33"/>
    <x v="8"/>
    <x v="1"/>
    <x v="11"/>
    <s v="Personal"/>
    <n v="27337"/>
    <n v="183"/>
    <n v="2047"/>
    <n v="6689"/>
    <n v="3212"/>
    <n v="755"/>
    <n v="3467044"/>
    <n v="4565686"/>
    <n v="6005839"/>
    <n v="6275831"/>
    <n v="4088419"/>
    <n v="18945.5956284153"/>
    <n v="2230.4279433317051"/>
    <n v="897.8679922260427"/>
    <n v="1953.8701743462018"/>
    <n v="5415.1245033112582"/>
  </r>
  <r>
    <x v="33"/>
    <x v="8"/>
    <x v="1"/>
    <x v="12"/>
    <s v="Personal"/>
    <n v="26556"/>
    <n v="357"/>
    <n v="2624"/>
    <n v="3802"/>
    <n v="4930"/>
    <n v="1002"/>
    <n v="7764861"/>
    <n v="9183947"/>
    <n v="5367369"/>
    <n v="15101557"/>
    <n v="4382733"/>
    <n v="21750.310924369747"/>
    <n v="3499.9798018292681"/>
    <n v="1411.7225144660704"/>
    <n v="3063.1961460446246"/>
    <n v="4373.9850299401196"/>
  </r>
  <r>
    <x v="33"/>
    <x v="8"/>
    <x v="1"/>
    <x v="13"/>
    <s v="Personal"/>
    <n v="6888"/>
    <n v="219"/>
    <n v="826"/>
    <n v="1266"/>
    <n v="1197"/>
    <n v="418"/>
    <n v="4513847"/>
    <n v="2862168"/>
    <n v="1159081"/>
    <n v="4145336"/>
    <n v="3273208"/>
    <n v="20611.173515981736"/>
    <n v="3465.0944309927359"/>
    <n v="915.54581358609789"/>
    <n v="3463.1044277360065"/>
    <n v="7830.6411483253587"/>
  </r>
  <r>
    <x v="33"/>
    <x v="8"/>
    <x v="1"/>
    <x v="14"/>
    <s v="Personal"/>
    <n v="47484"/>
    <n v="1332"/>
    <n v="5027"/>
    <n v="9967"/>
    <n v="8421"/>
    <n v="1964"/>
    <n v="19949199"/>
    <n v="17778561"/>
    <n v="15702285"/>
    <n v="29298204"/>
    <n v="21821699"/>
    <n v="14976.876126126126"/>
    <n v="3536.614481798289"/>
    <n v="1575.4274104544997"/>
    <n v="3479.1834698966868"/>
    <n v="11110.844704684318"/>
  </r>
  <r>
    <x v="33"/>
    <x v="8"/>
    <x v="1"/>
    <x v="15"/>
    <s v="Personal"/>
    <n v="5122"/>
    <n v="152"/>
    <n v="588"/>
    <n v="743"/>
    <n v="941"/>
    <n v="251"/>
    <n v="3012619"/>
    <n v="2030419"/>
    <n v="895481"/>
    <n v="2769118"/>
    <n v="2371475"/>
    <n v="19819.861842105263"/>
    <n v="3453.0935374149658"/>
    <n v="1205.2234185733512"/>
    <n v="2942.7396386822529"/>
    <n v="9448.1075697211163"/>
  </r>
  <r>
    <x v="33"/>
    <x v="8"/>
    <x v="1"/>
    <x v="16"/>
    <s v="Personal"/>
    <n v="10054"/>
    <n v="299"/>
    <n v="1098"/>
    <n v="3445"/>
    <n v="2762"/>
    <n v="217"/>
    <n v="5655085"/>
    <n v="1934894"/>
    <n v="2478999"/>
    <n v="9112873"/>
    <n v="1197902"/>
    <n v="18913.327759197324"/>
    <n v="1762.1985428051003"/>
    <n v="719.59332365747457"/>
    <n v="3299.3747284576393"/>
    <n v="5520.2857142857147"/>
  </r>
  <r>
    <x v="33"/>
    <x v="8"/>
    <x v="1"/>
    <x v="17"/>
    <s v="Personal"/>
    <n v="31592"/>
    <n v="726"/>
    <n v="3219"/>
    <n v="8873"/>
    <n v="4463"/>
    <n v="990"/>
    <n v="11809034"/>
    <n v="10983034"/>
    <n v="5567138"/>
    <n v="14269383"/>
    <n v="2142563"/>
    <n v="16265.887052341597"/>
    <n v="3411.9397328362847"/>
    <n v="627.42454637664821"/>
    <n v="3197.2626036298452"/>
    <n v="2164.2050505050506"/>
  </r>
  <r>
    <x v="33"/>
    <x v="8"/>
    <x v="1"/>
    <x v="18"/>
    <s v="Personal"/>
    <n v="21463"/>
    <n v="295"/>
    <n v="2604"/>
    <n v="4446"/>
    <n v="4380"/>
    <n v="869"/>
    <n v="12317223"/>
    <n v="10248627"/>
    <n v="4457963"/>
    <n v="16312574"/>
    <n v="9580336"/>
    <n v="41753.298305084747"/>
    <n v="3935.7246543778801"/>
    <n v="1002.6907332433648"/>
    <n v="3724.3319634703198"/>
    <n v="11024.552359033372"/>
  </r>
  <r>
    <x v="33"/>
    <x v="8"/>
    <x v="1"/>
    <x v="19"/>
    <s v="Personal"/>
    <n v="17714"/>
    <n v="682"/>
    <n v="1954"/>
    <n v="5762"/>
    <n v="2905"/>
    <n v="637"/>
    <n v="9419119"/>
    <n v="6792683"/>
    <n v="5431086"/>
    <n v="9130311"/>
    <n v="1623496"/>
    <n v="13811.024926686217"/>
    <n v="3476.2963152507677"/>
    <n v="942.56959389101007"/>
    <n v="3142.9641996557657"/>
    <n v="2548.6593406593406"/>
  </r>
  <r>
    <x v="33"/>
    <x v="8"/>
    <x v="1"/>
    <x v="20"/>
    <s v="Personal"/>
    <n v="17683"/>
    <n v="526"/>
    <n v="2361"/>
    <n v="8928"/>
    <n v="3388"/>
    <n v="529"/>
    <n v="8628484"/>
    <n v="10415069"/>
    <n v="29539735"/>
    <n v="15794199"/>
    <n v="2224113"/>
    <n v="16403.961977186311"/>
    <n v="4411.2956374417618"/>
    <n v="3308.6620743727599"/>
    <n v="4661.8060802833534"/>
    <n v="4204.3724007561441"/>
  </r>
  <r>
    <x v="33"/>
    <x v="8"/>
    <x v="1"/>
    <x v="21"/>
    <s v="Personal"/>
    <n v="27414"/>
    <n v="1194"/>
    <n v="4055"/>
    <n v="4588"/>
    <n v="6747"/>
    <n v="1390"/>
    <n v="14276065"/>
    <n v="12724208"/>
    <n v="5969276"/>
    <n v="20179797"/>
    <n v="4222699"/>
    <n v="11956.503350083753"/>
    <n v="3137.9057953144265"/>
    <n v="1301.0627724498693"/>
    <n v="2990.9288572698979"/>
    <n v="3037.9129496402879"/>
  </r>
  <r>
    <x v="33"/>
    <x v="8"/>
    <x v="1"/>
    <x v="22"/>
    <s v="Personal"/>
    <n v="8064"/>
    <n v="321"/>
    <n v="1139"/>
    <n v="1194"/>
    <n v="1735"/>
    <n v="174"/>
    <n v="4613421"/>
    <n v="3996353"/>
    <n v="930771"/>
    <n v="5686433"/>
    <n v="883675"/>
    <n v="14372.028037383177"/>
    <n v="3508.6505706760317"/>
    <n v="779.5402010050251"/>
    <n v="3277.4829971181557"/>
    <n v="5078.5919540229888"/>
  </r>
  <r>
    <x v="33"/>
    <x v="8"/>
    <x v="1"/>
    <x v="23"/>
    <s v="Personal"/>
    <n v="15088"/>
    <n v="651"/>
    <n v="2528"/>
    <n v="989"/>
    <n v="5779"/>
    <n v="326"/>
    <n v="10536039"/>
    <n v="7122526"/>
    <n v="1025855"/>
    <n v="18968510"/>
    <n v="1796784"/>
    <n v="16184.391705069125"/>
    <n v="2817.4549050632913"/>
    <n v="1037.2649140546007"/>
    <n v="3282.3170098632982"/>
    <n v="5511.6073619631898"/>
  </r>
  <r>
    <x v="33"/>
    <x v="8"/>
    <x v="1"/>
    <x v="24"/>
    <s v="Personal"/>
    <n v="7898"/>
    <n v="359"/>
    <n v="1462"/>
    <n v="1170"/>
    <n v="2824"/>
    <n v="39"/>
    <n v="4340702"/>
    <n v="4016754"/>
    <n v="1891073"/>
    <n v="7318401"/>
    <n v="341277"/>
    <n v="12091.091922005571"/>
    <n v="2747.4377564979482"/>
    <n v="1616.3017094017093"/>
    <n v="2591.5017705382438"/>
    <n v="8750.6923076923085"/>
  </r>
  <r>
    <x v="33"/>
    <x v="8"/>
    <x v="1"/>
    <x v="25"/>
    <s v="Personal"/>
    <n v="20081"/>
    <n v="924"/>
    <n v="3359"/>
    <n v="2154"/>
    <n v="5105"/>
    <n v="433"/>
    <n v="12239232"/>
    <n v="8658596"/>
    <n v="1723722"/>
    <n v="15424327"/>
    <n v="2156441"/>
    <n v="13245.922077922078"/>
    <n v="2577.7302768681157"/>
    <n v="800.24233983286911"/>
    <n v="3021.4156709108715"/>
    <n v="4980.233256351039"/>
  </r>
  <r>
    <x v="33"/>
    <x v="8"/>
    <x v="1"/>
    <x v="26"/>
    <s v="Personal"/>
    <n v="15089"/>
    <n v="529"/>
    <n v="2369"/>
    <n v="5092"/>
    <n v="4250"/>
    <n v="731"/>
    <n v="7720034"/>
    <n v="9377946"/>
    <n v="3506559"/>
    <n v="15062463"/>
    <n v="2045620"/>
    <n v="14593.637051039697"/>
    <n v="3958.6095398902489"/>
    <n v="688.64080911233305"/>
    <n v="3544.1089411764706"/>
    <n v="2798.3857729138167"/>
  </r>
  <r>
    <x v="34"/>
    <x v="8"/>
    <x v="2"/>
    <x v="0"/>
    <s v="Personal"/>
    <n v="23062"/>
    <n v="120"/>
    <n v="2557"/>
    <n v="1616"/>
    <n v="4666"/>
    <n v="614"/>
    <n v="2067599"/>
    <n v="4847553"/>
    <n v="3261572"/>
    <n v="8903586"/>
    <n v="2013351"/>
    <n v="17229.991666666665"/>
    <n v="1895.7970277669144"/>
    <n v="2018.299504950495"/>
    <n v="1908.183883411916"/>
    <n v="3279.0732899022801"/>
  </r>
  <r>
    <x v="34"/>
    <x v="8"/>
    <x v="2"/>
    <x v="1"/>
    <s v="Personal"/>
    <n v="5690"/>
    <n v="20"/>
    <n v="383"/>
    <n v="2159"/>
    <n v="682"/>
    <n v="100"/>
    <n v="849722"/>
    <n v="1340069"/>
    <n v="5955844"/>
    <n v="2340701"/>
    <n v="557711"/>
    <n v="42486.1"/>
    <n v="3498.8746736292428"/>
    <n v="2758.6123205187587"/>
    <n v="3432.1129032258063"/>
    <n v="5577.11"/>
  </r>
  <r>
    <x v="34"/>
    <x v="8"/>
    <x v="2"/>
    <x v="2"/>
    <s v="Personal"/>
    <n v="5648"/>
    <n v="102"/>
    <n v="683"/>
    <n v="939"/>
    <n v="1737"/>
    <n v="268"/>
    <n v="1207668"/>
    <n v="2143209"/>
    <n v="934274"/>
    <n v="4863126"/>
    <n v="1328699"/>
    <n v="11839.882352941177"/>
    <n v="3137.9341142020498"/>
    <n v="994.96698615548451"/>
    <n v="2799.7271157167529"/>
    <n v="4957.8320895522384"/>
  </r>
  <r>
    <x v="34"/>
    <x v="8"/>
    <x v="2"/>
    <x v="3"/>
    <s v="Personal"/>
    <n v="22777"/>
    <n v="127"/>
    <n v="1939"/>
    <n v="1126"/>
    <n v="3437"/>
    <n v="492"/>
    <n v="2582105"/>
    <n v="6944343"/>
    <n v="982565"/>
    <n v="10818965"/>
    <n v="2539289"/>
    <n v="20331.535433070865"/>
    <n v="3581.4043321299637"/>
    <n v="872.61545293072822"/>
    <n v="3147.7931335466978"/>
    <n v="5161.1565040650403"/>
  </r>
  <r>
    <x v="34"/>
    <x v="8"/>
    <x v="2"/>
    <x v="4"/>
    <s v="Personal"/>
    <n v="17482"/>
    <n v="179"/>
    <n v="1468"/>
    <n v="3836"/>
    <n v="2346"/>
    <n v="533"/>
    <n v="4492849"/>
    <n v="5087961"/>
    <n v="8110592"/>
    <n v="8374201"/>
    <n v="1487348"/>
    <n v="25099.715083798881"/>
    <n v="3465.9134877384195"/>
    <n v="2114.3357664233577"/>
    <n v="3569.5656436487639"/>
    <n v="2790.5215759849907"/>
  </r>
  <r>
    <x v="34"/>
    <x v="8"/>
    <x v="2"/>
    <x v="5"/>
    <s v="Personal"/>
    <n v="4458"/>
    <n v="96"/>
    <n v="380"/>
    <n v="676"/>
    <n v="595"/>
    <n v="161"/>
    <n v="2038604"/>
    <n v="1466956"/>
    <n v="1088948"/>
    <n v="2442386"/>
    <n v="925796"/>
    <n v="21235.458333333332"/>
    <n v="3860.4105263157894"/>
    <n v="1610.8698224852071"/>
    <n v="4104.8504201680671"/>
    <n v="5750.2857142857147"/>
  </r>
  <r>
    <x v="34"/>
    <x v="8"/>
    <x v="2"/>
    <x v="6"/>
    <s v="Personal"/>
    <n v="28558"/>
    <n v="315"/>
    <n v="3270"/>
    <n v="2557"/>
    <n v="5635"/>
    <n v="968"/>
    <n v="9486602"/>
    <n v="9325146"/>
    <n v="4085977"/>
    <n v="15180186"/>
    <n v="8986346"/>
    <n v="30116.196825396826"/>
    <n v="2851.726605504587"/>
    <n v="1597.957371920219"/>
    <n v="2693.9105590062113"/>
    <n v="9283.4152892561979"/>
  </r>
  <r>
    <x v="34"/>
    <x v="8"/>
    <x v="2"/>
    <x v="7"/>
    <s v="Personal"/>
    <n v="35221"/>
    <n v="973"/>
    <n v="3211"/>
    <n v="7804"/>
    <n v="8044"/>
    <n v="761"/>
    <n v="17179684"/>
    <n v="7394931"/>
    <n v="7136515"/>
    <n v="23550428"/>
    <n v="3793945"/>
    <n v="17656.406988694758"/>
    <n v="2302.9993771410777"/>
    <n v="914.46886212198876"/>
    <n v="2927.7011437095971"/>
    <n v="4985.4730617608411"/>
  </r>
  <r>
    <x v="34"/>
    <x v="8"/>
    <x v="2"/>
    <x v="8"/>
    <s v="Personal"/>
    <n v="3382"/>
    <n v="110"/>
    <n v="352"/>
    <n v="477"/>
    <n v="474"/>
    <n v="145"/>
    <n v="1455809"/>
    <n v="1141310"/>
    <n v="482174"/>
    <n v="1568036"/>
    <n v="651770"/>
    <n v="13234.627272727274"/>
    <n v="3242.3579545454545"/>
    <n v="1010.8469601677149"/>
    <n v="3308.0928270042195"/>
    <n v="4494.9655172413795"/>
  </r>
  <r>
    <x v="34"/>
    <x v="8"/>
    <x v="2"/>
    <x v="9"/>
    <s v="Personal"/>
    <n v="3581"/>
    <n v="109"/>
    <n v="388"/>
    <n v="637"/>
    <n v="569"/>
    <n v="113"/>
    <n v="1594719"/>
    <n v="1343432"/>
    <n v="545706"/>
    <n v="1944124"/>
    <n v="535112"/>
    <n v="14630.449541284404"/>
    <n v="3462.4536082474228"/>
    <n v="856.68131868131866"/>
    <n v="3416.738137082601"/>
    <n v="4735.5044247787609"/>
  </r>
  <r>
    <x v="34"/>
    <x v="8"/>
    <x v="2"/>
    <x v="10"/>
    <s v="Personal"/>
    <n v="10170"/>
    <n v="305"/>
    <n v="1032"/>
    <n v="3088"/>
    <n v="2139"/>
    <n v="220"/>
    <n v="6808165"/>
    <n v="4322674"/>
    <n v="3618122"/>
    <n v="6287876"/>
    <n v="1152314"/>
    <n v="22321.852459016394"/>
    <n v="4188.6375968992252"/>
    <n v="1171.6716321243523"/>
    <n v="2939.6334735857877"/>
    <n v="5237.7909090909088"/>
  </r>
  <r>
    <x v="34"/>
    <x v="8"/>
    <x v="2"/>
    <x v="11"/>
    <s v="Personal"/>
    <n v="27574"/>
    <n v="171"/>
    <n v="2158"/>
    <n v="8105"/>
    <n v="3309"/>
    <n v="673"/>
    <n v="3330249"/>
    <n v="4877130"/>
    <n v="9497542"/>
    <n v="6982302"/>
    <n v="4037642"/>
    <n v="19475.140350877195"/>
    <n v="2260.023169601483"/>
    <n v="1171.8127082048118"/>
    <n v="2110.0942883046237"/>
    <n v="5999.468053491828"/>
  </r>
  <r>
    <x v="34"/>
    <x v="8"/>
    <x v="2"/>
    <x v="12"/>
    <s v="Personal"/>
    <n v="26533"/>
    <n v="358"/>
    <n v="2719"/>
    <n v="3722"/>
    <n v="5195"/>
    <n v="1000"/>
    <n v="7542161"/>
    <n v="9325202"/>
    <n v="5454556"/>
    <n v="16498795"/>
    <n v="4347001"/>
    <n v="21067.488826815643"/>
    <n v="3429.6439867598383"/>
    <n v="1465.4905964535196"/>
    <n v="3175.8989412897017"/>
    <n v="4347.0010000000002"/>
  </r>
  <r>
    <x v="34"/>
    <x v="8"/>
    <x v="2"/>
    <x v="13"/>
    <s v="Personal"/>
    <n v="6914"/>
    <n v="217"/>
    <n v="811"/>
    <n v="1262"/>
    <n v="1207"/>
    <n v="430"/>
    <n v="4473214"/>
    <n v="2843886"/>
    <n v="1330237"/>
    <n v="4322620"/>
    <n v="3374145"/>
    <n v="20613.88940092166"/>
    <n v="3506.6411837237979"/>
    <n v="1054.0705229793978"/>
    <n v="3581.2924606462302"/>
    <n v="7846.8488372093025"/>
  </r>
  <r>
    <x v="34"/>
    <x v="8"/>
    <x v="2"/>
    <x v="14"/>
    <s v="Personal"/>
    <n v="47732"/>
    <n v="1286"/>
    <n v="5129"/>
    <n v="9356"/>
    <n v="8670"/>
    <n v="2008"/>
    <n v="20119842"/>
    <n v="18200687"/>
    <n v="14884485"/>
    <n v="31073204"/>
    <n v="22104364"/>
    <n v="15645.289269051322"/>
    <n v="3548.5839344901542"/>
    <n v="1590.9026293287729"/>
    <n v="3583.9912341407153"/>
    <n v="11008.149402390438"/>
  </r>
  <r>
    <x v="34"/>
    <x v="8"/>
    <x v="2"/>
    <x v="15"/>
    <s v="Personal"/>
    <n v="5173"/>
    <n v="156"/>
    <n v="632"/>
    <n v="744"/>
    <n v="1009"/>
    <n v="269"/>
    <n v="2875993"/>
    <n v="2119403"/>
    <n v="939073"/>
    <n v="3311516"/>
    <n v="2193889"/>
    <n v="18435.852564102563"/>
    <n v="3353.4857594936707"/>
    <n v="1262.1948924731182"/>
    <n v="3281.9781962338948"/>
    <n v="8155.7211895910777"/>
  </r>
  <r>
    <x v="34"/>
    <x v="8"/>
    <x v="2"/>
    <x v="16"/>
    <s v="Personal"/>
    <n v="10108"/>
    <n v="300"/>
    <n v="1082"/>
    <n v="518"/>
    <n v="2773"/>
    <n v="218"/>
    <n v="6974318"/>
    <n v="1932088"/>
    <n v="426761"/>
    <n v="8689144"/>
    <n v="1241077"/>
    <n v="23247.726666666666"/>
    <n v="1785.6635859519408"/>
    <n v="823.86293436293431"/>
    <n v="3133.4814280562568"/>
    <n v="5693.0137614678897"/>
  </r>
  <r>
    <x v="34"/>
    <x v="8"/>
    <x v="2"/>
    <x v="17"/>
    <s v="Personal"/>
    <n v="31882"/>
    <n v="664"/>
    <n v="3214"/>
    <n v="10098"/>
    <n v="4559"/>
    <n v="1145"/>
    <n v="11739685"/>
    <n v="11713515"/>
    <n v="7210419"/>
    <n v="15341280"/>
    <n v="2779206"/>
    <n v="17680.248493975905"/>
    <n v="3644.5286247666459"/>
    <n v="714.04426619132505"/>
    <n v="3365.0537398552315"/>
    <n v="2427.2541484716157"/>
  </r>
  <r>
    <x v="34"/>
    <x v="8"/>
    <x v="2"/>
    <x v="18"/>
    <s v="Personal"/>
    <n v="21592"/>
    <n v="294"/>
    <n v="2747"/>
    <n v="4337"/>
    <n v="4618"/>
    <n v="886"/>
    <n v="11648700"/>
    <n v="10801187"/>
    <n v="4553773"/>
    <n v="18447028"/>
    <n v="9583315"/>
    <n v="39621.428571428572"/>
    <n v="3931.9938114306515"/>
    <n v="1049.9822457920222"/>
    <n v="3994.5924642702466"/>
    <n v="10816.382618510159"/>
  </r>
  <r>
    <x v="34"/>
    <x v="8"/>
    <x v="2"/>
    <x v="19"/>
    <s v="Personal"/>
    <n v="17791"/>
    <n v="647"/>
    <n v="1934"/>
    <n v="5559"/>
    <n v="2965"/>
    <n v="622"/>
    <n v="9060310"/>
    <n v="6726360"/>
    <n v="4785967"/>
    <n v="9518445"/>
    <n v="1676642"/>
    <n v="14003.570324574961"/>
    <n v="3477.9524301964839"/>
    <n v="860.94027702824246"/>
    <n v="3210.2681281618889"/>
    <n v="2695.5659163987139"/>
  </r>
  <r>
    <x v="34"/>
    <x v="8"/>
    <x v="2"/>
    <x v="20"/>
    <s v="Personal"/>
    <n v="17791"/>
    <n v="513"/>
    <n v="2443"/>
    <n v="4045"/>
    <n v="3518"/>
    <n v="550"/>
    <n v="8911456"/>
    <n v="10746366"/>
    <n v="6225259"/>
    <n v="16903752"/>
    <n v="2285670"/>
    <n v="17371.259259259259"/>
    <n v="4398.8399508800658"/>
    <n v="1539.0009888751545"/>
    <n v="4804.932347924957"/>
    <n v="4155.7636363636366"/>
  </r>
  <r>
    <x v="34"/>
    <x v="8"/>
    <x v="2"/>
    <x v="21"/>
    <s v="Personal"/>
    <n v="27495"/>
    <n v="1222"/>
    <n v="4271"/>
    <n v="4774"/>
    <n v="7038"/>
    <n v="1597"/>
    <n v="15637961"/>
    <n v="13982280"/>
    <n v="6769205"/>
    <n v="21524202"/>
    <n v="4472321"/>
    <n v="12797.022094926349"/>
    <n v="3273.7719503629128"/>
    <n v="1417.931503979891"/>
    <n v="3058.2838874680306"/>
    <n v="2800.4514715090795"/>
  </r>
  <r>
    <x v="34"/>
    <x v="8"/>
    <x v="2"/>
    <x v="22"/>
    <s v="Personal"/>
    <n v="8108"/>
    <n v="329"/>
    <n v="1099"/>
    <n v="1519"/>
    <n v="1839"/>
    <n v="824"/>
    <n v="5806168"/>
    <n v="3911025"/>
    <n v="1357083"/>
    <n v="5724304"/>
    <n v="4306704"/>
    <n v="17647.927051671733"/>
    <n v="3558.7124658780708"/>
    <n v="893.40552995391704"/>
    <n v="3112.726481783578"/>
    <n v="5226.5825242718447"/>
  </r>
  <r>
    <x v="34"/>
    <x v="8"/>
    <x v="2"/>
    <x v="23"/>
    <s v="Personal"/>
    <n v="15168"/>
    <n v="640"/>
    <n v="2498"/>
    <n v="1922"/>
    <n v="4483"/>
    <n v="1889"/>
    <n v="12702060"/>
    <n v="7133451"/>
    <n v="2283083"/>
    <n v="13972670"/>
    <n v="10736390"/>
    <n v="19846.96875"/>
    <n v="2855.6649319455564"/>
    <n v="1187.8683662851197"/>
    <n v="3116.8124024091012"/>
    <n v="5683.6368448914773"/>
  </r>
  <r>
    <x v="34"/>
    <x v="8"/>
    <x v="2"/>
    <x v="24"/>
    <s v="Personal"/>
    <n v="7916"/>
    <n v="391"/>
    <n v="1561"/>
    <n v="1316"/>
    <n v="2879"/>
    <n v="39"/>
    <n v="5017132"/>
    <n v="4510087"/>
    <n v="2623351"/>
    <n v="7619233"/>
    <n v="267824"/>
    <n v="12831.539641943735"/>
    <n v="2889.2293401665597"/>
    <n v="1993.427811550152"/>
    <n v="2646.4859326154915"/>
    <n v="6867.2820512820517"/>
  </r>
  <r>
    <x v="34"/>
    <x v="8"/>
    <x v="2"/>
    <x v="25"/>
    <s v="Personal"/>
    <n v="20186"/>
    <n v="948"/>
    <n v="3345"/>
    <n v="1613"/>
    <n v="6097"/>
    <n v="1647"/>
    <n v="15401336"/>
    <n v="8740744"/>
    <n v="1478579"/>
    <n v="17493662"/>
    <n v="8458016"/>
    <n v="16246.135021097047"/>
    <n v="2613.0774289985052"/>
    <n v="916.66398016119035"/>
    <n v="2869.2245366573725"/>
    <n v="5135.4074074074078"/>
  </r>
  <r>
    <x v="34"/>
    <x v="8"/>
    <x v="2"/>
    <x v="26"/>
    <s v="Personal"/>
    <n v="15292"/>
    <n v="507"/>
    <n v="2371"/>
    <n v="4457"/>
    <n v="4333"/>
    <n v="700"/>
    <n v="7500820"/>
    <n v="9252792"/>
    <n v="3370419"/>
    <n v="16563118"/>
    <n v="1928163"/>
    <n v="14794.516765285996"/>
    <n v="3902.4850274145929"/>
    <n v="756.20798743549472"/>
    <n v="3822.5520424648048"/>
    <n v="2754.5185714285712"/>
  </r>
  <r>
    <x v="35"/>
    <x v="8"/>
    <x v="3"/>
    <x v="0"/>
    <s v="Personal"/>
    <n v="23246"/>
    <n v="147"/>
    <n v="2554"/>
    <n v="1380"/>
    <n v="4456"/>
    <n v="596"/>
    <n v="2475972"/>
    <n v="4939899"/>
    <n v="2494737"/>
    <n v="8973942"/>
    <n v="1985400"/>
    <n v="16843.34693877551"/>
    <n v="1934.1812842599843"/>
    <n v="1807.7804347826086"/>
    <n v="2013.9008078994614"/>
    <n v="3331.2080536912754"/>
  </r>
  <r>
    <x v="35"/>
    <x v="8"/>
    <x v="3"/>
    <x v="1"/>
    <s v="Personal"/>
    <n v="5578"/>
    <n v="25"/>
    <n v="390"/>
    <n v="1100"/>
    <n v="708"/>
    <n v="88"/>
    <n v="542942"/>
    <n v="1365815"/>
    <n v="2585161"/>
    <n v="2462145"/>
    <n v="597125"/>
    <n v="21717.68"/>
    <n v="3502.0897435897436"/>
    <n v="2350.1463636363637"/>
    <n v="3477.6059322033898"/>
    <n v="6785.511363636364"/>
  </r>
  <r>
    <x v="35"/>
    <x v="8"/>
    <x v="3"/>
    <x v="2"/>
    <s v="Personal"/>
    <n v="5644"/>
    <n v="108"/>
    <n v="703"/>
    <n v="448"/>
    <n v="1432"/>
    <n v="158"/>
    <n v="1031893"/>
    <n v="2493952"/>
    <n v="464185"/>
    <n v="4185552"/>
    <n v="783744"/>
    <n v="9554.5648148148157"/>
    <n v="3547.5846372688479"/>
    <n v="1036.1272321428571"/>
    <n v="2922.8715083798884"/>
    <n v="4960.4050632911394"/>
  </r>
  <r>
    <x v="35"/>
    <x v="8"/>
    <x v="3"/>
    <x v="3"/>
    <s v="Personal"/>
    <n v="22760"/>
    <n v="139"/>
    <n v="1887"/>
    <n v="1878"/>
    <n v="2840"/>
    <n v="492"/>
    <n v="2290930"/>
    <n v="7639274"/>
    <n v="1707991"/>
    <n v="9335827"/>
    <n v="2551469"/>
    <n v="16481.510791366905"/>
    <n v="4048.3698993110756"/>
    <n v="909.47337593184238"/>
    <n v="3287.263028169014"/>
    <n v="5185.9126016260161"/>
  </r>
  <r>
    <x v="35"/>
    <x v="8"/>
    <x v="3"/>
    <x v="4"/>
    <s v="Personal"/>
    <n v="17442"/>
    <n v="200"/>
    <n v="1463"/>
    <n v="2906"/>
    <n v="2282"/>
    <n v="444"/>
    <n v="4720484"/>
    <n v="5294154"/>
    <n v="6154953"/>
    <n v="8588469"/>
    <n v="1431350"/>
    <n v="23602.42"/>
    <n v="3618.6971975393026"/>
    <n v="2118.0154852030282"/>
    <n v="3763.5709903593338"/>
    <n v="3223.7612612612611"/>
  </r>
  <r>
    <x v="35"/>
    <x v="8"/>
    <x v="3"/>
    <x v="5"/>
    <s v="Personal"/>
    <n v="4445"/>
    <n v="103"/>
    <n v="403"/>
    <n v="692"/>
    <n v="619"/>
    <n v="180"/>
    <n v="2020229"/>
    <n v="1444875"/>
    <n v="1316509"/>
    <n v="2407681"/>
    <n v="915999"/>
    <n v="19613.873786407767"/>
    <n v="3585.2977667493797"/>
    <n v="1902.4696531791908"/>
    <n v="3889.6300484652666"/>
    <n v="5088.8833333333332"/>
  </r>
  <r>
    <x v="35"/>
    <x v="8"/>
    <x v="3"/>
    <x v="6"/>
    <s v="Personal"/>
    <n v="28711"/>
    <n v="315"/>
    <n v="3259"/>
    <n v="2549"/>
    <n v="5541"/>
    <n v="996"/>
    <n v="10111933"/>
    <n v="9534223"/>
    <n v="5144611"/>
    <n v="15020991"/>
    <n v="8646891"/>
    <n v="32101.374603174601"/>
    <n v="2925.5056765879103"/>
    <n v="2018.28599450765"/>
    <n v="2710.880887926367"/>
    <n v="8681.6174698795185"/>
  </r>
  <r>
    <x v="35"/>
    <x v="8"/>
    <x v="3"/>
    <x v="7"/>
    <s v="Personal"/>
    <n v="35196"/>
    <n v="1012"/>
    <n v="3103"/>
    <n v="8838"/>
    <n v="4399"/>
    <n v="3271"/>
    <n v="14406025"/>
    <n v="8078691"/>
    <n v="8422946"/>
    <n v="13446472"/>
    <n v="16379952"/>
    <n v="14235.20256916996"/>
    <n v="2603.509829197551"/>
    <n v="953.0375650599683"/>
    <n v="3056.711070697886"/>
    <n v="5007.6282482421275"/>
  </r>
  <r>
    <x v="35"/>
    <x v="8"/>
    <x v="3"/>
    <x v="8"/>
    <s v="Personal"/>
    <n v="3373"/>
    <n v="110"/>
    <n v="339"/>
    <n v="429"/>
    <n v="489"/>
    <n v="147"/>
    <n v="1329133"/>
    <n v="1180525"/>
    <n v="527274"/>
    <n v="1677216"/>
    <n v="678711"/>
    <n v="12083.027272727273"/>
    <n v="3482.3746312684366"/>
    <n v="1229.0769230769231"/>
    <n v="3429.8895705521472"/>
    <n v="4617.0816326530612"/>
  </r>
  <r>
    <x v="35"/>
    <x v="8"/>
    <x v="3"/>
    <x v="9"/>
    <s v="Personal"/>
    <n v="3590"/>
    <n v="110"/>
    <n v="394"/>
    <n v="546"/>
    <n v="589"/>
    <n v="111"/>
    <n v="1674128"/>
    <n v="1402942"/>
    <n v="561352"/>
    <n v="2116097"/>
    <n v="548443"/>
    <n v="15219.345454545455"/>
    <n v="3560.7664974619288"/>
    <n v="1028.1172161172162"/>
    <n v="3592.6943972835315"/>
    <n v="4940.9279279279281"/>
  </r>
  <r>
    <x v="35"/>
    <x v="8"/>
    <x v="3"/>
    <x v="10"/>
    <s v="Personal"/>
    <n v="10163"/>
    <n v="323"/>
    <n v="1032"/>
    <n v="1282"/>
    <n v="1386"/>
    <n v="936"/>
    <n v="5824359"/>
    <n v="4885523"/>
    <n v="1565375"/>
    <n v="4256349"/>
    <n v="4934267"/>
    <n v="18032.071207430341"/>
    <n v="4734.0339147286822"/>
    <n v="1221.0413416536662"/>
    <n v="3070.9588744588746"/>
    <n v="5271.6527777777774"/>
  </r>
  <r>
    <x v="35"/>
    <x v="8"/>
    <x v="3"/>
    <x v="11"/>
    <s v="Personal"/>
    <n v="27100"/>
    <n v="182"/>
    <n v="2201"/>
    <n v="6857"/>
    <n v="3461"/>
    <n v="855"/>
    <n v="3367951"/>
    <n v="5014551"/>
    <n v="9161288"/>
    <n v="7940127"/>
    <n v="4186233"/>
    <n v="18505.225274725275"/>
    <n v="2278.3057701044982"/>
    <n v="1336.0490010208546"/>
    <n v="2294.171337763652"/>
    <n v="4896.1789473684212"/>
  </r>
  <r>
    <x v="35"/>
    <x v="8"/>
    <x v="3"/>
    <x v="12"/>
    <s v="Personal"/>
    <n v="25782"/>
    <n v="358"/>
    <n v="2680"/>
    <n v="3949"/>
    <n v="5042"/>
    <n v="1022"/>
    <n v="8333898"/>
    <n v="9516125"/>
    <n v="8497716"/>
    <n v="16873409"/>
    <n v="4309015"/>
    <n v="23279.044692737429"/>
    <n v="3550.7929104477612"/>
    <n v="2151.8652823499619"/>
    <n v="3346.570606902023"/>
    <n v="4216.257338551859"/>
  </r>
  <r>
    <x v="35"/>
    <x v="8"/>
    <x v="3"/>
    <x v="13"/>
    <s v="Personal"/>
    <n v="6975"/>
    <n v="223"/>
    <n v="805"/>
    <n v="1133"/>
    <n v="1196"/>
    <n v="399"/>
    <n v="5004908"/>
    <n v="2875792"/>
    <n v="1335415"/>
    <n v="4219601"/>
    <n v="3141480"/>
    <n v="22443.533632286995"/>
    <n v="3572.4124223602485"/>
    <n v="1178.6540158870257"/>
    <n v="3528.0944816053511"/>
    <n v="7873.3834586466164"/>
  </r>
  <r>
    <x v="35"/>
    <x v="8"/>
    <x v="3"/>
    <x v="14"/>
    <s v="Personal"/>
    <n v="47764"/>
    <n v="1316"/>
    <n v="5137"/>
    <n v="8162"/>
    <n v="8638"/>
    <n v="1990"/>
    <n v="20890647"/>
    <n v="18658581"/>
    <n v="13176570"/>
    <n v="32148485"/>
    <n v="22798589"/>
    <n v="15874.351823708206"/>
    <n v="3632.1940821491144"/>
    <n v="1614.3800539083559"/>
    <n v="3721.7509840240796"/>
    <n v="11456.577386934674"/>
  </r>
  <r>
    <x v="35"/>
    <x v="8"/>
    <x v="3"/>
    <x v="15"/>
    <s v="Personal"/>
    <n v="5204"/>
    <n v="158"/>
    <n v="617"/>
    <n v="725"/>
    <n v="974"/>
    <n v="280"/>
    <n v="3179680"/>
    <n v="2096900"/>
    <n v="1357025"/>
    <n v="3230140"/>
    <n v="2237698"/>
    <n v="20124.556962025315"/>
    <n v="3398.5413290113452"/>
    <n v="1871.7586206896551"/>
    <n v="3316.3655030800824"/>
    <n v="7991.778571428571"/>
  </r>
  <r>
    <x v="35"/>
    <x v="8"/>
    <x v="3"/>
    <x v="16"/>
    <s v="Personal"/>
    <n v="10100"/>
    <n v="297"/>
    <n v="1089"/>
    <n v="2014"/>
    <n v="1302"/>
    <n v="218"/>
    <n v="5567769"/>
    <n v="2198954"/>
    <n v="1730426"/>
    <n v="4259401"/>
    <n v="1246323"/>
    <n v="18746.696969696968"/>
    <n v="2019.2415059687787"/>
    <n v="859.1986097318769"/>
    <n v="3271.4293394777264"/>
    <n v="5717.0779816513759"/>
  </r>
  <r>
    <x v="35"/>
    <x v="8"/>
    <x v="3"/>
    <x v="17"/>
    <s v="Personal"/>
    <n v="31970"/>
    <n v="662"/>
    <n v="3317"/>
    <n v="8240"/>
    <n v="4666"/>
    <n v="1123"/>
    <n v="11562068"/>
    <n v="12364563"/>
    <n v="6499616"/>
    <n v="17223070"/>
    <n v="2656140"/>
    <n v="17465.359516616314"/>
    <n v="3727.6343081097375"/>
    <n v="788.78834951456315"/>
    <n v="3691.1851693099015"/>
    <n v="2365.2181656277826"/>
  </r>
  <r>
    <x v="35"/>
    <x v="8"/>
    <x v="3"/>
    <x v="18"/>
    <s v="Personal"/>
    <n v="21593"/>
    <n v="299"/>
    <n v="2668"/>
    <n v="3863"/>
    <n v="4557"/>
    <n v="908"/>
    <n v="12480662"/>
    <n v="10754615"/>
    <n v="5492614"/>
    <n v="18128931"/>
    <n v="10217646"/>
    <n v="41741.344481605352"/>
    <n v="4030.9651424287854"/>
    <n v="1421.851928552938"/>
    <n v="3978.2600394996707"/>
    <n v="11252.9140969163"/>
  </r>
  <r>
    <x v="35"/>
    <x v="8"/>
    <x v="3"/>
    <x v="19"/>
    <s v="Personal"/>
    <n v="17899"/>
    <n v="681"/>
    <n v="1922"/>
    <n v="5637"/>
    <n v="2864"/>
    <n v="647"/>
    <n v="9923264"/>
    <n v="6870999"/>
    <n v="8939193"/>
    <n v="9765799"/>
    <n v="1731345"/>
    <n v="14571.606461086638"/>
    <n v="3574.9214360041624"/>
    <n v="1585.8068121341139"/>
    <n v="3409.8460195530724"/>
    <n v="2675.9582689335393"/>
  </r>
  <r>
    <x v="35"/>
    <x v="8"/>
    <x v="3"/>
    <x v="20"/>
    <s v="Personal"/>
    <n v="17906"/>
    <n v="534"/>
    <n v="2452"/>
    <n v="3576"/>
    <n v="3537"/>
    <n v="536"/>
    <n v="9918830"/>
    <n v="11029089"/>
    <n v="6825907"/>
    <n v="17329499"/>
    <n v="2211591"/>
    <n v="18574.588014981273"/>
    <n v="4497.9971451876017"/>
    <n v="1908.8106823266219"/>
    <n v="4899.4908114221089"/>
    <n v="4126.1026119402986"/>
  </r>
  <r>
    <x v="35"/>
    <x v="8"/>
    <x v="3"/>
    <x v="21"/>
    <s v="Personal"/>
    <n v="27575"/>
    <n v="1236"/>
    <n v="4254"/>
    <n v="4346"/>
    <n v="6936"/>
    <n v="1715"/>
    <n v="16404510"/>
    <n v="14030790"/>
    <n v="7996202"/>
    <n v="22278496"/>
    <n v="4447853"/>
    <n v="13272.257281553399"/>
    <n v="3298.2581100141042"/>
    <n v="1839.8992176714221"/>
    <n v="3212.0092272203001"/>
    <n v="2593.5002915451896"/>
  </r>
  <r>
    <x v="35"/>
    <x v="8"/>
    <x v="3"/>
    <x v="22"/>
    <s v="Personal"/>
    <n v="8102"/>
    <n v="325"/>
    <n v="1111"/>
    <n v="2393"/>
    <n v="1385"/>
    <n v="175"/>
    <n v="4623688"/>
    <n v="4467072"/>
    <n v="2227732"/>
    <n v="4502231"/>
    <n v="917470"/>
    <n v="14226.732307692308"/>
    <n v="4020.7668766876686"/>
    <n v="930.93689928959463"/>
    <n v="3250.7083032490973"/>
    <n v="5242.6857142857143"/>
  </r>
  <r>
    <x v="35"/>
    <x v="8"/>
    <x v="3"/>
    <x v="23"/>
    <s v="Personal"/>
    <n v="15157"/>
    <n v="635"/>
    <n v="2483"/>
    <n v="1159"/>
    <n v="5035"/>
    <n v="730"/>
    <n v="10171802"/>
    <n v="8014739"/>
    <n v="1434616"/>
    <n v="16388463"/>
    <n v="4167910"/>
    <n v="16018.585826771654"/>
    <n v="3227.844945630286"/>
    <n v="1237.8050043140638"/>
    <n v="3254.9082423038731"/>
    <n v="5709.4657534246571"/>
  </r>
  <r>
    <x v="35"/>
    <x v="8"/>
    <x v="3"/>
    <x v="24"/>
    <s v="Personal"/>
    <n v="7938"/>
    <n v="366"/>
    <n v="1544"/>
    <n v="1082"/>
    <n v="2828"/>
    <n v="83"/>
    <n v="4521592"/>
    <n v="4275279"/>
    <n v="2049708"/>
    <n v="7319278"/>
    <n v="364841"/>
    <n v="12354.07650273224"/>
    <n v="2768.9630829015546"/>
    <n v="1894.369685767098"/>
    <n v="2588.1463932107495"/>
    <n v="4395.674698795181"/>
  </r>
  <r>
    <x v="35"/>
    <x v="8"/>
    <x v="3"/>
    <x v="25"/>
    <s v="Personal"/>
    <n v="20172"/>
    <n v="904"/>
    <n v="3340"/>
    <n v="5605"/>
    <n v="5067"/>
    <n v="436"/>
    <n v="11850473"/>
    <n v="9867071"/>
    <n v="5355456"/>
    <n v="15179961"/>
    <n v="2246521"/>
    <n v="13108.930309734513"/>
    <n v="2954.2128742514969"/>
    <n v="955.47832292595899"/>
    <n v="2995.8478389579632"/>
    <n v="5152.5711009174311"/>
  </r>
  <r>
    <x v="35"/>
    <x v="8"/>
    <x v="3"/>
    <x v="26"/>
    <s v="Personal"/>
    <n v="15399"/>
    <n v="536"/>
    <n v="2390"/>
    <n v="3723"/>
    <n v="4266"/>
    <n v="632"/>
    <n v="7765002"/>
    <n v="9513786"/>
    <n v="3621159"/>
    <n v="16905791"/>
    <n v="1760745"/>
    <n v="14486.944029850747"/>
    <n v="3980.66359832636"/>
    <n v="972.64544721998391"/>
    <n v="3962.9139709329584"/>
    <n v="2785.9889240506327"/>
  </r>
  <r>
    <x v="36"/>
    <x v="9"/>
    <x v="0"/>
    <x v="0"/>
    <s v="Personal"/>
    <n v="23384"/>
    <n v="139"/>
    <n v="2545"/>
    <n v="1559"/>
    <n v="4652"/>
    <n v="624"/>
    <n v="2369022"/>
    <n v="4965894"/>
    <n v="2763598"/>
    <n v="8725605"/>
    <n v="2025130"/>
    <n v="17043.323741007192"/>
    <n v="1951.2353634577603"/>
    <n v="1772.6735086593972"/>
    <n v="1875.6674548581254"/>
    <n v="3245.4006410256411"/>
  </r>
  <r>
    <x v="36"/>
    <x v="9"/>
    <x v="0"/>
    <x v="1"/>
    <s v="Personal"/>
    <n v="5490"/>
    <n v="27"/>
    <n v="541"/>
    <n v="700"/>
    <n v="994"/>
    <n v="121"/>
    <n v="770060"/>
    <n v="1883966"/>
    <n v="1340682"/>
    <n v="3439500"/>
    <n v="670559"/>
    <n v="28520.740740740741"/>
    <n v="3482.37707948244"/>
    <n v="1915.26"/>
    <n v="3460.2615694164988"/>
    <n v="5541.8099173553719"/>
  </r>
  <r>
    <x v="36"/>
    <x v="9"/>
    <x v="0"/>
    <x v="2"/>
    <s v="Personal"/>
    <n v="5633"/>
    <n v="105"/>
    <n v="681"/>
    <n v="426"/>
    <n v="1712"/>
    <n v="417"/>
    <n v="1094813"/>
    <n v="2503797"/>
    <n v="484402"/>
    <n v="4913836"/>
    <n v="2553574"/>
    <n v="10426.790476190476"/>
    <n v="3676.6475770925108"/>
    <n v="1137.0938967136151"/>
    <n v="2870.2313084112147"/>
    <n v="6123.6786570743407"/>
  </r>
  <r>
    <x v="36"/>
    <x v="9"/>
    <x v="0"/>
    <x v="3"/>
    <s v="Personal"/>
    <n v="22716"/>
    <n v="135"/>
    <n v="1920"/>
    <n v="1123"/>
    <n v="4474"/>
    <n v="2571"/>
    <n v="2431692"/>
    <n v="8056772"/>
    <n v="1121133"/>
    <n v="14441218"/>
    <n v="16439282"/>
    <n v="18012.533333333333"/>
    <n v="4196.2354166666664"/>
    <n v="998.33748886910064"/>
    <n v="3227.8091193562809"/>
    <n v="6394.1197977440688"/>
  </r>
  <r>
    <x v="36"/>
    <x v="9"/>
    <x v="0"/>
    <x v="4"/>
    <s v="Personal"/>
    <n v="17324"/>
    <n v="182"/>
    <n v="1429"/>
    <n v="2846"/>
    <n v="2302"/>
    <n v="463"/>
    <n v="3940864"/>
    <n v="5219658"/>
    <n v="4998470"/>
    <n v="8329974"/>
    <n v="1530288"/>
    <n v="21653.0989010989"/>
    <n v="3652.6648005598322"/>
    <n v="1756.3141250878425"/>
    <n v="3618.5812337098178"/>
    <n v="3305.1576673866089"/>
  </r>
  <r>
    <x v="36"/>
    <x v="9"/>
    <x v="0"/>
    <x v="5"/>
    <s v="Personal"/>
    <n v="4443"/>
    <n v="94"/>
    <n v="359"/>
    <n v="578"/>
    <n v="575"/>
    <n v="169"/>
    <n v="1885883"/>
    <n v="1448138"/>
    <n v="1000559"/>
    <n v="2407200"/>
    <n v="933753"/>
    <n v="20062.58510638298"/>
    <n v="4033.8105849582171"/>
    <n v="1731.0709342560554"/>
    <n v="4186.434782608696"/>
    <n v="5525.165680473373"/>
  </r>
  <r>
    <x v="36"/>
    <x v="9"/>
    <x v="0"/>
    <x v="6"/>
    <s v="Personal"/>
    <n v="28721"/>
    <n v="321"/>
    <n v="3270"/>
    <n v="2400"/>
    <n v="5662"/>
    <n v="971"/>
    <n v="10500802"/>
    <n v="9853879"/>
    <n v="3887467"/>
    <n v="15454129"/>
    <n v="9065622"/>
    <n v="32712.778816199378"/>
    <n v="3013.4186544342506"/>
    <n v="1619.7779166666667"/>
    <n v="2729.4470151889791"/>
    <n v="9336.3769309989693"/>
  </r>
  <r>
    <x v="36"/>
    <x v="9"/>
    <x v="0"/>
    <x v="7"/>
    <s v="Personal"/>
    <n v="35131"/>
    <n v="981"/>
    <n v="3150"/>
    <n v="1991"/>
    <n v="4380"/>
    <n v="758"/>
    <n v="15336323"/>
    <n v="8498533"/>
    <n v="2081947"/>
    <n v="13149592"/>
    <n v="4677782"/>
    <n v="15633.356778797146"/>
    <n v="2697.9469841269843"/>
    <n v="1045.6790557508789"/>
    <n v="3002.1899543378995"/>
    <n v="6171.2163588390504"/>
  </r>
  <r>
    <x v="36"/>
    <x v="9"/>
    <x v="0"/>
    <x v="8"/>
    <s v="Personal"/>
    <n v="3340"/>
    <n v="112"/>
    <n v="356"/>
    <n v="502"/>
    <n v="553"/>
    <n v="153"/>
    <n v="1421959"/>
    <n v="1227632"/>
    <n v="540316"/>
    <n v="2005152"/>
    <n v="670335"/>
    <n v="12696.0625"/>
    <n v="3448.4044943820227"/>
    <n v="1076.3266932270917"/>
    <n v="3625.9529837251357"/>
    <n v="4381.2745098039213"/>
  </r>
  <r>
    <x v="36"/>
    <x v="9"/>
    <x v="0"/>
    <x v="9"/>
    <s v="Personal"/>
    <n v="3578"/>
    <n v="113"/>
    <n v="410"/>
    <n v="575"/>
    <n v="643"/>
    <n v="123"/>
    <n v="1751413"/>
    <n v="1450912"/>
    <n v="498774"/>
    <n v="2348794"/>
    <n v="572803"/>
    <n v="15499.230088495575"/>
    <n v="3538.8097560975611"/>
    <n v="867.43304347826086"/>
    <n v="3652.8678071539657"/>
    <n v="4656.9349593495936"/>
  </r>
  <r>
    <x v="36"/>
    <x v="9"/>
    <x v="0"/>
    <x v="10"/>
    <s v="Personal"/>
    <n v="10144"/>
    <n v="307"/>
    <n v="1024"/>
    <n v="2663"/>
    <n v="2322"/>
    <n v="219"/>
    <n v="6075969"/>
    <n v="5025345"/>
    <n v="3568676"/>
    <n v="7000530"/>
    <n v="1422893"/>
    <n v="19791.429967426709"/>
    <n v="4907.5634765625"/>
    <n v="1340.0961321817499"/>
    <n v="3014.8708010335918"/>
    <n v="6497.2283105022834"/>
  </r>
  <r>
    <x v="36"/>
    <x v="9"/>
    <x v="0"/>
    <x v="11"/>
    <s v="Personal"/>
    <n v="26749"/>
    <n v="179"/>
    <n v="2458"/>
    <n v="5850"/>
    <n v="4021"/>
    <n v="851"/>
    <n v="3631823"/>
    <n v="5828813"/>
    <n v="6251353"/>
    <n v="9216381"/>
    <n v="4324806"/>
    <n v="20289.513966480448"/>
    <n v="2371.3641171684294"/>
    <n v="1068.6073504273504"/>
    <n v="2292.0619248943049"/>
    <n v="5082.0282021151588"/>
  </r>
  <r>
    <x v="36"/>
    <x v="9"/>
    <x v="0"/>
    <x v="12"/>
    <s v="Personal"/>
    <n v="26140"/>
    <n v="349"/>
    <n v="2645"/>
    <n v="4016"/>
    <n v="5465"/>
    <n v="1052"/>
    <n v="7918246"/>
    <n v="10031739"/>
    <n v="6278056"/>
    <n v="18142786"/>
    <n v="4425006"/>
    <n v="22688.383954154728"/>
    <n v="3792.7179584120981"/>
    <n v="1563.2609561752988"/>
    <n v="3319.8144556267152"/>
    <n v="4206.2794676806079"/>
  </r>
  <r>
    <x v="36"/>
    <x v="9"/>
    <x v="0"/>
    <x v="13"/>
    <s v="Personal"/>
    <n v="6994"/>
    <n v="220"/>
    <n v="846"/>
    <n v="1194"/>
    <n v="1254"/>
    <n v="420"/>
    <n v="4720219"/>
    <n v="3075430"/>
    <n v="1099572"/>
    <n v="4562644"/>
    <n v="3286394"/>
    <n v="21455.540909090909"/>
    <n v="3635.2600472813238"/>
    <n v="920.9145728643216"/>
    <n v="3638.4720893141944"/>
    <n v="7824.7476190476191"/>
  </r>
  <r>
    <x v="36"/>
    <x v="9"/>
    <x v="0"/>
    <x v="14"/>
    <s v="Personal"/>
    <n v="47657"/>
    <n v="1331"/>
    <n v="5256"/>
    <n v="8122"/>
    <n v="9077"/>
    <n v="2056"/>
    <n v="21035308"/>
    <n v="19460278"/>
    <n v="10978101"/>
    <n v="33754129"/>
    <n v="23041136"/>
    <n v="15804.138241923365"/>
    <n v="3702.4882039573822"/>
    <n v="1351.649963063285"/>
    <n v="3718.6437148837722"/>
    <n v="11206.778210116732"/>
  </r>
  <r>
    <x v="36"/>
    <x v="9"/>
    <x v="0"/>
    <x v="15"/>
    <s v="Personal"/>
    <n v="5222"/>
    <n v="171"/>
    <n v="624"/>
    <n v="679"/>
    <n v="1054"/>
    <n v="285"/>
    <n v="3053223"/>
    <n v="2199255"/>
    <n v="1035182"/>
    <n v="3270603"/>
    <n v="1990424"/>
    <n v="17855.105263157893"/>
    <n v="3524.4471153846152"/>
    <n v="1524.5684830633284"/>
    <n v="3103.03889943074"/>
    <n v="6983.9438596491227"/>
  </r>
  <r>
    <x v="36"/>
    <x v="9"/>
    <x v="0"/>
    <x v="16"/>
    <s v="Personal"/>
    <n v="10081"/>
    <n v="296"/>
    <n v="1093"/>
    <n v="1282"/>
    <n v="2618"/>
    <n v="977"/>
    <n v="6101071"/>
    <n v="2287093"/>
    <n v="1209214"/>
    <n v="8411113"/>
    <n v="6876933"/>
    <n v="20611.72635135135"/>
    <n v="2092.4913083257093"/>
    <n v="943.22464898595945"/>
    <n v="3212.8009931245224"/>
    <n v="7038.8259979529175"/>
  </r>
  <r>
    <x v="36"/>
    <x v="9"/>
    <x v="0"/>
    <x v="17"/>
    <s v="Personal"/>
    <n v="31843"/>
    <n v="668"/>
    <n v="3771"/>
    <n v="7981"/>
    <n v="5708"/>
    <n v="1189"/>
    <n v="11886709"/>
    <n v="13344401"/>
    <n v="5376989"/>
    <n v="20547167"/>
    <n v="2863565"/>
    <n v="17794.474550898205"/>
    <n v="3538.6902678334659"/>
    <n v="673.7237188322265"/>
    <n v="3599.7139103013315"/>
    <n v="2408.3809924306138"/>
  </r>
  <r>
    <x v="36"/>
    <x v="9"/>
    <x v="0"/>
    <x v="18"/>
    <s v="Personal"/>
    <n v="21500"/>
    <n v="297"/>
    <n v="2698"/>
    <n v="4237"/>
    <n v="4711"/>
    <n v="917"/>
    <n v="12639376"/>
    <n v="10975361"/>
    <n v="4666391"/>
    <n v="18406497"/>
    <n v="10311772"/>
    <n v="42556.82154882155"/>
    <n v="4067.9618235730172"/>
    <n v="1101.3431673353789"/>
    <n v="3907.1316068775209"/>
    <n v="11245.116684841876"/>
  </r>
  <r>
    <x v="36"/>
    <x v="9"/>
    <x v="0"/>
    <x v="19"/>
    <s v="Personal"/>
    <n v="17815"/>
    <n v="673"/>
    <n v="1955"/>
    <n v="5569"/>
    <n v="3001"/>
    <n v="697"/>
    <n v="9565283"/>
    <n v="7131227"/>
    <n v="6258732"/>
    <n v="10248284"/>
    <n v="1784457"/>
    <n v="14212.901931649332"/>
    <n v="3647.6864450127878"/>
    <n v="1123.8520380678758"/>
    <n v="3414.9563478840387"/>
    <n v="2560.1965566714489"/>
  </r>
  <r>
    <x v="36"/>
    <x v="9"/>
    <x v="0"/>
    <x v="20"/>
    <s v="Personal"/>
    <n v="17971"/>
    <n v="541"/>
    <n v="2511"/>
    <n v="3236"/>
    <n v="3679"/>
    <n v="558"/>
    <n v="9656239"/>
    <n v="11562007"/>
    <n v="5445737"/>
    <n v="17442896"/>
    <n v="2252086"/>
    <n v="17848.870609981517"/>
    <n v="4604.5428116288331"/>
    <n v="1682.860630407911"/>
    <n v="4741.2057624354447"/>
    <n v="4035.9964157706095"/>
  </r>
  <r>
    <x v="36"/>
    <x v="9"/>
    <x v="0"/>
    <x v="21"/>
    <s v="Personal"/>
    <n v="27590"/>
    <n v="1200"/>
    <n v="4171"/>
    <n v="4047"/>
    <n v="6836"/>
    <n v="1697"/>
    <n v="16010053"/>
    <n v="14212811"/>
    <n v="6251681"/>
    <n v="21420469"/>
    <n v="4563249"/>
    <n v="13341.710833333333"/>
    <n v="3407.5308079597221"/>
    <n v="1544.7692117617989"/>
    <n v="3133.4799590403745"/>
    <n v="2689.0094284030642"/>
  </r>
  <r>
    <x v="36"/>
    <x v="9"/>
    <x v="0"/>
    <x v="22"/>
    <s v="Personal"/>
    <n v="8086"/>
    <n v="328"/>
    <n v="1166"/>
    <n v="1171"/>
    <n v="1223"/>
    <n v="385"/>
    <n v="5130836"/>
    <n v="4860524"/>
    <n v="1196313"/>
    <n v="3901913"/>
    <n v="2493147"/>
    <n v="15642.792682926829"/>
    <n v="4168.545454545455"/>
    <n v="1021.6165670367208"/>
    <n v="3190.4439901880623"/>
    <n v="6475.7064935064936"/>
  </r>
  <r>
    <x v="36"/>
    <x v="9"/>
    <x v="0"/>
    <x v="23"/>
    <s v="Personal"/>
    <n v="15128"/>
    <n v="640"/>
    <n v="2528"/>
    <n v="3866"/>
    <n v="4314"/>
    <n v="2246"/>
    <n v="11258291"/>
    <n v="8456914"/>
    <n v="5252854"/>
    <n v="13790178"/>
    <n v="15806189"/>
    <n v="17591.079687500001"/>
    <n v="3345.2982594936707"/>
    <n v="1358.7309881013969"/>
    <n v="3196.6105702364393"/>
    <n v="7037.4839715048975"/>
  </r>
  <r>
    <x v="36"/>
    <x v="9"/>
    <x v="0"/>
    <x v="24"/>
    <s v="Personal"/>
    <n v="7958"/>
    <n v="386"/>
    <n v="1505"/>
    <n v="1025"/>
    <n v="2792"/>
    <n v="75"/>
    <n v="4971009"/>
    <n v="4517300"/>
    <n v="1737061"/>
    <n v="7764721"/>
    <n v="429040"/>
    <n v="12878.261658031088"/>
    <n v="3001.5282392026579"/>
    <n v="1694.6936585365854"/>
    <n v="2781.0605300859597"/>
    <n v="5720.5333333333338"/>
  </r>
  <r>
    <x v="36"/>
    <x v="9"/>
    <x v="0"/>
    <x v="25"/>
    <s v="Personal"/>
    <n v="20134"/>
    <n v="927"/>
    <n v="3283"/>
    <n v="2416"/>
    <n v="4758"/>
    <n v="465"/>
    <n v="13338520"/>
    <n v="10049615"/>
    <n v="2533329"/>
    <n v="14000462"/>
    <n v="2956313"/>
    <n v="14388.910463861921"/>
    <n v="3061.1072190070058"/>
    <n v="1048.5633278145694"/>
    <n v="2942.509878100042"/>
    <n v="6357.6623655913982"/>
  </r>
  <r>
    <x v="36"/>
    <x v="9"/>
    <x v="0"/>
    <x v="26"/>
    <s v="Personal"/>
    <n v="15326"/>
    <n v="523"/>
    <n v="2597"/>
    <n v="4663"/>
    <n v="4810"/>
    <n v="715"/>
    <n v="7564790"/>
    <n v="10281115"/>
    <n v="3184673"/>
    <n v="19809595"/>
    <n v="1953123"/>
    <n v="14464.225621414915"/>
    <n v="3958.8428956488256"/>
    <n v="682.96654514261206"/>
    <n v="4118.4189189189192"/>
    <n v="2731.6405594405596"/>
  </r>
  <r>
    <x v="37"/>
    <x v="9"/>
    <x v="1"/>
    <x v="0"/>
    <s v="Personal"/>
    <n v="23567"/>
    <n v="141"/>
    <n v="2615"/>
    <n v="1506"/>
    <n v="4612"/>
    <n v="613"/>
    <n v="2472472"/>
    <n v="5274142"/>
    <n v="2594788"/>
    <n v="8698963"/>
    <n v="1897018"/>
    <n v="17535.262411347518"/>
    <n v="2016.8803059273423"/>
    <n v="1722.9667994687916"/>
    <n v="1886.1584995663486"/>
    <n v="3094.6460032626428"/>
  </r>
  <r>
    <x v="37"/>
    <x v="9"/>
    <x v="1"/>
    <x v="1"/>
    <s v="Personal"/>
    <n v="5520"/>
    <n v="26"/>
    <n v="386"/>
    <n v="890"/>
    <n v="755"/>
    <n v="106"/>
    <n v="741231"/>
    <n v="1375289"/>
    <n v="1461942"/>
    <n v="2016020"/>
    <n v="615752"/>
    <n v="28508.884615384617"/>
    <n v="3562.9248704663214"/>
    <n v="1642.6314606741573"/>
    <n v="2670.2251655629138"/>
    <n v="5808.9811320754716"/>
  </r>
  <r>
    <x v="37"/>
    <x v="9"/>
    <x v="1"/>
    <x v="2"/>
    <s v="Personal"/>
    <n v="5688"/>
    <n v="102"/>
    <n v="676"/>
    <n v="724"/>
    <n v="1406"/>
    <n v="123"/>
    <n v="981116"/>
    <n v="2008750"/>
    <n v="640628"/>
    <n v="3977491"/>
    <n v="579596"/>
    <n v="9618.7843137254895"/>
    <n v="2971.5236686390531"/>
    <n v="884.84530386740335"/>
    <n v="2828.9409672830725"/>
    <n v="4712.1626016260161"/>
  </r>
  <r>
    <x v="37"/>
    <x v="9"/>
    <x v="1"/>
    <x v="3"/>
    <s v="Personal"/>
    <n v="22940"/>
    <n v="144"/>
    <n v="1861"/>
    <n v="1136"/>
    <n v="4313"/>
    <n v="496"/>
    <n v="2392091"/>
    <n v="6314737"/>
    <n v="881999"/>
    <n v="13718207"/>
    <n v="2440491"/>
    <n v="16611.743055555555"/>
    <n v="3393.1955937667922"/>
    <n v="776.40757042253517"/>
    <n v="3180.6647345235333"/>
    <n v="4920.3447580645161"/>
  </r>
  <r>
    <x v="37"/>
    <x v="9"/>
    <x v="1"/>
    <x v="4"/>
    <s v="Personal"/>
    <n v="17375"/>
    <n v="178"/>
    <n v="1380"/>
    <n v="3927"/>
    <n v="2127"/>
    <n v="383"/>
    <n v="4823907"/>
    <n v="5092775"/>
    <n v="9164909"/>
    <n v="7687365"/>
    <n v="1311521"/>
    <n v="27100.601123595505"/>
    <n v="3690.4166666666665"/>
    <n v="2333.8194550547491"/>
    <n v="3614.1819464033852"/>
    <n v="3424.3368146214098"/>
  </r>
  <r>
    <x v="37"/>
    <x v="9"/>
    <x v="1"/>
    <x v="5"/>
    <s v="Personal"/>
    <n v="4481"/>
    <n v="89"/>
    <n v="360"/>
    <n v="720"/>
    <n v="561"/>
    <n v="160"/>
    <n v="2066167"/>
    <n v="1442640"/>
    <n v="1233840"/>
    <n v="2155665"/>
    <n v="934096"/>
    <n v="23215.3595505618"/>
    <n v="4007.3333333333335"/>
    <n v="1713.6666666666667"/>
    <n v="3842.5401069518716"/>
    <n v="5838.1"/>
  </r>
  <r>
    <x v="37"/>
    <x v="9"/>
    <x v="1"/>
    <x v="6"/>
    <s v="Personal"/>
    <n v="28915"/>
    <n v="337"/>
    <n v="3183"/>
    <n v="2523"/>
    <n v="5557"/>
    <n v="945"/>
    <n v="10630492"/>
    <n v="9599660"/>
    <n v="3948317"/>
    <n v="13773073"/>
    <n v="9119914"/>
    <n v="31544.486646884274"/>
    <n v="3015.9158027018534"/>
    <n v="1564.9294490685691"/>
    <n v="2478.5087277307898"/>
    <n v="9650.7026455026462"/>
  </r>
  <r>
    <x v="37"/>
    <x v="9"/>
    <x v="1"/>
    <x v="7"/>
    <s v="Personal"/>
    <n v="35461"/>
    <n v="959"/>
    <n v="3117"/>
    <n v="8623"/>
    <n v="4421"/>
    <n v="3274"/>
    <n v="13752120"/>
    <n v="6800445"/>
    <n v="7012598"/>
    <n v="13080973"/>
    <n v="15548844"/>
    <n v="14340.062565172055"/>
    <n v="2181.7276227141483"/>
    <n v="813.24341876377127"/>
    <n v="2958.8267360325717"/>
    <n v="4749.1887599266947"/>
  </r>
  <r>
    <x v="37"/>
    <x v="9"/>
    <x v="1"/>
    <x v="8"/>
    <s v="Personal"/>
    <n v="3365"/>
    <n v="111"/>
    <n v="337"/>
    <n v="541"/>
    <n v="482"/>
    <n v="149"/>
    <n v="1466207"/>
    <n v="1153112"/>
    <n v="539306"/>
    <n v="1529412"/>
    <n v="606883"/>
    <n v="13209.072072072073"/>
    <n v="3421.6973293768547"/>
    <n v="996.86876155268021"/>
    <n v="3173.0539419087136"/>
    <n v="4073.040268456376"/>
  </r>
  <r>
    <x v="37"/>
    <x v="9"/>
    <x v="1"/>
    <x v="9"/>
    <s v="Personal"/>
    <n v="3616"/>
    <n v="111"/>
    <n v="391"/>
    <n v="649"/>
    <n v="583"/>
    <n v="115"/>
    <n v="1725202"/>
    <n v="1401334"/>
    <n v="522113"/>
    <n v="1966638"/>
    <n v="556670"/>
    <n v="15542.360360360361"/>
    <n v="3583.9744245524298"/>
    <n v="804.48844375963017"/>
    <n v="3373.3070325900517"/>
    <n v="4840.608695652174"/>
  </r>
  <r>
    <x v="37"/>
    <x v="9"/>
    <x v="1"/>
    <x v="10"/>
    <s v="Personal"/>
    <n v="10240"/>
    <n v="304"/>
    <n v="1039"/>
    <n v="833"/>
    <n v="1437"/>
    <n v="493"/>
    <n v="5513223"/>
    <n v="4120129"/>
    <n v="868420"/>
    <n v="4268189"/>
    <n v="2466535"/>
    <n v="18135.60197368421"/>
    <n v="3965.4754571703561"/>
    <n v="1042.5210084033613"/>
    <n v="2970.2080723729991"/>
    <n v="5003.1135902636915"/>
  </r>
  <r>
    <x v="37"/>
    <x v="9"/>
    <x v="1"/>
    <x v="11"/>
    <s v="Personal"/>
    <n v="27320"/>
    <n v="183"/>
    <n v="2064"/>
    <n v="8085"/>
    <n v="3285"/>
    <n v="820"/>
    <n v="3831802"/>
    <n v="4777417"/>
    <n v="11076905"/>
    <n v="5890027"/>
    <n v="4043308"/>
    <n v="20938.8087431694"/>
    <n v="2314.6400193798449"/>
    <n v="1370.0562770562772"/>
    <n v="1793.0066971080669"/>
    <n v="4930.8634146341465"/>
  </r>
  <r>
    <x v="37"/>
    <x v="9"/>
    <x v="1"/>
    <x v="12"/>
    <s v="Personal"/>
    <n v="26791"/>
    <n v="346"/>
    <n v="2667"/>
    <n v="4246"/>
    <n v="5602"/>
    <n v="1007"/>
    <n v="8159846"/>
    <n v="9699775"/>
    <n v="5955757"/>
    <n v="15358975"/>
    <n v="4298260"/>
    <n v="23583.369942196532"/>
    <n v="3636.9610048743907"/>
    <n v="1402.6747527084315"/>
    <n v="2741.6949303820065"/>
    <n v="4268.3813306852035"/>
  </r>
  <r>
    <x v="37"/>
    <x v="9"/>
    <x v="1"/>
    <x v="13"/>
    <s v="Personal"/>
    <n v="7031"/>
    <n v="228"/>
    <n v="840"/>
    <n v="1279"/>
    <n v="1230"/>
    <n v="385"/>
    <n v="5036387"/>
    <n v="3024621"/>
    <n v="1142679"/>
    <n v="4142266"/>
    <n v="3423227"/>
    <n v="22089.416666666668"/>
    <n v="3600.7392857142859"/>
    <n v="893.41594996090691"/>
    <n v="3367.6959349593494"/>
    <n v="8891.4987012987021"/>
  </r>
  <r>
    <x v="37"/>
    <x v="9"/>
    <x v="1"/>
    <x v="14"/>
    <s v="Personal"/>
    <n v="48083"/>
    <n v="1309"/>
    <n v="5123"/>
    <n v="9824"/>
    <n v="8695"/>
    <n v="1902"/>
    <n v="21446326"/>
    <n v="18794974"/>
    <n v="15430439"/>
    <n v="29617405"/>
    <n v="23058188"/>
    <n v="16383.747899159664"/>
    <n v="3668.7437048604334"/>
    <n v="1570.6880089576548"/>
    <n v="3406.2570442783208"/>
    <n v="12123.12723449001"/>
  </r>
  <r>
    <x v="37"/>
    <x v="9"/>
    <x v="1"/>
    <x v="15"/>
    <s v="Personal"/>
    <n v="5243"/>
    <n v="169"/>
    <n v="625"/>
    <n v="712"/>
    <n v="1059"/>
    <n v="254"/>
    <n v="3103745"/>
    <n v="2246369"/>
    <n v="976478"/>
    <n v="3159194"/>
    <n v="2154157"/>
    <n v="18365.3550295858"/>
    <n v="3594.1904"/>
    <n v="1371.4578651685392"/>
    <n v="2983.1860245514636"/>
    <n v="8480.9330708661419"/>
  </r>
  <r>
    <x v="37"/>
    <x v="9"/>
    <x v="1"/>
    <x v="16"/>
    <s v="Personal"/>
    <n v="10178"/>
    <n v="296"/>
    <n v="1122"/>
    <n v="3494"/>
    <n v="2245"/>
    <n v="1057"/>
    <n v="5591978"/>
    <n v="1897907"/>
    <n v="2561898"/>
    <n v="7108730"/>
    <n v="5722834"/>
    <n v="18891.817567567567"/>
    <n v="1691.5392156862745"/>
    <n v="733.22781911848881"/>
    <n v="3166.4721603563476"/>
    <n v="5414.2232734153267"/>
  </r>
  <r>
    <x v="37"/>
    <x v="9"/>
    <x v="1"/>
    <x v="17"/>
    <s v="Personal"/>
    <n v="32328"/>
    <n v="685"/>
    <n v="3300"/>
    <n v="9391"/>
    <n v="4582"/>
    <n v="1131"/>
    <n v="11912310"/>
    <n v="12069351"/>
    <n v="5868937"/>
    <n v="14264205"/>
    <n v="2271819"/>
    <n v="17390.233576642335"/>
    <n v="3657.3790909090908"/>
    <n v="624.95335959961665"/>
    <n v="3113.0958096900918"/>
    <n v="2008.681697612732"/>
  </r>
  <r>
    <x v="37"/>
    <x v="9"/>
    <x v="1"/>
    <x v="18"/>
    <s v="Personal"/>
    <n v="21629"/>
    <n v="309"/>
    <n v="2644"/>
    <n v="4676"/>
    <n v="4460"/>
    <n v="857"/>
    <n v="13014447"/>
    <n v="10632346"/>
    <n v="5134789"/>
    <n v="16296478"/>
    <n v="10950298"/>
    <n v="42117.951456310679"/>
    <n v="4021.3108925869892"/>
    <n v="1098.1156971770745"/>
    <n v="3653.9188340807177"/>
    <n v="12777.477246207702"/>
  </r>
  <r>
    <x v="37"/>
    <x v="9"/>
    <x v="1"/>
    <x v="19"/>
    <s v="Personal"/>
    <n v="17996"/>
    <n v="676"/>
    <n v="1979"/>
    <n v="6510"/>
    <n v="3095"/>
    <n v="648"/>
    <n v="9885782"/>
    <n v="7043037"/>
    <n v="8912841"/>
    <n v="9142737"/>
    <n v="1804356"/>
    <n v="14623.937869822485"/>
    <n v="3558.8868115209702"/>
    <n v="1369.1"/>
    <n v="2954.0345718901453"/>
    <n v="2784.5"/>
  </r>
  <r>
    <x v="37"/>
    <x v="9"/>
    <x v="1"/>
    <x v="20"/>
    <s v="Personal"/>
    <n v="18110"/>
    <n v="550"/>
    <n v="2453"/>
    <n v="5255"/>
    <n v="3585"/>
    <n v="576"/>
    <n v="9853507"/>
    <n v="11072579"/>
    <n v="13808406"/>
    <n v="16336223"/>
    <n v="2330749"/>
    <n v="17915.467272727274"/>
    <n v="4513.8927843456995"/>
    <n v="2627.6700285442435"/>
    <n v="4556.8264993026496"/>
    <n v="4046.4392361111113"/>
  </r>
  <r>
    <x v="37"/>
    <x v="9"/>
    <x v="1"/>
    <x v="21"/>
    <s v="Personal"/>
    <n v="27731"/>
    <n v="1155"/>
    <n v="4207"/>
    <n v="4283"/>
    <n v="6871"/>
    <n v="1507"/>
    <n v="15860192"/>
    <n v="14104864"/>
    <n v="5535151"/>
    <n v="19981788"/>
    <n v="4392862"/>
    <n v="13731.767965367966"/>
    <n v="3352.7130972189207"/>
    <n v="1292.353724025216"/>
    <n v="2908.1338960849948"/>
    <n v="2914.9714664897147"/>
  </r>
  <r>
    <x v="37"/>
    <x v="9"/>
    <x v="1"/>
    <x v="22"/>
    <s v="Personal"/>
    <n v="8165"/>
    <n v="329"/>
    <n v="1159"/>
    <n v="645"/>
    <n v="1154"/>
    <n v="176"/>
    <n v="4714959"/>
    <n v="3904735"/>
    <n v="511932"/>
    <n v="3629422"/>
    <n v="878504"/>
    <n v="14331.182370820668"/>
    <n v="3369.055220017256"/>
    <n v="793.69302325581396"/>
    <n v="3145.0797227036396"/>
    <n v="4991.5"/>
  </r>
  <r>
    <x v="37"/>
    <x v="9"/>
    <x v="1"/>
    <x v="23"/>
    <s v="Personal"/>
    <n v="15274"/>
    <n v="649"/>
    <n v="2559"/>
    <n v="3743"/>
    <n v="4593"/>
    <n v="916"/>
    <n v="10466031"/>
    <n v="6921174"/>
    <n v="3954633"/>
    <n v="14465853"/>
    <n v="4960044"/>
    <n v="16126.395993836672"/>
    <n v="2704.6400937866356"/>
    <n v="1056.5410098851189"/>
    <n v="3149.5434356629653"/>
    <n v="5414.8951965065498"/>
  </r>
  <r>
    <x v="37"/>
    <x v="9"/>
    <x v="1"/>
    <x v="24"/>
    <s v="Personal"/>
    <n v="8016"/>
    <n v="379"/>
    <n v="1601"/>
    <n v="1121"/>
    <n v="2941"/>
    <n v="45"/>
    <n v="5280748"/>
    <n v="4598923"/>
    <n v="1927110"/>
    <n v="7370741"/>
    <n v="371531"/>
    <n v="13933.372031662269"/>
    <n v="2872.531542785759"/>
    <n v="1719.0990187332739"/>
    <n v="2506.2023121387283"/>
    <n v="8256.2444444444445"/>
  </r>
  <r>
    <x v="37"/>
    <x v="9"/>
    <x v="1"/>
    <x v="25"/>
    <s v="Personal"/>
    <n v="20324"/>
    <n v="905"/>
    <n v="3442"/>
    <n v="1005"/>
    <n v="3486"/>
    <n v="2264"/>
    <n v="11943064"/>
    <n v="8521145"/>
    <n v="819093"/>
    <n v="10106222"/>
    <n v="11070060"/>
    <n v="13196.755801104973"/>
    <n v="2475.6377106333525"/>
    <n v="815.01791044776121"/>
    <n v="2899.0883534136547"/>
    <n v="4889.6024734982329"/>
  </r>
  <r>
    <x v="37"/>
    <x v="9"/>
    <x v="1"/>
    <x v="26"/>
    <s v="Personal"/>
    <n v="15583"/>
    <n v="558"/>
    <n v="2502"/>
    <n v="5268"/>
    <n v="4351"/>
    <n v="631"/>
    <n v="8246274"/>
    <n v="10367639"/>
    <n v="3606801"/>
    <n v="15405337"/>
    <n v="1796112"/>
    <n v="14778.268817204302"/>
    <n v="4143.7406075139888"/>
    <n v="684.66230068337131"/>
    <n v="3540.6428407262697"/>
    <n v="2846.4532488114105"/>
  </r>
  <r>
    <x v="38"/>
    <x v="9"/>
    <x v="2"/>
    <x v="0"/>
    <s v="Personal"/>
    <n v="23668"/>
    <n v="135"/>
    <n v="2566"/>
    <n v="1453"/>
    <n v="4712"/>
    <n v="569"/>
    <n v="2564741"/>
    <n v="5213070"/>
    <n v="2455098"/>
    <n v="8631292"/>
    <n v="1795873"/>
    <n v="18998.08148148148"/>
    <n v="2031.5939204988308"/>
    <n v="1689.6751548520303"/>
    <n v="1831.7682512733447"/>
    <n v="3156.1915641476276"/>
  </r>
  <r>
    <x v="38"/>
    <x v="9"/>
    <x v="2"/>
    <x v="1"/>
    <s v="Personal"/>
    <n v="5542"/>
    <n v="27"/>
    <n v="350"/>
    <n v="1111"/>
    <n v="653"/>
    <n v="77"/>
    <n v="773588"/>
    <n v="1167563"/>
    <n v="2128895"/>
    <n v="2033278"/>
    <n v="602782"/>
    <n v="28651.407407407409"/>
    <n v="3335.8942857142856"/>
    <n v="1916.1971197119713"/>
    <n v="3113.748851454824"/>
    <n v="7828.3376623376626"/>
  </r>
  <r>
    <x v="38"/>
    <x v="9"/>
    <x v="2"/>
    <x v="2"/>
    <s v="Personal"/>
    <n v="5700"/>
    <n v="108"/>
    <n v="701"/>
    <n v="282"/>
    <n v="1911"/>
    <n v="123"/>
    <n v="1162552"/>
    <n v="2134143"/>
    <n v="278154"/>
    <n v="5169184"/>
    <n v="631122"/>
    <n v="10764.37037037037"/>
    <n v="3044.4265335235377"/>
    <n v="986.36170212765956"/>
    <n v="2704.9628466771323"/>
    <n v="5131.0731707317073"/>
  </r>
  <r>
    <x v="38"/>
    <x v="9"/>
    <x v="2"/>
    <x v="3"/>
    <s v="Personal"/>
    <n v="22988"/>
    <n v="122"/>
    <n v="1950"/>
    <n v="2870"/>
    <n v="4823"/>
    <n v="2528"/>
    <n v="2254169"/>
    <n v="6773395"/>
    <n v="2482021"/>
    <n v="14668567"/>
    <n v="13542220"/>
    <n v="18476.795081967211"/>
    <n v="3473.5358974358974"/>
    <n v="864.81567944250867"/>
    <n v="3041.3781878498858"/>
    <n v="5356.8908227848106"/>
  </r>
  <r>
    <x v="38"/>
    <x v="9"/>
    <x v="2"/>
    <x v="4"/>
    <s v="Personal"/>
    <n v="17304"/>
    <n v="174"/>
    <n v="1335"/>
    <n v="3708"/>
    <n v="2171"/>
    <n v="399"/>
    <n v="4308034"/>
    <n v="4872618"/>
    <n v="8764985"/>
    <n v="7682295"/>
    <n v="1416248"/>
    <n v="24758.816091954024"/>
    <n v="3649.9011235955054"/>
    <n v="2363.8039374325781"/>
    <n v="3538.5974205435282"/>
    <n v="3549.4937343358397"/>
  </r>
  <r>
    <x v="38"/>
    <x v="9"/>
    <x v="2"/>
    <x v="5"/>
    <s v="Personal"/>
    <n v="4477"/>
    <n v="97"/>
    <n v="390"/>
    <n v="694"/>
    <n v="594"/>
    <n v="167"/>
    <n v="2000630"/>
    <n v="1420007"/>
    <n v="977020"/>
    <n v="2223134"/>
    <n v="887274"/>
    <n v="20625.051546391751"/>
    <n v="3641.0435897435896"/>
    <n v="1407.8097982708935"/>
    <n v="3742.6498316498319"/>
    <n v="5313.0179640718561"/>
  </r>
  <r>
    <x v="38"/>
    <x v="9"/>
    <x v="2"/>
    <x v="6"/>
    <s v="Personal"/>
    <n v="28962"/>
    <n v="305"/>
    <n v="3303"/>
    <n v="2509"/>
    <n v="5557"/>
    <n v="929"/>
    <n v="9921597"/>
    <n v="9760714"/>
    <n v="3982777"/>
    <n v="14433720"/>
    <n v="8285758"/>
    <n v="32529.826229508195"/>
    <n v="2955.1056615198304"/>
    <n v="1587.3961737744121"/>
    <n v="2597.3942774878533"/>
    <n v="8919.0075349838535"/>
  </r>
  <r>
    <x v="38"/>
    <x v="9"/>
    <x v="2"/>
    <x v="7"/>
    <s v="Personal"/>
    <n v="35531"/>
    <n v="1001"/>
    <n v="3283"/>
    <n v="1760"/>
    <n v="5095"/>
    <n v="768"/>
    <n v="16066149"/>
    <n v="7331655"/>
    <n v="1594709"/>
    <n v="14412540"/>
    <n v="3974469"/>
    <n v="16050.098901098901"/>
    <n v="2233.218093207432"/>
    <n v="906.0846590909091"/>
    <n v="2828.7615309126595"/>
    <n v="5175.08984375"/>
  </r>
  <r>
    <x v="38"/>
    <x v="9"/>
    <x v="2"/>
    <x v="8"/>
    <s v="Personal"/>
    <n v="3377"/>
    <n v="104"/>
    <n v="333"/>
    <n v="546"/>
    <n v="473"/>
    <n v="143"/>
    <n v="1397079"/>
    <n v="1135212"/>
    <n v="569038"/>
    <n v="1565937"/>
    <n v="601765"/>
    <n v="13433.451923076924"/>
    <n v="3409.0450450450448"/>
    <n v="1042.1941391941391"/>
    <n v="3310.6490486257926"/>
    <n v="4208.1468531468536"/>
  </r>
  <r>
    <x v="38"/>
    <x v="9"/>
    <x v="2"/>
    <x v="9"/>
    <s v="Personal"/>
    <n v="3633"/>
    <n v="106"/>
    <n v="381"/>
    <n v="695"/>
    <n v="562"/>
    <n v="116"/>
    <n v="1757738"/>
    <n v="1367053"/>
    <n v="594266"/>
    <n v="1914149"/>
    <n v="527858"/>
    <n v="16582.433962264149"/>
    <n v="3588.0656167979005"/>
    <n v="855.05899280575545"/>
    <n v="3405.9590747330963"/>
    <n v="4550.5"/>
  </r>
  <r>
    <x v="38"/>
    <x v="9"/>
    <x v="2"/>
    <x v="10"/>
    <s v="Personal"/>
    <n v="10260"/>
    <n v="308"/>
    <n v="1094"/>
    <n v="2476"/>
    <n v="2919"/>
    <n v="222"/>
    <n v="6240857"/>
    <n v="4442257"/>
    <n v="2875277"/>
    <n v="8292837"/>
    <n v="1208005"/>
    <n v="20262.522727272728"/>
    <n v="4060.5639853747716"/>
    <n v="1161.2588852988692"/>
    <n v="2840.9856115107914"/>
    <n v="5441.4639639639636"/>
  </r>
  <r>
    <x v="38"/>
    <x v="9"/>
    <x v="2"/>
    <x v="11"/>
    <s v="Personal"/>
    <n v="27490"/>
    <n v="163"/>
    <n v="2106"/>
    <n v="8675"/>
    <n v="3226"/>
    <n v="731"/>
    <n v="3314445"/>
    <n v="4966417"/>
    <n v="13032976"/>
    <n v="6648590"/>
    <n v="3977068"/>
    <n v="20334.018404907976"/>
    <n v="2358.2226970560305"/>
    <n v="1502.3603458213256"/>
    <n v="2060.9392436453813"/>
    <n v="5440.5854993160056"/>
  </r>
  <r>
    <x v="38"/>
    <x v="9"/>
    <x v="2"/>
    <x v="12"/>
    <s v="Personal"/>
    <n v="26675"/>
    <n v="328"/>
    <n v="2681"/>
    <n v="4129"/>
    <n v="5717"/>
    <n v="989"/>
    <n v="8128227"/>
    <n v="9574567"/>
    <n v="5951501"/>
    <n v="15577332"/>
    <n v="4145588"/>
    <n v="24781.179878048781"/>
    <n v="3571.267064528161"/>
    <n v="1441.3904093000726"/>
    <n v="2724.7388490467029"/>
    <n v="4191.6966632962585"/>
  </r>
  <r>
    <x v="38"/>
    <x v="9"/>
    <x v="2"/>
    <x v="13"/>
    <s v="Personal"/>
    <n v="7060"/>
    <n v="213"/>
    <n v="756"/>
    <n v="1550"/>
    <n v="1142"/>
    <n v="404"/>
    <n v="4703490"/>
    <n v="2718796"/>
    <n v="2656829"/>
    <n v="3841167"/>
    <n v="3258229"/>
    <n v="22082.112676056338"/>
    <n v="3596.2910052910051"/>
    <n v="1714.0832258064515"/>
    <n v="3363.5437828371278"/>
    <n v="8064.9232673267325"/>
  </r>
  <r>
    <x v="38"/>
    <x v="9"/>
    <x v="2"/>
    <x v="14"/>
    <s v="Personal"/>
    <n v="48153"/>
    <n v="1246"/>
    <n v="4969"/>
    <n v="9521"/>
    <n v="8480"/>
    <n v="1941"/>
    <n v="20805430"/>
    <n v="18324763"/>
    <n v="18795557"/>
    <n v="29597579"/>
    <n v="22526515"/>
    <n v="16697.776886035314"/>
    <n v="3687.8170658080098"/>
    <n v="1974.1158491755068"/>
    <n v="3490.2805424528301"/>
    <n v="11605.623390005152"/>
  </r>
  <r>
    <x v="38"/>
    <x v="9"/>
    <x v="2"/>
    <x v="15"/>
    <s v="Personal"/>
    <n v="5234"/>
    <n v="167"/>
    <n v="637"/>
    <n v="692"/>
    <n v="1019"/>
    <n v="282"/>
    <n v="2759992"/>
    <n v="2275052"/>
    <n v="898502"/>
    <n v="3101409"/>
    <n v="2122044"/>
    <n v="16526.898203592813"/>
    <n v="3571.5102040816328"/>
    <n v="1298.413294797688"/>
    <n v="3043.5809617271834"/>
    <n v="7524.9787234042551"/>
  </r>
  <r>
    <x v="38"/>
    <x v="9"/>
    <x v="2"/>
    <x v="16"/>
    <s v="Personal"/>
    <n v="10198"/>
    <n v="306"/>
    <n v="1088"/>
    <n v="2141"/>
    <n v="1557"/>
    <n v="220"/>
    <n v="6462041"/>
    <n v="1885616"/>
    <n v="1749497"/>
    <n v="4714550"/>
    <n v="1299486"/>
    <n v="21117.781045751635"/>
    <n v="1733.1029411764705"/>
    <n v="817.14012143858008"/>
    <n v="3027.9704560051382"/>
    <n v="5906.7545454545452"/>
  </r>
  <r>
    <x v="38"/>
    <x v="9"/>
    <x v="2"/>
    <x v="17"/>
    <s v="Personal"/>
    <n v="32577"/>
    <n v="677"/>
    <n v="3162"/>
    <n v="9904"/>
    <n v="4512"/>
    <n v="1037"/>
    <n v="12353049"/>
    <n v="11755735"/>
    <n v="6561828"/>
    <n v="15746570"/>
    <n v="2235583"/>
    <n v="18246.748892171345"/>
    <n v="3717.816255534472"/>
    <n v="662.54321486268179"/>
    <n v="3489.9312943262412"/>
    <n v="2155.8177434908389"/>
  </r>
  <r>
    <x v="38"/>
    <x v="9"/>
    <x v="2"/>
    <x v="18"/>
    <s v="Personal"/>
    <n v="21703"/>
    <n v="289"/>
    <n v="2694"/>
    <n v="4317"/>
    <n v="4404"/>
    <n v="885"/>
    <n v="12068468"/>
    <n v="11051695"/>
    <n v="4845748"/>
    <n v="17186506"/>
    <n v="10717638"/>
    <n v="41759.404844290657"/>
    <n v="4102.3366740905713"/>
    <n v="1122.4804262219134"/>
    <n v="3902.4763851044504"/>
    <n v="12110.325423728813"/>
  </r>
  <r>
    <x v="38"/>
    <x v="9"/>
    <x v="2"/>
    <x v="19"/>
    <s v="Personal"/>
    <n v="18032"/>
    <n v="626"/>
    <n v="1880"/>
    <n v="5296"/>
    <n v="2979"/>
    <n v="657"/>
    <n v="8856797"/>
    <n v="6727482"/>
    <n v="5339452"/>
    <n v="8878700"/>
    <n v="1926349"/>
    <n v="14148.238019169328"/>
    <n v="3578.4478723404254"/>
    <n v="1008.2046827794562"/>
    <n v="2980.4296743873783"/>
    <n v="2932.0380517503804"/>
  </r>
  <r>
    <x v="38"/>
    <x v="9"/>
    <x v="2"/>
    <x v="20"/>
    <s v="Personal"/>
    <n v="18031"/>
    <n v="500"/>
    <n v="2245"/>
    <n v="5170"/>
    <n v="3357"/>
    <n v="569"/>
    <n v="9096345"/>
    <n v="10218576"/>
    <n v="34158115"/>
    <n v="15088828"/>
    <n v="2348978"/>
    <n v="18192.689999999999"/>
    <n v="4551.7042316258348"/>
    <n v="6606.9854932301741"/>
    <n v="4494.735775990468"/>
    <n v="4128.2565905096662"/>
  </r>
  <r>
    <x v="38"/>
    <x v="9"/>
    <x v="2"/>
    <x v="21"/>
    <s v="Personal"/>
    <n v="27771"/>
    <n v="1123"/>
    <n v="4204"/>
    <n v="4221"/>
    <n v="6734"/>
    <n v="1571"/>
    <n v="15756724"/>
    <n v="14079119"/>
    <n v="6071983"/>
    <n v="20085892"/>
    <n v="4422774"/>
    <n v="14030.920747996439"/>
    <n v="3348.9816841103711"/>
    <n v="1438.517649846008"/>
    <n v="2982.7579447579446"/>
    <n v="2815.2603437301082"/>
  </r>
  <r>
    <x v="38"/>
    <x v="9"/>
    <x v="2"/>
    <x v="22"/>
    <s v="Personal"/>
    <n v="8182"/>
    <n v="333"/>
    <n v="1163"/>
    <n v="1718"/>
    <n v="2062"/>
    <n v="746"/>
    <n v="5339372"/>
    <n v="4011726"/>
    <n v="1520450"/>
    <n v="6200392"/>
    <n v="4043540"/>
    <n v="16034.15015015015"/>
    <n v="3449.463456577816"/>
    <n v="885.01164144353902"/>
    <n v="3006.9796314258001"/>
    <n v="5420.2949061662202"/>
  </r>
  <r>
    <x v="38"/>
    <x v="9"/>
    <x v="2"/>
    <x v="23"/>
    <s v="Personal"/>
    <n v="15305"/>
    <n v="672"/>
    <n v="2544"/>
    <n v="831"/>
    <n v="5240"/>
    <n v="2386"/>
    <n v="12124506"/>
    <n v="7044903"/>
    <n v="978299"/>
    <n v="15781076"/>
    <n v="14066522"/>
    <n v="18042.419642857141"/>
    <n v="2769.2228773584907"/>
    <n v="1177.2551143200963"/>
    <n v="3011.6557251908398"/>
    <n v="5895.4409052808051"/>
  </r>
  <r>
    <x v="38"/>
    <x v="9"/>
    <x v="2"/>
    <x v="24"/>
    <s v="Personal"/>
    <n v="7970"/>
    <n v="401"/>
    <n v="1493"/>
    <n v="1148"/>
    <n v="2843"/>
    <n v="56"/>
    <n v="5182794"/>
    <n v="4277812"/>
    <n v="2281802"/>
    <n v="7222036"/>
    <n v="316071"/>
    <n v="12924.673316708229"/>
    <n v="2865.2458137977228"/>
    <n v="1987.6324041811847"/>
    <n v="2540.2870207527258"/>
    <n v="5644.125"/>
  </r>
  <r>
    <x v="38"/>
    <x v="9"/>
    <x v="2"/>
    <x v="25"/>
    <s v="Personal"/>
    <n v="20365"/>
    <n v="956"/>
    <n v="3381"/>
    <n v="1009"/>
    <n v="2721"/>
    <n v="439"/>
    <n v="14113967"/>
    <n v="8569373"/>
    <n v="916355"/>
    <n v="7543863"/>
    <n v="2339414"/>
    <n v="14763.56380753138"/>
    <n v="2534.567583555161"/>
    <n v="908.18136769078296"/>
    <n v="2772.4597574421168"/>
    <n v="5328.9612756264241"/>
  </r>
  <r>
    <x v="38"/>
    <x v="9"/>
    <x v="2"/>
    <x v="26"/>
    <s v="Personal"/>
    <n v="15817"/>
    <n v="520"/>
    <n v="2441"/>
    <n v="4544"/>
    <n v="4252"/>
    <n v="734"/>
    <n v="7760439"/>
    <n v="9849475"/>
    <n v="3582591"/>
    <n v="16277701"/>
    <n v="2287072"/>
    <n v="14923.921153846153"/>
    <n v="4035.0163867267515"/>
    <n v="788.42231514084506"/>
    <n v="3828.2457666980245"/>
    <n v="3115.9019073569484"/>
  </r>
  <r>
    <x v="39"/>
    <x v="9"/>
    <x v="3"/>
    <x v="0"/>
    <s v="Personal"/>
    <n v="23789"/>
    <n v="142"/>
    <n v="2495"/>
    <n v="1372"/>
    <n v="4524"/>
    <n v="601"/>
    <n v="2398982"/>
    <n v="5093557"/>
    <n v="2472849"/>
    <n v="9534300"/>
    <n v="1760612"/>
    <n v="16894.239436619719"/>
    <n v="2041.5058116232465"/>
    <n v="1802.3680758017492"/>
    <n v="2107.4933687002654"/>
    <n v="2929.4708818635609"/>
  </r>
  <r>
    <x v="39"/>
    <x v="9"/>
    <x v="3"/>
    <x v="1"/>
    <s v="Personal"/>
    <n v="5419"/>
    <n v="16"/>
    <n v="365"/>
    <n v="929"/>
    <n v="663"/>
    <n v="95"/>
    <n v="527703"/>
    <n v="1331564"/>
    <n v="1722776"/>
    <n v="2344110"/>
    <n v="535407"/>
    <n v="32981.4375"/>
    <n v="3648.1205479452055"/>
    <n v="1854.4413347685684"/>
    <n v="3535.610859728507"/>
    <n v="5635.863157894737"/>
  </r>
  <r>
    <x v="39"/>
    <x v="9"/>
    <x v="3"/>
    <x v="2"/>
    <s v="Personal"/>
    <n v="5668"/>
    <n v="105"/>
    <n v="699"/>
    <n v="571"/>
    <n v="1682"/>
    <n v="122"/>
    <n v="964028"/>
    <n v="2689782"/>
    <n v="563576"/>
    <n v="5058409"/>
    <n v="581510"/>
    <n v="9181.2190476190481"/>
    <n v="3848.0429184549357"/>
    <n v="986.9982486865149"/>
    <n v="3007.3775267538645"/>
    <n v="4766.4754098360654"/>
  </r>
  <r>
    <x v="39"/>
    <x v="9"/>
    <x v="3"/>
    <x v="3"/>
    <s v="Personal"/>
    <n v="22858"/>
    <n v="130"/>
    <n v="1912"/>
    <n v="5941"/>
    <n v="2850"/>
    <n v="1936"/>
    <n v="2058445"/>
    <n v="8392900"/>
    <n v="5139760"/>
    <n v="9640795"/>
    <n v="9607103"/>
    <n v="15834.192307692309"/>
    <n v="4389.5920502092049"/>
    <n v="865.13381585591651"/>
    <n v="3382.7350877192985"/>
    <n v="4962.346590909091"/>
  </r>
  <r>
    <x v="39"/>
    <x v="9"/>
    <x v="3"/>
    <x v="4"/>
    <s v="Personal"/>
    <n v="17200"/>
    <n v="177"/>
    <n v="1349"/>
    <n v="2926"/>
    <n v="2173"/>
    <n v="416"/>
    <n v="4575628"/>
    <n v="5128239"/>
    <n v="6382923"/>
    <n v="8429442"/>
    <n v="1416615"/>
    <n v="25851.005649717514"/>
    <n v="3801.511489992587"/>
    <n v="2181.4501025290497"/>
    <n v="3879.1725724804419"/>
    <n v="3405.3245192307691"/>
  </r>
  <r>
    <x v="39"/>
    <x v="9"/>
    <x v="3"/>
    <x v="5"/>
    <s v="Personal"/>
    <n v="4458"/>
    <n v="99"/>
    <n v="389"/>
    <n v="677"/>
    <n v="599"/>
    <n v="168"/>
    <n v="2026533"/>
    <n v="1471382"/>
    <n v="1257977"/>
    <n v="2327845"/>
    <n v="847864"/>
    <n v="20470.030303030304"/>
    <n v="3782.4730077120821"/>
    <n v="1858.1639586410636"/>
    <n v="3886.2186978297163"/>
    <n v="5046.8095238095239"/>
  </r>
  <r>
    <x v="39"/>
    <x v="9"/>
    <x v="3"/>
    <x v="6"/>
    <s v="Personal"/>
    <n v="28988"/>
    <n v="333"/>
    <n v="3247"/>
    <n v="2725"/>
    <n v="5604"/>
    <n v="902"/>
    <n v="11290585"/>
    <n v="9765896"/>
    <n v="5846485"/>
    <n v="15435928"/>
    <n v="8172497"/>
    <n v="33905.660660660658"/>
    <n v="3007.6673852787189"/>
    <n v="2145.4990825688074"/>
    <n v="2754.4482512491077"/>
    <n v="9060.417960088691"/>
  </r>
  <r>
    <x v="39"/>
    <x v="9"/>
    <x v="3"/>
    <x v="7"/>
    <s v="Personal"/>
    <n v="35341"/>
    <n v="967"/>
    <n v="3320"/>
    <n v="4215"/>
    <n v="6950"/>
    <n v="3440"/>
    <n v="13221202"/>
    <n v="9372203"/>
    <n v="3821045"/>
    <n v="21862040"/>
    <n v="16486664"/>
    <n v="13672.390899689763"/>
    <n v="2822.9527108433736"/>
    <n v="906.53499406880189"/>
    <n v="3145.6172661870505"/>
    <n v="4792.6348837209298"/>
  </r>
  <r>
    <x v="39"/>
    <x v="9"/>
    <x v="3"/>
    <x v="8"/>
    <s v="Personal"/>
    <n v="3356"/>
    <n v="109"/>
    <n v="330"/>
    <n v="467"/>
    <n v="467"/>
    <n v="146"/>
    <n v="1436124"/>
    <n v="1158804"/>
    <n v="549745"/>
    <n v="1667963"/>
    <n v="581769"/>
    <n v="13175.449541284404"/>
    <n v="3511.5272727272727"/>
    <n v="1177.1841541755889"/>
    <n v="3571.6552462526765"/>
    <n v="3984.7191780821918"/>
  </r>
  <r>
    <x v="39"/>
    <x v="9"/>
    <x v="3"/>
    <x v="9"/>
    <s v="Personal"/>
    <n v="3616"/>
    <n v="109"/>
    <n v="379"/>
    <n v="586"/>
    <n v="587"/>
    <n v="115"/>
    <n v="1818363"/>
    <n v="1407845"/>
    <n v="592601"/>
    <n v="2279334"/>
    <n v="498394"/>
    <n v="16682.229357798165"/>
    <n v="3714.6306068601584"/>
    <n v="1011.2645051194539"/>
    <n v="3883.0221465076661"/>
    <n v="4333.8608695652174"/>
  </r>
  <r>
    <x v="39"/>
    <x v="9"/>
    <x v="3"/>
    <x v="10"/>
    <s v="Personal"/>
    <n v="10205"/>
    <n v="294"/>
    <n v="1070"/>
    <n v="506"/>
    <n v="1275"/>
    <n v="221"/>
    <n v="5084596"/>
    <n v="5492758"/>
    <n v="587188"/>
    <n v="4028435"/>
    <n v="1113063"/>
    <n v="17294.544217687075"/>
    <n v="5133.4186915887849"/>
    <n v="1160.4505928853755"/>
    <n v="3159.556862745098"/>
    <n v="5036.4841628959275"/>
  </r>
  <r>
    <x v="39"/>
    <x v="9"/>
    <x v="3"/>
    <x v="11"/>
    <s v="Personal"/>
    <n v="26926"/>
    <n v="166"/>
    <n v="2062"/>
    <n v="6665"/>
    <n v="3329"/>
    <n v="729"/>
    <n v="3455303"/>
    <n v="4829448"/>
    <n v="8986759"/>
    <n v="8047696"/>
    <n v="4059141"/>
    <n v="20815.078313253012"/>
    <n v="2342.1183317167797"/>
    <n v="1348.3509377344335"/>
    <n v="2417.4514869330128"/>
    <n v="5568.0946502057614"/>
  </r>
  <r>
    <x v="39"/>
    <x v="9"/>
    <x v="3"/>
    <x v="12"/>
    <s v="Personal"/>
    <n v="25810"/>
    <n v="343"/>
    <n v="2635"/>
    <n v="4536"/>
    <n v="5434"/>
    <n v="987"/>
    <n v="8488717"/>
    <n v="9665658"/>
    <n v="8813584"/>
    <n v="16306350"/>
    <n v="4061464"/>
    <n v="24748.446064139942"/>
    <n v="3668.1814041745729"/>
    <n v="1943.0299823633156"/>
    <n v="3000.8005152741994"/>
    <n v="4114.9584599797363"/>
  </r>
  <r>
    <x v="39"/>
    <x v="9"/>
    <x v="3"/>
    <x v="13"/>
    <s v="Personal"/>
    <n v="7068"/>
    <n v="235"/>
    <n v="828"/>
    <n v="1454"/>
    <n v="1280"/>
    <n v="388"/>
    <n v="5411576"/>
    <n v="3043992"/>
    <n v="2467840"/>
    <n v="4925301"/>
    <n v="3259045"/>
    <n v="23027.982978723405"/>
    <n v="3676.31884057971"/>
    <n v="1697.2764786795049"/>
    <n v="3847.8914062499998"/>
    <n v="8399.600515463917"/>
  </r>
  <r>
    <x v="39"/>
    <x v="9"/>
    <x v="3"/>
    <x v="14"/>
    <s v="Personal"/>
    <n v="47954"/>
    <n v="1281"/>
    <n v="5014"/>
    <n v="8264"/>
    <n v="8603"/>
    <n v="1944"/>
    <n v="21660742"/>
    <n v="18860687"/>
    <n v="13685235"/>
    <n v="32776759"/>
    <n v="22881500"/>
    <n v="16909.244340359095"/>
    <n v="3761.6049062624652"/>
    <n v="1656.0061713455952"/>
    <n v="3809.9220039521097"/>
    <n v="11770.318930041152"/>
  </r>
  <r>
    <x v="39"/>
    <x v="9"/>
    <x v="3"/>
    <x v="15"/>
    <s v="Personal"/>
    <n v="5233"/>
    <n v="159"/>
    <n v="618"/>
    <n v="707"/>
    <n v="1033"/>
    <n v="269"/>
    <n v="3048171"/>
    <n v="2279955"/>
    <n v="1278467"/>
    <n v="3397364"/>
    <n v="2105370"/>
    <n v="19170.886792452831"/>
    <n v="3689.2475728155341"/>
    <n v="1808.2984441301273"/>
    <n v="3288.8325266214906"/>
    <n v="7826.6542750929366"/>
  </r>
  <r>
    <x v="39"/>
    <x v="9"/>
    <x v="3"/>
    <x v="16"/>
    <s v="Personal"/>
    <n v="10143"/>
    <n v="304"/>
    <n v="1122"/>
    <n v="2814"/>
    <n v="1989"/>
    <n v="219"/>
    <n v="5477737"/>
    <n v="2456670"/>
    <n v="2299543"/>
    <n v="6698064"/>
    <n v="1198839"/>
    <n v="18018.871710526317"/>
    <n v="2189.5454545454545"/>
    <n v="817.17945984363894"/>
    <n v="3367.5535444947209"/>
    <n v="5474.1506849315065"/>
  </r>
  <r>
    <x v="39"/>
    <x v="9"/>
    <x v="3"/>
    <x v="17"/>
    <s v="Personal"/>
    <n v="32623"/>
    <n v="685"/>
    <n v="3262"/>
    <n v="7964"/>
    <n v="4679"/>
    <n v="1154"/>
    <n v="14483645"/>
    <n v="12324861"/>
    <n v="6086463"/>
    <n v="17425462"/>
    <n v="2484243"/>
    <n v="21144.007299270073"/>
    <n v="3778.3142244022074"/>
    <n v="764.24698643897534"/>
    <n v="3724.185082282539"/>
    <n v="2152.7235701906411"/>
  </r>
  <r>
    <x v="39"/>
    <x v="9"/>
    <x v="3"/>
    <x v="18"/>
    <s v="Personal"/>
    <n v="21618"/>
    <n v="312"/>
    <n v="2614"/>
    <n v="4010"/>
    <n v="4441"/>
    <n v="912"/>
    <n v="13613412"/>
    <n v="10864383"/>
    <n v="5997564"/>
    <n v="18325449"/>
    <n v="11153934"/>
    <n v="43632.730769230766"/>
    <n v="4156.2291507268556"/>
    <n v="1495.6518703241895"/>
    <n v="4126.4240036027923"/>
    <n v="12230.190789473685"/>
  </r>
  <r>
    <x v="39"/>
    <x v="9"/>
    <x v="3"/>
    <x v="19"/>
    <s v="Personal"/>
    <n v="18014"/>
    <n v="648"/>
    <n v="1912"/>
    <n v="5220"/>
    <n v="2965"/>
    <n v="635"/>
    <n v="9948274"/>
    <n v="7146510"/>
    <n v="6349945"/>
    <n v="10539799"/>
    <n v="1719819"/>
    <n v="15352.274691358025"/>
    <n v="3737.7144351464435"/>
    <n v="1216.4645593869732"/>
    <n v="3554.7382799325464"/>
    <n v="2708.3763779527558"/>
  </r>
  <r>
    <x v="39"/>
    <x v="9"/>
    <x v="3"/>
    <x v="20"/>
    <s v="Personal"/>
    <n v="17962"/>
    <n v="498"/>
    <n v="2348"/>
    <n v="3557"/>
    <n v="3430"/>
    <n v="524"/>
    <n v="9417977"/>
    <n v="10914343"/>
    <n v="6922429"/>
    <n v="17132356"/>
    <n v="2205080"/>
    <n v="18911.600401606425"/>
    <n v="4648.3573253833047"/>
    <n v="1946.142535844813"/>
    <n v="4994.8559766763847"/>
    <n v="4208.1679389312976"/>
  </r>
  <r>
    <x v="39"/>
    <x v="9"/>
    <x v="3"/>
    <x v="21"/>
    <s v="Personal"/>
    <n v="27735"/>
    <n v="1154"/>
    <n v="4138"/>
    <n v="4314"/>
    <n v="6686"/>
    <n v="1570"/>
    <n v="16169320"/>
    <n v="14340945"/>
    <n v="7594542"/>
    <n v="21571696"/>
    <n v="4509255"/>
    <n v="14011.5424610052"/>
    <n v="3465.6706138231029"/>
    <n v="1760.4408901251738"/>
    <n v="3226.3978462458867"/>
    <n v="2872.1369426751594"/>
  </r>
  <r>
    <x v="39"/>
    <x v="9"/>
    <x v="3"/>
    <x v="22"/>
    <s v="Personal"/>
    <n v="8136"/>
    <n v="324"/>
    <n v="1122"/>
    <n v="826"/>
    <n v="2328"/>
    <n v="383"/>
    <n v="4426670"/>
    <n v="4893094"/>
    <n v="731155"/>
    <n v="7783460"/>
    <n v="1926979"/>
    <n v="13662.561728395061"/>
    <n v="4361.0463458110517"/>
    <n v="885.17554479418891"/>
    <n v="3343.4106529209621"/>
    <n v="5031.2767624020889"/>
  </r>
  <r>
    <x v="39"/>
    <x v="9"/>
    <x v="3"/>
    <x v="23"/>
    <s v="Personal"/>
    <n v="15221"/>
    <n v="663"/>
    <n v="2562"/>
    <n v="3381"/>
    <n v="4143"/>
    <n v="1891"/>
    <n v="10205182"/>
    <n v="8968510"/>
    <n v="3981871"/>
    <n v="13877459"/>
    <n v="10327967"/>
    <n v="15392.431372549019"/>
    <n v="3500.5893832943011"/>
    <n v="1177.7199053534457"/>
    <n v="3349.6159787593533"/>
    <n v="5461.6430460074034"/>
  </r>
  <r>
    <x v="39"/>
    <x v="9"/>
    <x v="3"/>
    <x v="24"/>
    <s v="Personal"/>
    <n v="7923"/>
    <n v="367"/>
    <n v="1462"/>
    <n v="1000"/>
    <n v="2672"/>
    <n v="63"/>
    <n v="5445986"/>
    <n v="4362385"/>
    <n v="1886449"/>
    <n v="7254402"/>
    <n v="343333"/>
    <n v="14839.198910081745"/>
    <n v="2983.8474692202462"/>
    <n v="1886.4490000000001"/>
    <n v="2714.9708083832334"/>
    <n v="5449.730158730159"/>
  </r>
  <r>
    <x v="39"/>
    <x v="9"/>
    <x v="3"/>
    <x v="25"/>
    <s v="Personal"/>
    <n v="20255"/>
    <n v="914"/>
    <n v="3375"/>
    <n v="6027"/>
    <n v="2911"/>
    <n v="438"/>
    <n v="11501459"/>
    <n v="10813661"/>
    <n v="5477185"/>
    <n v="8973369"/>
    <n v="2160952"/>
    <n v="12583.653172866521"/>
    <n v="3204.0477037037035"/>
    <n v="908.77468060394892"/>
    <n v="3082.5726554448643"/>
    <n v="4933.6803652968038"/>
  </r>
  <r>
    <x v="39"/>
    <x v="9"/>
    <x v="3"/>
    <x v="26"/>
    <s v="Personal"/>
    <n v="15881"/>
    <n v="512"/>
    <n v="2487"/>
    <n v="3999"/>
    <n v="4403"/>
    <n v="726"/>
    <n v="7666953"/>
    <n v="10273027"/>
    <n v="4100870"/>
    <n v="17381914"/>
    <n v="2144355"/>
    <n v="14974.517578125"/>
    <n v="4130.6903900281468"/>
    <n v="1025.4738684671167"/>
    <n v="3947.7433568021802"/>
    <n v="2953.6570247933882"/>
  </r>
  <r>
    <x v="0"/>
    <x v="0"/>
    <x v="0"/>
    <x v="0"/>
    <s v="Commercial"/>
    <n v="4579"/>
    <n v="31"/>
    <n v="517"/>
    <n v="223"/>
    <n v="841"/>
    <n v="125"/>
    <n v="369203"/>
    <n v="799321"/>
    <n v="345737"/>
    <n v="1216119"/>
    <n v="323410"/>
    <n v="11909.774193548386"/>
    <n v="1546.0754352030947"/>
    <n v="1550.3901345291479"/>
    <n v="1446.0392390011891"/>
    <n v="2587.2800000000002"/>
  </r>
  <r>
    <x v="0"/>
    <x v="0"/>
    <x v="0"/>
    <x v="1"/>
    <s v="Commercial"/>
    <n v="689"/>
    <n v="4"/>
    <n v="68"/>
    <n v="89"/>
    <n v="131"/>
    <n v="15"/>
    <n v="63373"/>
    <n v="191998"/>
    <n v="108698"/>
    <n v="351644"/>
    <n v="70645"/>
    <n v="15843.25"/>
    <n v="2823.5"/>
    <n v="1221.3258426966293"/>
    <n v="2684.3053435114502"/>
    <n v="4709.666666666667"/>
  </r>
  <r>
    <x v="0"/>
    <x v="0"/>
    <x v="0"/>
    <x v="2"/>
    <s v="Commercial"/>
    <n v="742"/>
    <n v="17"/>
    <n v="99"/>
    <n v="73"/>
    <n v="254"/>
    <n v="26"/>
    <n v="167130"/>
    <n v="316332"/>
    <n v="75729"/>
    <n v="625161"/>
    <n v="111075"/>
    <n v="9831.176470588236"/>
    <n v="3195.2727272727275"/>
    <n v="1037.3835616438357"/>
    <n v="2461.2637795275591"/>
    <n v="4272.1153846153848"/>
  </r>
  <r>
    <x v="0"/>
    <x v="0"/>
    <x v="0"/>
    <x v="3"/>
    <s v="Commercial"/>
    <n v="4999"/>
    <n v="32"/>
    <n v="445"/>
    <n v="537"/>
    <n v="906"/>
    <n v="135"/>
    <n v="566587"/>
    <n v="1613459"/>
    <n v="490186"/>
    <n v="2784521"/>
    <n v="606207"/>
    <n v="17705.84375"/>
    <n v="3625.7505617977527"/>
    <n v="912.82309124767221"/>
    <n v="3073.4227373068434"/>
    <n v="4490.4222222222224"/>
  </r>
  <r>
    <x v="0"/>
    <x v="0"/>
    <x v="0"/>
    <x v="4"/>
    <s v="Commercial"/>
    <n v="2212"/>
    <n v="25"/>
    <n v="184"/>
    <n v="196"/>
    <n v="342"/>
    <n v="64"/>
    <n v="488587"/>
    <n v="531635"/>
    <n v="265810"/>
    <n v="945199"/>
    <n v="143324"/>
    <n v="19543.48"/>
    <n v="2889.320652173913"/>
    <n v="1356.1734693877552"/>
    <n v="2763.7397660818715"/>
    <n v="2239.4375"/>
  </r>
  <r>
    <x v="0"/>
    <x v="0"/>
    <x v="0"/>
    <x v="5"/>
    <s v="Commercial"/>
    <n v="796"/>
    <n v="19"/>
    <n v="75"/>
    <n v="107"/>
    <n v="143"/>
    <n v="34"/>
    <n v="330922"/>
    <n v="217167"/>
    <n v="130948"/>
    <n v="473819"/>
    <n v="161310"/>
    <n v="17416.947368421053"/>
    <n v="2895.56"/>
    <n v="1223.8130841121495"/>
    <n v="3313.4195804195806"/>
    <n v="4744.411764705882"/>
  </r>
  <r>
    <x v="0"/>
    <x v="0"/>
    <x v="0"/>
    <x v="6"/>
    <s v="Commercial"/>
    <n v="5526"/>
    <n v="81"/>
    <n v="616"/>
    <n v="454"/>
    <n v="1027"/>
    <n v="183"/>
    <n v="1900442"/>
    <n v="1544989"/>
    <n v="383669"/>
    <n v="2274429"/>
    <n v="1408242"/>
    <n v="23462.246913580246"/>
    <n v="2508.0990259740261"/>
    <n v="845.08590308370049"/>
    <n v="2214.6338851022397"/>
    <n v="7695.311475409836"/>
  </r>
  <r>
    <x v="0"/>
    <x v="0"/>
    <x v="0"/>
    <x v="7"/>
    <s v="Commercial"/>
    <n v="5161"/>
    <n v="165"/>
    <n v="490"/>
    <n v="607"/>
    <n v="880"/>
    <n v="145"/>
    <n v="2498221"/>
    <n v="1143994"/>
    <n v="580772"/>
    <n v="2263746"/>
    <n v="627727"/>
    <n v="15140.733333333334"/>
    <n v="2334.6816326530611"/>
    <n v="956.79077429983522"/>
    <n v="2572.4386363636363"/>
    <n v="4329.1517241379306"/>
  </r>
  <r>
    <x v="0"/>
    <x v="0"/>
    <x v="0"/>
    <x v="8"/>
    <s v="Commercial"/>
    <n v="722"/>
    <n v="27"/>
    <n v="69"/>
    <n v="78"/>
    <n v="95"/>
    <n v="35"/>
    <n v="281781"/>
    <n v="187972"/>
    <n v="62797"/>
    <n v="243164"/>
    <n v="113590"/>
    <n v="10436.333333333334"/>
    <n v="2724.231884057971"/>
    <n v="805.08974358974353"/>
    <n v="2559.621052631579"/>
    <n v="3245.4285714285716"/>
  </r>
  <r>
    <x v="0"/>
    <x v="0"/>
    <x v="0"/>
    <x v="9"/>
    <s v="Commercial"/>
    <n v="488"/>
    <n v="18"/>
    <n v="55"/>
    <n v="99"/>
    <n v="90"/>
    <n v="19"/>
    <n v="248980"/>
    <n v="162479"/>
    <n v="68725"/>
    <n v="240378"/>
    <n v="70855"/>
    <n v="13832.222222222223"/>
    <n v="2954.1636363636362"/>
    <n v="694.19191919191917"/>
    <n v="2670.8666666666668"/>
    <n v="3729.2105263157896"/>
  </r>
  <r>
    <x v="0"/>
    <x v="0"/>
    <x v="0"/>
    <x v="10"/>
    <s v="Commercial"/>
    <n v="1234"/>
    <n v="40"/>
    <n v="124"/>
    <n v="162"/>
    <n v="259"/>
    <n v="36"/>
    <n v="766034"/>
    <n v="527754"/>
    <n v="198747"/>
    <n v="668881"/>
    <n v="166081"/>
    <n v="19150.849999999999"/>
    <n v="4256.0806451612907"/>
    <n v="1226.8333333333333"/>
    <n v="2582.5521235521237"/>
    <n v="4613.3611111111113"/>
  </r>
  <r>
    <x v="0"/>
    <x v="0"/>
    <x v="0"/>
    <x v="11"/>
    <s v="Commercial"/>
    <n v="5088"/>
    <n v="42"/>
    <n v="472"/>
    <n v="1026"/>
    <n v="921"/>
    <n v="185"/>
    <n v="627297"/>
    <n v="847391"/>
    <n v="936909"/>
    <n v="1527794"/>
    <n v="717064"/>
    <n v="14935.642857142857"/>
    <n v="1795.3199152542372"/>
    <n v="913.16666666666663"/>
    <n v="1658.8425624321389"/>
    <n v="3876.0216216216218"/>
  </r>
  <r>
    <x v="0"/>
    <x v="0"/>
    <x v="0"/>
    <x v="12"/>
    <s v="Commercial"/>
    <n v="4143"/>
    <n v="67"/>
    <n v="455"/>
    <n v="524"/>
    <n v="1067"/>
    <n v="196"/>
    <n v="1174495"/>
    <n v="1364453"/>
    <n v="670972"/>
    <n v="2637160"/>
    <n v="627855"/>
    <n v="17529.776119402984"/>
    <n v="2998.7978021978024"/>
    <n v="1280.4809160305344"/>
    <n v="2471.5651358950327"/>
    <n v="3203.341836734694"/>
  </r>
  <r>
    <x v="0"/>
    <x v="0"/>
    <x v="0"/>
    <x v="13"/>
    <s v="Commercial"/>
    <n v="1181"/>
    <n v="35"/>
    <n v="126"/>
    <n v="166"/>
    <n v="208"/>
    <n v="57"/>
    <n v="644214"/>
    <n v="352889"/>
    <n v="136837"/>
    <n v="525923"/>
    <n v="378126"/>
    <n v="18406.114285714284"/>
    <n v="2800.7063492063494"/>
    <n v="824.31927710843377"/>
    <n v="2528.4759615384614"/>
    <n v="6633.7894736842109"/>
  </r>
  <r>
    <x v="0"/>
    <x v="0"/>
    <x v="0"/>
    <x v="14"/>
    <s v="Commercial"/>
    <n v="5550"/>
    <n v="168"/>
    <n v="625"/>
    <n v="984"/>
    <n v="1214"/>
    <n v="246"/>
    <n v="2084187"/>
    <n v="1848531"/>
    <n v="1079936"/>
    <n v="3319349"/>
    <n v="2004135"/>
    <n v="12405.875"/>
    <n v="2957.6496000000002"/>
    <n v="1097.4959349593496"/>
    <n v="2734.2248764415158"/>
    <n v="8146.8902439024387"/>
  </r>
  <r>
    <x v="0"/>
    <x v="0"/>
    <x v="0"/>
    <x v="15"/>
    <s v="Commercial"/>
    <n v="780"/>
    <n v="27"/>
    <n v="92"/>
    <n v="105"/>
    <n v="173"/>
    <n v="43"/>
    <n v="428687"/>
    <n v="273863"/>
    <n v="135138"/>
    <n v="435998"/>
    <n v="247367"/>
    <n v="15877.296296296296"/>
    <n v="2976.771739130435"/>
    <n v="1287.0285714285715"/>
    <n v="2520.2196531791906"/>
    <n v="5752.7209302325582"/>
  </r>
  <r>
    <x v="0"/>
    <x v="0"/>
    <x v="0"/>
    <x v="16"/>
    <s v="Commercial"/>
    <n v="1264"/>
    <n v="43"/>
    <n v="140"/>
    <n v="297"/>
    <n v="322"/>
    <n v="51"/>
    <n v="860924"/>
    <n v="253910"/>
    <n v="256511"/>
    <n v="1080903"/>
    <n v="250760"/>
    <n v="20021.488372093023"/>
    <n v="1813.6428571428571"/>
    <n v="863.67340067340069"/>
    <n v="3356.8416149068321"/>
    <n v="4916.8627450980393"/>
  </r>
  <r>
    <x v="0"/>
    <x v="0"/>
    <x v="0"/>
    <x v="17"/>
    <s v="Commercial"/>
    <n v="4531"/>
    <n v="115"/>
    <n v="541"/>
    <n v="1122"/>
    <n v="850"/>
    <n v="179"/>
    <n v="1643397"/>
    <n v="1552934"/>
    <n v="635624"/>
    <n v="2381269"/>
    <n v="308540"/>
    <n v="14290.408695652173"/>
    <n v="2870.4879852125691"/>
    <n v="566.50980392156862"/>
    <n v="2801.4929411764706"/>
    <n v="1723.6871508379888"/>
  </r>
  <r>
    <x v="0"/>
    <x v="0"/>
    <x v="0"/>
    <x v="18"/>
    <s v="Commercial"/>
    <n v="4633"/>
    <n v="79"/>
    <n v="604"/>
    <n v="1015"/>
    <n v="1264"/>
    <n v="233"/>
    <n v="2413676"/>
    <n v="1969928"/>
    <n v="421119"/>
    <n v="3792369"/>
    <n v="1761256"/>
    <n v="30552.860759493669"/>
    <n v="3261.4701986754967"/>
    <n v="414.89556650246305"/>
    <n v="3000.2919303797466"/>
    <n v="7559.038626609442"/>
  </r>
  <r>
    <x v="0"/>
    <x v="0"/>
    <x v="0"/>
    <x v="19"/>
    <s v="Commercial"/>
    <n v="2306"/>
    <n v="82"/>
    <n v="227"/>
    <n v="618"/>
    <n v="388"/>
    <n v="82"/>
    <n v="912690"/>
    <n v="619932"/>
    <n v="538430"/>
    <n v="964877"/>
    <n v="168891"/>
    <n v="11130.365853658537"/>
    <n v="2730.9779735682819"/>
    <n v="871.24595469255667"/>
    <n v="2486.7963917525772"/>
    <n v="2059.6463414634145"/>
  </r>
  <r>
    <x v="0"/>
    <x v="0"/>
    <x v="0"/>
    <x v="20"/>
    <s v="Commercial"/>
    <n v="1915"/>
    <n v="57"/>
    <n v="262"/>
    <n v="336"/>
    <n v="390"/>
    <n v="60"/>
    <n v="731963"/>
    <n v="967206"/>
    <n v="342261"/>
    <n v="1365837"/>
    <n v="190546"/>
    <n v="12841.456140350878"/>
    <n v="3691.6259541984732"/>
    <n v="1018.6339285714286"/>
    <n v="3502.146153846154"/>
    <n v="3175.7666666666669"/>
  </r>
  <r>
    <x v="0"/>
    <x v="0"/>
    <x v="0"/>
    <x v="21"/>
    <s v="Commercial"/>
    <n v="3872"/>
    <n v="163"/>
    <n v="529"/>
    <n v="530"/>
    <n v="1024"/>
    <n v="214"/>
    <n v="1755220"/>
    <n v="1508610"/>
    <n v="679799"/>
    <n v="2470735"/>
    <n v="495515"/>
    <n v="10768.220858895706"/>
    <n v="2851.8147448015125"/>
    <n v="1282.6396226415095"/>
    <n v="2412.8271484375"/>
    <n v="2315.4906542056074"/>
  </r>
  <r>
    <x v="0"/>
    <x v="0"/>
    <x v="0"/>
    <x v="22"/>
    <s v="Commercial"/>
    <n v="1147"/>
    <n v="51"/>
    <n v="165"/>
    <n v="221"/>
    <n v="284"/>
    <n v="32"/>
    <n v="776514"/>
    <n v="596593"/>
    <n v="206212"/>
    <n v="950604"/>
    <n v="146176"/>
    <n v="15225.764705882353"/>
    <n v="3615.7151515151513"/>
    <n v="933.08597285067879"/>
    <n v="3347.1971830985917"/>
    <n v="4568"/>
  </r>
  <r>
    <x v="0"/>
    <x v="0"/>
    <x v="0"/>
    <x v="23"/>
    <s v="Commercial"/>
    <n v="1739"/>
    <n v="82"/>
    <n v="294"/>
    <n v="340"/>
    <n v="625"/>
    <n v="108"/>
    <n v="1401154"/>
    <n v="850852"/>
    <n v="422565"/>
    <n v="1712133"/>
    <n v="532411"/>
    <n v="17087.243902439026"/>
    <n v="2894.0544217687075"/>
    <n v="1242.8382352941176"/>
    <n v="2739.4128000000001"/>
    <n v="4929.7314814814818"/>
  </r>
  <r>
    <x v="0"/>
    <x v="0"/>
    <x v="0"/>
    <x v="24"/>
    <s v="Commercial"/>
    <n v="919"/>
    <n v="44"/>
    <n v="155"/>
    <n v="104"/>
    <n v="305"/>
    <n v="8"/>
    <n v="414552"/>
    <n v="354468"/>
    <n v="198486"/>
    <n v="733978"/>
    <n v="33730"/>
    <n v="9421.636363636364"/>
    <n v="2286.8903225806453"/>
    <n v="1908.5192307692307"/>
    <n v="2406.4852459016392"/>
    <n v="4216.25"/>
  </r>
  <r>
    <x v="0"/>
    <x v="0"/>
    <x v="0"/>
    <x v="25"/>
    <s v="Commercial"/>
    <n v="4532"/>
    <n v="229"/>
    <n v="776"/>
    <n v="853"/>
    <n v="686"/>
    <n v="143"/>
    <n v="3202073"/>
    <n v="2054487"/>
    <n v="818276"/>
    <n v="1728035"/>
    <n v="637947"/>
    <n v="13982.851528384279"/>
    <n v="2647.5347938144332"/>
    <n v="959.29191090269637"/>
    <n v="2519.0014577259476"/>
    <n v="4461.1678321678319"/>
  </r>
  <r>
    <x v="0"/>
    <x v="0"/>
    <x v="0"/>
    <x v="26"/>
    <s v="Commercial"/>
    <n v="2032"/>
    <n v="81"/>
    <n v="348"/>
    <n v="760"/>
    <n v="755"/>
    <n v="115"/>
    <n v="916485"/>
    <n v="1136280"/>
    <n v="529225"/>
    <n v="2599008"/>
    <n v="246941"/>
    <n v="11314.62962962963"/>
    <n v="3265.1724137931033"/>
    <n v="696.34868421052636"/>
    <n v="3442.3947019867551"/>
    <n v="2147.3130434782611"/>
  </r>
  <r>
    <x v="1"/>
    <x v="0"/>
    <x v="1"/>
    <x v="0"/>
    <s v="Commercial"/>
    <n v="4568"/>
    <n v="32"/>
    <n v="550"/>
    <n v="306"/>
    <n v="803"/>
    <n v="126"/>
    <n v="450087"/>
    <n v="886367"/>
    <n v="408630"/>
    <n v="1360038"/>
    <n v="367980"/>
    <n v="14065.21875"/>
    <n v="1611.5763636363636"/>
    <n v="1335.3921568627452"/>
    <n v="1693.6961394769614"/>
    <n v="2920.4761904761904"/>
  </r>
  <r>
    <x v="1"/>
    <x v="0"/>
    <x v="1"/>
    <x v="1"/>
    <s v="Commercial"/>
    <n v="683"/>
    <n v="3"/>
    <n v="55"/>
    <n v="144"/>
    <n v="75"/>
    <n v="16"/>
    <n v="84191"/>
    <n v="156961"/>
    <n v="189639"/>
    <n v="203330"/>
    <n v="80474"/>
    <n v="28063.666666666668"/>
    <n v="2853.8363636363638"/>
    <n v="1316.9375"/>
    <n v="2711.0666666666666"/>
    <n v="5029.625"/>
  </r>
  <r>
    <x v="1"/>
    <x v="0"/>
    <x v="1"/>
    <x v="2"/>
    <s v="Commercial"/>
    <n v="739"/>
    <n v="17"/>
    <n v="103"/>
    <n v="249"/>
    <n v="310"/>
    <n v="19"/>
    <n v="162772"/>
    <n v="374633"/>
    <n v="248841"/>
    <n v="952580"/>
    <n v="84106"/>
    <n v="9574.823529411764"/>
    <n v="3637.2135922330099"/>
    <n v="999.36144578313258"/>
    <n v="3072.8387096774195"/>
    <n v="4426.6315789473683"/>
  </r>
  <r>
    <x v="1"/>
    <x v="0"/>
    <x v="1"/>
    <x v="3"/>
    <s v="Commercial"/>
    <n v="4994"/>
    <n v="32"/>
    <n v="500"/>
    <n v="1681"/>
    <n v="666"/>
    <n v="116"/>
    <n v="527479"/>
    <n v="1975155"/>
    <n v="1475256"/>
    <n v="2201783"/>
    <n v="551544"/>
    <n v="16483.71875"/>
    <n v="3950.31"/>
    <n v="877.60618679357526"/>
    <n v="3305.9804804804803"/>
    <n v="4754.6896551724139"/>
  </r>
  <r>
    <x v="1"/>
    <x v="0"/>
    <x v="1"/>
    <x v="4"/>
    <s v="Commercial"/>
    <n v="2201"/>
    <n v="26"/>
    <n v="190"/>
    <n v="706"/>
    <n v="260"/>
    <n v="57"/>
    <n v="499263"/>
    <n v="552861"/>
    <n v="1331398"/>
    <n v="871138"/>
    <n v="150332"/>
    <n v="19202.423076923078"/>
    <n v="2909.7947368421051"/>
    <n v="1885.8328611898016"/>
    <n v="3350.5307692307692"/>
    <n v="2637.4035087719299"/>
  </r>
  <r>
    <x v="1"/>
    <x v="0"/>
    <x v="1"/>
    <x v="5"/>
    <s v="Commercial"/>
    <n v="786"/>
    <n v="18"/>
    <n v="80"/>
    <n v="143"/>
    <n v="103"/>
    <n v="32"/>
    <n v="351510"/>
    <n v="243877"/>
    <n v="183938"/>
    <n v="306481"/>
    <n v="155289"/>
    <n v="19528.333333333332"/>
    <n v="3048.4625000000001"/>
    <n v="1286.2797202797203"/>
    <n v="2975.5436893203882"/>
    <n v="4852.78125"/>
  </r>
  <r>
    <x v="1"/>
    <x v="0"/>
    <x v="1"/>
    <x v="6"/>
    <s v="Commercial"/>
    <n v="5545"/>
    <n v="93"/>
    <n v="666"/>
    <n v="480"/>
    <n v="943"/>
    <n v="199"/>
    <n v="2281233"/>
    <n v="1738310"/>
    <n v="424989"/>
    <n v="2448235"/>
    <n v="1567890"/>
    <n v="24529.387096774193"/>
    <n v="2610.0750750750749"/>
    <n v="885.39374999999995"/>
    <n v="2596.2195121951218"/>
    <n v="7878.844221105528"/>
  </r>
  <r>
    <x v="1"/>
    <x v="0"/>
    <x v="1"/>
    <x v="7"/>
    <s v="Commercial"/>
    <n v="5140"/>
    <n v="175"/>
    <n v="519"/>
    <n v="946"/>
    <n v="827"/>
    <n v="309"/>
    <n v="2423737"/>
    <n v="1301302"/>
    <n v="848917"/>
    <n v="2521028"/>
    <n v="1464624"/>
    <n v="13849.925714285715"/>
    <n v="2507.3256262042391"/>
    <n v="897.37526427061312"/>
    <n v="3048.4014510278112"/>
    <n v="4739.8834951456311"/>
  </r>
  <r>
    <x v="1"/>
    <x v="0"/>
    <x v="1"/>
    <x v="8"/>
    <s v="Commercial"/>
    <n v="718"/>
    <n v="30"/>
    <n v="69"/>
    <n v="101"/>
    <n v="67"/>
    <n v="32"/>
    <n v="357473"/>
    <n v="198157"/>
    <n v="78290"/>
    <n v="191317"/>
    <n v="99217"/>
    <n v="11915.766666666666"/>
    <n v="2871.840579710145"/>
    <n v="775.14851485148517"/>
    <n v="2855.4776119402986"/>
    <n v="3100.53125"/>
  </r>
  <r>
    <x v="1"/>
    <x v="0"/>
    <x v="1"/>
    <x v="9"/>
    <s v="Commercial"/>
    <n v="487"/>
    <n v="18"/>
    <n v="57"/>
    <n v="113"/>
    <n v="61"/>
    <n v="19"/>
    <n v="252108"/>
    <n v="174953"/>
    <n v="74439"/>
    <n v="193324"/>
    <n v="76029"/>
    <n v="14006"/>
    <n v="3069.3508771929824"/>
    <n v="658.75221238938047"/>
    <n v="3169.2459016393441"/>
    <n v="4001.5263157894738"/>
  </r>
  <r>
    <x v="1"/>
    <x v="0"/>
    <x v="1"/>
    <x v="10"/>
    <s v="Commercial"/>
    <n v="1223"/>
    <n v="40"/>
    <n v="132"/>
    <n v="63"/>
    <n v="132"/>
    <n v="27"/>
    <n v="746521"/>
    <n v="625143"/>
    <n v="72524"/>
    <n v="399669"/>
    <n v="127581"/>
    <n v="18663.025000000001"/>
    <n v="4735.931818181818"/>
    <n v="1151.1746031746031"/>
    <n v="3027.7954545454545"/>
    <n v="4725.2222222222226"/>
  </r>
  <r>
    <x v="1"/>
    <x v="0"/>
    <x v="1"/>
    <x v="11"/>
    <s v="Commercial"/>
    <n v="5094"/>
    <n v="45"/>
    <n v="463"/>
    <n v="1739"/>
    <n v="478"/>
    <n v="177"/>
    <n v="630782"/>
    <n v="845128"/>
    <n v="1445267"/>
    <n v="895668"/>
    <n v="763612"/>
    <n v="14017.377777777778"/>
    <n v="1825.3304535637149"/>
    <n v="831.09085681426109"/>
    <n v="1873.7824267782428"/>
    <n v="4314.1920903954806"/>
  </r>
  <r>
    <x v="1"/>
    <x v="0"/>
    <x v="1"/>
    <x v="12"/>
    <s v="Commercial"/>
    <n v="4118"/>
    <n v="70"/>
    <n v="463"/>
    <n v="698"/>
    <n v="858"/>
    <n v="181"/>
    <n v="1323358"/>
    <n v="1442872"/>
    <n v="800851"/>
    <n v="2525884"/>
    <n v="647049"/>
    <n v="18905.114285714284"/>
    <n v="3116.354211663067"/>
    <n v="1147.3510028653295"/>
    <n v="2943.920745920746"/>
    <n v="3574.8563535911603"/>
  </r>
  <r>
    <x v="1"/>
    <x v="0"/>
    <x v="1"/>
    <x v="13"/>
    <s v="Commercial"/>
    <n v="1162"/>
    <n v="39"/>
    <n v="137"/>
    <n v="206"/>
    <n v="181"/>
    <n v="57"/>
    <n v="761747"/>
    <n v="406697"/>
    <n v="201821"/>
    <n v="571774"/>
    <n v="418902"/>
    <n v="19531.974358974359"/>
    <n v="2968.5912408759123"/>
    <n v="979.71359223300976"/>
    <n v="3158.9723756906078"/>
    <n v="7349.1578947368425"/>
  </r>
  <r>
    <x v="1"/>
    <x v="0"/>
    <x v="1"/>
    <x v="14"/>
    <s v="Commercial"/>
    <n v="5527"/>
    <n v="177"/>
    <n v="629"/>
    <n v="1367"/>
    <n v="858"/>
    <n v="235"/>
    <n v="2367730"/>
    <n v="1947621"/>
    <n v="1810451"/>
    <n v="2728725"/>
    <n v="2086805"/>
    <n v="13377.005649717514"/>
    <n v="3096.3767885532593"/>
    <n v="1324.3972201901975"/>
    <n v="3180.3321678321677"/>
    <n v="8880.021276595744"/>
  </r>
  <r>
    <x v="1"/>
    <x v="0"/>
    <x v="1"/>
    <x v="15"/>
    <s v="Commercial"/>
    <n v="779"/>
    <n v="28"/>
    <n v="96"/>
    <n v="131"/>
    <n v="99"/>
    <n v="38"/>
    <n v="434424"/>
    <n v="293982"/>
    <n v="136629"/>
    <n v="291966"/>
    <n v="252593"/>
    <n v="15515.142857142857"/>
    <n v="3062.3125"/>
    <n v="1042.969465648855"/>
    <n v="2949.151515151515"/>
    <n v="6647.1842105263158"/>
  </r>
  <r>
    <x v="1"/>
    <x v="0"/>
    <x v="1"/>
    <x v="16"/>
    <s v="Commercial"/>
    <n v="1270"/>
    <n v="43"/>
    <n v="158"/>
    <n v="128"/>
    <n v="293"/>
    <n v="167"/>
    <n v="796814"/>
    <n v="317381"/>
    <n v="103747"/>
    <n v="805353"/>
    <n v="869723"/>
    <n v="18530.558139534885"/>
    <n v="2008.7405063291139"/>
    <n v="810.5234375"/>
    <n v="2748.6450511945391"/>
    <n v="5207.9221556886232"/>
  </r>
  <r>
    <x v="1"/>
    <x v="0"/>
    <x v="1"/>
    <x v="17"/>
    <s v="Commercial"/>
    <n v="4499"/>
    <n v="124"/>
    <n v="495"/>
    <n v="1826"/>
    <n v="421"/>
    <n v="183"/>
    <n v="1797933"/>
    <n v="1454131"/>
    <n v="951853"/>
    <n v="1276752"/>
    <n v="303721"/>
    <n v="14499.459677419354"/>
    <n v="2937.638383838384"/>
    <n v="521.2776560788609"/>
    <n v="3032.6650831353918"/>
    <n v="1659.6775956284152"/>
  </r>
  <r>
    <x v="1"/>
    <x v="0"/>
    <x v="1"/>
    <x v="18"/>
    <s v="Commercial"/>
    <n v="4616"/>
    <n v="84"/>
    <n v="615"/>
    <n v="1174"/>
    <n v="826"/>
    <n v="210"/>
    <n v="2631616"/>
    <n v="2150654"/>
    <n v="892285"/>
    <n v="2398149"/>
    <n v="1606974"/>
    <n v="31328.761904761905"/>
    <n v="3496.9983739837398"/>
    <n v="760.0383304940375"/>
    <n v="2903.3280871670704"/>
    <n v="7652.2571428571428"/>
  </r>
  <r>
    <x v="1"/>
    <x v="0"/>
    <x v="1"/>
    <x v="19"/>
    <s v="Commercial"/>
    <n v="2318"/>
    <n v="89"/>
    <n v="247"/>
    <n v="800"/>
    <n v="273"/>
    <n v="88"/>
    <n v="1001956"/>
    <n v="724056"/>
    <n v="673339"/>
    <n v="866637"/>
    <n v="197308"/>
    <n v="11257.932584269663"/>
    <n v="2931.4008097165993"/>
    <n v="841.67375000000004"/>
    <n v="3174.4945054945056"/>
    <n v="2242.1363636363635"/>
  </r>
  <r>
    <x v="1"/>
    <x v="0"/>
    <x v="1"/>
    <x v="20"/>
    <s v="Commercial"/>
    <n v="1918"/>
    <n v="63"/>
    <n v="292"/>
    <n v="592"/>
    <n v="368"/>
    <n v="62"/>
    <n v="864205"/>
    <n v="1112093"/>
    <n v="1063325"/>
    <n v="1274865"/>
    <n v="217702"/>
    <n v="13717.539682539682"/>
    <n v="3808.5376712328766"/>
    <n v="1796.1570945945946"/>
    <n v="3464.3070652173915"/>
    <n v="3511.3225806451615"/>
  </r>
  <r>
    <x v="1"/>
    <x v="0"/>
    <x v="1"/>
    <x v="21"/>
    <s v="Commercial"/>
    <n v="3892"/>
    <n v="173"/>
    <n v="563"/>
    <n v="714"/>
    <n v="806"/>
    <n v="194"/>
    <n v="1936274"/>
    <n v="1609272"/>
    <n v="761601"/>
    <n v="2323639"/>
    <n v="498135"/>
    <n v="11192.335260115608"/>
    <n v="2858.387211367673"/>
    <n v="1066.6680672268908"/>
    <n v="2882.9267990074441"/>
    <n v="2567.7061855670104"/>
  </r>
  <r>
    <x v="1"/>
    <x v="0"/>
    <x v="1"/>
    <x v="22"/>
    <s v="Commercial"/>
    <n v="1161"/>
    <n v="53"/>
    <n v="178"/>
    <n v="451"/>
    <n v="301"/>
    <n v="65"/>
    <n v="762439"/>
    <n v="700390"/>
    <n v="398042"/>
    <n v="807469"/>
    <n v="313538"/>
    <n v="14385.641509433963"/>
    <n v="3934.7752808988762"/>
    <n v="882.57649667405769"/>
    <n v="2682.6212624584718"/>
    <n v="4823.6615384615388"/>
  </r>
  <r>
    <x v="1"/>
    <x v="0"/>
    <x v="1"/>
    <x v="23"/>
    <s v="Commercial"/>
    <n v="1738"/>
    <n v="86"/>
    <n v="332"/>
    <n v="470"/>
    <n v="327"/>
    <n v="120"/>
    <n v="1338243"/>
    <n v="1066079"/>
    <n v="564848"/>
    <n v="1013681"/>
    <n v="607697"/>
    <n v="15560.965116279071"/>
    <n v="3211.0813253012047"/>
    <n v="1201.804255319149"/>
    <n v="3099.9418960244648"/>
    <n v="5064.1416666666664"/>
  </r>
  <r>
    <x v="1"/>
    <x v="0"/>
    <x v="1"/>
    <x v="24"/>
    <s v="Commercial"/>
    <n v="916"/>
    <n v="45"/>
    <n v="171"/>
    <n v="133"/>
    <n v="272"/>
    <n v="7"/>
    <n v="488878"/>
    <n v="411713"/>
    <n v="196108"/>
    <n v="677578"/>
    <n v="44553"/>
    <n v="10863.955555555556"/>
    <n v="2407.6783625730995"/>
    <n v="1474.4962406015038"/>
    <n v="2491.0955882352941"/>
    <n v="6364.7142857142853"/>
  </r>
  <r>
    <x v="1"/>
    <x v="0"/>
    <x v="1"/>
    <x v="25"/>
    <s v="Commercial"/>
    <n v="4531"/>
    <n v="256"/>
    <n v="810"/>
    <n v="1125"/>
    <n v="843"/>
    <n v="101"/>
    <n v="3354427"/>
    <n v="2304197"/>
    <n v="1048674"/>
    <n v="2259988"/>
    <n v="463681"/>
    <n v="13103.23046875"/>
    <n v="2844.6876543209878"/>
    <n v="932.15466666666669"/>
    <n v="2680.8873072360616"/>
    <n v="4590.9009900990095"/>
  </r>
  <r>
    <x v="1"/>
    <x v="0"/>
    <x v="1"/>
    <x v="26"/>
    <s v="Commercial"/>
    <n v="2025"/>
    <n v="91"/>
    <n v="345"/>
    <n v="894"/>
    <n v="552"/>
    <n v="88"/>
    <n v="1074725"/>
    <n v="1150858"/>
    <n v="595265"/>
    <n v="1630840"/>
    <n v="205675"/>
    <n v="11810.164835164835"/>
    <n v="3335.8202898550726"/>
    <n v="665.84451901566001"/>
    <n v="2954.4202898550725"/>
    <n v="2337.215909090909"/>
  </r>
  <r>
    <x v="2"/>
    <x v="0"/>
    <x v="2"/>
    <x v="0"/>
    <s v="Commercial"/>
    <n v="4786"/>
    <n v="32"/>
    <n v="609"/>
    <n v="253"/>
    <n v="900"/>
    <n v="123"/>
    <n v="601400"/>
    <n v="933686"/>
    <n v="343938"/>
    <n v="1390251"/>
    <n v="432378"/>
    <n v="18793.75"/>
    <n v="1533.1461412151068"/>
    <n v="1359.4387351778655"/>
    <n v="1544.7233333333334"/>
    <n v="3515.268292682927"/>
  </r>
  <r>
    <x v="2"/>
    <x v="0"/>
    <x v="2"/>
    <x v="1"/>
    <s v="Commercial"/>
    <n v="703"/>
    <n v="4"/>
    <n v="54"/>
    <n v="218"/>
    <n v="105"/>
    <n v="12"/>
    <n v="112523"/>
    <n v="153682"/>
    <n v="355941"/>
    <n v="262612"/>
    <n v="78330"/>
    <n v="28130.75"/>
    <n v="2845.962962962963"/>
    <n v="1632.7568807339449"/>
    <n v="2501.0666666666666"/>
    <n v="6527.5"/>
  </r>
  <r>
    <x v="2"/>
    <x v="0"/>
    <x v="2"/>
    <x v="2"/>
    <s v="Commercial"/>
    <n v="764"/>
    <n v="17"/>
    <n v="106"/>
    <n v="108"/>
    <n v="187"/>
    <n v="16"/>
    <n v="176962"/>
    <n v="340542"/>
    <n v="102705"/>
    <n v="522638"/>
    <n v="96035"/>
    <n v="10409.529411764706"/>
    <n v="3212.6603773584907"/>
    <n v="950.97222222222217"/>
    <n v="2794.8556149732622"/>
    <n v="6002.1875"/>
  </r>
  <r>
    <x v="2"/>
    <x v="0"/>
    <x v="2"/>
    <x v="3"/>
    <s v="Commercial"/>
    <n v="5180"/>
    <n v="33"/>
    <n v="532"/>
    <n v="444"/>
    <n v="979"/>
    <n v="622"/>
    <n v="574548"/>
    <n v="1945181"/>
    <n v="370598"/>
    <n v="2921038"/>
    <n v="3762612"/>
    <n v="17410.545454545456"/>
    <n v="3656.3552631578946"/>
    <n v="834.68018018018017"/>
    <n v="2983.6956077630234"/>
    <n v="6049.2154340836014"/>
  </r>
  <r>
    <x v="2"/>
    <x v="0"/>
    <x v="2"/>
    <x v="4"/>
    <s v="Commercial"/>
    <n v="2284"/>
    <n v="24"/>
    <n v="198"/>
    <n v="521"/>
    <n v="302"/>
    <n v="56"/>
    <n v="489160"/>
    <n v="583289"/>
    <n v="1126886"/>
    <n v="881597"/>
    <n v="135017"/>
    <n v="20381.666666666668"/>
    <n v="2945.9040404040402"/>
    <n v="2162.9289827255279"/>
    <n v="2919.1953642384105"/>
    <n v="2411.0178571428573"/>
  </r>
  <r>
    <x v="2"/>
    <x v="0"/>
    <x v="2"/>
    <x v="5"/>
    <s v="Commercial"/>
    <n v="827"/>
    <n v="20"/>
    <n v="85"/>
    <n v="128"/>
    <n v="137"/>
    <n v="30"/>
    <n v="403404"/>
    <n v="253836"/>
    <n v="142670"/>
    <n v="421172"/>
    <n v="171559"/>
    <n v="20170.2"/>
    <n v="2986.3058823529414"/>
    <n v="1114.609375"/>
    <n v="3074.2481751824816"/>
    <n v="5718.6333333333332"/>
  </r>
  <r>
    <x v="2"/>
    <x v="0"/>
    <x v="2"/>
    <x v="6"/>
    <s v="Commercial"/>
    <n v="5748"/>
    <n v="91"/>
    <n v="733"/>
    <n v="451"/>
    <n v="1173"/>
    <n v="190"/>
    <n v="2283336"/>
    <n v="1833417"/>
    <n v="697939"/>
    <n v="2794563"/>
    <n v="1702177"/>
    <n v="25091.604395604394"/>
    <n v="2501.2510231923602"/>
    <n v="1547.5365853658536"/>
    <n v="2382.4066496163682"/>
    <n v="8958.8263157894744"/>
  </r>
  <r>
    <x v="2"/>
    <x v="0"/>
    <x v="2"/>
    <x v="7"/>
    <s v="Commercial"/>
    <n v="5354"/>
    <n v="177"/>
    <n v="522"/>
    <n v="643"/>
    <n v="963"/>
    <n v="103"/>
    <n v="3150866"/>
    <n v="1215818"/>
    <n v="560959"/>
    <n v="2634882"/>
    <n v="614255"/>
    <n v="17801.502824858759"/>
    <n v="2329.1532567049808"/>
    <n v="872.40902021772945"/>
    <n v="2736.1183800623053"/>
    <n v="5963.6407766990287"/>
  </r>
  <r>
    <x v="2"/>
    <x v="0"/>
    <x v="2"/>
    <x v="8"/>
    <s v="Commercial"/>
    <n v="742"/>
    <n v="27"/>
    <n v="74"/>
    <n v="96"/>
    <n v="92"/>
    <n v="35"/>
    <n v="342111"/>
    <n v="199152"/>
    <n v="81791"/>
    <n v="254736"/>
    <n v="152220"/>
    <n v="12670.777777777777"/>
    <n v="2691.2432432432433"/>
    <n v="851.98958333333337"/>
    <n v="2768.8695652173915"/>
    <n v="4349.1428571428569"/>
  </r>
  <r>
    <x v="2"/>
    <x v="0"/>
    <x v="2"/>
    <x v="9"/>
    <s v="Commercial"/>
    <n v="506"/>
    <n v="19"/>
    <n v="59"/>
    <n v="118"/>
    <n v="71"/>
    <n v="16"/>
    <n v="268747"/>
    <n v="164053"/>
    <n v="77404"/>
    <n v="199610"/>
    <n v="76874"/>
    <n v="14144.578947368422"/>
    <n v="2780.5593220338983"/>
    <n v="655.96610169491521"/>
    <n v="2811.4084507042253"/>
    <n v="4804.625"/>
  </r>
  <r>
    <x v="2"/>
    <x v="0"/>
    <x v="2"/>
    <x v="10"/>
    <s v="Commercial"/>
    <n v="1293"/>
    <n v="42"/>
    <n v="153"/>
    <n v="232"/>
    <n v="299"/>
    <n v="30"/>
    <n v="791111"/>
    <n v="645473"/>
    <n v="263210"/>
    <n v="865313"/>
    <n v="181290"/>
    <n v="18835.976190476191"/>
    <n v="4218.7777777777774"/>
    <n v="1134.5258620689656"/>
    <n v="2894.0234113712377"/>
    <n v="6043"/>
  </r>
  <r>
    <x v="2"/>
    <x v="0"/>
    <x v="2"/>
    <x v="11"/>
    <s v="Commercial"/>
    <n v="5305"/>
    <n v="44"/>
    <n v="482"/>
    <n v="2085"/>
    <n v="755"/>
    <n v="174"/>
    <n v="624675"/>
    <n v="894725"/>
    <n v="2887374"/>
    <n v="1266766"/>
    <n v="968255"/>
    <n v="14197.15909090909"/>
    <n v="1856.2759336099584"/>
    <n v="1384.8316546762589"/>
    <n v="1677.835761589404"/>
    <n v="5564.6839080459768"/>
  </r>
  <r>
    <x v="2"/>
    <x v="0"/>
    <x v="2"/>
    <x v="12"/>
    <s v="Commercial"/>
    <n v="4279"/>
    <n v="67"/>
    <n v="518"/>
    <n v="585"/>
    <n v="935"/>
    <n v="157"/>
    <n v="1462099"/>
    <n v="1532118"/>
    <n v="716255"/>
    <n v="2594668"/>
    <n v="774524"/>
    <n v="21822.373134328358"/>
    <n v="2957.7567567567567"/>
    <n v="1224.3675213675215"/>
    <n v="2775.0459893048128"/>
    <n v="4933.2738853503188"/>
  </r>
  <r>
    <x v="2"/>
    <x v="0"/>
    <x v="2"/>
    <x v="13"/>
    <s v="Commercial"/>
    <n v="1212"/>
    <n v="37"/>
    <n v="144"/>
    <n v="196"/>
    <n v="194"/>
    <n v="44"/>
    <n v="721236"/>
    <n v="415772"/>
    <n v="183722"/>
    <n v="604312"/>
    <n v="336766"/>
    <n v="19492.864864864863"/>
    <n v="2887.3055555555557"/>
    <n v="937.35714285714289"/>
    <n v="3115.0103092783506"/>
    <n v="7653.772727272727"/>
  </r>
  <r>
    <x v="2"/>
    <x v="0"/>
    <x v="2"/>
    <x v="14"/>
    <s v="Commercial"/>
    <n v="5757"/>
    <n v="176"/>
    <n v="655"/>
    <n v="1226"/>
    <n v="930"/>
    <n v="213"/>
    <n v="2498383"/>
    <n v="1980584"/>
    <n v="1377438"/>
    <n v="2818053"/>
    <n v="2079740"/>
    <n v="14195.357954545454"/>
    <n v="3023.7923664122136"/>
    <n v="1123.5220228384992"/>
    <n v="3030.1645161290321"/>
    <n v="9764.0375586854461"/>
  </r>
  <r>
    <x v="2"/>
    <x v="0"/>
    <x v="2"/>
    <x v="15"/>
    <s v="Commercial"/>
    <n v="806"/>
    <n v="27"/>
    <n v="103"/>
    <n v="132"/>
    <n v="130"/>
    <n v="38"/>
    <n v="419925"/>
    <n v="321689"/>
    <n v="153875"/>
    <n v="340876"/>
    <n v="346799"/>
    <n v="15552.777777777777"/>
    <n v="3123.1941747572814"/>
    <n v="1165.719696969697"/>
    <n v="2622.123076923077"/>
    <n v="9126.28947368421"/>
  </r>
  <r>
    <x v="2"/>
    <x v="0"/>
    <x v="2"/>
    <x v="16"/>
    <s v="Commercial"/>
    <n v="1318"/>
    <n v="45"/>
    <n v="162"/>
    <n v="152"/>
    <n v="199"/>
    <n v="45"/>
    <n v="1029927"/>
    <n v="286105"/>
    <n v="119432"/>
    <n v="597224"/>
    <n v="307816"/>
    <n v="22887.266666666666"/>
    <n v="1766.0802469135801"/>
    <n v="785.73684210526312"/>
    <n v="3001.1256281407036"/>
    <n v="6840.3555555555558"/>
  </r>
  <r>
    <x v="2"/>
    <x v="0"/>
    <x v="2"/>
    <x v="17"/>
    <s v="Commercial"/>
    <n v="4697"/>
    <n v="118"/>
    <n v="476"/>
    <n v="1557"/>
    <n v="706"/>
    <n v="148"/>
    <n v="1694416"/>
    <n v="1385937"/>
    <n v="864792"/>
    <n v="2194860"/>
    <n v="383741"/>
    <n v="14359.457627118643"/>
    <n v="2911.6323529411766"/>
    <n v="555.4219653179191"/>
    <n v="3108.8668555240793"/>
    <n v="2592.8445945945946"/>
  </r>
  <r>
    <x v="2"/>
    <x v="0"/>
    <x v="2"/>
    <x v="18"/>
    <s v="Commercial"/>
    <n v="4795"/>
    <n v="76"/>
    <n v="672"/>
    <n v="1093"/>
    <n v="1138"/>
    <n v="222"/>
    <n v="2501029"/>
    <n v="2210406"/>
    <n v="1027036"/>
    <n v="3730134"/>
    <n v="1893389"/>
    <n v="32908.276315789473"/>
    <n v="3289.2946428571427"/>
    <n v="939.64867337602925"/>
    <n v="3277.797891036907"/>
    <n v="8528.7792792792789"/>
  </r>
  <r>
    <x v="2"/>
    <x v="0"/>
    <x v="2"/>
    <x v="19"/>
    <s v="Commercial"/>
    <n v="2405"/>
    <n v="87"/>
    <n v="265"/>
    <n v="722"/>
    <n v="406"/>
    <n v="72"/>
    <n v="1054070"/>
    <n v="740193"/>
    <n v="592947"/>
    <n v="1121468"/>
    <n v="172706"/>
    <n v="12115.747126436781"/>
    <n v="2793.1811320754719"/>
    <n v="821.25623268698064"/>
    <n v="2762.2364532019706"/>
    <n v="2398.6944444444443"/>
  </r>
  <r>
    <x v="2"/>
    <x v="0"/>
    <x v="2"/>
    <x v="20"/>
    <s v="Commercial"/>
    <n v="2005"/>
    <n v="63"/>
    <n v="307"/>
    <n v="442"/>
    <n v="462"/>
    <n v="55"/>
    <n v="927364"/>
    <n v="1161857"/>
    <n v="481702"/>
    <n v="1745630"/>
    <n v="215616"/>
    <n v="14720.063492063493"/>
    <n v="3784.5504885993487"/>
    <n v="1089.8235294117646"/>
    <n v="3778.4199134199134"/>
    <n v="3920.2909090909093"/>
  </r>
  <r>
    <x v="2"/>
    <x v="0"/>
    <x v="2"/>
    <x v="21"/>
    <s v="Commercial"/>
    <n v="4065"/>
    <n v="178"/>
    <n v="613"/>
    <n v="707"/>
    <n v="850"/>
    <n v="198"/>
    <n v="2100075"/>
    <n v="1694751"/>
    <n v="699776"/>
    <n v="2193335"/>
    <n v="673317"/>
    <n v="11798.174157303371"/>
    <n v="2764.6835236541597"/>
    <n v="989.78217821782175"/>
    <n v="2580.3941176470589"/>
    <n v="3400.590909090909"/>
  </r>
  <r>
    <x v="2"/>
    <x v="0"/>
    <x v="2"/>
    <x v="22"/>
    <s v="Commercial"/>
    <n v="1200"/>
    <n v="54"/>
    <n v="188"/>
    <n v="321"/>
    <n v="325"/>
    <n v="23"/>
    <n v="922009"/>
    <n v="680786"/>
    <n v="275342"/>
    <n v="956477"/>
    <n v="148034"/>
    <n v="17074.240740740741"/>
    <n v="3621.2021276595747"/>
    <n v="857.76323987538944"/>
    <n v="2943.0061538461537"/>
    <n v="6436.260869565217"/>
  </r>
  <r>
    <x v="2"/>
    <x v="0"/>
    <x v="2"/>
    <x v="23"/>
    <s v="Commercial"/>
    <n v="1820"/>
    <n v="86"/>
    <n v="366"/>
    <n v="635"/>
    <n v="555"/>
    <n v="147"/>
    <n v="1690354"/>
    <n v="1040439"/>
    <n v="731150"/>
    <n v="1662741"/>
    <n v="1059691"/>
    <n v="19655.279069767443"/>
    <n v="2842.7295081967213"/>
    <n v="1151.4173228346456"/>
    <n v="2995.9297297297298"/>
    <n v="7208.7823129251701"/>
  </r>
  <r>
    <x v="2"/>
    <x v="0"/>
    <x v="2"/>
    <x v="24"/>
    <s v="Commercial"/>
    <n v="954"/>
    <n v="44"/>
    <n v="194"/>
    <n v="141"/>
    <n v="359"/>
    <n v="8"/>
    <n v="471937"/>
    <n v="476092"/>
    <n v="194474"/>
    <n v="872752"/>
    <n v="59113"/>
    <n v="10725.84090909091"/>
    <n v="2454.0824742268042"/>
    <n v="1379.2482269503546"/>
    <n v="2431.0640668523679"/>
    <n v="7389.125"/>
  </r>
  <r>
    <x v="2"/>
    <x v="0"/>
    <x v="2"/>
    <x v="25"/>
    <s v="Commercial"/>
    <n v="4691"/>
    <n v="243"/>
    <n v="853"/>
    <n v="1795"/>
    <n v="1574"/>
    <n v="456"/>
    <n v="3879118"/>
    <n v="2187564"/>
    <n v="1575813"/>
    <n v="4193517"/>
    <n v="2861246"/>
    <n v="15963.448559670782"/>
    <n v="2564.5533411488864"/>
    <n v="877.89025069637887"/>
    <n v="2664.2420584498095"/>
    <n v="6274.6622807017548"/>
  </r>
  <r>
    <x v="2"/>
    <x v="0"/>
    <x v="2"/>
    <x v="26"/>
    <s v="Commercial"/>
    <n v="2093"/>
    <n v="87"/>
    <n v="375"/>
    <n v="726"/>
    <n v="640"/>
    <n v="83"/>
    <n v="1054934"/>
    <n v="1213536"/>
    <n v="512045"/>
    <n v="2191134"/>
    <n v="250811"/>
    <n v="12125.67816091954"/>
    <n v="3236.096"/>
    <n v="705.29614325068871"/>
    <n v="3423.6468749999999"/>
    <n v="3021.8192771084337"/>
  </r>
  <r>
    <x v="3"/>
    <x v="0"/>
    <x v="3"/>
    <x v="0"/>
    <s v="Commercial"/>
    <n v="4812"/>
    <n v="37"/>
    <n v="609"/>
    <n v="338"/>
    <n v="803"/>
    <n v="165"/>
    <n v="446526"/>
    <n v="951703"/>
    <n v="520424"/>
    <n v="1363043"/>
    <n v="454604"/>
    <n v="12068.27027027027"/>
    <n v="1562.7307060755336"/>
    <n v="1539.7159763313609"/>
    <n v="1697.4383561643835"/>
    <n v="2755.1757575757574"/>
  </r>
  <r>
    <x v="3"/>
    <x v="0"/>
    <x v="3"/>
    <x v="1"/>
    <s v="Commercial"/>
    <n v="703"/>
    <n v="3"/>
    <n v="62"/>
    <n v="176"/>
    <n v="81"/>
    <n v="17"/>
    <n v="63699"/>
    <n v="172618"/>
    <n v="261203"/>
    <n v="262578"/>
    <n v="92673"/>
    <n v="21233"/>
    <n v="2784.1612903225805"/>
    <n v="1484.1079545454545"/>
    <n v="3241.7037037037039"/>
    <n v="5451.3529411764703"/>
  </r>
  <r>
    <x v="3"/>
    <x v="0"/>
    <x v="3"/>
    <x v="2"/>
    <s v="Commercial"/>
    <n v="763"/>
    <n v="16"/>
    <n v="111"/>
    <n v="53"/>
    <n v="243"/>
    <n v="21"/>
    <n v="172719"/>
    <n v="360458"/>
    <n v="51146"/>
    <n v="774741"/>
    <n v="90003"/>
    <n v="10794.9375"/>
    <n v="3247.3693693693695"/>
    <n v="965.01886792452831"/>
    <n v="3188.2345679012346"/>
    <n v="4285.8571428571431"/>
  </r>
  <r>
    <x v="3"/>
    <x v="0"/>
    <x v="3"/>
    <x v="3"/>
    <s v="Commercial"/>
    <n v="5169"/>
    <n v="32"/>
    <n v="545"/>
    <n v="877"/>
    <n v="654"/>
    <n v="87"/>
    <n v="567591"/>
    <n v="1991035"/>
    <n v="750513"/>
    <n v="1966570"/>
    <n v="403547"/>
    <n v="17737.21875"/>
    <n v="3653.2752293577983"/>
    <n v="855.77309007981751"/>
    <n v="3006.987767584098"/>
    <n v="4638.4712643678158"/>
  </r>
  <r>
    <x v="3"/>
    <x v="0"/>
    <x v="3"/>
    <x v="4"/>
    <s v="Commercial"/>
    <n v="2276"/>
    <n v="22"/>
    <n v="217"/>
    <n v="413"/>
    <n v="284"/>
    <n v="75"/>
    <n v="461959"/>
    <n v="660573"/>
    <n v="668784"/>
    <n v="990216"/>
    <n v="196298"/>
    <n v="20998.136363636364"/>
    <n v="3044.1152073732719"/>
    <n v="1619.3317191283293"/>
    <n v="3486.676056338028"/>
    <n v="2617.3066666666668"/>
  </r>
  <r>
    <x v="3"/>
    <x v="0"/>
    <x v="3"/>
    <x v="5"/>
    <s v="Commercial"/>
    <n v="834"/>
    <n v="19"/>
    <n v="87"/>
    <n v="182"/>
    <n v="112"/>
    <n v="41"/>
    <n v="396131"/>
    <n v="255531"/>
    <n v="284928"/>
    <n v="411814"/>
    <n v="210894"/>
    <n v="20849"/>
    <n v="2937.1379310344828"/>
    <n v="1565.5384615384614"/>
    <n v="3676.9107142857142"/>
    <n v="5143.7560975609758"/>
  </r>
  <r>
    <x v="3"/>
    <x v="0"/>
    <x v="3"/>
    <x v="6"/>
    <s v="Commercial"/>
    <n v="5766"/>
    <n v="86"/>
    <n v="721"/>
    <n v="628"/>
    <n v="1087"/>
    <n v="253"/>
    <n v="2238655"/>
    <n v="1810326"/>
    <n v="1098137"/>
    <n v="2866183"/>
    <n v="2048613"/>
    <n v="26030.872093023256"/>
    <n v="2510.8543689320391"/>
    <n v="1748.625796178344"/>
    <n v="2636.7828886844527"/>
    <n v="8097.284584980237"/>
  </r>
  <r>
    <x v="3"/>
    <x v="0"/>
    <x v="3"/>
    <x v="7"/>
    <s v="Commercial"/>
    <n v="5364"/>
    <n v="171"/>
    <n v="574"/>
    <n v="1808"/>
    <n v="1043"/>
    <n v="130"/>
    <n v="2598812"/>
    <n v="1294460"/>
    <n v="1600891"/>
    <n v="3231998"/>
    <n v="592124"/>
    <n v="15197.730994152047"/>
    <n v="2255.1567944250869"/>
    <n v="885.4485619469026"/>
    <n v="3098.7516778523491"/>
    <n v="4554.8"/>
  </r>
  <r>
    <x v="3"/>
    <x v="0"/>
    <x v="3"/>
    <x v="8"/>
    <s v="Commercial"/>
    <n v="739"/>
    <n v="29"/>
    <n v="85"/>
    <n v="119"/>
    <n v="87"/>
    <n v="45"/>
    <n v="318523"/>
    <n v="225810"/>
    <n v="113457"/>
    <n v="271622"/>
    <n v="159691"/>
    <n v="10983.551724137931"/>
    <n v="2656.5882352941176"/>
    <n v="953.42016806722688"/>
    <n v="3122.0919540229884"/>
    <n v="3548.6888888888889"/>
  </r>
  <r>
    <x v="3"/>
    <x v="0"/>
    <x v="3"/>
    <x v="9"/>
    <s v="Commercial"/>
    <n v="505"/>
    <n v="19"/>
    <n v="66"/>
    <n v="122"/>
    <n v="74"/>
    <n v="19"/>
    <n v="269954"/>
    <n v="184464"/>
    <n v="89723"/>
    <n v="238392"/>
    <n v="84082"/>
    <n v="14208.105263157895"/>
    <n v="2794.909090909091"/>
    <n v="735.43442622950818"/>
    <n v="3221.5135135135133"/>
    <n v="4425.3684210526317"/>
  </r>
  <r>
    <x v="3"/>
    <x v="0"/>
    <x v="3"/>
    <x v="10"/>
    <s v="Commercial"/>
    <n v="1301"/>
    <n v="40"/>
    <n v="153"/>
    <n v="81"/>
    <n v="294"/>
    <n v="42"/>
    <n v="790235"/>
    <n v="643045"/>
    <n v="93070"/>
    <n v="949679"/>
    <n v="195453"/>
    <n v="19755.875"/>
    <n v="4202.9084967320259"/>
    <n v="1149.0123456790122"/>
    <n v="3230.2006802721089"/>
    <n v="4653.6428571428569"/>
  </r>
  <r>
    <x v="3"/>
    <x v="0"/>
    <x v="3"/>
    <x v="11"/>
    <s v="Commercial"/>
    <n v="5252"/>
    <n v="41"/>
    <n v="503"/>
    <n v="1829"/>
    <n v="604"/>
    <n v="227"/>
    <n v="642848"/>
    <n v="929994"/>
    <n v="1944184"/>
    <n v="1274370"/>
    <n v="995252"/>
    <n v="15679.219512195123"/>
    <n v="1848.8946322067595"/>
    <n v="1062.9764898851831"/>
    <n v="2109.8841059602651"/>
    <n v="4384.3700440528637"/>
  </r>
  <r>
    <x v="3"/>
    <x v="0"/>
    <x v="3"/>
    <x v="12"/>
    <s v="Commercial"/>
    <n v="4225"/>
    <n v="66"/>
    <n v="513"/>
    <n v="934"/>
    <n v="797"/>
    <n v="209"/>
    <n v="1361476"/>
    <n v="1584146"/>
    <n v="1494498"/>
    <n v="2137475"/>
    <n v="841185"/>
    <n v="20628.424242424244"/>
    <n v="3088.0038986354775"/>
    <n v="1600.1049250535332"/>
    <n v="2681.9008782936012"/>
    <n v="4024.8086124401916"/>
  </r>
  <r>
    <x v="3"/>
    <x v="0"/>
    <x v="3"/>
    <x v="13"/>
    <s v="Commercial"/>
    <n v="1213"/>
    <n v="37"/>
    <n v="150"/>
    <n v="205"/>
    <n v="182"/>
    <n v="58"/>
    <n v="732672"/>
    <n v="415883"/>
    <n v="177393"/>
    <n v="585181"/>
    <n v="439437"/>
    <n v="19801.945945945947"/>
    <n v="2772.5533333333333"/>
    <n v="865.33170731707321"/>
    <n v="3215.2802197802198"/>
    <n v="7576.5"/>
  </r>
  <r>
    <x v="3"/>
    <x v="0"/>
    <x v="3"/>
    <x v="14"/>
    <s v="Commercial"/>
    <n v="5768"/>
    <n v="168"/>
    <n v="715"/>
    <n v="1299"/>
    <n v="979"/>
    <n v="294"/>
    <n v="2363045"/>
    <n v="2099396"/>
    <n v="1547222"/>
    <n v="2890461"/>
    <n v="2815339"/>
    <n v="14065.744047619048"/>
    <n v="2936.2181818181816"/>
    <n v="1191.0869899923018"/>
    <n v="2952.4627170582226"/>
    <n v="9575.9829931972781"/>
  </r>
  <r>
    <x v="3"/>
    <x v="0"/>
    <x v="3"/>
    <x v="15"/>
    <s v="Commercial"/>
    <n v="807"/>
    <n v="28"/>
    <n v="104"/>
    <n v="146"/>
    <n v="127"/>
    <n v="58"/>
    <n v="475827"/>
    <n v="307647"/>
    <n v="203625"/>
    <n v="368796"/>
    <n v="407181"/>
    <n v="16993.821428571428"/>
    <n v="2958.1442307692309"/>
    <n v="1394.6917808219177"/>
    <n v="2903.9055118110236"/>
    <n v="7020.3620689655172"/>
  </r>
  <r>
    <x v="3"/>
    <x v="0"/>
    <x v="3"/>
    <x v="16"/>
    <s v="Commercial"/>
    <n v="1323"/>
    <n v="42"/>
    <n v="169"/>
    <n v="441"/>
    <n v="370"/>
    <n v="25"/>
    <n v="887864"/>
    <n v="303984"/>
    <n v="364602"/>
    <n v="1268440"/>
    <n v="122311"/>
    <n v="21139.619047619046"/>
    <n v="1798.7218934911243"/>
    <n v="826.76190476190482"/>
    <n v="3428.2162162162163"/>
    <n v="4892.4399999999996"/>
  </r>
  <r>
    <x v="3"/>
    <x v="0"/>
    <x v="3"/>
    <x v="17"/>
    <s v="Commercial"/>
    <n v="4705"/>
    <n v="114"/>
    <n v="565"/>
    <n v="1617"/>
    <n v="575"/>
    <n v="192"/>
    <n v="1760828"/>
    <n v="1622460"/>
    <n v="995161"/>
    <n v="1957497"/>
    <n v="369841"/>
    <n v="15445.859649122807"/>
    <n v="2871.6106194690265"/>
    <n v="615.43661100803956"/>
    <n v="3404.342608695652"/>
    <n v="1926.2552083333333"/>
  </r>
  <r>
    <x v="3"/>
    <x v="0"/>
    <x v="3"/>
    <x v="18"/>
    <s v="Commercial"/>
    <n v="4790"/>
    <n v="75"/>
    <n v="685"/>
    <n v="1080"/>
    <n v="914"/>
    <n v="297"/>
    <n v="2689237"/>
    <n v="2192824"/>
    <n v="1283771"/>
    <n v="3017905"/>
    <n v="2502590"/>
    <n v="35856.493333333332"/>
    <n v="3201.2029197080292"/>
    <n v="1188.6768518518518"/>
    <n v="3301.8654266958424"/>
    <n v="8426.228956228957"/>
  </r>
  <r>
    <x v="3"/>
    <x v="0"/>
    <x v="3"/>
    <x v="19"/>
    <s v="Commercial"/>
    <n v="2389"/>
    <n v="83"/>
    <n v="260"/>
    <n v="873"/>
    <n v="315"/>
    <n v="99"/>
    <n v="994079"/>
    <n v="745523"/>
    <n v="865237"/>
    <n v="945423"/>
    <n v="205087"/>
    <n v="11976.855421686747"/>
    <n v="2867.396153846154"/>
    <n v="991.10767468499432"/>
    <n v="3001.3428571428572"/>
    <n v="2071.5858585858587"/>
  </r>
  <r>
    <x v="3"/>
    <x v="0"/>
    <x v="3"/>
    <x v="20"/>
    <s v="Commercial"/>
    <n v="2018"/>
    <n v="62"/>
    <n v="317"/>
    <n v="527"/>
    <n v="413"/>
    <n v="74"/>
    <n v="861781"/>
    <n v="1117647"/>
    <n v="561280"/>
    <n v="1733705"/>
    <n v="266524"/>
    <n v="13899.693548387097"/>
    <n v="3525.7003154574131"/>
    <n v="1065.0474383301707"/>
    <n v="4197.8329297820819"/>
    <n v="3601.6756756756758"/>
  </r>
  <r>
    <x v="3"/>
    <x v="0"/>
    <x v="3"/>
    <x v="21"/>
    <s v="Commercial"/>
    <n v="4069"/>
    <n v="177"/>
    <n v="624"/>
    <n v="871"/>
    <n v="849"/>
    <n v="275"/>
    <n v="2050852"/>
    <n v="1797979"/>
    <n v="1143249"/>
    <n v="2395359"/>
    <n v="720271"/>
    <n v="11586.734463276836"/>
    <n v="2881.3766025641025"/>
    <n v="1312.5706084959816"/>
    <n v="2821.3886925795055"/>
    <n v="2619.1672727272726"/>
  </r>
  <r>
    <x v="3"/>
    <x v="0"/>
    <x v="3"/>
    <x v="22"/>
    <s v="Commercial"/>
    <n v="1197"/>
    <n v="50"/>
    <n v="194"/>
    <n v="200"/>
    <n v="322"/>
    <n v="150"/>
    <n v="811753"/>
    <n v="708006"/>
    <n v="176335"/>
    <n v="1117351"/>
    <n v="702280"/>
    <n v="16235.06"/>
    <n v="3649.5154639175257"/>
    <n v="881.67499999999995"/>
    <n v="3470.0341614906833"/>
    <n v="4681.8666666666668"/>
  </r>
  <r>
    <x v="3"/>
    <x v="0"/>
    <x v="3"/>
    <x v="23"/>
    <s v="Commercial"/>
    <n v="1832"/>
    <n v="84"/>
    <n v="355"/>
    <n v="521"/>
    <n v="363"/>
    <n v="290"/>
    <n v="1446146"/>
    <n v="1025628"/>
    <n v="596900"/>
    <n v="1130993"/>
    <n v="1498919"/>
    <n v="17216.023809523809"/>
    <n v="2889.092957746479"/>
    <n v="1145.6813819577735"/>
    <n v="3115.6831955922867"/>
    <n v="5168.686206896552"/>
  </r>
  <r>
    <x v="3"/>
    <x v="0"/>
    <x v="3"/>
    <x v="24"/>
    <s v="Commercial"/>
    <n v="956"/>
    <n v="47"/>
    <n v="182"/>
    <n v="160"/>
    <n v="257"/>
    <n v="10"/>
    <n v="528927"/>
    <n v="440451"/>
    <n v="259465"/>
    <n v="647427"/>
    <n v="63197"/>
    <n v="11253.765957446809"/>
    <n v="2420.0604395604396"/>
    <n v="1621.65625"/>
    <n v="2519.1712062256811"/>
    <n v="6319.7"/>
  </r>
  <r>
    <x v="3"/>
    <x v="0"/>
    <x v="3"/>
    <x v="25"/>
    <s v="Commercial"/>
    <n v="4695"/>
    <n v="239"/>
    <n v="904"/>
    <n v="1992"/>
    <n v="1018"/>
    <n v="144"/>
    <n v="3126652"/>
    <n v="2357687"/>
    <n v="1787250"/>
    <n v="2866748"/>
    <n v="644494"/>
    <n v="13082.225941422594"/>
    <n v="2608.0608407079644"/>
    <n v="897.21385542168673"/>
    <n v="2816.0589390962673"/>
    <n v="4475.6527777777774"/>
  </r>
  <r>
    <x v="3"/>
    <x v="0"/>
    <x v="3"/>
    <x v="26"/>
    <s v="Commercial"/>
    <n v="2091"/>
    <n v="79"/>
    <n v="382"/>
    <n v="745"/>
    <n v="471"/>
    <n v="98"/>
    <n v="1062184"/>
    <n v="1245159"/>
    <n v="527278"/>
    <n v="1558014"/>
    <n v="223385"/>
    <n v="13445.367088607594"/>
    <n v="3259.5785340314137"/>
    <n v="707.75570469798663"/>
    <n v="3307.8853503184714"/>
    <n v="2279.4387755102039"/>
  </r>
  <r>
    <x v="4"/>
    <x v="1"/>
    <x v="0"/>
    <x v="0"/>
    <s v="Commercial"/>
    <n v="4856"/>
    <n v="35"/>
    <n v="557"/>
    <n v="224"/>
    <n v="947"/>
    <n v="133"/>
    <n v="419868"/>
    <n v="916067"/>
    <n v="346251"/>
    <n v="1494622"/>
    <n v="333028"/>
    <n v="11996.228571428572"/>
    <n v="1644.6445242369839"/>
    <n v="1545.7633928571429"/>
    <n v="1578.2703273495249"/>
    <n v="2503.9699248120301"/>
  </r>
  <r>
    <x v="4"/>
    <x v="1"/>
    <x v="0"/>
    <x v="1"/>
    <s v="Commercial"/>
    <n v="709"/>
    <n v="4"/>
    <n v="71"/>
    <n v="95"/>
    <n v="128"/>
    <n v="15"/>
    <n v="61683"/>
    <n v="203158"/>
    <n v="115283"/>
    <n v="351130"/>
    <n v="86560"/>
    <n v="15420.75"/>
    <n v="2861.3802816901407"/>
    <n v="1213.5052631578947"/>
    <n v="2743.203125"/>
    <n v="5770.666666666667"/>
  </r>
  <r>
    <x v="4"/>
    <x v="1"/>
    <x v="0"/>
    <x v="2"/>
    <s v="Commercial"/>
    <n v="770"/>
    <n v="17"/>
    <n v="103"/>
    <n v="72"/>
    <n v="244"/>
    <n v="28"/>
    <n v="180936"/>
    <n v="338389"/>
    <n v="75539"/>
    <n v="653386"/>
    <n v="118280"/>
    <n v="10643.294117647059"/>
    <n v="3285.3300970873788"/>
    <n v="1049.1527777777778"/>
    <n v="2677.811475409836"/>
    <n v="4224.2857142857147"/>
  </r>
  <r>
    <x v="4"/>
    <x v="1"/>
    <x v="0"/>
    <x v="3"/>
    <s v="Commercial"/>
    <n v="5223"/>
    <n v="35"/>
    <n v="471"/>
    <n v="544"/>
    <n v="885"/>
    <n v="187"/>
    <n v="639008"/>
    <n v="1684892"/>
    <n v="500851"/>
    <n v="2710139"/>
    <n v="838457"/>
    <n v="18257.371428571427"/>
    <n v="3577.2653927813162"/>
    <n v="920.68198529411768"/>
    <n v="3062.3039548022598"/>
    <n v="4483.727272727273"/>
  </r>
  <r>
    <x v="4"/>
    <x v="1"/>
    <x v="0"/>
    <x v="4"/>
    <s v="Commercial"/>
    <n v="2307"/>
    <n v="27"/>
    <n v="197"/>
    <n v="443"/>
    <n v="332"/>
    <n v="62"/>
    <n v="517856"/>
    <n v="548007"/>
    <n v="611175"/>
    <n v="996024"/>
    <n v="141610"/>
    <n v="19179.85185185185"/>
    <n v="2781.7614213197971"/>
    <n v="1379.6275395033861"/>
    <n v="3000.0722891566265"/>
    <n v="2284.0322580645161"/>
  </r>
  <r>
    <x v="4"/>
    <x v="1"/>
    <x v="0"/>
    <x v="5"/>
    <s v="Commercial"/>
    <n v="844"/>
    <n v="20"/>
    <n v="82"/>
    <n v="107"/>
    <n v="131"/>
    <n v="35"/>
    <n v="354148"/>
    <n v="233792"/>
    <n v="134971"/>
    <n v="473616"/>
    <n v="164669"/>
    <n v="17707.400000000001"/>
    <n v="2851.1219512195121"/>
    <n v="1261.4112149532709"/>
    <n v="3615.3893129770991"/>
    <n v="4704.8285714285712"/>
  </r>
  <r>
    <x v="4"/>
    <x v="1"/>
    <x v="0"/>
    <x v="6"/>
    <s v="Commercial"/>
    <n v="5834"/>
    <n v="87"/>
    <n v="662"/>
    <n v="454"/>
    <n v="1227"/>
    <n v="182"/>
    <n v="2062137"/>
    <n v="1630222"/>
    <n v="395567"/>
    <n v="3009476"/>
    <n v="1382628"/>
    <n v="23702.724137931036"/>
    <n v="2462.5709969788518"/>
    <n v="871.29295154185024"/>
    <n v="2452.710676446618"/>
    <n v="7596.8571428571431"/>
  </r>
  <r>
    <x v="4"/>
    <x v="1"/>
    <x v="0"/>
    <x v="7"/>
    <s v="Commercial"/>
    <n v="5424"/>
    <n v="177"/>
    <n v="521"/>
    <n v="578"/>
    <n v="957"/>
    <n v="332"/>
    <n v="2703744"/>
    <n v="1229617"/>
    <n v="544484"/>
    <n v="2541352"/>
    <n v="1485388"/>
    <n v="15275.389830508475"/>
    <n v="2360.1094049904032"/>
    <n v="942.01384083044979"/>
    <n v="2655.5402298850577"/>
    <n v="4474.060240963855"/>
  </r>
  <r>
    <x v="4"/>
    <x v="1"/>
    <x v="0"/>
    <x v="8"/>
    <s v="Commercial"/>
    <n v="748"/>
    <n v="29"/>
    <n v="73"/>
    <n v="77"/>
    <n v="105"/>
    <n v="33"/>
    <n v="312709"/>
    <n v="199032"/>
    <n v="62928"/>
    <n v="287239"/>
    <n v="105474"/>
    <n v="10783.068965517241"/>
    <n v="2726.4657534246576"/>
    <n v="817.2467532467532"/>
    <n v="2735.609523809524"/>
    <n v="3196.181818181818"/>
  </r>
  <r>
    <x v="4"/>
    <x v="1"/>
    <x v="0"/>
    <x v="9"/>
    <s v="Commercial"/>
    <n v="510"/>
    <n v="19"/>
    <n v="59"/>
    <n v="105"/>
    <n v="90"/>
    <n v="22"/>
    <n v="258807"/>
    <n v="176389"/>
    <n v="74390"/>
    <n v="259612"/>
    <n v="81901"/>
    <n v="13621.421052631578"/>
    <n v="2989.6440677966102"/>
    <n v="708.47619047619048"/>
    <n v="2884.5777777777776"/>
    <n v="3722.7727272727275"/>
  </r>
  <r>
    <x v="4"/>
    <x v="1"/>
    <x v="0"/>
    <x v="10"/>
    <s v="Commercial"/>
    <n v="1318"/>
    <n v="42"/>
    <n v="137"/>
    <n v="164"/>
    <n v="267"/>
    <n v="34"/>
    <n v="860063"/>
    <n v="587609"/>
    <n v="198650"/>
    <n v="706460"/>
    <n v="151632"/>
    <n v="20477.690476190477"/>
    <n v="4289.1167883211683"/>
    <n v="1211.280487804878"/>
    <n v="2645.9176029962546"/>
    <n v="4459.7647058823532"/>
  </r>
  <r>
    <x v="4"/>
    <x v="1"/>
    <x v="0"/>
    <x v="11"/>
    <s v="Commercial"/>
    <n v="5392"/>
    <n v="44"/>
    <n v="518"/>
    <n v="1131"/>
    <n v="894"/>
    <n v="176"/>
    <n v="667919"/>
    <n v="893659"/>
    <n v="1026098"/>
    <n v="1828528"/>
    <n v="688578"/>
    <n v="15179.977272727272"/>
    <n v="1725.2104247104246"/>
    <n v="907.24845269672858"/>
    <n v="2045.3333333333333"/>
    <n v="3912.375"/>
  </r>
  <r>
    <x v="4"/>
    <x v="1"/>
    <x v="0"/>
    <x v="12"/>
    <s v="Commercial"/>
    <n v="4278"/>
    <n v="70"/>
    <n v="471"/>
    <n v="526"/>
    <n v="1034"/>
    <n v="197"/>
    <n v="1222667"/>
    <n v="1426475"/>
    <n v="666395"/>
    <n v="3234869"/>
    <n v="744440"/>
    <n v="17466.67142857143"/>
    <n v="3028.6093418259024"/>
    <n v="1266.9106463878327"/>
    <n v="3128.5"/>
    <n v="3778.8832487309646"/>
  </r>
  <r>
    <x v="4"/>
    <x v="1"/>
    <x v="0"/>
    <x v="13"/>
    <s v="Commercial"/>
    <n v="1224"/>
    <n v="38"/>
    <n v="134"/>
    <n v="171"/>
    <n v="209"/>
    <n v="66"/>
    <n v="691527"/>
    <n v="381187"/>
    <n v="144060"/>
    <n v="561210"/>
    <n v="436678"/>
    <n v="18198.07894736842"/>
    <n v="2844.6791044776119"/>
    <n v="842.45614035087715"/>
    <n v="2685.2153110047848"/>
    <n v="6616.333333333333"/>
  </r>
  <r>
    <x v="4"/>
    <x v="1"/>
    <x v="0"/>
    <x v="14"/>
    <s v="Commercial"/>
    <n v="5832"/>
    <n v="177"/>
    <n v="658"/>
    <n v="1050"/>
    <n v="1239"/>
    <n v="257"/>
    <n v="2312471"/>
    <n v="1940064"/>
    <n v="1150321"/>
    <n v="4106592"/>
    <n v="2242324"/>
    <n v="13064.80790960452"/>
    <n v="2948.4255319148938"/>
    <n v="1095.5438095238096"/>
    <n v="3314.4406779661017"/>
    <n v="8724.9961089494172"/>
  </r>
  <r>
    <x v="4"/>
    <x v="1"/>
    <x v="0"/>
    <x v="15"/>
    <s v="Commercial"/>
    <n v="815"/>
    <n v="27"/>
    <n v="98"/>
    <n v="115"/>
    <n v="166"/>
    <n v="40"/>
    <n v="461969"/>
    <n v="284735"/>
    <n v="147098"/>
    <n v="446790"/>
    <n v="224733"/>
    <n v="17109.962962962964"/>
    <n v="2905.4591836734694"/>
    <n v="1279.1130434782608"/>
    <n v="2691.5060240963853"/>
    <n v="5618.3249999999998"/>
  </r>
  <r>
    <x v="4"/>
    <x v="1"/>
    <x v="0"/>
    <x v="16"/>
    <s v="Commercial"/>
    <n v="1339"/>
    <n v="46"/>
    <n v="151"/>
    <n v="328"/>
    <n v="317"/>
    <n v="68"/>
    <n v="924195"/>
    <n v="274306"/>
    <n v="279572"/>
    <n v="1086252"/>
    <n v="333667"/>
    <n v="20091.195652173912"/>
    <n v="1816.5960264900662"/>
    <n v="852.35365853658539"/>
    <n v="3426.6624605678235"/>
    <n v="4906.8676470588234"/>
  </r>
  <r>
    <x v="4"/>
    <x v="1"/>
    <x v="0"/>
    <x v="17"/>
    <s v="Commercial"/>
    <n v="4757"/>
    <n v="124"/>
    <n v="583"/>
    <n v="1177"/>
    <n v="833"/>
    <n v="195"/>
    <n v="1836184"/>
    <n v="1608710"/>
    <n v="672996"/>
    <n v="2638764"/>
    <n v="331041"/>
    <n v="14807.935483870968"/>
    <n v="2759.3653516295026"/>
    <n v="571.78929481733223"/>
    <n v="3167.7839135654262"/>
    <n v="1697.6461538461538"/>
  </r>
  <r>
    <x v="4"/>
    <x v="1"/>
    <x v="0"/>
    <x v="18"/>
    <s v="Commercial"/>
    <n v="4828"/>
    <n v="83"/>
    <n v="631"/>
    <n v="1076"/>
    <n v="1275"/>
    <n v="216"/>
    <n v="2561962"/>
    <n v="2081536"/>
    <n v="449248"/>
    <n v="4558468"/>
    <n v="1794230"/>
    <n v="30867.01204819277"/>
    <n v="3298.7892234548335"/>
    <n v="417.51672862453529"/>
    <n v="3575.2690196078433"/>
    <n v="8306.6203703703704"/>
  </r>
  <r>
    <x v="4"/>
    <x v="1"/>
    <x v="0"/>
    <x v="19"/>
    <s v="Commercial"/>
    <n v="2445"/>
    <n v="86"/>
    <n v="244"/>
    <n v="635"/>
    <n v="380"/>
    <n v="89"/>
    <n v="980997"/>
    <n v="659210"/>
    <n v="549332"/>
    <n v="1053559"/>
    <n v="174643"/>
    <n v="11406.941860465116"/>
    <n v="2701.6803278688526"/>
    <n v="865.08976377952752"/>
    <n v="2772.5236842105264"/>
    <n v="1962.2808988764045"/>
  </r>
  <r>
    <x v="4"/>
    <x v="1"/>
    <x v="0"/>
    <x v="20"/>
    <s v="Commercial"/>
    <n v="2044"/>
    <n v="60"/>
    <n v="291"/>
    <n v="351"/>
    <n v="408"/>
    <n v="62"/>
    <n v="809848"/>
    <n v="1065754"/>
    <n v="358579"/>
    <n v="1726291"/>
    <n v="212157"/>
    <n v="13497.466666666667"/>
    <n v="3662.3848797250857"/>
    <n v="1021.5925925925926"/>
    <n v="4231.1053921568628"/>
    <n v="3421.8870967741937"/>
  </r>
  <r>
    <x v="4"/>
    <x v="1"/>
    <x v="0"/>
    <x v="21"/>
    <s v="Commercial"/>
    <n v="4105"/>
    <n v="174"/>
    <n v="561"/>
    <n v="554"/>
    <n v="1010"/>
    <n v="211"/>
    <n v="1856345"/>
    <n v="1574673"/>
    <n v="724823"/>
    <n v="2700587"/>
    <n v="500834"/>
    <n v="10668.649425287356"/>
    <n v="2806.9037433155081"/>
    <n v="1308.3447653429603"/>
    <n v="2673.8485148514851"/>
    <n v="2373.6208530805688"/>
  </r>
  <r>
    <x v="4"/>
    <x v="1"/>
    <x v="0"/>
    <x v="22"/>
    <s v="Commercial"/>
    <n v="1216"/>
    <n v="54"/>
    <n v="180"/>
    <n v="244"/>
    <n v="285"/>
    <n v="36"/>
    <n v="847789"/>
    <n v="642464"/>
    <n v="225935"/>
    <n v="962517"/>
    <n v="164731"/>
    <n v="15699.796296296296"/>
    <n v="3569.2444444444445"/>
    <n v="925.96311475409834"/>
    <n v="3377.2526315789473"/>
    <n v="4575.8611111111113"/>
  </r>
  <r>
    <x v="4"/>
    <x v="1"/>
    <x v="0"/>
    <x v="23"/>
    <s v="Commercial"/>
    <n v="1841"/>
    <n v="89"/>
    <n v="322"/>
    <n v="357"/>
    <n v="616"/>
    <n v="121"/>
    <n v="1517865"/>
    <n v="937852"/>
    <n v="449336"/>
    <n v="1829441"/>
    <n v="578543"/>
    <n v="17054.662921348314"/>
    <n v="2912.5838509316768"/>
    <n v="1258.6442577030812"/>
    <n v="2969.8717532467531"/>
    <n v="4781.3471074380168"/>
  </r>
  <r>
    <x v="4"/>
    <x v="1"/>
    <x v="0"/>
    <x v="24"/>
    <s v="Commercial"/>
    <n v="971"/>
    <n v="46"/>
    <n v="179"/>
    <n v="105"/>
    <n v="310"/>
    <n v="7"/>
    <n v="454244"/>
    <n v="405169"/>
    <n v="204015"/>
    <n v="694590"/>
    <n v="42522"/>
    <n v="9874.8695652173919"/>
    <n v="2263.5139664804469"/>
    <n v="1943"/>
    <n v="2240.6129032258063"/>
    <n v="6074.5714285714284"/>
  </r>
  <r>
    <x v="4"/>
    <x v="1"/>
    <x v="0"/>
    <x v="25"/>
    <s v="Commercial"/>
    <n v="4745"/>
    <n v="246"/>
    <n v="828"/>
    <n v="903"/>
    <n v="743"/>
    <n v="167"/>
    <n v="3402234"/>
    <n v="2133130"/>
    <n v="882857"/>
    <n v="1927218"/>
    <n v="726592"/>
    <n v="13830.219512195123"/>
    <n v="2576.2439613526572"/>
    <n v="977.69324473975632"/>
    <n v="2593.8331090174966"/>
    <n v="4350.8502994011978"/>
  </r>
  <r>
    <x v="4"/>
    <x v="1"/>
    <x v="0"/>
    <x v="26"/>
    <s v="Commercial"/>
    <n v="2111"/>
    <n v="88"/>
    <n v="361"/>
    <n v="823"/>
    <n v="733"/>
    <n v="121"/>
    <n v="1007874"/>
    <n v="1188850"/>
    <n v="565077"/>
    <n v="2662859"/>
    <n v="256639"/>
    <n v="11453.113636363636"/>
    <n v="3293.213296398892"/>
    <n v="686.60631834750916"/>
    <n v="3632.8226466575716"/>
    <n v="2120.9834710743803"/>
  </r>
  <r>
    <x v="5"/>
    <x v="1"/>
    <x v="1"/>
    <x v="0"/>
    <s v="Commercial"/>
    <n v="4781"/>
    <n v="34"/>
    <n v="554"/>
    <n v="310"/>
    <n v="821"/>
    <n v="124"/>
    <n v="446909"/>
    <n v="884156"/>
    <n v="389906"/>
    <n v="1477956"/>
    <n v="414314"/>
    <n v="13144.382352941177"/>
    <n v="1595.9494584837546"/>
    <n v="1257.7612903225806"/>
    <n v="1800.190012180268"/>
    <n v="3341.2419354838707"/>
  </r>
  <r>
    <x v="5"/>
    <x v="1"/>
    <x v="1"/>
    <x v="1"/>
    <s v="Commercial"/>
    <n v="692"/>
    <n v="4"/>
    <n v="64"/>
    <n v="133"/>
    <n v="89"/>
    <n v="16"/>
    <n v="85327"/>
    <n v="174342"/>
    <n v="168997"/>
    <n v="258548"/>
    <n v="83454"/>
    <n v="21331.75"/>
    <n v="2724.09375"/>
    <n v="1270.6541353383459"/>
    <n v="2905.0337078651687"/>
    <n v="5215.875"/>
  </r>
  <r>
    <x v="5"/>
    <x v="1"/>
    <x v="1"/>
    <x v="2"/>
    <s v="Commercial"/>
    <n v="751"/>
    <n v="17"/>
    <n v="104"/>
    <n v="243"/>
    <n v="175"/>
    <n v="18"/>
    <n v="160370"/>
    <n v="362600"/>
    <n v="226203"/>
    <n v="578417"/>
    <n v="89472"/>
    <n v="9433.5294117647063"/>
    <n v="3486.5384615384614"/>
    <n v="930.87654320987656"/>
    <n v="3305.24"/>
    <n v="4970.666666666667"/>
  </r>
  <r>
    <x v="5"/>
    <x v="1"/>
    <x v="1"/>
    <x v="3"/>
    <s v="Commercial"/>
    <n v="5107"/>
    <n v="33"/>
    <n v="496"/>
    <n v="1645"/>
    <n v="763"/>
    <n v="118"/>
    <n v="536502"/>
    <n v="1970245"/>
    <n v="1348376"/>
    <n v="2387481"/>
    <n v="574525"/>
    <n v="16257.636363636364"/>
    <n v="3972.2681451612902"/>
    <n v="819.6814589665654"/>
    <n v="3129.0707732634337"/>
    <n v="4868.8559322033898"/>
  </r>
  <r>
    <x v="5"/>
    <x v="1"/>
    <x v="1"/>
    <x v="4"/>
    <s v="Commercial"/>
    <n v="2248"/>
    <n v="27"/>
    <n v="188"/>
    <n v="705"/>
    <n v="251"/>
    <n v="59"/>
    <n v="521889"/>
    <n v="556284"/>
    <n v="1632310"/>
    <n v="868142"/>
    <n v="156518"/>
    <n v="19329.222222222223"/>
    <n v="2958.9574468085107"/>
    <n v="2315.3333333333335"/>
    <n v="3458.7330677290838"/>
    <n v="2652.8474576271187"/>
  </r>
  <r>
    <x v="5"/>
    <x v="1"/>
    <x v="1"/>
    <x v="5"/>
    <s v="Commercial"/>
    <n v="820"/>
    <n v="19"/>
    <n v="81"/>
    <n v="145"/>
    <n v="113"/>
    <n v="33"/>
    <n v="374969"/>
    <n v="239330"/>
    <n v="172764"/>
    <n v="327233"/>
    <n v="173692"/>
    <n v="19735.21052631579"/>
    <n v="2954.6913580246915"/>
    <n v="1191.4758620689656"/>
    <n v="2895.8672566371683"/>
    <n v="5263.393939393939"/>
  </r>
  <r>
    <x v="5"/>
    <x v="1"/>
    <x v="1"/>
    <x v="6"/>
    <s v="Commercial"/>
    <n v="5671"/>
    <n v="95"/>
    <n v="662"/>
    <n v="476"/>
    <n v="1042"/>
    <n v="204"/>
    <n v="2389665"/>
    <n v="1694252"/>
    <n v="390276"/>
    <n v="2820489"/>
    <n v="1629967"/>
    <n v="25154.36842105263"/>
    <n v="2559.2930513595165"/>
    <n v="819.90756302521004"/>
    <n v="2706.8032629558543"/>
    <n v="7990.0343137254904"/>
  </r>
  <r>
    <x v="5"/>
    <x v="1"/>
    <x v="1"/>
    <x v="7"/>
    <s v="Commercial"/>
    <n v="5305"/>
    <n v="177"/>
    <n v="528"/>
    <n v="644"/>
    <n v="1181"/>
    <n v="403"/>
    <n v="2497830"/>
    <n v="1235979"/>
    <n v="551609"/>
    <n v="3354662"/>
    <n v="1931741"/>
    <n v="14112.033898305084"/>
    <n v="2340.869318181818"/>
    <n v="856.53571428571433"/>
    <n v="2840.5266723116001"/>
    <n v="4793.4019851116627"/>
  </r>
  <r>
    <x v="5"/>
    <x v="1"/>
    <x v="1"/>
    <x v="8"/>
    <s v="Commercial"/>
    <n v="732"/>
    <n v="30"/>
    <n v="68"/>
    <n v="99"/>
    <n v="76"/>
    <n v="31"/>
    <n v="347740"/>
    <n v="189473"/>
    <n v="71275"/>
    <n v="236567"/>
    <n v="102233"/>
    <n v="11591.333333333334"/>
    <n v="2786.3676470588234"/>
    <n v="719.94949494949492"/>
    <n v="3112.7236842105262"/>
    <n v="3297.8387096774195"/>
  </r>
  <r>
    <x v="5"/>
    <x v="1"/>
    <x v="1"/>
    <x v="9"/>
    <s v="Commercial"/>
    <n v="498"/>
    <n v="19"/>
    <n v="56"/>
    <n v="109"/>
    <n v="68"/>
    <n v="19"/>
    <n v="257712"/>
    <n v="163560"/>
    <n v="65866"/>
    <n v="222527"/>
    <n v="80482"/>
    <n v="13563.78947368421"/>
    <n v="2920.7142857142858"/>
    <n v="604.27522935779814"/>
    <n v="3272.455882352941"/>
    <n v="4235.894736842105"/>
  </r>
  <r>
    <x v="5"/>
    <x v="1"/>
    <x v="1"/>
    <x v="10"/>
    <s v="Commercial"/>
    <n v="1278"/>
    <n v="43"/>
    <n v="131"/>
    <n v="63"/>
    <n v="150"/>
    <n v="28"/>
    <n v="746082"/>
    <n v="604128"/>
    <n v="69575"/>
    <n v="514096"/>
    <n v="134145"/>
    <n v="17350.744186046511"/>
    <n v="4611.6641221374048"/>
    <n v="1104.3650793650793"/>
    <n v="3427.3066666666668"/>
    <n v="4790.8928571428569"/>
  </r>
  <r>
    <x v="5"/>
    <x v="1"/>
    <x v="1"/>
    <x v="11"/>
    <s v="Commercial"/>
    <n v="5238"/>
    <n v="46"/>
    <n v="452"/>
    <n v="1643"/>
    <n v="593"/>
    <n v="172"/>
    <n v="639150"/>
    <n v="837956"/>
    <n v="1307885"/>
    <n v="1038927"/>
    <n v="833287"/>
    <n v="13894.565217391304"/>
    <n v="1853.8849557522124"/>
    <n v="796.03469263542297"/>
    <n v="1751.9848229342326"/>
    <n v="4844.6918604651164"/>
  </r>
  <r>
    <x v="5"/>
    <x v="1"/>
    <x v="1"/>
    <x v="12"/>
    <s v="Commercial"/>
    <n v="4176"/>
    <n v="71"/>
    <n v="461"/>
    <n v="669"/>
    <n v="770"/>
    <n v="182"/>
    <n v="1371557"/>
    <n v="1372104"/>
    <n v="737865"/>
    <n v="2444063"/>
    <n v="711422"/>
    <n v="19317.704225352114"/>
    <n v="2976.3644251626897"/>
    <n v="1102.9372197309417"/>
    <n v="3174.107792207792"/>
    <n v="3908.9120879120878"/>
  </r>
  <r>
    <x v="5"/>
    <x v="1"/>
    <x v="1"/>
    <x v="13"/>
    <s v="Commercial"/>
    <n v="1194"/>
    <n v="39"/>
    <n v="134"/>
    <n v="203"/>
    <n v="185"/>
    <n v="56"/>
    <n v="766520"/>
    <n v="390418"/>
    <n v="181988"/>
    <n v="646917"/>
    <n v="376979"/>
    <n v="19654.358974358973"/>
    <n v="2913.5671641791046"/>
    <n v="896.49261083743841"/>
    <n v="3496.8486486486486"/>
    <n v="6731.7678571428569"/>
  </r>
  <r>
    <x v="5"/>
    <x v="1"/>
    <x v="1"/>
    <x v="14"/>
    <s v="Commercial"/>
    <n v="5674"/>
    <n v="183"/>
    <n v="642"/>
    <n v="1310"/>
    <n v="941"/>
    <n v="229"/>
    <n v="2370649"/>
    <n v="1960879"/>
    <n v="1658054"/>
    <n v="3235897"/>
    <n v="2222382"/>
    <n v="12954.366120218579"/>
    <n v="3054.3286604361369"/>
    <n v="1265.6900763358778"/>
    <n v="3438.7853347502655"/>
    <n v="9704.7248908296951"/>
  </r>
  <r>
    <x v="5"/>
    <x v="1"/>
    <x v="1"/>
    <x v="15"/>
    <s v="Commercial"/>
    <n v="794"/>
    <n v="29"/>
    <n v="95"/>
    <n v="122"/>
    <n v="126"/>
    <n v="36"/>
    <n v="428567"/>
    <n v="299004"/>
    <n v="120730"/>
    <n v="396221"/>
    <n v="264862"/>
    <n v="14778.172413793103"/>
    <n v="3147.4105263157894"/>
    <n v="989.59016393442619"/>
    <n v="3144.6111111111113"/>
    <n v="7357.2777777777774"/>
  </r>
  <r>
    <x v="5"/>
    <x v="1"/>
    <x v="1"/>
    <x v="16"/>
    <s v="Commercial"/>
    <n v="1301"/>
    <n v="45"/>
    <n v="156"/>
    <n v="120"/>
    <n v="342"/>
    <n v="120"/>
    <n v="813363"/>
    <n v="299101"/>
    <n v="92482"/>
    <n v="1067469"/>
    <n v="655072"/>
    <n v="18074.733333333334"/>
    <n v="1917.3141025641025"/>
    <n v="770.68333333333328"/>
    <n v="3121.2543859649122"/>
    <n v="5458.9333333333334"/>
  </r>
  <r>
    <x v="5"/>
    <x v="1"/>
    <x v="1"/>
    <x v="17"/>
    <s v="Commercial"/>
    <n v="4647"/>
    <n v="126"/>
    <n v="495"/>
    <n v="1488"/>
    <n v="526"/>
    <n v="186"/>
    <n v="1732234"/>
    <n v="1474990"/>
    <n v="725811"/>
    <n v="1768584"/>
    <n v="326868"/>
    <n v="13747.888888888889"/>
    <n v="2979.7777777777778"/>
    <n v="487.77620967741933"/>
    <n v="3362.3269961977185"/>
    <n v="1757.3548387096773"/>
  </r>
  <r>
    <x v="5"/>
    <x v="1"/>
    <x v="1"/>
    <x v="18"/>
    <s v="Commercial"/>
    <n v="4723"/>
    <n v="84"/>
    <n v="621"/>
    <n v="1118"/>
    <n v="911"/>
    <n v="205"/>
    <n v="2882790"/>
    <n v="2081594"/>
    <n v="799659"/>
    <n v="2856772"/>
    <n v="1663647"/>
    <n v="34318.928571428572"/>
    <n v="3352.0032206119163"/>
    <n v="715.25849731663686"/>
    <n v="3135.8638858397367"/>
    <n v="8115.3512195121948"/>
  </r>
  <r>
    <x v="5"/>
    <x v="1"/>
    <x v="1"/>
    <x v="19"/>
    <s v="Commercial"/>
    <n v="2375"/>
    <n v="92"/>
    <n v="245"/>
    <n v="789"/>
    <n v="310"/>
    <n v="86"/>
    <n v="1004899"/>
    <n v="694942"/>
    <n v="636355"/>
    <n v="1030570"/>
    <n v="189648"/>
    <n v="10922.815217391304"/>
    <n v="2836.4979591836736"/>
    <n v="806.53358681875795"/>
    <n v="3324.4193548387098"/>
    <n v="2205.2093023255816"/>
  </r>
  <r>
    <x v="5"/>
    <x v="1"/>
    <x v="1"/>
    <x v="20"/>
    <s v="Commercial"/>
    <n v="1971"/>
    <n v="66"/>
    <n v="284"/>
    <n v="578"/>
    <n v="360"/>
    <n v="62"/>
    <n v="873074"/>
    <n v="1076982"/>
    <n v="985954"/>
    <n v="1456777"/>
    <n v="227527"/>
    <n v="13228.39393939394"/>
    <n v="3792.1901408450703"/>
    <n v="1705.8027681660899"/>
    <n v="4046.6027777777776"/>
    <n v="3669.7903225806454"/>
  </r>
  <r>
    <x v="5"/>
    <x v="1"/>
    <x v="1"/>
    <x v="21"/>
    <s v="Commercial"/>
    <n v="4007"/>
    <n v="178"/>
    <n v="575"/>
    <n v="700"/>
    <n v="843"/>
    <n v="194"/>
    <n v="2003248"/>
    <n v="1597422"/>
    <n v="691045"/>
    <n v="2247058"/>
    <n v="545146"/>
    <n v="11254.202247191011"/>
    <n v="2778.1252173913044"/>
    <n v="987.20714285714291"/>
    <n v="2665.5492289442468"/>
    <n v="2810.0309278350514"/>
  </r>
  <r>
    <x v="5"/>
    <x v="1"/>
    <x v="1"/>
    <x v="22"/>
    <s v="Commercial"/>
    <n v="1184"/>
    <n v="55"/>
    <n v="180"/>
    <n v="317"/>
    <n v="344"/>
    <n v="62"/>
    <n v="745992"/>
    <n v="707144"/>
    <n v="266681"/>
    <n v="1058744"/>
    <n v="324716"/>
    <n v="13563.49090909091"/>
    <n v="3928.5777777777776"/>
    <n v="841.26498422712939"/>
    <n v="3077.7441860465115"/>
    <n v="5237.3548387096771"/>
  </r>
  <r>
    <x v="5"/>
    <x v="1"/>
    <x v="1"/>
    <x v="23"/>
    <s v="Commercial"/>
    <n v="1800"/>
    <n v="88"/>
    <n v="350"/>
    <n v="463"/>
    <n v="402"/>
    <n v="119"/>
    <n v="1370772"/>
    <n v="1082399"/>
    <n v="522621"/>
    <n v="1301936"/>
    <n v="689865"/>
    <n v="15576.954545454546"/>
    <n v="3092.5685714285714"/>
    <n v="1128.7710583153348"/>
    <n v="3238.646766169154"/>
    <n v="5797.1848739495799"/>
  </r>
  <r>
    <x v="5"/>
    <x v="1"/>
    <x v="1"/>
    <x v="24"/>
    <s v="Commercial"/>
    <n v="941"/>
    <n v="47"/>
    <n v="174"/>
    <n v="132"/>
    <n v="274"/>
    <n v="6"/>
    <n v="533761"/>
    <n v="416213"/>
    <n v="180715"/>
    <n v="692932"/>
    <n v="34304"/>
    <n v="11356.617021276596"/>
    <n v="2392.0287356321837"/>
    <n v="1369.0530303030303"/>
    <n v="2528.9489051094893"/>
    <n v="5717.333333333333"/>
  </r>
  <r>
    <x v="5"/>
    <x v="1"/>
    <x v="1"/>
    <x v="25"/>
    <s v="Commercial"/>
    <n v="4620"/>
    <n v="256"/>
    <n v="807"/>
    <n v="1077"/>
    <n v="878"/>
    <n v="101"/>
    <n v="3234644"/>
    <n v="2245534"/>
    <n v="927326"/>
    <n v="2771777"/>
    <n v="509948"/>
    <n v="12635.328125"/>
    <n v="2782.5700123915735"/>
    <n v="861.02692664809661"/>
    <n v="3156.9214123006832"/>
    <n v="5048.9900990099013"/>
  </r>
  <r>
    <x v="5"/>
    <x v="1"/>
    <x v="1"/>
    <x v="26"/>
    <s v="Commercial"/>
    <n v="2058"/>
    <n v="90"/>
    <n v="346"/>
    <n v="695"/>
    <n v="491"/>
    <n v="88"/>
    <n v="1069096"/>
    <n v="1101731"/>
    <n v="445623"/>
    <n v="1591064"/>
    <n v="219967"/>
    <n v="11878.844444444445"/>
    <n v="3184.1936416184972"/>
    <n v="641.18417266187055"/>
    <n v="3240.4562118126273"/>
    <n v="2499.625"/>
  </r>
  <r>
    <x v="6"/>
    <x v="1"/>
    <x v="2"/>
    <x v="0"/>
    <s v="Commercial"/>
    <n v="4947"/>
    <n v="33"/>
    <n v="656"/>
    <n v="751"/>
    <n v="983"/>
    <n v="130"/>
    <n v="535968"/>
    <n v="1022180"/>
    <n v="1887736"/>
    <n v="1530477"/>
    <n v="400557"/>
    <n v="16241.454545454546"/>
    <n v="1558.2012195121952"/>
    <n v="2513.6298268974701"/>
    <n v="1556.9450661241099"/>
    <n v="3081.2076923076925"/>
  </r>
  <r>
    <x v="6"/>
    <x v="1"/>
    <x v="2"/>
    <x v="1"/>
    <s v="Commercial"/>
    <n v="713"/>
    <n v="4"/>
    <n v="63"/>
    <n v="355"/>
    <n v="92"/>
    <n v="12"/>
    <n v="77931"/>
    <n v="184561"/>
    <n v="930211"/>
    <n v="248242"/>
    <n v="67591"/>
    <n v="19482.75"/>
    <n v="2929.5396825396824"/>
    <n v="2620.3126760563382"/>
    <n v="2698.282608695652"/>
    <n v="5632.583333333333"/>
  </r>
  <r>
    <x v="6"/>
    <x v="1"/>
    <x v="2"/>
    <x v="2"/>
    <s v="Commercial"/>
    <n v="778"/>
    <n v="16"/>
    <n v="109"/>
    <n v="267"/>
    <n v="282"/>
    <n v="17"/>
    <n v="199230"/>
    <n v="359228"/>
    <n v="345887"/>
    <n v="807911"/>
    <n v="90350"/>
    <n v="12451.875"/>
    <n v="3295.669724770642"/>
    <n v="1295.4569288389514"/>
    <n v="2864.932624113475"/>
    <n v="5314.7058823529414"/>
  </r>
  <r>
    <x v="6"/>
    <x v="1"/>
    <x v="2"/>
    <x v="3"/>
    <s v="Commercial"/>
    <n v="5291"/>
    <n v="32"/>
    <n v="556"/>
    <n v="1246"/>
    <n v="950"/>
    <n v="271"/>
    <n v="646637"/>
    <n v="2057266"/>
    <n v="1905178"/>
    <n v="2816938"/>
    <n v="1577464"/>
    <n v="20207.40625"/>
    <n v="3700.1187050359713"/>
    <n v="1529.0353130016051"/>
    <n v="2965.197894736842"/>
    <n v="5820.9003690036898"/>
  </r>
  <r>
    <x v="6"/>
    <x v="1"/>
    <x v="2"/>
    <x v="4"/>
    <s v="Commercial"/>
    <n v="2319"/>
    <n v="24"/>
    <n v="207"/>
    <n v="976"/>
    <n v="298"/>
    <n v="57"/>
    <n v="554586"/>
    <n v="617235"/>
    <n v="4005339"/>
    <n v="902840"/>
    <n v="172920"/>
    <n v="23107.75"/>
    <n v="2981.8115942028985"/>
    <n v="4103.8309426229507"/>
    <n v="3029.6644295302012"/>
    <n v="3033.6842105263158"/>
  </r>
  <r>
    <x v="6"/>
    <x v="1"/>
    <x v="2"/>
    <x v="5"/>
    <s v="Commercial"/>
    <n v="847"/>
    <n v="19"/>
    <n v="88"/>
    <n v="295"/>
    <n v="127"/>
    <n v="30"/>
    <n v="383240"/>
    <n v="264738"/>
    <n v="637306"/>
    <n v="429368"/>
    <n v="161875"/>
    <n v="20170.526315789473"/>
    <n v="3008.3863636363635"/>
    <n v="2160.3593220338985"/>
    <n v="3380.8503937007872"/>
    <n v="5395.833333333333"/>
  </r>
  <r>
    <x v="6"/>
    <x v="1"/>
    <x v="2"/>
    <x v="6"/>
    <s v="Commercial"/>
    <n v="5859"/>
    <n v="91"/>
    <n v="768"/>
    <n v="900"/>
    <n v="1110"/>
    <n v="191"/>
    <n v="2539169"/>
    <n v="1975627"/>
    <n v="2218813"/>
    <n v="2745913"/>
    <n v="1596621"/>
    <n v="27902.956043956045"/>
    <n v="2572.4309895833335"/>
    <n v="2465.347777777778"/>
    <n v="2473.7954954954953"/>
    <n v="8359.2722513089011"/>
  </r>
  <r>
    <x v="6"/>
    <x v="1"/>
    <x v="2"/>
    <x v="7"/>
    <s v="Commercial"/>
    <n v="5478"/>
    <n v="182"/>
    <n v="550"/>
    <n v="1672"/>
    <n v="1002"/>
    <n v="107"/>
    <n v="3079535"/>
    <n v="1256247"/>
    <n v="2633645"/>
    <n v="2784315"/>
    <n v="611534"/>
    <n v="16920.521978021978"/>
    <n v="2284.0854545454545"/>
    <n v="1575.1465311004786"/>
    <n v="2778.7574850299402"/>
    <n v="5715.2710280373831"/>
  </r>
  <r>
    <x v="6"/>
    <x v="1"/>
    <x v="2"/>
    <x v="8"/>
    <s v="Commercial"/>
    <n v="752"/>
    <n v="27"/>
    <n v="79"/>
    <n v="232"/>
    <n v="99"/>
    <n v="34"/>
    <n v="332475"/>
    <n v="218160"/>
    <n v="380282"/>
    <n v="268774"/>
    <n v="138523"/>
    <n v="12313.888888888889"/>
    <n v="2761.5189873417721"/>
    <n v="1639.1465517241379"/>
    <n v="2714.8888888888887"/>
    <n v="4074.205882352941"/>
  </r>
  <r>
    <x v="6"/>
    <x v="1"/>
    <x v="2"/>
    <x v="9"/>
    <s v="Commercial"/>
    <n v="513"/>
    <n v="19"/>
    <n v="62"/>
    <n v="218"/>
    <n v="81"/>
    <n v="16"/>
    <n v="274286"/>
    <n v="179999"/>
    <n v="240259"/>
    <n v="229371"/>
    <n v="73327"/>
    <n v="14436.105263157895"/>
    <n v="2903.2096774193546"/>
    <n v="1102.105504587156"/>
    <n v="2831.7407407407409"/>
    <n v="4582.9375"/>
  </r>
  <r>
    <x v="6"/>
    <x v="1"/>
    <x v="2"/>
    <x v="10"/>
    <s v="Commercial"/>
    <n v="1322"/>
    <n v="41"/>
    <n v="161"/>
    <n v="488"/>
    <n v="275"/>
    <n v="29"/>
    <n v="936231"/>
    <n v="683248"/>
    <n v="736064"/>
    <n v="796275"/>
    <n v="171519"/>
    <n v="22834.90243902439"/>
    <n v="4243.7763975155276"/>
    <n v="1508.327868852459"/>
    <n v="2895.5454545454545"/>
    <n v="5914.4482758620688"/>
  </r>
  <r>
    <x v="6"/>
    <x v="1"/>
    <x v="2"/>
    <x v="11"/>
    <s v="Commercial"/>
    <n v="5414"/>
    <n v="43"/>
    <n v="500"/>
    <n v="3124"/>
    <n v="667"/>
    <n v="173"/>
    <n v="728664"/>
    <n v="959806"/>
    <n v="6091294"/>
    <n v="1301578"/>
    <n v="876843"/>
    <n v="16945.674418604653"/>
    <n v="1919.6120000000001"/>
    <n v="1949.838028169014"/>
    <n v="1951.391304347826"/>
    <n v="5068.4566473988443"/>
  </r>
  <r>
    <x v="6"/>
    <x v="1"/>
    <x v="2"/>
    <x v="12"/>
    <s v="Commercial"/>
    <n v="4303"/>
    <n v="64"/>
    <n v="522"/>
    <n v="1424"/>
    <n v="853"/>
    <n v="159"/>
    <n v="1398609"/>
    <n v="1599519"/>
    <n v="2778032"/>
    <n v="2343770"/>
    <n v="672673"/>
    <n v="21853.265625"/>
    <n v="3064.2126436781609"/>
    <n v="1950.8651685393259"/>
    <n v="2747.6787807737396"/>
    <n v="4230.6477987421385"/>
  </r>
  <r>
    <x v="6"/>
    <x v="1"/>
    <x v="2"/>
    <x v="13"/>
    <s v="Commercial"/>
    <n v="1236"/>
    <n v="38"/>
    <n v="151"/>
    <n v="420"/>
    <n v="193"/>
    <n v="46"/>
    <n v="715464"/>
    <n v="436222"/>
    <n v="751462"/>
    <n v="594227"/>
    <n v="371894"/>
    <n v="18828"/>
    <n v="2888.8874172185429"/>
    <n v="1789.195238095238"/>
    <n v="3078.8963730569949"/>
    <n v="8084.652173913043"/>
  </r>
  <r>
    <x v="6"/>
    <x v="1"/>
    <x v="2"/>
    <x v="14"/>
    <s v="Commercial"/>
    <n v="5850"/>
    <n v="171"/>
    <n v="686"/>
    <n v="2376"/>
    <n v="1091"/>
    <n v="220"/>
    <n v="2288827"/>
    <n v="2071143"/>
    <n v="4716082"/>
    <n v="3360375"/>
    <n v="2253430"/>
    <n v="13384.95321637427"/>
    <n v="3019.1588921282801"/>
    <n v="1984.8829966329965"/>
    <n v="3080.0870760769935"/>
    <n v="10242.863636363636"/>
  </r>
  <r>
    <x v="6"/>
    <x v="1"/>
    <x v="2"/>
    <x v="15"/>
    <s v="Commercial"/>
    <n v="821"/>
    <n v="27"/>
    <n v="108"/>
    <n v="278"/>
    <n v="158"/>
    <n v="40"/>
    <n v="431849"/>
    <n v="338164"/>
    <n v="617874"/>
    <n v="421382"/>
    <n v="341277"/>
    <n v="15994.407407407407"/>
    <n v="3131.1481481481483"/>
    <n v="2222.5683453237411"/>
    <n v="2666.9746835443038"/>
    <n v="8531.9249999999993"/>
  </r>
  <r>
    <x v="6"/>
    <x v="1"/>
    <x v="2"/>
    <x v="16"/>
    <s v="Commercial"/>
    <n v="1344"/>
    <n v="44"/>
    <n v="168"/>
    <n v="443"/>
    <n v="185"/>
    <n v="51"/>
    <n v="1024105"/>
    <n v="305172"/>
    <n v="573515"/>
    <n v="623089"/>
    <n v="318332"/>
    <n v="23275.113636363636"/>
    <n v="1816.5"/>
    <n v="1294.6162528216705"/>
    <n v="3368.0486486486489"/>
    <n v="6241.8039215686276"/>
  </r>
  <r>
    <x v="6"/>
    <x v="1"/>
    <x v="2"/>
    <x v="17"/>
    <s v="Commercial"/>
    <n v="4815"/>
    <n v="116"/>
    <n v="502"/>
    <n v="2031"/>
    <n v="637"/>
    <n v="154"/>
    <n v="1703023"/>
    <n v="1452460"/>
    <n v="1400517"/>
    <n v="2018621"/>
    <n v="362942"/>
    <n v="14681.23275862069"/>
    <n v="2893.3466135458166"/>
    <n v="689.57016248153616"/>
    <n v="3168.9497645211932"/>
    <n v="2356.7662337662337"/>
  </r>
  <r>
    <x v="6"/>
    <x v="1"/>
    <x v="2"/>
    <x v="18"/>
    <s v="Commercial"/>
    <n v="4908"/>
    <n v="77"/>
    <n v="710"/>
    <n v="2056"/>
    <n v="1056"/>
    <n v="220"/>
    <n v="2728455"/>
    <n v="2296834"/>
    <n v="3650247"/>
    <n v="3610566"/>
    <n v="1922158"/>
    <n v="35434.480519480523"/>
    <n v="3234.9774647887325"/>
    <n v="1775.4119649805448"/>
    <n v="3419.096590909091"/>
    <n v="8737.0818181818177"/>
  </r>
  <r>
    <x v="6"/>
    <x v="1"/>
    <x v="2"/>
    <x v="19"/>
    <s v="Commercial"/>
    <n v="2454"/>
    <n v="87"/>
    <n v="273"/>
    <n v="1025"/>
    <n v="388"/>
    <n v="75"/>
    <n v="1024668"/>
    <n v="811701"/>
    <n v="1409279"/>
    <n v="1090809"/>
    <n v="192490"/>
    <n v="11777.793103448275"/>
    <n v="2973.2637362637361"/>
    <n v="1374.9063414634147"/>
    <n v="2811.3634020618556"/>
    <n v="2566.5333333333333"/>
  </r>
  <r>
    <x v="6"/>
    <x v="1"/>
    <x v="2"/>
    <x v="20"/>
    <s v="Commercial"/>
    <n v="2051"/>
    <n v="65"/>
    <n v="323"/>
    <n v="637"/>
    <n v="409"/>
    <n v="57"/>
    <n v="820925"/>
    <n v="1183765"/>
    <n v="1253999"/>
    <n v="1631328"/>
    <n v="217032"/>
    <n v="12629.615384615385"/>
    <n v="3664.9071207430338"/>
    <n v="1968.6012558869702"/>
    <n v="3988.5770171149143"/>
    <n v="3807.5789473684213"/>
  </r>
  <r>
    <x v="6"/>
    <x v="1"/>
    <x v="2"/>
    <x v="21"/>
    <s v="Commercial"/>
    <n v="4121"/>
    <n v="180"/>
    <n v="634"/>
    <n v="1602"/>
    <n v="928"/>
    <n v="196"/>
    <n v="2130156"/>
    <n v="1848100"/>
    <n v="2502894"/>
    <n v="2461351"/>
    <n v="512690"/>
    <n v="11834.2"/>
    <n v="2914.9842271293373"/>
    <n v="1562.3558052434457"/>
    <n v="2652.3178879310344"/>
    <n v="2615.7653061224491"/>
  </r>
  <r>
    <x v="6"/>
    <x v="1"/>
    <x v="2"/>
    <x v="22"/>
    <s v="Commercial"/>
    <n v="1224"/>
    <n v="52"/>
    <n v="197"/>
    <n v="555"/>
    <n v="240"/>
    <n v="25"/>
    <n v="842441"/>
    <n v="727111"/>
    <n v="606891"/>
    <n v="822103"/>
    <n v="144781"/>
    <n v="16200.788461538461"/>
    <n v="3690.9187817258885"/>
    <n v="1093.4972972972973"/>
    <n v="3425.4291666666668"/>
    <n v="5791.24"/>
  </r>
  <r>
    <x v="6"/>
    <x v="1"/>
    <x v="2"/>
    <x v="23"/>
    <s v="Commercial"/>
    <n v="1872"/>
    <n v="85"/>
    <n v="386"/>
    <n v="838"/>
    <n v="511"/>
    <n v="159"/>
    <n v="1685869"/>
    <n v="1129286"/>
    <n v="1445823"/>
    <n v="1679800"/>
    <n v="1031354"/>
    <n v="19833.75294117647"/>
    <n v="2925.6113989637306"/>
    <n v="1725.3257756563246"/>
    <n v="3287.279843444227"/>
    <n v="6486.5031446540879"/>
  </r>
  <r>
    <x v="6"/>
    <x v="1"/>
    <x v="2"/>
    <x v="24"/>
    <s v="Commercial"/>
    <n v="970"/>
    <n v="44"/>
    <n v="193"/>
    <n v="298"/>
    <n v="318"/>
    <n v="8"/>
    <n v="466382"/>
    <n v="485768"/>
    <n v="531326"/>
    <n v="781583"/>
    <n v="52857"/>
    <n v="10599.59090909091"/>
    <n v="2516.9326424870465"/>
    <n v="1782.9731543624162"/>
    <n v="2457.8081761006288"/>
    <n v="6607.125"/>
  </r>
  <r>
    <x v="6"/>
    <x v="1"/>
    <x v="2"/>
    <x v="25"/>
    <s v="Commercial"/>
    <n v="4768"/>
    <n v="249"/>
    <n v="897"/>
    <n v="2635"/>
    <n v="1302"/>
    <n v="452"/>
    <n v="3957348"/>
    <n v="2369356"/>
    <n v="3593549"/>
    <n v="3919070"/>
    <n v="2537785"/>
    <n v="15892.963855421687"/>
    <n v="2641.4225195094759"/>
    <n v="1363.7757115749525"/>
    <n v="3010.0384024577575"/>
    <n v="5614.5685840707965"/>
  </r>
  <r>
    <x v="6"/>
    <x v="1"/>
    <x v="2"/>
    <x v="26"/>
    <s v="Commercial"/>
    <n v="2123"/>
    <n v="88"/>
    <n v="390"/>
    <n v="1009"/>
    <n v="578"/>
    <n v="89"/>
    <n v="1204866"/>
    <n v="1293540"/>
    <n v="1113847"/>
    <n v="1988011"/>
    <n v="242660"/>
    <n v="13691.65909090909"/>
    <n v="3316.7692307692309"/>
    <n v="1103.9117938553022"/>
    <n v="3439.4653979238756"/>
    <n v="2726.5168539325841"/>
  </r>
  <r>
    <x v="7"/>
    <x v="1"/>
    <x v="3"/>
    <x v="0"/>
    <s v="Commercial"/>
    <n v="4904"/>
    <n v="38"/>
    <n v="615"/>
    <n v="371"/>
    <n v="883"/>
    <n v="168"/>
    <n v="685129"/>
    <n v="977911"/>
    <n v="555146"/>
    <n v="1481298"/>
    <n v="458006"/>
    <n v="18029.71052631579"/>
    <n v="1590.0991869918698"/>
    <n v="1496.3504043126684"/>
    <n v="1677.5741789354474"/>
    <n v="2726.2261904761904"/>
  </r>
  <r>
    <x v="7"/>
    <x v="1"/>
    <x v="3"/>
    <x v="1"/>
    <s v="Commercial"/>
    <n v="704"/>
    <n v="3"/>
    <n v="68"/>
    <n v="190"/>
    <n v="87"/>
    <n v="17"/>
    <n v="76162"/>
    <n v="197714"/>
    <n v="277329"/>
    <n v="264355"/>
    <n v="99610"/>
    <n v="25387.333333333332"/>
    <n v="2907.5588235294117"/>
    <n v="1459.6263157894737"/>
    <n v="3038.5632183908046"/>
    <n v="5859.411764705882"/>
  </r>
  <r>
    <x v="7"/>
    <x v="1"/>
    <x v="3"/>
    <x v="2"/>
    <s v="Commercial"/>
    <n v="773"/>
    <n v="17"/>
    <n v="118"/>
    <n v="57"/>
    <n v="268"/>
    <n v="23"/>
    <n v="183978"/>
    <n v="372464"/>
    <n v="54181"/>
    <n v="798126"/>
    <n v="94174"/>
    <n v="10822.235294117647"/>
    <n v="3156.4745762711864"/>
    <n v="950.54385964912285"/>
    <n v="2978.0820895522388"/>
    <n v="4094.521739130435"/>
  </r>
  <r>
    <x v="7"/>
    <x v="1"/>
    <x v="3"/>
    <x v="3"/>
    <s v="Commercial"/>
    <n v="5304"/>
    <n v="35"/>
    <n v="567"/>
    <n v="955"/>
    <n v="712"/>
    <n v="124"/>
    <n v="638435"/>
    <n v="2011679"/>
    <n v="810526"/>
    <n v="2322213"/>
    <n v="554206"/>
    <n v="18241"/>
    <n v="3547.9347442680778"/>
    <n v="848.71832460732981"/>
    <n v="3261.5351123595506"/>
    <n v="4469.4032258064517"/>
  </r>
  <r>
    <x v="7"/>
    <x v="1"/>
    <x v="3"/>
    <x v="4"/>
    <s v="Commercial"/>
    <n v="2319"/>
    <n v="24"/>
    <n v="226"/>
    <n v="445"/>
    <n v="281"/>
    <n v="73"/>
    <n v="500256"/>
    <n v="712946"/>
    <n v="715615"/>
    <n v="983167"/>
    <n v="194475"/>
    <n v="20844"/>
    <n v="3154.6283185840707"/>
    <n v="1608.1235955056179"/>
    <n v="3498.8149466192172"/>
    <n v="2664.0410958904108"/>
  </r>
  <r>
    <x v="7"/>
    <x v="1"/>
    <x v="3"/>
    <x v="5"/>
    <s v="Commercial"/>
    <n v="857"/>
    <n v="21"/>
    <n v="94"/>
    <n v="203"/>
    <n v="127"/>
    <n v="43"/>
    <n v="397258"/>
    <n v="274972"/>
    <n v="311774"/>
    <n v="435375"/>
    <n v="210773"/>
    <n v="18917.047619047618"/>
    <n v="2925.2340425531916"/>
    <n v="1535.8325123152708"/>
    <n v="3428.1496062992128"/>
    <n v="4901.6976744186049"/>
  </r>
  <r>
    <x v="7"/>
    <x v="1"/>
    <x v="3"/>
    <x v="6"/>
    <s v="Commercial"/>
    <n v="5951"/>
    <n v="92"/>
    <n v="760"/>
    <n v="686"/>
    <n v="1088"/>
    <n v="252"/>
    <n v="2392327"/>
    <n v="1907729"/>
    <n v="1192921"/>
    <n v="2778080"/>
    <n v="2029105"/>
    <n v="26003.554347826088"/>
    <n v="2510.1697368421051"/>
    <n v="1738.9518950437318"/>
    <n v="2553.3823529411766"/>
    <n v="8052.0039682539682"/>
  </r>
  <r>
    <x v="7"/>
    <x v="1"/>
    <x v="3"/>
    <x v="7"/>
    <s v="Commercial"/>
    <n v="5456"/>
    <n v="175"/>
    <n v="598"/>
    <n v="1947"/>
    <n v="941"/>
    <n v="294"/>
    <n v="2449586"/>
    <n v="1422230"/>
    <n v="1710271"/>
    <n v="3014098"/>
    <n v="1293189"/>
    <n v="13997.634285714286"/>
    <n v="2378.3110367892978"/>
    <n v="878.41345659989724"/>
    <n v="3203.0797024442081"/>
    <n v="4398.6020408163267"/>
  </r>
  <r>
    <x v="7"/>
    <x v="1"/>
    <x v="3"/>
    <x v="8"/>
    <s v="Commercial"/>
    <n v="756"/>
    <n v="30"/>
    <n v="88"/>
    <n v="130"/>
    <n v="92"/>
    <n v="43"/>
    <n v="353255"/>
    <n v="241211"/>
    <n v="120578"/>
    <n v="301932"/>
    <n v="146531"/>
    <n v="11775.166666666666"/>
    <n v="2741.034090909091"/>
    <n v="927.52307692307693"/>
    <n v="3281.8695652173915"/>
    <n v="3407.6976744186045"/>
  </r>
  <r>
    <x v="7"/>
    <x v="1"/>
    <x v="3"/>
    <x v="9"/>
    <s v="Commercial"/>
    <n v="520"/>
    <n v="20"/>
    <n v="68"/>
    <n v="134"/>
    <n v="80"/>
    <n v="22"/>
    <n v="295716"/>
    <n v="195016"/>
    <n v="97009"/>
    <n v="269089"/>
    <n v="90980"/>
    <n v="14785.8"/>
    <n v="2867.8823529411766"/>
    <n v="723.94776119402979"/>
    <n v="3363.6125000000002"/>
    <n v="4135.454545454545"/>
  </r>
  <r>
    <x v="7"/>
    <x v="1"/>
    <x v="3"/>
    <x v="10"/>
    <s v="Commercial"/>
    <n v="1351"/>
    <n v="44"/>
    <n v="161"/>
    <n v="140"/>
    <n v="341"/>
    <n v="38"/>
    <n v="859635"/>
    <n v="676106"/>
    <n v="158893"/>
    <n v="1103730"/>
    <n v="171700"/>
    <n v="19537.159090909092"/>
    <n v="4199.4161490683227"/>
    <n v="1134.95"/>
    <n v="3236.7448680351904"/>
    <n v="4518.4210526315792"/>
  </r>
  <r>
    <x v="7"/>
    <x v="1"/>
    <x v="3"/>
    <x v="11"/>
    <s v="Commercial"/>
    <n v="5323"/>
    <n v="44"/>
    <n v="520"/>
    <n v="1959"/>
    <n v="657"/>
    <n v="215"/>
    <n v="652031"/>
    <n v="961950"/>
    <n v="2085053"/>
    <n v="1332476"/>
    <n v="935355"/>
    <n v="14818.886363636364"/>
    <n v="1849.9038461538462"/>
    <n v="1064.3455844818784"/>
    <n v="2028.1217656012177"/>
    <n v="4350.4883720930229"/>
  </r>
  <r>
    <x v="7"/>
    <x v="1"/>
    <x v="3"/>
    <x v="12"/>
    <s v="Commercial"/>
    <n v="4242"/>
    <n v="71"/>
    <n v="534"/>
    <n v="991"/>
    <n v="872"/>
    <n v="221"/>
    <n v="1454779"/>
    <n v="1593719"/>
    <n v="1596885"/>
    <n v="2630129"/>
    <n v="806765"/>
    <n v="20489.845070422536"/>
    <n v="2984.492509363296"/>
    <n v="1611.3874873864784"/>
    <n v="3016.2029816513759"/>
    <n v="3650.5203619909503"/>
  </r>
  <r>
    <x v="7"/>
    <x v="1"/>
    <x v="3"/>
    <x v="13"/>
    <s v="Commercial"/>
    <n v="1224"/>
    <n v="38"/>
    <n v="153"/>
    <n v="221"/>
    <n v="183"/>
    <n v="65"/>
    <n v="823143"/>
    <n v="436278"/>
    <n v="191005"/>
    <n v="607363"/>
    <n v="477460"/>
    <n v="21661.657894736843"/>
    <n v="2851.4901960784314"/>
    <n v="864.27601809954751"/>
    <n v="3318.9234972677596"/>
    <n v="7345.5384615384619"/>
  </r>
  <r>
    <x v="7"/>
    <x v="1"/>
    <x v="3"/>
    <x v="14"/>
    <s v="Commercial"/>
    <n v="5830"/>
    <n v="180"/>
    <n v="744"/>
    <n v="1389"/>
    <n v="1073"/>
    <n v="295"/>
    <n v="2276352"/>
    <n v="2263768"/>
    <n v="1625947"/>
    <n v="3510773"/>
    <n v="2737898"/>
    <n v="12646.4"/>
    <n v="3042.6989247311826"/>
    <n v="1170.5881929445645"/>
    <n v="3271.9226467847157"/>
    <n v="9281.0101694915247"/>
  </r>
  <r>
    <x v="7"/>
    <x v="1"/>
    <x v="3"/>
    <x v="15"/>
    <s v="Commercial"/>
    <n v="826"/>
    <n v="30"/>
    <n v="110"/>
    <n v="160"/>
    <n v="154"/>
    <n v="54"/>
    <n v="491457"/>
    <n v="324500"/>
    <n v="217883"/>
    <n v="411847"/>
    <n v="350916"/>
    <n v="16381.9"/>
    <n v="2950"/>
    <n v="1361.76875"/>
    <n v="2674.3311688311687"/>
    <n v="6498.4444444444443"/>
  </r>
  <r>
    <x v="7"/>
    <x v="1"/>
    <x v="3"/>
    <x v="16"/>
    <s v="Commercial"/>
    <n v="1368"/>
    <n v="46"/>
    <n v="179"/>
    <n v="494"/>
    <n v="419"/>
    <n v="32"/>
    <n v="1003091"/>
    <n v="317015"/>
    <n v="394165"/>
    <n v="1448006"/>
    <n v="157519"/>
    <n v="21806.32608695652"/>
    <n v="1771.0335195530727"/>
    <n v="797.90485829959516"/>
    <n v="3455.8615751789976"/>
    <n v="4922.46875"/>
  </r>
  <r>
    <x v="7"/>
    <x v="1"/>
    <x v="3"/>
    <x v="17"/>
    <s v="Commercial"/>
    <n v="4840"/>
    <n v="125"/>
    <n v="599"/>
    <n v="1769"/>
    <n v="599"/>
    <n v="207"/>
    <n v="1775249"/>
    <n v="1823048"/>
    <n v="1068543"/>
    <n v="2070685"/>
    <n v="385477"/>
    <n v="14201.992"/>
    <n v="3043.4858096828048"/>
    <n v="604.03787450537027"/>
    <n v="3456.9031719532554"/>
    <n v="1862.2077294685989"/>
  </r>
  <r>
    <x v="7"/>
    <x v="1"/>
    <x v="3"/>
    <x v="18"/>
    <s v="Commercial"/>
    <n v="4931"/>
    <n v="81"/>
    <n v="718"/>
    <n v="1291"/>
    <n v="1009"/>
    <n v="277"/>
    <n v="2765588"/>
    <n v="2359505"/>
    <n v="1536227"/>
    <n v="3702184"/>
    <n v="2381989"/>
    <n v="34143.061728395063"/>
    <n v="3286.2186629526464"/>
    <n v="1189.9512006196746"/>
    <n v="3669.1615460852331"/>
    <n v="8599.2382671480136"/>
  </r>
  <r>
    <x v="7"/>
    <x v="1"/>
    <x v="3"/>
    <x v="19"/>
    <s v="Commercial"/>
    <n v="2472"/>
    <n v="90"/>
    <n v="279"/>
    <n v="802"/>
    <n v="361"/>
    <n v="103"/>
    <n v="965043"/>
    <n v="790140"/>
    <n v="769274"/>
    <n v="1029454"/>
    <n v="229010"/>
    <n v="10722.7"/>
    <n v="2832.0430107526881"/>
    <n v="959.19451371571074"/>
    <n v="2851.6731301939058"/>
    <n v="2223.3980582524273"/>
  </r>
  <r>
    <x v="7"/>
    <x v="1"/>
    <x v="3"/>
    <x v="20"/>
    <s v="Commercial"/>
    <n v="2060"/>
    <n v="65"/>
    <n v="330"/>
    <n v="571"/>
    <n v="388"/>
    <n v="79"/>
    <n v="892912"/>
    <n v="1198360"/>
    <n v="605864"/>
    <n v="1681517"/>
    <n v="273711"/>
    <n v="13737.107692307693"/>
    <n v="3631.3939393939395"/>
    <n v="1061.0577933450088"/>
    <n v="4333.8067010309278"/>
    <n v="3464.6962025316457"/>
  </r>
  <r>
    <x v="7"/>
    <x v="1"/>
    <x v="3"/>
    <x v="21"/>
    <s v="Commercial"/>
    <n v="4154"/>
    <n v="185"/>
    <n v="659"/>
    <n v="942"/>
    <n v="921"/>
    <n v="275"/>
    <n v="2154768"/>
    <n v="1945430"/>
    <n v="1235380"/>
    <n v="2756453"/>
    <n v="686854"/>
    <n v="11647.394594594594"/>
    <n v="2952.0940819423367"/>
    <n v="1311.443736730361"/>
    <n v="2992.8914223669922"/>
    <n v="2497.650909090909"/>
  </r>
  <r>
    <x v="7"/>
    <x v="1"/>
    <x v="3"/>
    <x v="22"/>
    <s v="Commercial"/>
    <n v="1223"/>
    <n v="54"/>
    <n v="204"/>
    <n v="217"/>
    <n v="222"/>
    <n v="161"/>
    <n v="898553"/>
    <n v="753016"/>
    <n v="188763"/>
    <n v="748937"/>
    <n v="733123"/>
    <n v="16639.870370370369"/>
    <n v="3691.2549019607845"/>
    <n v="869.87557603686639"/>
    <n v="3373.5900900900901"/>
    <n v="4553.5590062111805"/>
  </r>
  <r>
    <x v="7"/>
    <x v="1"/>
    <x v="3"/>
    <x v="23"/>
    <s v="Commercial"/>
    <n v="1877"/>
    <n v="91"/>
    <n v="366"/>
    <n v="561"/>
    <n v="374"/>
    <n v="324"/>
    <n v="1612552"/>
    <n v="1046607"/>
    <n v="643881"/>
    <n v="1292611"/>
    <n v="1614980"/>
    <n v="17720.351648351647"/>
    <n v="2859.5819672131147"/>
    <n v="1147.7379679144385"/>
    <n v="3456.1791443850266"/>
    <n v="4984.5061728395058"/>
  </r>
  <r>
    <x v="7"/>
    <x v="1"/>
    <x v="3"/>
    <x v="24"/>
    <s v="Commercial"/>
    <n v="980"/>
    <n v="50"/>
    <n v="195"/>
    <n v="175"/>
    <n v="291"/>
    <n v="9"/>
    <n v="602281"/>
    <n v="462817"/>
    <n v="274900"/>
    <n v="740133"/>
    <n v="57346"/>
    <n v="12045.62"/>
    <n v="2373.4205128205126"/>
    <n v="1570.8571428571429"/>
    <n v="2543.4123711340208"/>
    <n v="6371.7777777777774"/>
  </r>
  <r>
    <x v="7"/>
    <x v="1"/>
    <x v="3"/>
    <x v="25"/>
    <s v="Commercial"/>
    <n v="4766"/>
    <n v="246"/>
    <n v="869"/>
    <n v="2132"/>
    <n v="762"/>
    <n v="154"/>
    <n v="3813739"/>
    <n v="2280889"/>
    <n v="1912253"/>
    <n v="2358531"/>
    <n v="666993"/>
    <n v="15503.00406504065"/>
    <n v="2624.7284234752588"/>
    <n v="896.92917448405251"/>
    <n v="3095.1850393700788"/>
    <n v="4331.1233766233763"/>
  </r>
  <r>
    <x v="7"/>
    <x v="1"/>
    <x v="3"/>
    <x v="26"/>
    <s v="Commercial"/>
    <n v="2139"/>
    <n v="83"/>
    <n v="397"/>
    <n v="803"/>
    <n v="515"/>
    <n v="100"/>
    <n v="1034868"/>
    <n v="1347771"/>
    <n v="569487"/>
    <n v="1878491"/>
    <n v="242465"/>
    <n v="12468.289156626506"/>
    <n v="3394.8891687657429"/>
    <n v="709.19925280199254"/>
    <n v="3647.555339805825"/>
    <n v="2424.65"/>
  </r>
  <r>
    <x v="8"/>
    <x v="2"/>
    <x v="0"/>
    <x v="0"/>
    <s v="Commercial"/>
    <n v="5004"/>
    <n v="35"/>
    <n v="579"/>
    <n v="273"/>
    <n v="947"/>
    <n v="130"/>
    <n v="420740"/>
    <n v="851765"/>
    <n v="415344"/>
    <n v="1471577"/>
    <n v="366666"/>
    <n v="12021.142857142857"/>
    <n v="1471.0967184801382"/>
    <n v="1521.4065934065934"/>
    <n v="1553.9355860612461"/>
    <n v="2820.5076923076922"/>
  </r>
  <r>
    <x v="8"/>
    <x v="2"/>
    <x v="0"/>
    <x v="1"/>
    <s v="Commercial"/>
    <n v="719"/>
    <n v="4"/>
    <n v="73"/>
    <n v="99"/>
    <n v="118"/>
    <n v="16"/>
    <n v="65076"/>
    <n v="194681"/>
    <n v="120196"/>
    <n v="394351"/>
    <n v="69264"/>
    <n v="16269"/>
    <n v="2666.8630136986303"/>
    <n v="1214.1010101010102"/>
    <n v="3341.9576271186443"/>
    <n v="4329"/>
  </r>
  <r>
    <x v="8"/>
    <x v="2"/>
    <x v="0"/>
    <x v="2"/>
    <s v="Commercial"/>
    <n v="786"/>
    <n v="17"/>
    <n v="107"/>
    <n v="85"/>
    <n v="195"/>
    <n v="26"/>
    <n v="163255"/>
    <n v="336744"/>
    <n v="87258"/>
    <n v="519083"/>
    <n v="122467"/>
    <n v="9603.2352941176468"/>
    <n v="3147.1401869158876"/>
    <n v="1026.5647058823529"/>
    <n v="2661.9641025641026"/>
    <n v="4710.2692307692305"/>
  </r>
  <r>
    <x v="8"/>
    <x v="2"/>
    <x v="0"/>
    <x v="3"/>
    <s v="Commercial"/>
    <n v="5350"/>
    <n v="36"/>
    <n v="488"/>
    <n v="626"/>
    <n v="891"/>
    <n v="539"/>
    <n v="607805"/>
    <n v="1752872"/>
    <n v="562643"/>
    <n v="2900723"/>
    <n v="2444532"/>
    <n v="16883.472222222223"/>
    <n v="3591.9508196721313"/>
    <n v="898.79073482428112"/>
    <n v="3255.581369248036"/>
    <n v="4535.3098330241191"/>
  </r>
  <r>
    <x v="8"/>
    <x v="2"/>
    <x v="0"/>
    <x v="4"/>
    <s v="Commercial"/>
    <n v="2361"/>
    <n v="26"/>
    <n v="200"/>
    <n v="234"/>
    <n v="330"/>
    <n v="67"/>
    <n v="540608"/>
    <n v="564197"/>
    <n v="311294"/>
    <n v="945750"/>
    <n v="150134"/>
    <n v="20792.615384615383"/>
    <n v="2820.9850000000001"/>
    <n v="1330.3162393162393"/>
    <n v="2865.909090909091"/>
    <n v="2240.8059701492539"/>
  </r>
  <r>
    <x v="8"/>
    <x v="2"/>
    <x v="0"/>
    <x v="5"/>
    <s v="Commercial"/>
    <n v="868"/>
    <n v="20"/>
    <n v="84"/>
    <n v="128"/>
    <n v="150"/>
    <n v="37"/>
    <n v="376658"/>
    <n v="234234"/>
    <n v="156033"/>
    <n v="521134"/>
    <n v="181443"/>
    <n v="18832.900000000001"/>
    <n v="2788.5"/>
    <n v="1219.0078125"/>
    <n v="3474.2266666666665"/>
    <n v="4903.864864864865"/>
  </r>
  <r>
    <x v="8"/>
    <x v="2"/>
    <x v="0"/>
    <x v="6"/>
    <s v="Commercial"/>
    <n v="6013"/>
    <n v="88"/>
    <n v="686"/>
    <n v="543"/>
    <n v="1232"/>
    <n v="194"/>
    <n v="2183044"/>
    <n v="1656102"/>
    <n v="457357"/>
    <n v="2914748"/>
    <n v="1540494"/>
    <n v="24807.31818181818"/>
    <n v="2414.1428571428573"/>
    <n v="842.27808471454875"/>
    <n v="2365.8668831168829"/>
    <n v="7940.6907216494847"/>
  </r>
  <r>
    <x v="8"/>
    <x v="2"/>
    <x v="0"/>
    <x v="7"/>
    <s v="Commercial"/>
    <n v="5547"/>
    <n v="174"/>
    <n v="537"/>
    <n v="704"/>
    <n v="919"/>
    <n v="153"/>
    <n v="2502891"/>
    <n v="1228569"/>
    <n v="661252"/>
    <n v="2770401"/>
    <n v="682050"/>
    <n v="14384.431034482759"/>
    <n v="2287.8379888268155"/>
    <n v="939.27840909090912"/>
    <n v="3014.5821545157778"/>
    <n v="4457.8431372549021"/>
  </r>
  <r>
    <x v="8"/>
    <x v="2"/>
    <x v="0"/>
    <x v="8"/>
    <s v="Commercial"/>
    <n v="762"/>
    <n v="29"/>
    <n v="74"/>
    <n v="90"/>
    <n v="99"/>
    <n v="35"/>
    <n v="311562"/>
    <n v="194622"/>
    <n v="71405"/>
    <n v="273221"/>
    <n v="116420"/>
    <n v="10743.51724137931"/>
    <n v="2630.0270270270271"/>
    <n v="793.38888888888891"/>
    <n v="2759.8080808080808"/>
    <n v="3326.2857142857142"/>
  </r>
  <r>
    <x v="8"/>
    <x v="2"/>
    <x v="0"/>
    <x v="9"/>
    <s v="Commercial"/>
    <n v="523"/>
    <n v="19"/>
    <n v="60"/>
    <n v="113"/>
    <n v="88"/>
    <n v="21"/>
    <n v="267318"/>
    <n v="169583"/>
    <n v="77013"/>
    <n v="244681"/>
    <n v="81664"/>
    <n v="14069.368421052632"/>
    <n v="2826.3833333333332"/>
    <n v="681.53097345132744"/>
    <n v="2780.465909090909"/>
    <n v="3888.7619047619046"/>
  </r>
  <r>
    <x v="8"/>
    <x v="2"/>
    <x v="0"/>
    <x v="10"/>
    <s v="Commercial"/>
    <n v="1368"/>
    <n v="44"/>
    <n v="142"/>
    <n v="202"/>
    <n v="262"/>
    <n v="38"/>
    <n v="865260"/>
    <n v="588291"/>
    <n v="247097"/>
    <n v="725635"/>
    <n v="172690"/>
    <n v="19665"/>
    <n v="4142.8943661971834"/>
    <n v="1223.2524752475247"/>
    <n v="2769.5992366412215"/>
    <n v="4544.4736842105267"/>
  </r>
  <r>
    <x v="8"/>
    <x v="2"/>
    <x v="0"/>
    <x v="11"/>
    <s v="Commercial"/>
    <n v="5521"/>
    <n v="45"/>
    <n v="526"/>
    <n v="1188"/>
    <n v="871"/>
    <n v="187"/>
    <n v="690071"/>
    <n v="956701"/>
    <n v="1079878"/>
    <n v="1721669"/>
    <n v="757166"/>
    <n v="15334.911111111111"/>
    <n v="1818.8231939163497"/>
    <n v="908.98821548821547"/>
    <n v="1976.6578645235361"/>
    <n v="4049.0160427807486"/>
  </r>
  <r>
    <x v="8"/>
    <x v="2"/>
    <x v="0"/>
    <x v="12"/>
    <s v="Commercial"/>
    <n v="4369"/>
    <n v="70"/>
    <n v="493"/>
    <n v="612"/>
    <n v="1067"/>
    <n v="200"/>
    <n v="1280712"/>
    <n v="1423500"/>
    <n v="779337"/>
    <n v="3262447"/>
    <n v="724093"/>
    <n v="18295.885714285716"/>
    <n v="2887.4239350912781"/>
    <n v="1273.4264705882354"/>
    <n v="3057.5885660731024"/>
    <n v="3620.4650000000001"/>
  </r>
  <r>
    <x v="8"/>
    <x v="2"/>
    <x v="0"/>
    <x v="13"/>
    <s v="Commercial"/>
    <n v="1248"/>
    <n v="37"/>
    <n v="136"/>
    <n v="189"/>
    <n v="194"/>
    <n v="61"/>
    <n v="698775"/>
    <n v="374143"/>
    <n v="153520"/>
    <n v="531067"/>
    <n v="418756"/>
    <n v="18885.81081081081"/>
    <n v="2751.0514705882351"/>
    <n v="812.27513227513225"/>
    <n v="2737.4587628865979"/>
    <n v="6864.8524590163934"/>
  </r>
  <r>
    <x v="8"/>
    <x v="2"/>
    <x v="0"/>
    <x v="14"/>
    <s v="Commercial"/>
    <n v="5949"/>
    <n v="177"/>
    <n v="681"/>
    <n v="1132"/>
    <n v="1210"/>
    <n v="254"/>
    <n v="2304769"/>
    <n v="1978529"/>
    <n v="1240134"/>
    <n v="4152637"/>
    <n v="2321755"/>
    <n v="13021.293785310734"/>
    <n v="2905.3289280469899"/>
    <n v="1095.5247349823321"/>
    <n v="3431.9314049586778"/>
    <n v="9140.7677165354326"/>
  </r>
  <r>
    <x v="8"/>
    <x v="2"/>
    <x v="0"/>
    <x v="15"/>
    <s v="Commercial"/>
    <n v="835"/>
    <n v="28"/>
    <n v="100"/>
    <n v="120"/>
    <n v="189"/>
    <n v="42"/>
    <n v="464541"/>
    <n v="296171"/>
    <n v="152505"/>
    <n v="503854"/>
    <n v="253097"/>
    <n v="16590.75"/>
    <n v="2961.71"/>
    <n v="1270.875"/>
    <n v="2665.8941798941801"/>
    <n v="6026.1190476190477"/>
  </r>
  <r>
    <x v="8"/>
    <x v="2"/>
    <x v="0"/>
    <x v="16"/>
    <s v="Commercial"/>
    <n v="1383"/>
    <n v="46"/>
    <n v="158"/>
    <n v="347"/>
    <n v="320"/>
    <n v="60"/>
    <n v="955264"/>
    <n v="272820"/>
    <n v="293074"/>
    <n v="1107042"/>
    <n v="302854"/>
    <n v="20766.608695652172"/>
    <n v="1726.7088607594937"/>
    <n v="844.59365994236316"/>
    <n v="3459.5062499999999"/>
    <n v="5047.5666666666666"/>
  </r>
  <r>
    <x v="8"/>
    <x v="2"/>
    <x v="0"/>
    <x v="17"/>
    <s v="Commercial"/>
    <n v="4886"/>
    <n v="123"/>
    <n v="593"/>
    <n v="1568"/>
    <n v="778"/>
    <n v="195"/>
    <n v="1620938"/>
    <n v="1655876"/>
    <n v="877779"/>
    <n v="2534436"/>
    <n v="344802"/>
    <n v="13178.357723577235"/>
    <n v="2792.3709949409781"/>
    <n v="559.80803571428567"/>
    <n v="3257.6298200514138"/>
    <n v="1768.2153846153847"/>
  </r>
  <r>
    <x v="8"/>
    <x v="2"/>
    <x v="0"/>
    <x v="18"/>
    <s v="Commercial"/>
    <n v="4988"/>
    <n v="83"/>
    <n v="664"/>
    <n v="1174"/>
    <n v="1245"/>
    <n v="235"/>
    <n v="2796220"/>
    <n v="2097891"/>
    <n v="482530"/>
    <n v="3909840"/>
    <n v="1929149"/>
    <n v="33689.397590361448"/>
    <n v="3159.4743975903616"/>
    <n v="411.01362862010222"/>
    <n v="3140.4337349397592"/>
    <n v="8209.1446808510645"/>
  </r>
  <r>
    <x v="8"/>
    <x v="2"/>
    <x v="0"/>
    <x v="19"/>
    <s v="Commercial"/>
    <n v="2525"/>
    <n v="89"/>
    <n v="254"/>
    <n v="567"/>
    <n v="383"/>
    <n v="88"/>
    <n v="1006434"/>
    <n v="660643"/>
    <n v="491072"/>
    <n v="1024966"/>
    <n v="183736"/>
    <n v="11308.247191011236"/>
    <n v="2600.9566929133857"/>
    <n v="866.08818342151676"/>
    <n v="2676.1514360313317"/>
    <n v="2087.909090909091"/>
  </r>
  <r>
    <x v="8"/>
    <x v="2"/>
    <x v="0"/>
    <x v="20"/>
    <s v="Commercial"/>
    <n v="2121"/>
    <n v="63"/>
    <n v="296"/>
    <n v="407"/>
    <n v="420"/>
    <n v="64"/>
    <n v="835653"/>
    <n v="1077733"/>
    <n v="411991"/>
    <n v="1476064"/>
    <n v="213246"/>
    <n v="13264.333333333334"/>
    <n v="3640.989864864865"/>
    <n v="1012.2628992628993"/>
    <n v="3514.4380952380952"/>
    <n v="3331.96875"/>
  </r>
  <r>
    <x v="8"/>
    <x v="2"/>
    <x v="0"/>
    <x v="21"/>
    <s v="Commercial"/>
    <n v="4241"/>
    <n v="175"/>
    <n v="591"/>
    <n v="628"/>
    <n v="1055"/>
    <n v="223"/>
    <n v="1929860"/>
    <n v="1607815"/>
    <n v="796639"/>
    <n v="2596409"/>
    <n v="544620"/>
    <n v="11027.771428571428"/>
    <n v="2720.4991539763114"/>
    <n v="1268.533439490446"/>
    <n v="2461.0511848341234"/>
    <n v="2442.2421524663678"/>
  </r>
  <r>
    <x v="8"/>
    <x v="2"/>
    <x v="0"/>
    <x v="22"/>
    <s v="Commercial"/>
    <n v="1261"/>
    <n v="55"/>
    <n v="186"/>
    <n v="260"/>
    <n v="212"/>
    <n v="35"/>
    <n v="852071"/>
    <n v="659027"/>
    <n v="239401"/>
    <n v="723271"/>
    <n v="168593"/>
    <n v="15492.2"/>
    <n v="3543.1559139784945"/>
    <n v="920.77307692307693"/>
    <n v="3411.6556603773583"/>
    <n v="4816.9428571428571"/>
  </r>
  <r>
    <x v="8"/>
    <x v="2"/>
    <x v="0"/>
    <x v="23"/>
    <s v="Commercial"/>
    <n v="1924"/>
    <n v="90"/>
    <n v="334"/>
    <n v="405"/>
    <n v="596"/>
    <n v="117"/>
    <n v="1584148"/>
    <n v="933319"/>
    <n v="502062"/>
    <n v="1886933"/>
    <n v="629042"/>
    <n v="17601.644444444446"/>
    <n v="2794.368263473054"/>
    <n v="1239.6592592592592"/>
    <n v="3165.9949664429532"/>
    <n v="5376.4273504273506"/>
  </r>
  <r>
    <x v="8"/>
    <x v="2"/>
    <x v="0"/>
    <x v="24"/>
    <s v="Commercial"/>
    <n v="1006"/>
    <n v="47"/>
    <n v="192"/>
    <n v="124"/>
    <n v="301"/>
    <n v="8"/>
    <n v="466516"/>
    <n v="434474"/>
    <n v="233299"/>
    <n v="661363"/>
    <n v="35591"/>
    <n v="9925.8723404255325"/>
    <n v="2262.8854166666665"/>
    <n v="1881.4435483870968"/>
    <n v="2197.21926910299"/>
    <n v="4448.875"/>
  </r>
  <r>
    <x v="8"/>
    <x v="2"/>
    <x v="0"/>
    <x v="25"/>
    <s v="Commercial"/>
    <n v="4867"/>
    <n v="246"/>
    <n v="850"/>
    <n v="982"/>
    <n v="1106"/>
    <n v="147"/>
    <n v="3260148"/>
    <n v="2139435"/>
    <n v="927033"/>
    <n v="2811429"/>
    <n v="689935"/>
    <n v="13252.634146341463"/>
    <n v="2516.9823529411765"/>
    <n v="944.02545824847255"/>
    <n v="2541.9792043399639"/>
    <n v="4693.4353741496598"/>
  </r>
  <r>
    <x v="8"/>
    <x v="2"/>
    <x v="0"/>
    <x v="26"/>
    <s v="Commercial"/>
    <n v="2156"/>
    <n v="87"/>
    <n v="378"/>
    <n v="863"/>
    <n v="582"/>
    <n v="120"/>
    <n v="990595"/>
    <n v="1187005"/>
    <n v="596543"/>
    <n v="2284299"/>
    <n v="267248"/>
    <n v="11386.149425287356"/>
    <n v="3140.2248677248676"/>
    <n v="691.24333719582853"/>
    <n v="3924.9123711340208"/>
    <n v="2227.0666666666666"/>
  </r>
  <r>
    <x v="9"/>
    <x v="2"/>
    <x v="1"/>
    <x v="0"/>
    <s v="Commercial"/>
    <n v="5020"/>
    <n v="37"/>
    <n v="664"/>
    <n v="370"/>
    <n v="907"/>
    <n v="132"/>
    <n v="488874"/>
    <n v="1103896"/>
    <n v="477711"/>
    <n v="1681782"/>
    <n v="403306"/>
    <n v="13212.81081081081"/>
    <n v="1662.4939759036145"/>
    <n v="1291.1108108108108"/>
    <n v="1854.2249173098126"/>
    <n v="3055.348484848485"/>
  </r>
  <r>
    <x v="9"/>
    <x v="2"/>
    <x v="1"/>
    <x v="1"/>
    <s v="Commercial"/>
    <n v="707"/>
    <n v="4"/>
    <n v="73"/>
    <n v="136"/>
    <n v="102"/>
    <n v="15"/>
    <n v="88732"/>
    <n v="208568"/>
    <n v="174419"/>
    <n v="314869"/>
    <n v="83365"/>
    <n v="22183"/>
    <n v="2857.0958904109589"/>
    <n v="1282.4926470588234"/>
    <n v="3086.9509803921569"/>
    <n v="5557.666666666667"/>
  </r>
  <r>
    <x v="9"/>
    <x v="2"/>
    <x v="1"/>
    <x v="2"/>
    <s v="Commercial"/>
    <n v="773"/>
    <n v="18"/>
    <n v="115"/>
    <n v="284"/>
    <n v="345"/>
    <n v="20"/>
    <n v="170664"/>
    <n v="418559"/>
    <n v="266308"/>
    <n v="1195955"/>
    <n v="87660"/>
    <n v="9481.3333333333339"/>
    <n v="3639.6434782608694"/>
    <n v="937.70422535211264"/>
    <n v="3466.536231884058"/>
    <n v="4383"/>
  </r>
  <r>
    <x v="9"/>
    <x v="2"/>
    <x v="1"/>
    <x v="3"/>
    <s v="Commercial"/>
    <n v="5268"/>
    <n v="34"/>
    <n v="571"/>
    <n v="1846"/>
    <n v="846"/>
    <n v="124"/>
    <n v="540686"/>
    <n v="2347178"/>
    <n v="1526270"/>
    <n v="2698745"/>
    <n v="609264"/>
    <n v="15902.529411764706"/>
    <n v="4110.6444833625219"/>
    <n v="826.79848320693395"/>
    <n v="3190.0059101654847"/>
    <n v="4913.4193548387093"/>
  </r>
  <r>
    <x v="9"/>
    <x v="2"/>
    <x v="1"/>
    <x v="4"/>
    <s v="Commercial"/>
    <n v="2347"/>
    <n v="28"/>
    <n v="213"/>
    <n v="695"/>
    <n v="282"/>
    <n v="61"/>
    <n v="547516"/>
    <n v="655224"/>
    <n v="1212048"/>
    <n v="1031556"/>
    <n v="160252"/>
    <n v="19554.142857142859"/>
    <n v="3076.1690140845071"/>
    <n v="1743.9539568345324"/>
    <n v="3658"/>
    <n v="2627.0819672131147"/>
  </r>
  <r>
    <x v="9"/>
    <x v="2"/>
    <x v="1"/>
    <x v="5"/>
    <s v="Commercial"/>
    <n v="860"/>
    <n v="20"/>
    <n v="91"/>
    <n v="165"/>
    <n v="117"/>
    <n v="35"/>
    <n v="391532"/>
    <n v="280356"/>
    <n v="199921"/>
    <n v="370706"/>
    <n v="175447"/>
    <n v="19576.599999999999"/>
    <n v="3080.835164835165"/>
    <n v="1211.6424242424243"/>
    <n v="3168.4273504273506"/>
    <n v="5012.7714285714283"/>
  </r>
  <r>
    <x v="9"/>
    <x v="2"/>
    <x v="1"/>
    <x v="6"/>
    <s v="Commercial"/>
    <n v="6000"/>
    <n v="101"/>
    <n v="773"/>
    <n v="564"/>
    <n v="1178"/>
    <n v="212"/>
    <n v="2676115"/>
    <n v="2080500"/>
    <n v="457807"/>
    <n v="3385156"/>
    <n v="1672691"/>
    <n v="26496.188118811882"/>
    <n v="2691.4618369987065"/>
    <n v="811.71453900709218"/>
    <n v="2873.6468590831919"/>
    <n v="7890.0518867924529"/>
  </r>
  <r>
    <x v="9"/>
    <x v="2"/>
    <x v="1"/>
    <x v="7"/>
    <s v="Commercial"/>
    <n v="5531"/>
    <n v="189"/>
    <n v="599"/>
    <n v="981"/>
    <n v="1247"/>
    <n v="512"/>
    <n v="2551856"/>
    <n v="1522600"/>
    <n v="838929"/>
    <n v="3820485"/>
    <n v="2474814"/>
    <n v="13501.883597883598"/>
    <n v="2541.9031719532554"/>
    <n v="855.17737003058107"/>
    <n v="3063.7409783480352"/>
    <n v="4833.62109375"/>
  </r>
  <r>
    <x v="9"/>
    <x v="2"/>
    <x v="1"/>
    <x v="8"/>
    <s v="Commercial"/>
    <n v="750"/>
    <n v="32"/>
    <n v="77"/>
    <n v="113"/>
    <n v="87"/>
    <n v="31"/>
    <n v="350676"/>
    <n v="226626"/>
    <n v="82660"/>
    <n v="271226"/>
    <n v="98839"/>
    <n v="10958.625"/>
    <n v="2943.1948051948052"/>
    <n v="731.50442477876106"/>
    <n v="3117.5402298850577"/>
    <n v="3188.3548387096776"/>
  </r>
  <r>
    <x v="9"/>
    <x v="2"/>
    <x v="1"/>
    <x v="9"/>
    <s v="Commercial"/>
    <n v="518"/>
    <n v="20"/>
    <n v="65"/>
    <n v="114"/>
    <n v="76"/>
    <n v="20"/>
    <n v="276923"/>
    <n v="199897"/>
    <n v="70755"/>
    <n v="253539"/>
    <n v="81756"/>
    <n v="13846.15"/>
    <n v="3075.3384615384616"/>
    <n v="620.65789473684208"/>
    <n v="3336.0394736842104"/>
    <n v="4087.8"/>
  </r>
  <r>
    <x v="9"/>
    <x v="2"/>
    <x v="1"/>
    <x v="10"/>
    <s v="Commercial"/>
    <n v="1349"/>
    <n v="45"/>
    <n v="155"/>
    <n v="90"/>
    <n v="163"/>
    <n v="28"/>
    <n v="807133"/>
    <n v="733760"/>
    <n v="100401"/>
    <n v="569794"/>
    <n v="138982"/>
    <n v="17936.288888888888"/>
    <n v="4733.9354838709678"/>
    <n v="1115.5666666666666"/>
    <n v="3495.6687116564417"/>
    <n v="4963.6428571428569"/>
  </r>
  <r>
    <x v="9"/>
    <x v="2"/>
    <x v="1"/>
    <x v="11"/>
    <s v="Commercial"/>
    <n v="5492"/>
    <n v="49"/>
    <n v="524"/>
    <n v="1754"/>
    <n v="693"/>
    <n v="177"/>
    <n v="704108"/>
    <n v="1030838"/>
    <n v="1373116"/>
    <n v="1239100"/>
    <n v="773182"/>
    <n v="14369.551020408164"/>
    <n v="1967.2480916030534"/>
    <n v="782.84834663625998"/>
    <n v="1788.0230880230881"/>
    <n v="4368.2598870056499"/>
  </r>
  <r>
    <x v="9"/>
    <x v="2"/>
    <x v="1"/>
    <x v="12"/>
    <s v="Commercial"/>
    <n v="4310"/>
    <n v="71"/>
    <n v="519"/>
    <n v="782"/>
    <n v="1041"/>
    <n v="188"/>
    <n v="1385905"/>
    <n v="1691798"/>
    <n v="854489"/>
    <n v="3450927"/>
    <n v="727831"/>
    <n v="19519.788732394365"/>
    <n v="3259.7263969171486"/>
    <n v="1092.6969309462916"/>
    <n v="3315.0115273775218"/>
    <n v="3871.4414893617022"/>
  </r>
  <r>
    <x v="9"/>
    <x v="2"/>
    <x v="1"/>
    <x v="13"/>
    <s v="Commercial"/>
    <n v="1235"/>
    <n v="40"/>
    <n v="155"/>
    <n v="216"/>
    <n v="181"/>
    <n v="58"/>
    <n v="813683"/>
    <n v="462413"/>
    <n v="195951"/>
    <n v="640290"/>
    <n v="464010"/>
    <n v="20342.075000000001"/>
    <n v="2983.309677419355"/>
    <n v="907.18055555555554"/>
    <n v="3537.5138121546961"/>
    <n v="8000.1724137931033"/>
  </r>
  <r>
    <x v="9"/>
    <x v="2"/>
    <x v="1"/>
    <x v="14"/>
    <s v="Commercial"/>
    <n v="5906"/>
    <n v="186"/>
    <n v="724"/>
    <n v="1415"/>
    <n v="1019"/>
    <n v="241"/>
    <n v="2465840"/>
    <n v="2261036"/>
    <n v="1781068"/>
    <n v="3635947"/>
    <n v="2341940"/>
    <n v="13257.20430107527"/>
    <n v="3122.9779005524861"/>
    <n v="1258.705300353357"/>
    <n v="3568.1521099116781"/>
    <n v="9717.5933609958502"/>
  </r>
  <r>
    <x v="9"/>
    <x v="2"/>
    <x v="1"/>
    <x v="15"/>
    <s v="Commercial"/>
    <n v="828"/>
    <n v="30"/>
    <n v="108"/>
    <n v="127"/>
    <n v="149"/>
    <n v="38"/>
    <n v="483192"/>
    <n v="345945"/>
    <n v="128617"/>
    <n v="423125"/>
    <n v="279320"/>
    <n v="16106.4"/>
    <n v="3203.1944444444443"/>
    <n v="1012.7322834645669"/>
    <n v="2839.7651006711408"/>
    <n v="7350.5263157894733"/>
  </r>
  <r>
    <x v="9"/>
    <x v="2"/>
    <x v="1"/>
    <x v="16"/>
    <s v="Commercial"/>
    <n v="1363"/>
    <n v="46"/>
    <n v="182"/>
    <n v="145"/>
    <n v="379"/>
    <n v="192"/>
    <n v="851784"/>
    <n v="367966"/>
    <n v="115866"/>
    <n v="1168467"/>
    <n v="1021620"/>
    <n v="18517.043478260868"/>
    <n v="2021.7912087912089"/>
    <n v="799.07586206896553"/>
    <n v="3083.0263852242742"/>
    <n v="5320.9375"/>
  </r>
  <r>
    <x v="9"/>
    <x v="2"/>
    <x v="1"/>
    <x v="17"/>
    <s v="Commercial"/>
    <n v="4814"/>
    <n v="129"/>
    <n v="555"/>
    <n v="1604"/>
    <n v="648"/>
    <n v="195"/>
    <n v="1817334"/>
    <n v="1678645"/>
    <n v="792294"/>
    <n v="2130510"/>
    <n v="325016"/>
    <n v="14087.860465116279"/>
    <n v="3024.5855855855857"/>
    <n v="493.94887780548629"/>
    <n v="3287.8240740740739"/>
    <n v="1666.748717948718"/>
  </r>
  <r>
    <x v="9"/>
    <x v="2"/>
    <x v="1"/>
    <x v="18"/>
    <s v="Commercial"/>
    <n v="4933"/>
    <n v="87"/>
    <n v="716"/>
    <n v="1219"/>
    <n v="974"/>
    <n v="208"/>
    <n v="3041420"/>
    <n v="2414466"/>
    <n v="870065"/>
    <n v="3688258"/>
    <n v="1751831"/>
    <n v="34958.85057471264"/>
    <n v="3372.1592178770948"/>
    <n v="713.75307629204269"/>
    <n v="3786.7125256673512"/>
    <n v="8422.2644230769238"/>
  </r>
  <r>
    <x v="9"/>
    <x v="2"/>
    <x v="1"/>
    <x v="19"/>
    <s v="Commercial"/>
    <n v="2490"/>
    <n v="96"/>
    <n v="279"/>
    <n v="738"/>
    <n v="345"/>
    <n v="90"/>
    <n v="1053688"/>
    <n v="863718"/>
    <n v="610438"/>
    <n v="1191619"/>
    <n v="201747"/>
    <n v="10975.916666666666"/>
    <n v="3095.7634408602153"/>
    <n v="827.15176151761523"/>
    <n v="3453.9681159420288"/>
    <n v="2241.6333333333332"/>
  </r>
  <r>
    <x v="9"/>
    <x v="2"/>
    <x v="1"/>
    <x v="20"/>
    <s v="Commercial"/>
    <n v="2093"/>
    <n v="72"/>
    <n v="333"/>
    <n v="668"/>
    <n v="408"/>
    <n v="66"/>
    <n v="929811"/>
    <n v="1252138"/>
    <n v="1125944"/>
    <n v="1683597"/>
    <n v="234146"/>
    <n v="12914.041666666666"/>
    <n v="3760.1741741741744"/>
    <n v="1685.5449101796407"/>
    <n v="4126.463235294118"/>
    <n v="3547.6666666666665"/>
  </r>
  <r>
    <x v="9"/>
    <x v="2"/>
    <x v="1"/>
    <x v="21"/>
    <s v="Commercial"/>
    <n v="4208"/>
    <n v="190"/>
    <n v="653"/>
    <n v="783"/>
    <n v="909"/>
    <n v="199"/>
    <n v="2147030"/>
    <n v="1955110"/>
    <n v="766960"/>
    <n v="2365713"/>
    <n v="499063"/>
    <n v="11300.157894736842"/>
    <n v="2994.042879019908"/>
    <n v="979.51468710089398"/>
    <n v="2602.5445544554455"/>
    <n v="2507.854271356784"/>
  </r>
  <r>
    <x v="9"/>
    <x v="2"/>
    <x v="1"/>
    <x v="22"/>
    <s v="Commercial"/>
    <n v="1251"/>
    <n v="56"/>
    <n v="201"/>
    <n v="450"/>
    <n v="359"/>
    <n v="68"/>
    <n v="815641"/>
    <n v="826555"/>
    <n v="383867"/>
    <n v="1125053"/>
    <n v="341055"/>
    <n v="14565.017857142857"/>
    <n v="4112.2139303482591"/>
    <n v="853.03777777777782"/>
    <n v="3133.8523676880222"/>
    <n v="5015.5147058823532"/>
  </r>
  <r>
    <x v="9"/>
    <x v="2"/>
    <x v="1"/>
    <x v="23"/>
    <s v="Commercial"/>
    <n v="1922"/>
    <n v="92"/>
    <n v="392"/>
    <n v="523"/>
    <n v="500"/>
    <n v="132"/>
    <n v="1458666"/>
    <n v="1273931"/>
    <n v="578941"/>
    <n v="1622993"/>
    <n v="722759"/>
    <n v="15855.065217391304"/>
    <n v="3249.8239795918366"/>
    <n v="1106.9617590822179"/>
    <n v="3245.9859999999999"/>
    <n v="5475.44696969697"/>
  </r>
  <r>
    <x v="9"/>
    <x v="2"/>
    <x v="1"/>
    <x v="24"/>
    <s v="Commercial"/>
    <n v="994"/>
    <n v="49"/>
    <n v="197"/>
    <n v="151"/>
    <n v="282"/>
    <n v="6"/>
    <n v="544448"/>
    <n v="499008"/>
    <n v="211180"/>
    <n v="701764"/>
    <n v="41692"/>
    <n v="11111.183673469388"/>
    <n v="2533.0355329949239"/>
    <n v="1398.5430463576158"/>
    <n v="2488.5248226950353"/>
    <n v="6948.666666666667"/>
  </r>
  <r>
    <x v="9"/>
    <x v="2"/>
    <x v="1"/>
    <x v="25"/>
    <s v="Commercial"/>
    <n v="4850"/>
    <n v="278"/>
    <n v="924"/>
    <n v="1173"/>
    <n v="1022"/>
    <n v="103"/>
    <n v="3516154"/>
    <n v="2713602"/>
    <n v="1016137"/>
    <n v="3470434"/>
    <n v="489118"/>
    <n v="12648.035971223022"/>
    <n v="2936.7987012987014"/>
    <n v="866.27195225916455"/>
    <n v="3395.7279843444226"/>
    <n v="4748.7184466019417"/>
  </r>
  <r>
    <x v="9"/>
    <x v="2"/>
    <x v="1"/>
    <x v="26"/>
    <s v="Commercial"/>
    <n v="2122"/>
    <n v="95"/>
    <n v="395"/>
    <n v="882"/>
    <n v="557"/>
    <n v="95"/>
    <n v="1155542"/>
    <n v="1320736"/>
    <n v="556862"/>
    <n v="1724639"/>
    <n v="224830"/>
    <n v="12163.6"/>
    <n v="3343.6354430379747"/>
    <n v="631.36281179138325"/>
    <n v="3096.2998204667865"/>
    <n v="2366.6315789473683"/>
  </r>
  <r>
    <x v="10"/>
    <x v="2"/>
    <x v="2"/>
    <x v="0"/>
    <s v="Commercial"/>
    <n v="5268"/>
    <n v="36"/>
    <n v="692"/>
    <n v="339"/>
    <n v="998"/>
    <n v="146"/>
    <n v="635826"/>
    <n v="1058111"/>
    <n v="424079"/>
    <n v="1561585"/>
    <n v="439054"/>
    <n v="17661.833333333332"/>
    <n v="1529.0621387283236"/>
    <n v="1250.9705014749263"/>
    <n v="1564.7144288577153"/>
    <n v="3007.2191780821918"/>
  </r>
  <r>
    <x v="10"/>
    <x v="2"/>
    <x v="2"/>
    <x v="1"/>
    <s v="Commercial"/>
    <n v="736"/>
    <n v="4"/>
    <n v="67"/>
    <n v="245"/>
    <n v="122"/>
    <n v="13"/>
    <n v="71698"/>
    <n v="203098"/>
    <n v="366263"/>
    <n v="315189"/>
    <n v="81065"/>
    <n v="17924.5"/>
    <n v="3031.313432835821"/>
    <n v="1494.9510204081632"/>
    <n v="2583.5163934426228"/>
    <n v="6235.7692307692305"/>
  </r>
  <r>
    <x v="10"/>
    <x v="2"/>
    <x v="2"/>
    <x v="2"/>
    <s v="Commercial"/>
    <n v="808"/>
    <n v="18"/>
    <n v="119"/>
    <n v="138"/>
    <n v="238"/>
    <n v="18"/>
    <n v="206322"/>
    <n v="380841"/>
    <n v="119506"/>
    <n v="647792"/>
    <n v="92628"/>
    <n v="11462.333333333334"/>
    <n v="3200.3445378151259"/>
    <n v="865.98550724637676"/>
    <n v="2721.8151260504201"/>
    <n v="5146"/>
  </r>
  <r>
    <x v="10"/>
    <x v="2"/>
    <x v="2"/>
    <x v="3"/>
    <s v="Commercial"/>
    <n v="5524"/>
    <n v="36"/>
    <n v="589"/>
    <n v="338"/>
    <n v="1102"/>
    <n v="80"/>
    <n v="701920"/>
    <n v="2119717"/>
    <n v="259110"/>
    <n v="3488167"/>
    <n v="441479"/>
    <n v="19497.777777777777"/>
    <n v="3598.8404074702885"/>
    <n v="766.59763313609471"/>
    <n v="3165.3058076225047"/>
    <n v="5518.4875000000002"/>
  </r>
  <r>
    <x v="10"/>
    <x v="2"/>
    <x v="2"/>
    <x v="4"/>
    <s v="Commercial"/>
    <n v="2436"/>
    <n v="26"/>
    <n v="223"/>
    <n v="683"/>
    <n v="380"/>
    <n v="63"/>
    <n v="563753"/>
    <n v="687535"/>
    <n v="1370768"/>
    <n v="1175408"/>
    <n v="192607"/>
    <n v="21682.807692307691"/>
    <n v="3083.1165919282512"/>
    <n v="2006.9809663250367"/>
    <n v="3093.1789473684212"/>
    <n v="3057.2539682539682"/>
  </r>
  <r>
    <x v="10"/>
    <x v="2"/>
    <x v="2"/>
    <x v="5"/>
    <s v="Commercial"/>
    <n v="908"/>
    <n v="22"/>
    <n v="98"/>
    <n v="167"/>
    <n v="152"/>
    <n v="35"/>
    <n v="421679"/>
    <n v="297580"/>
    <n v="169836"/>
    <n v="519686"/>
    <n v="181340"/>
    <n v="19167.227272727272"/>
    <n v="3036.5306122448978"/>
    <n v="1016.9820359281437"/>
    <n v="3418.9868421052633"/>
    <n v="5181.1428571428569"/>
  </r>
  <r>
    <x v="10"/>
    <x v="2"/>
    <x v="2"/>
    <x v="6"/>
    <s v="Commercial"/>
    <n v="6247"/>
    <n v="98"/>
    <n v="834"/>
    <n v="580"/>
    <n v="1205"/>
    <n v="217"/>
    <n v="2647589"/>
    <n v="2151995"/>
    <n v="813926"/>
    <n v="2938685"/>
    <n v="1915774"/>
    <n v="27016.214285714286"/>
    <n v="2580.3297362110311"/>
    <n v="1403.3206896551724"/>
    <n v="2438.7427385892115"/>
    <n v="8828.4516129032254"/>
  </r>
  <r>
    <x v="10"/>
    <x v="2"/>
    <x v="2"/>
    <x v="7"/>
    <s v="Commercial"/>
    <n v="5778"/>
    <n v="192"/>
    <n v="595"/>
    <n v="770"/>
    <n v="1185"/>
    <n v="118"/>
    <n v="3225677"/>
    <n v="1437586"/>
    <n v="611820"/>
    <n v="3464509"/>
    <n v="643946"/>
    <n v="16800.401041666668"/>
    <n v="2416.1109243697479"/>
    <n v="794.57142857142856"/>
    <n v="2923.636286919831"/>
    <n v="5457.1694915254238"/>
  </r>
  <r>
    <x v="10"/>
    <x v="2"/>
    <x v="2"/>
    <x v="8"/>
    <s v="Commercial"/>
    <n v="783"/>
    <n v="29"/>
    <n v="83"/>
    <n v="120"/>
    <n v="97"/>
    <n v="42"/>
    <n v="357800"/>
    <n v="237605"/>
    <n v="93397"/>
    <n v="278045"/>
    <n v="162097"/>
    <n v="12337.931034482759"/>
    <n v="2862.7108433734938"/>
    <n v="778.30833333333328"/>
    <n v="2866.4432989690722"/>
    <n v="3859.4523809523807"/>
  </r>
  <r>
    <x v="10"/>
    <x v="2"/>
    <x v="2"/>
    <x v="9"/>
    <s v="Commercial"/>
    <n v="540"/>
    <n v="20"/>
    <n v="66"/>
    <n v="136"/>
    <n v="86"/>
    <n v="16"/>
    <n v="287134"/>
    <n v="195064"/>
    <n v="82277"/>
    <n v="259179"/>
    <n v="71649"/>
    <n v="14356.7"/>
    <n v="2955.5151515151515"/>
    <n v="604.97794117647061"/>
    <n v="3013.7093023255816"/>
    <n v="4478.0625"/>
  </r>
  <r>
    <x v="10"/>
    <x v="2"/>
    <x v="2"/>
    <x v="10"/>
    <s v="Commercial"/>
    <n v="1431"/>
    <n v="47"/>
    <n v="176"/>
    <n v="323"/>
    <n v="350"/>
    <n v="99"/>
    <n v="1030495"/>
    <n v="748885"/>
    <n v="330188"/>
    <n v="1034971"/>
    <n v="552172"/>
    <n v="21925.425531914894"/>
    <n v="4255.028409090909"/>
    <n v="1022.2538699690402"/>
    <n v="2957.06"/>
    <n v="5577.4949494949497"/>
  </r>
  <r>
    <x v="10"/>
    <x v="2"/>
    <x v="2"/>
    <x v="11"/>
    <s v="Commercial"/>
    <n v="5800"/>
    <n v="48"/>
    <n v="547"/>
    <n v="2044"/>
    <n v="890"/>
    <n v="218"/>
    <n v="710166"/>
    <n v="1052692"/>
    <n v="2561665"/>
    <n v="1572750"/>
    <n v="1087349"/>
    <n v="14795.125"/>
    <n v="1924.4826325411334"/>
    <n v="1253.2607632093934"/>
    <n v="1767.1348314606741"/>
    <n v="4987.839449541284"/>
  </r>
  <r>
    <x v="10"/>
    <x v="2"/>
    <x v="2"/>
    <x v="12"/>
    <s v="Commercial"/>
    <n v="4463"/>
    <n v="71"/>
    <n v="561"/>
    <n v="733"/>
    <n v="979"/>
    <n v="179"/>
    <n v="1468259"/>
    <n v="1722016"/>
    <n v="822108"/>
    <n v="2831427"/>
    <n v="673565"/>
    <n v="20679.704225352114"/>
    <n v="3069.5472370766488"/>
    <n v="1121.5661664392906"/>
    <n v="2892.1624106230847"/>
    <n v="3762.9329608938547"/>
  </r>
  <r>
    <x v="10"/>
    <x v="2"/>
    <x v="2"/>
    <x v="13"/>
    <s v="Commercial"/>
    <n v="1283"/>
    <n v="41"/>
    <n v="159"/>
    <n v="229"/>
    <n v="205"/>
    <n v="46"/>
    <n v="817097"/>
    <n v="471365"/>
    <n v="198636"/>
    <n v="663753"/>
    <n v="372751"/>
    <n v="19929.195121951219"/>
    <n v="2964.5597484276727"/>
    <n v="867.4061135371179"/>
    <n v="3237.8195121951221"/>
    <n v="8103.282608695652"/>
  </r>
  <r>
    <x v="10"/>
    <x v="2"/>
    <x v="2"/>
    <x v="14"/>
    <s v="Commercial"/>
    <n v="6211"/>
    <n v="192"/>
    <n v="749"/>
    <n v="1456"/>
    <n v="1122"/>
    <n v="251"/>
    <n v="2553425"/>
    <n v="2349084"/>
    <n v="1468312"/>
    <n v="3518020"/>
    <n v="2504982"/>
    <n v="13299.088541666666"/>
    <n v="3136.293724966622"/>
    <n v="1008.4560439560439"/>
    <n v="3135.4901960784314"/>
    <n v="9980.0079681274892"/>
  </r>
  <r>
    <x v="10"/>
    <x v="2"/>
    <x v="2"/>
    <x v="15"/>
    <s v="Commercial"/>
    <n v="862"/>
    <n v="30"/>
    <n v="107"/>
    <n v="94"/>
    <n v="161"/>
    <n v="48"/>
    <n v="500573"/>
    <n v="335936"/>
    <n v="100159"/>
    <n v="432974"/>
    <n v="376524"/>
    <n v="16685.766666666666"/>
    <n v="3139.5887850467288"/>
    <n v="1065.5212765957447"/>
    <n v="2689.2795031055903"/>
    <n v="7844.25"/>
  </r>
  <r>
    <x v="10"/>
    <x v="2"/>
    <x v="2"/>
    <x v="16"/>
    <s v="Commercial"/>
    <n v="1439"/>
    <n v="49"/>
    <n v="183"/>
    <n v="233"/>
    <n v="232"/>
    <n v="145"/>
    <n v="1125926"/>
    <n v="329557"/>
    <n v="168411"/>
    <n v="737126"/>
    <n v="889298"/>
    <n v="22978.081632653062"/>
    <n v="1800.8579234972678"/>
    <n v="722.79399141630904"/>
    <n v="3177.2672413793102"/>
    <n v="6133.0896551724136"/>
  </r>
  <r>
    <x v="10"/>
    <x v="2"/>
    <x v="2"/>
    <x v="17"/>
    <s v="Commercial"/>
    <n v="5060"/>
    <n v="131"/>
    <n v="544"/>
    <n v="1860"/>
    <n v="820"/>
    <n v="166"/>
    <n v="1825589"/>
    <n v="1669442"/>
    <n v="943432"/>
    <n v="2595967"/>
    <n v="372140"/>
    <n v="13935.79389312977"/>
    <n v="3068.8272058823532"/>
    <n v="507.22150537634411"/>
    <n v="3165.8134146341463"/>
    <n v="2241.8072289156626"/>
  </r>
  <r>
    <x v="10"/>
    <x v="2"/>
    <x v="2"/>
    <x v="18"/>
    <s v="Commercial"/>
    <n v="5144"/>
    <n v="83"/>
    <n v="757"/>
    <n v="2049"/>
    <n v="1242"/>
    <n v="267"/>
    <n v="2900390"/>
    <n v="2520702"/>
    <n v="1767814"/>
    <n v="4376506"/>
    <n v="2486495"/>
    <n v="34944.457831325301"/>
    <n v="3329.8573315719946"/>
    <n v="862.7691556857003"/>
    <n v="3523.7568438003223"/>
    <n v="9312.7153558052432"/>
  </r>
  <r>
    <x v="10"/>
    <x v="2"/>
    <x v="2"/>
    <x v="19"/>
    <s v="Commercial"/>
    <n v="2629"/>
    <n v="96"/>
    <n v="303"/>
    <n v="583"/>
    <n v="483"/>
    <n v="82"/>
    <n v="1138842"/>
    <n v="892086"/>
    <n v="435978"/>
    <n v="1312690"/>
    <n v="202690"/>
    <n v="11862.9375"/>
    <n v="2944.1782178217823"/>
    <n v="747.81818181818187"/>
    <n v="2717.7846790890271"/>
    <n v="2471.8292682926831"/>
  </r>
  <r>
    <x v="10"/>
    <x v="2"/>
    <x v="2"/>
    <x v="20"/>
    <s v="Commercial"/>
    <n v="2218"/>
    <n v="71"/>
    <n v="355"/>
    <n v="564"/>
    <n v="461"/>
    <n v="68"/>
    <n v="986842"/>
    <n v="1347548"/>
    <n v="558282"/>
    <n v="1881303"/>
    <n v="241941"/>
    <n v="13899.183098591549"/>
    <n v="3795.9098591549296"/>
    <n v="989.86170212765956"/>
    <n v="4080.9175704989152"/>
    <n v="3557.955882352941"/>
  </r>
  <r>
    <x v="10"/>
    <x v="2"/>
    <x v="2"/>
    <x v="21"/>
    <s v="Commercial"/>
    <n v="4368"/>
    <n v="193"/>
    <n v="694"/>
    <n v="859"/>
    <n v="959"/>
    <n v="235"/>
    <n v="2173935"/>
    <n v="2075945"/>
    <n v="773587"/>
    <n v="2744614"/>
    <n v="693271"/>
    <n v="11263.911917098445"/>
    <n v="2991.2752161383287"/>
    <n v="900.56693830034919"/>
    <n v="2861.9541188738267"/>
    <n v="2950.0893617021275"/>
  </r>
  <r>
    <x v="10"/>
    <x v="2"/>
    <x v="2"/>
    <x v="22"/>
    <s v="Commercial"/>
    <n v="1315"/>
    <n v="60"/>
    <n v="217"/>
    <n v="380"/>
    <n v="367"/>
    <n v="27"/>
    <n v="1043825"/>
    <n v="815482"/>
    <n v="298682"/>
    <n v="1129141"/>
    <n v="150722"/>
    <n v="17397.083333333332"/>
    <n v="3757.9815668202764"/>
    <n v="786.00526315789477"/>
    <n v="3076.6784741144415"/>
    <n v="5582.2962962962965"/>
  </r>
  <r>
    <x v="10"/>
    <x v="2"/>
    <x v="2"/>
    <x v="23"/>
    <s v="Commercial"/>
    <n v="2011"/>
    <n v="97"/>
    <n v="417"/>
    <n v="782"/>
    <n v="649"/>
    <n v="172"/>
    <n v="1811919"/>
    <n v="1210757"/>
    <n v="811797"/>
    <n v="2108170"/>
    <n v="1065031"/>
    <n v="18679.577319587628"/>
    <n v="2903.4940047961632"/>
    <n v="1038.1035805626598"/>
    <n v="3248.3359013867489"/>
    <n v="6192.0406976744189"/>
  </r>
  <r>
    <x v="10"/>
    <x v="2"/>
    <x v="2"/>
    <x v="24"/>
    <s v="Commercial"/>
    <n v="1041"/>
    <n v="49"/>
    <n v="215"/>
    <n v="178"/>
    <n v="400"/>
    <n v="10"/>
    <n v="487152"/>
    <n v="535138"/>
    <n v="223750"/>
    <n v="967950"/>
    <n v="67605"/>
    <n v="9941.8775510204086"/>
    <n v="2489.013953488372"/>
    <n v="1257.0224719101125"/>
    <n v="2419.875"/>
    <n v="6760.5"/>
  </r>
  <r>
    <x v="10"/>
    <x v="2"/>
    <x v="2"/>
    <x v="25"/>
    <s v="Commercial"/>
    <n v="5033"/>
    <n v="266"/>
    <n v="969"/>
    <n v="2383"/>
    <n v="1763"/>
    <n v="538"/>
    <n v="4260162"/>
    <n v="2582443"/>
    <n v="1932799"/>
    <n v="5147009"/>
    <n v="2885615"/>
    <n v="16015.646616541353"/>
    <n v="2665.0598555211559"/>
    <n v="811.07805287452788"/>
    <n v="2919.4605785592739"/>
    <n v="5363.596654275093"/>
  </r>
  <r>
    <x v="10"/>
    <x v="2"/>
    <x v="2"/>
    <x v="26"/>
    <s v="Commercial"/>
    <n v="2219"/>
    <n v="94"/>
    <n v="414"/>
    <n v="837"/>
    <n v="726"/>
    <n v="90"/>
    <n v="1163585"/>
    <n v="1433482"/>
    <n v="535746"/>
    <n v="2517452"/>
    <n v="257208"/>
    <n v="12378.563829787234"/>
    <n v="3462.5169082125603"/>
    <n v="640.07885304659499"/>
    <n v="3467.564738292011"/>
    <n v="2857.8666666666668"/>
  </r>
  <r>
    <x v="11"/>
    <x v="2"/>
    <x v="3"/>
    <x v="0"/>
    <s v="Commercial"/>
    <n v="5292"/>
    <n v="45"/>
    <n v="681"/>
    <n v="391"/>
    <n v="943"/>
    <n v="167"/>
    <n v="668936"/>
    <n v="1090866"/>
    <n v="595096"/>
    <n v="1581552"/>
    <n v="494760"/>
    <n v="14865.244444444445"/>
    <n v="1601.8590308370044"/>
    <n v="1521.9846547314578"/>
    <n v="1677.1495227995758"/>
    <n v="2962.6347305389222"/>
  </r>
  <r>
    <x v="11"/>
    <x v="2"/>
    <x v="3"/>
    <x v="1"/>
    <s v="Commercial"/>
    <n v="727"/>
    <n v="3"/>
    <n v="67"/>
    <n v="186"/>
    <n v="93"/>
    <n v="16"/>
    <n v="77683"/>
    <n v="185513"/>
    <n v="273825"/>
    <n v="292629"/>
    <n v="94593"/>
    <n v="25894.333333333332"/>
    <n v="2768.8507462686566"/>
    <n v="1472.1774193548388"/>
    <n v="3146.5483870967741"/>
    <n v="5912.0625"/>
  </r>
  <r>
    <x v="11"/>
    <x v="2"/>
    <x v="3"/>
    <x v="2"/>
    <s v="Commercial"/>
    <n v="810"/>
    <n v="17"/>
    <n v="123"/>
    <n v="56"/>
    <n v="283"/>
    <n v="20"/>
    <n v="196820"/>
    <n v="389798"/>
    <n v="57230"/>
    <n v="883796"/>
    <n v="96507"/>
    <n v="11577.64705882353"/>
    <n v="3169.0894308943089"/>
    <n v="1021.9642857142857"/>
    <n v="3122.9540636042402"/>
    <n v="4825.3500000000004"/>
  </r>
  <r>
    <x v="11"/>
    <x v="2"/>
    <x v="3"/>
    <x v="3"/>
    <s v="Commercial"/>
    <n v="5554"/>
    <n v="37"/>
    <n v="614"/>
    <n v="961"/>
    <n v="736"/>
    <n v="109"/>
    <n v="697587"/>
    <n v="2180974"/>
    <n v="825707"/>
    <n v="2390867"/>
    <n v="544439"/>
    <n v="18853.702702702703"/>
    <n v="3552.0749185667751"/>
    <n v="859.21644120707595"/>
    <n v="3248.460597826087"/>
    <n v="4994.8532110091746"/>
  </r>
  <r>
    <x v="11"/>
    <x v="2"/>
    <x v="3"/>
    <x v="4"/>
    <s v="Commercial"/>
    <n v="2447"/>
    <n v="26"/>
    <n v="245"/>
    <n v="458"/>
    <n v="294"/>
    <n v="71"/>
    <n v="537085"/>
    <n v="749912"/>
    <n v="750367"/>
    <n v="1013271"/>
    <n v="203624"/>
    <n v="20657.115384615383"/>
    <n v="3060.8653061224491"/>
    <n v="1638.3558951965065"/>
    <n v="3446.5"/>
    <n v="2867.9436619718308"/>
  </r>
  <r>
    <x v="11"/>
    <x v="2"/>
    <x v="3"/>
    <x v="5"/>
    <s v="Commercial"/>
    <n v="918"/>
    <n v="22"/>
    <n v="103"/>
    <n v="207"/>
    <n v="134"/>
    <n v="43"/>
    <n v="454829"/>
    <n v="310171"/>
    <n v="328283"/>
    <n v="463210"/>
    <n v="223096"/>
    <n v="20674.045454545456"/>
    <n v="3011.3689320388348"/>
    <n v="1585.9082125603866"/>
    <n v="3456.7910447761192"/>
    <n v="5188.2790697674418"/>
  </r>
  <r>
    <x v="11"/>
    <x v="2"/>
    <x v="3"/>
    <x v="6"/>
    <s v="Commercial"/>
    <n v="6305"/>
    <n v="100"/>
    <n v="829"/>
    <n v="701"/>
    <n v="1147"/>
    <n v="256"/>
    <n v="2453533"/>
    <n v="2089645"/>
    <n v="1244903"/>
    <n v="2920504"/>
    <n v="2055469"/>
    <n v="24535.33"/>
    <n v="2520.6815440289506"/>
    <n v="1775.8958630527818"/>
    <n v="2546.2109851787272"/>
    <n v="8029.17578125"/>
  </r>
  <r>
    <x v="11"/>
    <x v="2"/>
    <x v="3"/>
    <x v="7"/>
    <s v="Commercial"/>
    <n v="5823"/>
    <n v="185"/>
    <n v="636"/>
    <n v="1951"/>
    <n v="1262"/>
    <n v="141"/>
    <n v="3075600"/>
    <n v="1505547"/>
    <n v="1790715"/>
    <n v="3916998"/>
    <n v="656050"/>
    <n v="16624.864864864863"/>
    <n v="2367.2122641509436"/>
    <n v="917.8446950281907"/>
    <n v="3103.8019017432648"/>
    <n v="4652.8368794326243"/>
  </r>
  <r>
    <x v="11"/>
    <x v="2"/>
    <x v="3"/>
    <x v="8"/>
    <s v="Commercial"/>
    <n v="786"/>
    <n v="32"/>
    <n v="93"/>
    <n v="127"/>
    <n v="97"/>
    <n v="42"/>
    <n v="383250"/>
    <n v="242576"/>
    <n v="123726"/>
    <n v="310093"/>
    <n v="153298"/>
    <n v="11976.5625"/>
    <n v="2608.3440860215055"/>
    <n v="974.22047244094483"/>
    <n v="3196.8350515463917"/>
    <n v="3649.9523809523807"/>
  </r>
  <r>
    <x v="11"/>
    <x v="2"/>
    <x v="3"/>
    <x v="9"/>
    <s v="Commercial"/>
    <n v="545"/>
    <n v="21"/>
    <n v="71"/>
    <n v="131"/>
    <n v="89"/>
    <n v="20"/>
    <n v="300479"/>
    <n v="209333"/>
    <n v="98303"/>
    <n v="287930"/>
    <n v="91759"/>
    <n v="14308.523809523809"/>
    <n v="2948.3521126760565"/>
    <n v="750.40458015267177"/>
    <n v="3235.1685393258426"/>
    <n v="4587.95"/>
  </r>
  <r>
    <x v="11"/>
    <x v="2"/>
    <x v="3"/>
    <x v="10"/>
    <s v="Commercial"/>
    <n v="1451"/>
    <n v="48"/>
    <n v="178"/>
    <n v="93"/>
    <n v="371"/>
    <n v="39"/>
    <n v="952264"/>
    <n v="746628"/>
    <n v="110073"/>
    <n v="1152337"/>
    <n v="189530"/>
    <n v="19838.833333333332"/>
    <n v="4194.5393258426966"/>
    <n v="1183.5806451612902"/>
    <n v="3106.0296495956873"/>
    <n v="4859.7435897435898"/>
  </r>
  <r>
    <x v="11"/>
    <x v="2"/>
    <x v="3"/>
    <x v="11"/>
    <s v="Commercial"/>
    <n v="5747"/>
    <n v="47"/>
    <n v="573"/>
    <n v="1996"/>
    <n v="715"/>
    <n v="218"/>
    <n v="717289"/>
    <n v="1033309"/>
    <n v="2193282"/>
    <n v="1468895"/>
    <n v="992136"/>
    <n v="15261.468085106382"/>
    <n v="1803.3315881326353"/>
    <n v="1098.8386773547095"/>
    <n v="2054.3986013986014"/>
    <n v="4551.0825688073392"/>
  </r>
  <r>
    <x v="11"/>
    <x v="2"/>
    <x v="3"/>
    <x v="12"/>
    <s v="Commercial"/>
    <n v="4377"/>
    <n v="75"/>
    <n v="568"/>
    <n v="971"/>
    <n v="890"/>
    <n v="202"/>
    <n v="1520501"/>
    <n v="1708171"/>
    <n v="1626975"/>
    <n v="2738635"/>
    <n v="805484"/>
    <n v="20273.346666666668"/>
    <n v="3007.3433098591549"/>
    <n v="1675.5664263645726"/>
    <n v="3077.1179775280898"/>
    <n v="3987.5445544554455"/>
  </r>
  <r>
    <x v="11"/>
    <x v="2"/>
    <x v="3"/>
    <x v="13"/>
    <s v="Commercial"/>
    <n v="1285"/>
    <n v="42"/>
    <n v="165"/>
    <n v="216"/>
    <n v="207"/>
    <n v="63"/>
    <n v="781237"/>
    <n v="456871"/>
    <n v="192642"/>
    <n v="655005"/>
    <n v="485002"/>
    <n v="18600.880952380954"/>
    <n v="2768.9151515151516"/>
    <n v="891.86111111111109"/>
    <n v="3164.2753623188405"/>
    <n v="7698.4444444444443"/>
  </r>
  <r>
    <x v="11"/>
    <x v="2"/>
    <x v="3"/>
    <x v="14"/>
    <s v="Commercial"/>
    <n v="6258"/>
    <n v="199"/>
    <n v="812"/>
    <n v="1381"/>
    <n v="1148"/>
    <n v="281"/>
    <n v="2688952"/>
    <n v="2464914"/>
    <n v="1713453"/>
    <n v="3795165"/>
    <n v="2825810"/>
    <n v="13512.321608040202"/>
    <n v="3035.6083743842364"/>
    <n v="1240.733526430123"/>
    <n v="3305.8928571428573"/>
    <n v="10056.26334519573"/>
  </r>
  <r>
    <x v="11"/>
    <x v="2"/>
    <x v="3"/>
    <x v="15"/>
    <s v="Commercial"/>
    <n v="866"/>
    <n v="32"/>
    <n v="115"/>
    <n v="212"/>
    <n v="150"/>
    <n v="54"/>
    <n v="569970"/>
    <n v="341303"/>
    <n v="300984"/>
    <n v="413377"/>
    <n v="383765"/>
    <n v="17811.5625"/>
    <n v="2967.8521739130433"/>
    <n v="1419.7358490566037"/>
    <n v="2755.8466666666668"/>
    <n v="7106.7592592592591"/>
  </r>
  <r>
    <x v="11"/>
    <x v="2"/>
    <x v="3"/>
    <x v="16"/>
    <s v="Commercial"/>
    <n v="1454"/>
    <n v="48"/>
    <n v="197"/>
    <n v="494"/>
    <n v="433"/>
    <n v="29"/>
    <n v="1069064"/>
    <n v="360038"/>
    <n v="405446"/>
    <n v="1517405"/>
    <n v="154883"/>
    <n v="22272.166666666668"/>
    <n v="1827.6040609137056"/>
    <n v="820.74089068825913"/>
    <n v="3504.3995381062355"/>
    <n v="5340.7931034482763"/>
  </r>
  <r>
    <x v="11"/>
    <x v="2"/>
    <x v="3"/>
    <x v="17"/>
    <s v="Commercial"/>
    <n v="5096"/>
    <n v="136"/>
    <n v="645"/>
    <n v="1737"/>
    <n v="689"/>
    <n v="186"/>
    <n v="1949560"/>
    <n v="1864188"/>
    <n v="1092769"/>
    <n v="2292977"/>
    <n v="390145"/>
    <n v="14335"/>
    <n v="2890.2139534883722"/>
    <n v="629.11283822682788"/>
    <n v="3327.9782293178519"/>
    <n v="2097.5537634408602"/>
  </r>
  <r>
    <x v="11"/>
    <x v="2"/>
    <x v="3"/>
    <x v="18"/>
    <s v="Commercial"/>
    <n v="5175"/>
    <n v="86"/>
    <n v="761"/>
    <n v="1257"/>
    <n v="1067"/>
    <n v="280"/>
    <n v="2900168"/>
    <n v="2518449"/>
    <n v="1318076"/>
    <n v="3855074"/>
    <n v="2439875"/>
    <n v="33722.883720930229"/>
    <n v="3309.394218134034"/>
    <n v="1048.5887032617343"/>
    <n v="3613.0028116213684"/>
    <n v="8713.8392857142862"/>
  </r>
  <r>
    <x v="11"/>
    <x v="2"/>
    <x v="3"/>
    <x v="19"/>
    <s v="Commercial"/>
    <n v="2658"/>
    <n v="96"/>
    <n v="301"/>
    <n v="839"/>
    <n v="380"/>
    <n v="103"/>
    <n v="1235690"/>
    <n v="842859"/>
    <n v="816710"/>
    <n v="1119417"/>
    <n v="226870"/>
    <n v="12871.770833333334"/>
    <n v="2800.1960132890367"/>
    <n v="973.43265792610248"/>
    <n v="2945.8342105263159"/>
    <n v="2202.6213592233012"/>
  </r>
  <r>
    <x v="11"/>
    <x v="2"/>
    <x v="3"/>
    <x v="20"/>
    <s v="Commercial"/>
    <n v="2249"/>
    <n v="70"/>
    <n v="367"/>
    <n v="584"/>
    <n v="416"/>
    <n v="78"/>
    <n v="1015789"/>
    <n v="1361948"/>
    <n v="648655"/>
    <n v="1804558"/>
    <n v="295714"/>
    <n v="14511.271428571428"/>
    <n v="3711.0299727520437"/>
    <n v="1110.7106164383561"/>
    <n v="4337.8798076923076"/>
    <n v="3791.2051282051284"/>
  </r>
  <r>
    <x v="11"/>
    <x v="2"/>
    <x v="3"/>
    <x v="21"/>
    <s v="Commercial"/>
    <n v="4444"/>
    <n v="196"/>
    <n v="724"/>
    <n v="958"/>
    <n v="1000"/>
    <n v="279"/>
    <n v="2354216"/>
    <n v="2032256"/>
    <n v="1301936"/>
    <n v="2760093"/>
    <n v="724462"/>
    <n v="12011.306122448979"/>
    <n v="2806.9834254143648"/>
    <n v="1359.0146137787056"/>
    <n v="2760.0929999999998"/>
    <n v="2596.6379928315414"/>
  </r>
  <r>
    <x v="11"/>
    <x v="2"/>
    <x v="3"/>
    <x v="22"/>
    <s v="Commercial"/>
    <n v="1319"/>
    <n v="60"/>
    <n v="222"/>
    <n v="217"/>
    <n v="387"/>
    <n v="154"/>
    <n v="937976"/>
    <n v="800865"/>
    <n v="194520"/>
    <n v="1295799"/>
    <n v="753125"/>
    <n v="15632.933333333332"/>
    <n v="3607.5"/>
    <n v="896.40552995391704"/>
    <n v="3348.3178294573645"/>
    <n v="4890.4220779220777"/>
  </r>
  <r>
    <x v="11"/>
    <x v="2"/>
    <x v="3"/>
    <x v="23"/>
    <s v="Commercial"/>
    <n v="2039"/>
    <n v="102"/>
    <n v="404"/>
    <n v="569"/>
    <n v="430"/>
    <n v="309"/>
    <n v="1625156"/>
    <n v="1221045"/>
    <n v="689329"/>
    <n v="1432057"/>
    <n v="1662980"/>
    <n v="15932.901960784313"/>
    <n v="3022.3886138613861"/>
    <n v="1211.4745166959578"/>
    <n v="3330.3651162790698"/>
    <n v="5381.8122977346275"/>
  </r>
  <r>
    <x v="11"/>
    <x v="2"/>
    <x v="3"/>
    <x v="24"/>
    <s v="Commercial"/>
    <n v="1056"/>
    <n v="53"/>
    <n v="216"/>
    <n v="179"/>
    <n v="293"/>
    <n v="10"/>
    <n v="601382"/>
    <n v="495308"/>
    <n v="296847"/>
    <n v="735178"/>
    <n v="58514"/>
    <n v="11346.830188679245"/>
    <n v="2293.0925925925926"/>
    <n v="1658.36312849162"/>
    <n v="2509.1399317406144"/>
    <n v="5851.4"/>
  </r>
  <r>
    <x v="11"/>
    <x v="2"/>
    <x v="3"/>
    <x v="25"/>
    <s v="Commercial"/>
    <n v="5064"/>
    <n v="268"/>
    <n v="993"/>
    <n v="2108"/>
    <n v="998"/>
    <n v="138"/>
    <n v="3773224"/>
    <n v="2596129"/>
    <n v="1952976"/>
    <n v="3149983"/>
    <n v="633960"/>
    <n v="14079.194029850747"/>
    <n v="2614.4300100704936"/>
    <n v="926.45920303605317"/>
    <n v="3156.2955911823647"/>
    <n v="4593.913043478261"/>
  </r>
  <r>
    <x v="11"/>
    <x v="2"/>
    <x v="3"/>
    <x v="26"/>
    <s v="Commercial"/>
    <n v="2226"/>
    <n v="87"/>
    <n v="414"/>
    <n v="794"/>
    <n v="558"/>
    <n v="94"/>
    <n v="1145553"/>
    <n v="1431103"/>
    <n v="574647"/>
    <n v="1983040"/>
    <n v="236520"/>
    <n v="13167.275862068966"/>
    <n v="3456.7705314009663"/>
    <n v="723.73677581863979"/>
    <n v="3553.8351254480285"/>
    <n v="2516.1702127659573"/>
  </r>
  <r>
    <x v="12"/>
    <x v="3"/>
    <x v="0"/>
    <x v="0"/>
    <s v="Commercial"/>
    <n v="5401"/>
    <n v="38"/>
    <n v="715"/>
    <n v="317"/>
    <n v="1049"/>
    <n v="151"/>
    <n v="453122"/>
    <n v="1050272"/>
    <n v="468976"/>
    <n v="1677823"/>
    <n v="445872"/>
    <n v="11924.263157894737"/>
    <n v="1468.9118881118882"/>
    <n v="1479.4195583596215"/>
    <n v="1599.4499523355578"/>
    <n v="2952.7947019867552"/>
  </r>
  <r>
    <x v="12"/>
    <x v="3"/>
    <x v="0"/>
    <x v="1"/>
    <s v="Commercial"/>
    <n v="732"/>
    <n v="4"/>
    <n v="82"/>
    <n v="95"/>
    <n v="133"/>
    <n v="16"/>
    <n v="72015"/>
    <n v="222691"/>
    <n v="110671"/>
    <n v="436214"/>
    <n v="88448"/>
    <n v="18003.75"/>
    <n v="2715.7439024390242"/>
    <n v="1164.957894736842"/>
    <n v="3279.8045112781956"/>
    <n v="5528"/>
  </r>
  <r>
    <x v="12"/>
    <x v="3"/>
    <x v="0"/>
    <x v="2"/>
    <s v="Commercial"/>
    <n v="816"/>
    <n v="17"/>
    <n v="118"/>
    <n v="96"/>
    <n v="199"/>
    <n v="31"/>
    <n v="191379"/>
    <n v="374550"/>
    <n v="93150"/>
    <n v="555188"/>
    <n v="149441"/>
    <n v="11257.588235294117"/>
    <n v="3174.1525423728813"/>
    <n v="970.3125"/>
    <n v="2789.8894472361808"/>
    <n v="4820.677419354839"/>
  </r>
  <r>
    <x v="12"/>
    <x v="3"/>
    <x v="0"/>
    <x v="3"/>
    <s v="Commercial"/>
    <n v="5654"/>
    <n v="36"/>
    <n v="574"/>
    <n v="683"/>
    <n v="973"/>
    <n v="462"/>
    <n v="656724"/>
    <n v="2051142"/>
    <n v="584975"/>
    <n v="2812927"/>
    <n v="2410937"/>
    <n v="18242.333333333332"/>
    <n v="3573.4181184668992"/>
    <n v="856.47877013177163"/>
    <n v="2890.9835560123329"/>
    <n v="5218.4783549783551"/>
  </r>
  <r>
    <x v="12"/>
    <x v="3"/>
    <x v="0"/>
    <x v="4"/>
    <s v="Commercial"/>
    <n v="2481"/>
    <n v="28"/>
    <n v="228"/>
    <n v="271"/>
    <n v="362"/>
    <n v="73"/>
    <n v="571852"/>
    <n v="639879"/>
    <n v="346435"/>
    <n v="1099673"/>
    <n v="183413"/>
    <n v="20423.285714285714"/>
    <n v="2806.4868421052633"/>
    <n v="1278.3579335793358"/>
    <n v="3037.7707182320441"/>
    <n v="2512.5068493150684"/>
  </r>
  <r>
    <x v="12"/>
    <x v="3"/>
    <x v="0"/>
    <x v="5"/>
    <s v="Commercial"/>
    <n v="940"/>
    <n v="21"/>
    <n v="98"/>
    <n v="143"/>
    <n v="153"/>
    <n v="41"/>
    <n v="401500"/>
    <n v="270445"/>
    <n v="167435"/>
    <n v="579420"/>
    <n v="221259"/>
    <n v="19119.047619047618"/>
    <n v="2759.6428571428573"/>
    <n v="1170.8741258741259"/>
    <n v="3787.0588235294117"/>
    <n v="5396.5609756097565"/>
  </r>
  <r>
    <x v="12"/>
    <x v="3"/>
    <x v="0"/>
    <x v="6"/>
    <s v="Commercial"/>
    <n v="6417"/>
    <n v="93"/>
    <n v="805"/>
    <n v="616"/>
    <n v="1311"/>
    <n v="214"/>
    <n v="2323494"/>
    <n v="1963524"/>
    <n v="486188"/>
    <n v="3289205"/>
    <n v="1912255"/>
    <n v="24983.806451612902"/>
    <n v="2439.160248447205"/>
    <n v="789.26623376623377"/>
    <n v="2508.9282990083907"/>
    <n v="8935.7710280373831"/>
  </r>
  <r>
    <x v="12"/>
    <x v="3"/>
    <x v="0"/>
    <x v="7"/>
    <s v="Commercial"/>
    <n v="5917"/>
    <n v="186"/>
    <n v="620"/>
    <n v="746"/>
    <n v="1012"/>
    <n v="177"/>
    <n v="2660271"/>
    <n v="1369740"/>
    <n v="660780"/>
    <n v="3015752"/>
    <n v="908585"/>
    <n v="14302.532258064517"/>
    <n v="2209.2580645161293"/>
    <n v="885.76407506702412"/>
    <n v="2979.99209486166"/>
    <n v="5133.2485875706216"/>
  </r>
  <r>
    <x v="12"/>
    <x v="3"/>
    <x v="0"/>
    <x v="8"/>
    <s v="Commercial"/>
    <n v="793"/>
    <n v="30"/>
    <n v="84"/>
    <n v="99"/>
    <n v="112"/>
    <n v="35"/>
    <n v="314136"/>
    <n v="226191"/>
    <n v="75548"/>
    <n v="308362"/>
    <n v="130042"/>
    <n v="10471.200000000001"/>
    <n v="2692.75"/>
    <n v="763.11111111111109"/>
    <n v="2753.2321428571427"/>
    <n v="3715.4857142857145"/>
  </r>
  <r>
    <x v="12"/>
    <x v="3"/>
    <x v="0"/>
    <x v="9"/>
    <s v="Commercial"/>
    <n v="553"/>
    <n v="20"/>
    <n v="70"/>
    <n v="114"/>
    <n v="96"/>
    <n v="24"/>
    <n v="287126"/>
    <n v="201758"/>
    <n v="75510"/>
    <n v="273359"/>
    <n v="107169"/>
    <n v="14356.3"/>
    <n v="2882.2571428571428"/>
    <n v="662.36842105263156"/>
    <n v="2847.4895833333335"/>
    <n v="4465.375"/>
  </r>
  <r>
    <x v="12"/>
    <x v="3"/>
    <x v="0"/>
    <x v="10"/>
    <s v="Commercial"/>
    <n v="1482"/>
    <n v="46"/>
    <n v="171"/>
    <n v="244"/>
    <n v="282"/>
    <n v="39"/>
    <n v="944703"/>
    <n v="704242"/>
    <n v="282186"/>
    <n v="796402"/>
    <n v="206232"/>
    <n v="20537.021739130436"/>
    <n v="4118.374269005848"/>
    <n v="1156.5"/>
    <n v="2824.1205673758864"/>
    <n v="5288"/>
  </r>
  <r>
    <x v="12"/>
    <x v="3"/>
    <x v="0"/>
    <x v="11"/>
    <s v="Commercial"/>
    <n v="5915"/>
    <n v="46"/>
    <n v="624"/>
    <n v="1230"/>
    <n v="1017"/>
    <n v="195"/>
    <n v="705886"/>
    <n v="1112579"/>
    <n v="1039280"/>
    <n v="2124910"/>
    <n v="862857"/>
    <n v="15345.347826086956"/>
    <n v="1782.9791666666667"/>
    <n v="844.94308943089436"/>
    <n v="2089.3903638151428"/>
    <n v="4424.9076923076927"/>
  </r>
  <r>
    <x v="12"/>
    <x v="3"/>
    <x v="0"/>
    <x v="12"/>
    <s v="Commercial"/>
    <n v="4512"/>
    <n v="70"/>
    <n v="552"/>
    <n v="679"/>
    <n v="1040"/>
    <n v="219"/>
    <n v="1297624"/>
    <n v="1679456"/>
    <n v="809769"/>
    <n v="3302547"/>
    <n v="840271"/>
    <n v="18537.485714285714"/>
    <n v="3042.4927536231885"/>
    <n v="1192.5905743740796"/>
    <n v="3175.5259615384616"/>
    <n v="3836.8538812785387"/>
  </r>
  <r>
    <x v="12"/>
    <x v="3"/>
    <x v="0"/>
    <x v="13"/>
    <s v="Commercial"/>
    <n v="1300"/>
    <n v="38"/>
    <n v="158"/>
    <n v="194"/>
    <n v="212"/>
    <n v="71"/>
    <n v="732795"/>
    <n v="427366"/>
    <n v="149424"/>
    <n v="587575"/>
    <n v="559385"/>
    <n v="19284.07894736842"/>
    <n v="2704.8481012658226"/>
    <n v="770.2268041237113"/>
    <n v="2771.5801886792451"/>
    <n v="7878.6619718309857"/>
  </r>
  <r>
    <x v="12"/>
    <x v="3"/>
    <x v="0"/>
    <x v="14"/>
    <s v="Commercial"/>
    <n v="6359"/>
    <n v="183"/>
    <n v="784"/>
    <n v="1192"/>
    <n v="1291"/>
    <n v="288"/>
    <n v="2440787"/>
    <n v="2313534"/>
    <n v="1226805"/>
    <n v="4435270"/>
    <n v="2749249"/>
    <n v="13337.633879781421"/>
    <n v="2950.9362244897961"/>
    <n v="1029.1988255033557"/>
    <n v="3435.5305964368708"/>
    <n v="9546.0034722222226"/>
  </r>
  <r>
    <x v="12"/>
    <x v="3"/>
    <x v="0"/>
    <x v="15"/>
    <s v="Commercial"/>
    <n v="881"/>
    <n v="30"/>
    <n v="114"/>
    <n v="121"/>
    <n v="191"/>
    <n v="45"/>
    <n v="471006"/>
    <n v="330588"/>
    <n v="147569"/>
    <n v="526536"/>
    <n v="309861"/>
    <n v="15700.2"/>
    <n v="2899.8947368421054"/>
    <n v="1219.5785123966941"/>
    <n v="2756.7329842931936"/>
    <n v="6885.8"/>
  </r>
  <r>
    <x v="12"/>
    <x v="3"/>
    <x v="0"/>
    <x v="16"/>
    <s v="Commercial"/>
    <n v="1481"/>
    <n v="48"/>
    <n v="187"/>
    <n v="351"/>
    <n v="350"/>
    <n v="155"/>
    <n v="1006135"/>
    <n v="329388"/>
    <n v="290387"/>
    <n v="1228234"/>
    <n v="874857"/>
    <n v="20961.145833333332"/>
    <n v="1761.433155080214"/>
    <n v="827.3133903133903"/>
    <n v="3509.24"/>
    <n v="5644.2387096774191"/>
  </r>
  <r>
    <x v="12"/>
    <x v="3"/>
    <x v="0"/>
    <x v="17"/>
    <s v="Commercial"/>
    <n v="5214"/>
    <n v="128"/>
    <n v="682"/>
    <n v="1375"/>
    <n v="973"/>
    <n v="227"/>
    <n v="1901134"/>
    <n v="1857499"/>
    <n v="736535"/>
    <n v="3080086"/>
    <n v="435309"/>
    <n v="14852.609375"/>
    <n v="2723.6055718475072"/>
    <n v="535.66181818181815"/>
    <n v="3165.5560123329906"/>
    <n v="1917.6607929515419"/>
  </r>
  <r>
    <x v="12"/>
    <x v="3"/>
    <x v="0"/>
    <x v="18"/>
    <s v="Commercial"/>
    <n v="5220"/>
    <n v="85"/>
    <n v="763"/>
    <n v="1219"/>
    <n v="1285"/>
    <n v="237"/>
    <n v="2952031"/>
    <n v="2329592"/>
    <n v="472260"/>
    <n v="4301112"/>
    <n v="2037492"/>
    <n v="34729.776470588236"/>
    <n v="3053.2005242463956"/>
    <n v="387.41591468416738"/>
    <n v="3347.1688715953305"/>
    <n v="8597.0126582278481"/>
  </r>
  <r>
    <x v="12"/>
    <x v="3"/>
    <x v="0"/>
    <x v="19"/>
    <s v="Commercial"/>
    <n v="2709"/>
    <n v="94"/>
    <n v="295"/>
    <n v="641"/>
    <n v="420"/>
    <n v="101"/>
    <n v="1072421"/>
    <n v="803776"/>
    <n v="537943"/>
    <n v="1168762"/>
    <n v="243445"/>
    <n v="11408.734042553191"/>
    <n v="2724.664406779661"/>
    <n v="839.22464898595945"/>
    <n v="2782.7666666666669"/>
    <n v="2410.3465346534654"/>
  </r>
  <r>
    <x v="12"/>
    <x v="3"/>
    <x v="0"/>
    <x v="20"/>
    <s v="Commercial"/>
    <n v="2298"/>
    <n v="69"/>
    <n v="353"/>
    <n v="455"/>
    <n v="484"/>
    <n v="74"/>
    <n v="889661"/>
    <n v="1225089"/>
    <n v="430636"/>
    <n v="1835682"/>
    <n v="270229"/>
    <n v="12893.63768115942"/>
    <n v="3470.5070821529744"/>
    <n v="946.45274725274726"/>
    <n v="3792.7314049586776"/>
    <n v="3651.7432432432433"/>
  </r>
  <r>
    <x v="12"/>
    <x v="3"/>
    <x v="0"/>
    <x v="21"/>
    <s v="Commercial"/>
    <n v="4550"/>
    <n v="188"/>
    <n v="683"/>
    <n v="682"/>
    <n v="1117"/>
    <n v="240"/>
    <n v="2086220"/>
    <n v="1922598"/>
    <n v="809735"/>
    <n v="2885918"/>
    <n v="597862"/>
    <n v="11096.91489361702"/>
    <n v="2814.9311859443633"/>
    <n v="1187.2947214076246"/>
    <n v="2583.6329453894359"/>
    <n v="2491.0916666666667"/>
  </r>
  <r>
    <x v="12"/>
    <x v="3"/>
    <x v="0"/>
    <x v="22"/>
    <s v="Commercial"/>
    <n v="1358"/>
    <n v="57"/>
    <n v="217"/>
    <n v="269"/>
    <n v="306"/>
    <n v="42"/>
    <n v="937173"/>
    <n v="774432"/>
    <n v="237707"/>
    <n v="1091376"/>
    <n v="223588"/>
    <n v="16441.63157894737"/>
    <n v="3568.8110599078341"/>
    <n v="883.66914498141261"/>
    <n v="3566.5882352941176"/>
    <n v="5323.5238095238092"/>
  </r>
  <r>
    <x v="12"/>
    <x v="3"/>
    <x v="0"/>
    <x v="23"/>
    <s v="Commercial"/>
    <n v="2082"/>
    <n v="94"/>
    <n v="437"/>
    <n v="246"/>
    <n v="734"/>
    <n v="245"/>
    <n v="1651329"/>
    <n v="1235050"/>
    <n v="282070"/>
    <n v="2202754"/>
    <n v="1424533"/>
    <n v="17567.329787234041"/>
    <n v="2826.2013729977116"/>
    <n v="1146.6260162601627"/>
    <n v="3001.0272479564032"/>
    <n v="5814.4204081632652"/>
  </r>
  <r>
    <x v="12"/>
    <x v="3"/>
    <x v="0"/>
    <x v="24"/>
    <s v="Commercial"/>
    <n v="1085"/>
    <n v="50"/>
    <n v="205"/>
    <n v="138"/>
    <n v="339"/>
    <n v="8"/>
    <n v="493470"/>
    <n v="469456"/>
    <n v="250107"/>
    <n v="791347"/>
    <n v="48928"/>
    <n v="9869.4"/>
    <n v="2290.0292682926829"/>
    <n v="1812.3695652173913"/>
    <n v="2334.3569321533923"/>
    <n v="6116"/>
  </r>
  <r>
    <x v="12"/>
    <x v="3"/>
    <x v="0"/>
    <x v="25"/>
    <s v="Commercial"/>
    <n v="5186"/>
    <n v="266"/>
    <n v="983"/>
    <n v="1029"/>
    <n v="875"/>
    <n v="154"/>
    <n v="3800780"/>
    <n v="2506903"/>
    <n v="924264"/>
    <n v="2699797"/>
    <n v="774512"/>
    <n v="14288.646616541353"/>
    <n v="2550.2573753814854"/>
    <n v="898.21574344023327"/>
    <n v="3085.4822857142858"/>
    <n v="5029.2987012987014"/>
  </r>
  <r>
    <x v="12"/>
    <x v="3"/>
    <x v="0"/>
    <x v="26"/>
    <s v="Commercial"/>
    <n v="2263"/>
    <n v="91"/>
    <n v="440"/>
    <n v="887"/>
    <n v="786"/>
    <n v="143"/>
    <n v="1074862"/>
    <n v="1390737"/>
    <n v="571149"/>
    <n v="2549545"/>
    <n v="344301"/>
    <n v="11811.670329670329"/>
    <n v="3160.7659090909092"/>
    <n v="643.91093573844421"/>
    <n v="3243.6959287531809"/>
    <n v="2407.6993006993007"/>
  </r>
  <r>
    <x v="13"/>
    <x v="3"/>
    <x v="1"/>
    <x v="0"/>
    <s v="Commercial"/>
    <n v="5446"/>
    <n v="37"/>
    <n v="725"/>
    <n v="439"/>
    <n v="1019"/>
    <n v="132"/>
    <n v="519535"/>
    <n v="1105745"/>
    <n v="527342"/>
    <n v="1839357"/>
    <n v="457951"/>
    <n v="14041.486486486487"/>
    <n v="1525.1655172413793"/>
    <n v="1201.2346241457858"/>
    <n v="1805.0608439646712"/>
    <n v="3469.3257575757575"/>
  </r>
  <r>
    <x v="13"/>
    <x v="3"/>
    <x v="1"/>
    <x v="1"/>
    <s v="Commercial"/>
    <n v="736"/>
    <n v="4"/>
    <n v="78"/>
    <n v="142"/>
    <n v="123"/>
    <n v="15"/>
    <n v="90726"/>
    <n v="228117"/>
    <n v="171127"/>
    <n v="379444"/>
    <n v="88612"/>
    <n v="22681.5"/>
    <n v="2924.5769230769229"/>
    <n v="1205.1197183098591"/>
    <n v="3084.9105691056911"/>
    <n v="5907.4666666666662"/>
  </r>
  <r>
    <x v="13"/>
    <x v="3"/>
    <x v="1"/>
    <x v="2"/>
    <s v="Commercial"/>
    <n v="816"/>
    <n v="18"/>
    <n v="127"/>
    <n v="322"/>
    <n v="205"/>
    <n v="19"/>
    <n v="174618"/>
    <n v="439332"/>
    <n v="284174"/>
    <n v="655572"/>
    <n v="95369"/>
    <n v="9701"/>
    <n v="3459.3070866141734"/>
    <n v="882.52795031055905"/>
    <n v="3197.9121951219513"/>
    <n v="5019.4210526315792"/>
  </r>
  <r>
    <x v="13"/>
    <x v="3"/>
    <x v="1"/>
    <x v="3"/>
    <s v="Commercial"/>
    <n v="5626"/>
    <n v="35"/>
    <n v="625"/>
    <n v="2056"/>
    <n v="929"/>
    <n v="113"/>
    <n v="558502"/>
    <n v="2427022"/>
    <n v="1608958"/>
    <n v="3256210"/>
    <n v="613132"/>
    <n v="15957.2"/>
    <n v="3883.2352000000001"/>
    <n v="782.56712062256804"/>
    <n v="3505.0699677072121"/>
    <n v="5425.9469026548677"/>
  </r>
  <r>
    <x v="13"/>
    <x v="3"/>
    <x v="1"/>
    <x v="4"/>
    <s v="Commercial"/>
    <n v="2476"/>
    <n v="27"/>
    <n v="231"/>
    <n v="977"/>
    <n v="328"/>
    <n v="59"/>
    <n v="552115"/>
    <n v="713004"/>
    <n v="2181995"/>
    <n v="1186473"/>
    <n v="181701"/>
    <n v="20448.703703703704"/>
    <n v="3086.5974025974024"/>
    <n v="2233.3623336745136"/>
    <n v="3617.2957317073169"/>
    <n v="3079.6779661016949"/>
  </r>
  <r>
    <x v="13"/>
    <x v="3"/>
    <x v="1"/>
    <x v="5"/>
    <s v="Commercial"/>
    <n v="940"/>
    <n v="22"/>
    <n v="104"/>
    <n v="195"/>
    <n v="150"/>
    <n v="36"/>
    <n v="407158"/>
    <n v="313658"/>
    <n v="221593"/>
    <n v="479785"/>
    <n v="194570"/>
    <n v="18507.18181818182"/>
    <n v="3015.9423076923076"/>
    <n v="1136.374358974359"/>
    <n v="3198.5666666666666"/>
    <n v="5404.7222222222226"/>
  </r>
  <r>
    <x v="13"/>
    <x v="3"/>
    <x v="1"/>
    <x v="6"/>
    <s v="Commercial"/>
    <n v="6437"/>
    <n v="103"/>
    <n v="851"/>
    <n v="641"/>
    <n v="1165"/>
    <n v="209"/>
    <n v="2620007"/>
    <n v="2229211"/>
    <n v="494143"/>
    <n v="3192385"/>
    <n v="1886987"/>
    <n v="25436.961165048542"/>
    <n v="2619.5193889541715"/>
    <n v="770.89391575663024"/>
    <n v="2740.244635193133"/>
    <n v="9028.6459330143534"/>
  </r>
  <r>
    <x v="13"/>
    <x v="3"/>
    <x v="1"/>
    <x v="7"/>
    <s v="Commercial"/>
    <n v="5972"/>
    <n v="194"/>
    <n v="666"/>
    <n v="1068"/>
    <n v="1404"/>
    <n v="421"/>
    <n v="2693257"/>
    <n v="1735348"/>
    <n v="865480"/>
    <n v="4812772"/>
    <n v="2267154"/>
    <n v="13882.768041237114"/>
    <n v="2605.6276276276276"/>
    <n v="810.37453183520597"/>
    <n v="3427.900284900285"/>
    <n v="5385.1638954869359"/>
  </r>
  <r>
    <x v="13"/>
    <x v="3"/>
    <x v="1"/>
    <x v="8"/>
    <s v="Commercial"/>
    <n v="789"/>
    <n v="31"/>
    <n v="82"/>
    <n v="126"/>
    <n v="97"/>
    <n v="32"/>
    <n v="354596"/>
    <n v="242188"/>
    <n v="85940"/>
    <n v="307996"/>
    <n v="115055"/>
    <n v="11438.58064516129"/>
    <n v="2953.5121951219512"/>
    <n v="682.06349206349205"/>
    <n v="3175.216494845361"/>
    <n v="3595.46875"/>
  </r>
  <r>
    <x v="13"/>
    <x v="3"/>
    <x v="1"/>
    <x v="9"/>
    <s v="Commercial"/>
    <n v="551"/>
    <n v="21"/>
    <n v="70"/>
    <n v="121"/>
    <n v="82"/>
    <n v="19"/>
    <n v="289071"/>
    <n v="212768"/>
    <n v="70170"/>
    <n v="281239"/>
    <n v="84371"/>
    <n v="13765.285714285714"/>
    <n v="3039.542857142857"/>
    <n v="579.91735537190084"/>
    <n v="3429.7439024390242"/>
    <n v="4440.5789473684208"/>
  </r>
  <r>
    <x v="13"/>
    <x v="3"/>
    <x v="1"/>
    <x v="10"/>
    <s v="Commercial"/>
    <n v="1494"/>
    <n v="48"/>
    <n v="176"/>
    <n v="106"/>
    <n v="195"/>
    <n v="30"/>
    <n v="869836"/>
    <n v="808801"/>
    <n v="110091"/>
    <n v="677806"/>
    <n v="164572"/>
    <n v="18121.583333333332"/>
    <n v="4595.460227272727"/>
    <n v="1038.5943396226414"/>
    <n v="3475.9282051282053"/>
    <n v="5485.7333333333336"/>
  </r>
  <r>
    <x v="13"/>
    <x v="3"/>
    <x v="1"/>
    <x v="11"/>
    <s v="Commercial"/>
    <n v="6003"/>
    <n v="52"/>
    <n v="592"/>
    <n v="1888"/>
    <n v="851"/>
    <n v="193"/>
    <n v="731228"/>
    <n v="1133206"/>
    <n v="1413523"/>
    <n v="1499899"/>
    <n v="966336"/>
    <n v="14062.076923076924"/>
    <n v="1914.1993243243244"/>
    <n v="748.68802966101691"/>
    <n v="1762.5135135135135"/>
    <n v="5006.9222797927459"/>
  </r>
  <r>
    <x v="13"/>
    <x v="3"/>
    <x v="1"/>
    <x v="12"/>
    <s v="Commercial"/>
    <n v="4484"/>
    <n v="73"/>
    <n v="566"/>
    <n v="868"/>
    <n v="839"/>
    <n v="186"/>
    <n v="1389682"/>
    <n v="1733569"/>
    <n v="912102"/>
    <n v="2456897"/>
    <n v="754076"/>
    <n v="19036.739726027397"/>
    <n v="3062.8427561837457"/>
    <n v="1050.8087557603687"/>
    <n v="2928.363528009535"/>
    <n v="4054.1720430107525"/>
  </r>
  <r>
    <x v="13"/>
    <x v="3"/>
    <x v="1"/>
    <x v="13"/>
    <s v="Commercial"/>
    <n v="1294"/>
    <n v="40"/>
    <n v="167"/>
    <n v="230"/>
    <n v="205"/>
    <n v="53"/>
    <n v="776369"/>
    <n v="478841"/>
    <n v="198818"/>
    <n v="738346"/>
    <n v="471784"/>
    <n v="19409.224999999999"/>
    <n v="2867.311377245509"/>
    <n v="864.42608695652177"/>
    <n v="3601.6878048780486"/>
    <n v="8901.5849056603765"/>
  </r>
  <r>
    <x v="13"/>
    <x v="3"/>
    <x v="1"/>
    <x v="14"/>
    <s v="Commercial"/>
    <n v="6366"/>
    <n v="199"/>
    <n v="803"/>
    <n v="1531"/>
    <n v="1139"/>
    <n v="244"/>
    <n v="2514030"/>
    <n v="2527853"/>
    <n v="1807652"/>
    <n v="3655771"/>
    <n v="2446410"/>
    <n v="12633.316582914573"/>
    <n v="3148.0112079701121"/>
    <n v="1180.7001959503593"/>
    <n v="3209.632133450395"/>
    <n v="10026.27049180328"/>
  </r>
  <r>
    <x v="13"/>
    <x v="3"/>
    <x v="1"/>
    <x v="15"/>
    <s v="Commercial"/>
    <n v="879"/>
    <n v="31"/>
    <n v="118"/>
    <n v="135"/>
    <n v="178"/>
    <n v="40"/>
    <n v="467156"/>
    <n v="367749"/>
    <n v="127153"/>
    <n v="568194"/>
    <n v="307327"/>
    <n v="15069.548387096775"/>
    <n v="3116.5169491525426"/>
    <n v="941.87407407407409"/>
    <n v="3192.1011235955057"/>
    <n v="7683.1750000000002"/>
  </r>
  <r>
    <x v="13"/>
    <x v="3"/>
    <x v="1"/>
    <x v="16"/>
    <s v="Commercial"/>
    <n v="1488"/>
    <n v="50"/>
    <n v="206"/>
    <n v="138"/>
    <n v="446"/>
    <n v="165"/>
    <n v="941094"/>
    <n v="399306"/>
    <n v="101442"/>
    <n v="1338102"/>
    <n v="996123"/>
    <n v="18821.88"/>
    <n v="1938.3786407766991"/>
    <n v="735.08695652173913"/>
    <n v="3000.2286995515697"/>
    <n v="6037.1090909090908"/>
  </r>
  <r>
    <x v="13"/>
    <x v="3"/>
    <x v="1"/>
    <x v="17"/>
    <s v="Commercial"/>
    <n v="5199"/>
    <n v="134"/>
    <n v="617"/>
    <n v="1754"/>
    <n v="765"/>
    <n v="191"/>
    <n v="1872161"/>
    <n v="1921620"/>
    <n v="812128"/>
    <n v="2593904"/>
    <n v="353313"/>
    <n v="13971.350746268658"/>
    <n v="3114.457050243112"/>
    <n v="463.01482326111744"/>
    <n v="3390.7241830065359"/>
    <n v="1849.8062827225131"/>
  </r>
  <r>
    <x v="13"/>
    <x v="3"/>
    <x v="1"/>
    <x v="18"/>
    <s v="Commercial"/>
    <n v="5251"/>
    <n v="92"/>
    <n v="780"/>
    <n v="1295"/>
    <n v="1076"/>
    <n v="216"/>
    <n v="3177852"/>
    <n v="2627287"/>
    <n v="883805"/>
    <n v="4066303"/>
    <n v="2000265"/>
    <n v="34541.869565217392"/>
    <n v="3368.3166666666666"/>
    <n v="682.4749034749035"/>
    <n v="3779.0920074349442"/>
    <n v="9260.4861111111113"/>
  </r>
  <r>
    <x v="13"/>
    <x v="3"/>
    <x v="1"/>
    <x v="19"/>
    <s v="Commercial"/>
    <n v="2722"/>
    <n v="101"/>
    <n v="319"/>
    <n v="882"/>
    <n v="405"/>
    <n v="89"/>
    <n v="1118202"/>
    <n v="949560"/>
    <n v="673769"/>
    <n v="1308891"/>
    <n v="223675"/>
    <n v="11071.30693069307"/>
    <n v="2976.6771159874606"/>
    <n v="763.91043083900229"/>
    <n v="3231.8296296296298"/>
    <n v="2513.2022471910113"/>
  </r>
  <r>
    <x v="13"/>
    <x v="3"/>
    <x v="1"/>
    <x v="20"/>
    <s v="Commercial"/>
    <n v="2316"/>
    <n v="75"/>
    <n v="378"/>
    <n v="768"/>
    <n v="471"/>
    <n v="70"/>
    <n v="1045139"/>
    <n v="1426076"/>
    <n v="1232972"/>
    <n v="2155943"/>
    <n v="273012"/>
    <n v="13935.186666666666"/>
    <n v="3772.6878306878307"/>
    <n v="1605.4322916666667"/>
    <n v="4577.3736730360934"/>
    <n v="3900.1714285714284"/>
  </r>
  <r>
    <x v="13"/>
    <x v="3"/>
    <x v="1"/>
    <x v="21"/>
    <s v="Commercial"/>
    <n v="4552"/>
    <n v="197"/>
    <n v="733"/>
    <n v="866"/>
    <n v="1001"/>
    <n v="210"/>
    <n v="2201994"/>
    <n v="2181762"/>
    <n v="809336"/>
    <n v="3148720"/>
    <n v="625015"/>
    <n v="11177.634517766497"/>
    <n v="2976.4829467939971"/>
    <n v="934.56812933025401"/>
    <n v="3145.5744255744257"/>
    <n v="2976.2619047619046"/>
  </r>
  <r>
    <x v="13"/>
    <x v="3"/>
    <x v="1"/>
    <x v="22"/>
    <s v="Commercial"/>
    <n v="1366"/>
    <n v="61"/>
    <n v="227"/>
    <n v="490"/>
    <n v="416"/>
    <n v="67"/>
    <n v="880929"/>
    <n v="916821"/>
    <n v="392624"/>
    <n v="1205011"/>
    <n v="375830"/>
    <n v="14441.459016393443"/>
    <n v="4038.8590308370044"/>
    <n v="801.27346938775509"/>
    <n v="2896.6610576923076"/>
    <n v="5609.4029850746265"/>
  </r>
  <r>
    <x v="13"/>
    <x v="3"/>
    <x v="1"/>
    <x v="23"/>
    <s v="Commercial"/>
    <n v="2098"/>
    <n v="98"/>
    <n v="437"/>
    <n v="574"/>
    <n v="580"/>
    <n v="130"/>
    <n v="1515003"/>
    <n v="1366172"/>
    <n v="607366"/>
    <n v="2209503"/>
    <n v="789824"/>
    <n v="15459.214285714286"/>
    <n v="3126.2517162471395"/>
    <n v="1058.1289198606271"/>
    <n v="3809.4879310344827"/>
    <n v="6075.5692307692307"/>
  </r>
  <r>
    <x v="13"/>
    <x v="3"/>
    <x v="1"/>
    <x v="24"/>
    <s v="Commercial"/>
    <n v="1101"/>
    <n v="53"/>
    <n v="229"/>
    <n v="176"/>
    <n v="333"/>
    <n v="7"/>
    <n v="543748"/>
    <n v="554927"/>
    <n v="227338"/>
    <n v="862245"/>
    <n v="47277"/>
    <n v="10259.396226415094"/>
    <n v="2423.2620087336245"/>
    <n v="1291.6931818181818"/>
    <n v="2589.3243243243242"/>
    <n v="6753.8571428571431"/>
  </r>
  <r>
    <x v="13"/>
    <x v="3"/>
    <x v="1"/>
    <x v="25"/>
    <s v="Commercial"/>
    <n v="5138"/>
    <n v="272"/>
    <n v="1003"/>
    <n v="1237"/>
    <n v="1278"/>
    <n v="104"/>
    <n v="3586647"/>
    <n v="2882550"/>
    <n v="1023154"/>
    <n v="4083582"/>
    <n v="552790"/>
    <n v="13186.202205882353"/>
    <n v="2873.9282153539384"/>
    <n v="827.125303152789"/>
    <n v="3195.2910798122066"/>
    <n v="5315.2884615384619"/>
  </r>
  <r>
    <x v="13"/>
    <x v="3"/>
    <x v="1"/>
    <x v="26"/>
    <s v="Commercial"/>
    <n v="2246"/>
    <n v="95"/>
    <n v="430"/>
    <n v="1016"/>
    <n v="644"/>
    <n v="86"/>
    <n v="1166609"/>
    <n v="1451978"/>
    <n v="613359"/>
    <n v="2421062"/>
    <n v="248940"/>
    <n v="12280.094736842106"/>
    <n v="3376.6930232558138"/>
    <n v="603.69980314960628"/>
    <n v="3759.413043478261"/>
    <n v="2894.6511627906975"/>
  </r>
  <r>
    <x v="14"/>
    <x v="3"/>
    <x v="2"/>
    <x v="0"/>
    <s v="Commercial"/>
    <n v="5751"/>
    <n v="41"/>
    <n v="749"/>
    <n v="364"/>
    <n v="1216"/>
    <n v="172"/>
    <n v="729491"/>
    <n v="1221750"/>
    <n v="470875"/>
    <n v="2135361"/>
    <n v="571690"/>
    <n v="17792.463414634145"/>
    <n v="1631.1748998664887"/>
    <n v="1293.6126373626373"/>
    <n v="1756.0534539473683"/>
    <n v="3323.7790697674418"/>
  </r>
  <r>
    <x v="14"/>
    <x v="3"/>
    <x v="2"/>
    <x v="1"/>
    <s v="Commercial"/>
    <n v="765"/>
    <n v="4"/>
    <n v="68"/>
    <n v="251"/>
    <n v="110"/>
    <n v="15"/>
    <n v="118483"/>
    <n v="195491"/>
    <n v="385606"/>
    <n v="290358"/>
    <n v="103326"/>
    <n v="29620.75"/>
    <n v="2874.8676470588234"/>
    <n v="1536.2788844621514"/>
    <n v="2639.6181818181817"/>
    <n v="6888.4"/>
  </r>
  <r>
    <x v="14"/>
    <x v="3"/>
    <x v="2"/>
    <x v="2"/>
    <s v="Commercial"/>
    <n v="851"/>
    <n v="18"/>
    <n v="124"/>
    <n v="139"/>
    <n v="213"/>
    <n v="20"/>
    <n v="225758"/>
    <n v="393800"/>
    <n v="130239"/>
    <n v="633955"/>
    <n v="120615"/>
    <n v="12542.111111111111"/>
    <n v="3175.8064516129034"/>
    <n v="936.97122302158277"/>
    <n v="2976.3145539906104"/>
    <n v="6030.75"/>
  </r>
  <r>
    <x v="14"/>
    <x v="3"/>
    <x v="2"/>
    <x v="3"/>
    <s v="Commercial"/>
    <n v="5841"/>
    <n v="37"/>
    <n v="627"/>
    <n v="544"/>
    <n v="1192"/>
    <n v="512"/>
    <n v="749129"/>
    <n v="2220999"/>
    <n v="430925"/>
    <n v="3914941"/>
    <n v="3240148"/>
    <n v="20246.72972972973"/>
    <n v="3542.2631578947367"/>
    <n v="792.14154411764707"/>
    <n v="3284.3464765100671"/>
    <n v="6328.4140625"/>
  </r>
  <r>
    <x v="14"/>
    <x v="3"/>
    <x v="2"/>
    <x v="4"/>
    <s v="Commercial"/>
    <n v="2587"/>
    <n v="28"/>
    <n v="242"/>
    <n v="707"/>
    <n v="354"/>
    <n v="70"/>
    <n v="557322"/>
    <n v="713204"/>
    <n v="1473613"/>
    <n v="1124887"/>
    <n v="235843"/>
    <n v="19904.357142857141"/>
    <n v="2947.1239669421489"/>
    <n v="2084.3182461103252"/>
    <n v="3177.6468926553671"/>
    <n v="3369.1857142857143"/>
  </r>
  <r>
    <x v="14"/>
    <x v="3"/>
    <x v="2"/>
    <x v="5"/>
    <s v="Commercial"/>
    <n v="984"/>
    <n v="23"/>
    <n v="108"/>
    <n v="174"/>
    <n v="159"/>
    <n v="42"/>
    <n v="472046"/>
    <n v="329398"/>
    <n v="186664"/>
    <n v="538614"/>
    <n v="231133"/>
    <n v="20523.739130434784"/>
    <n v="3049.9814814814813"/>
    <n v="1072.7816091954023"/>
    <n v="3387.5094339622642"/>
    <n v="5503.166666666667"/>
  </r>
  <r>
    <x v="14"/>
    <x v="3"/>
    <x v="2"/>
    <x v="6"/>
    <s v="Commercial"/>
    <n v="6763"/>
    <n v="107"/>
    <n v="918"/>
    <n v="612"/>
    <n v="1367"/>
    <n v="256"/>
    <n v="2652540"/>
    <n v="2335541"/>
    <n v="892283"/>
    <n v="3467584"/>
    <n v="2210365"/>
    <n v="24790.093457943924"/>
    <n v="2544.1623093681919"/>
    <n v="1457.9787581699347"/>
    <n v="2536.6378931967811"/>
    <n v="8634.23828125"/>
  </r>
  <r>
    <x v="14"/>
    <x v="3"/>
    <x v="2"/>
    <x v="7"/>
    <s v="Commercial"/>
    <n v="6213"/>
    <n v="203"/>
    <n v="637"/>
    <n v="802"/>
    <n v="1181"/>
    <n v="144"/>
    <n v="3638796"/>
    <n v="1502354"/>
    <n v="677994"/>
    <n v="3670322"/>
    <n v="844359"/>
    <n v="17925.103448275862"/>
    <n v="2358.4835164835163"/>
    <n v="845.37905236907727"/>
    <n v="3107.808636748518"/>
    <n v="5863.604166666667"/>
  </r>
  <r>
    <x v="14"/>
    <x v="3"/>
    <x v="2"/>
    <x v="8"/>
    <s v="Commercial"/>
    <n v="822"/>
    <n v="30"/>
    <n v="88"/>
    <n v="120"/>
    <n v="114"/>
    <n v="44"/>
    <n v="390201"/>
    <n v="237431"/>
    <n v="99956"/>
    <n v="333264"/>
    <n v="182710"/>
    <n v="13006.7"/>
    <n v="2698.0795454545455"/>
    <n v="832.9666666666667"/>
    <n v="2923.3684210526317"/>
    <n v="4152.5"/>
  </r>
  <r>
    <x v="14"/>
    <x v="3"/>
    <x v="2"/>
    <x v="9"/>
    <s v="Commercial"/>
    <n v="576"/>
    <n v="22"/>
    <n v="70"/>
    <n v="141"/>
    <n v="99"/>
    <n v="20"/>
    <n v="304776"/>
    <n v="208896"/>
    <n v="89886"/>
    <n v="299052"/>
    <n v="98125"/>
    <n v="13853.454545454546"/>
    <n v="2984.2285714285713"/>
    <n v="637.48936170212767"/>
    <n v="3020.7272727272725"/>
    <n v="4906.25"/>
  </r>
  <r>
    <x v="14"/>
    <x v="3"/>
    <x v="2"/>
    <x v="10"/>
    <s v="Commercial"/>
    <n v="1578"/>
    <n v="53"/>
    <n v="193"/>
    <n v="341"/>
    <n v="369"/>
    <n v="39"/>
    <n v="1125019"/>
    <n v="811588"/>
    <n v="371894"/>
    <n v="1090562"/>
    <n v="240721"/>
    <n v="21226.773584905659"/>
    <n v="4205.1191709844561"/>
    <n v="1090.5982404692081"/>
    <n v="2955.4525745257451"/>
    <n v="6172.333333333333"/>
  </r>
  <r>
    <x v="14"/>
    <x v="3"/>
    <x v="2"/>
    <x v="11"/>
    <s v="Commercial"/>
    <n v="6317"/>
    <n v="51"/>
    <n v="591"/>
    <n v="2757"/>
    <n v="837"/>
    <n v="231"/>
    <n v="876414"/>
    <n v="1090016"/>
    <n v="3633600"/>
    <n v="1563114"/>
    <n v="1224693"/>
    <n v="17184.588235294119"/>
    <n v="1844.3587140439931"/>
    <n v="1317.9542981501631"/>
    <n v="1867.5197132616488"/>
    <n v="5301.7012987012986"/>
  </r>
  <r>
    <x v="14"/>
    <x v="3"/>
    <x v="2"/>
    <x v="12"/>
    <s v="Commercial"/>
    <n v="4665"/>
    <n v="75"/>
    <n v="591"/>
    <n v="734"/>
    <n v="996"/>
    <n v="197"/>
    <n v="1551708"/>
    <n v="1791979"/>
    <n v="871840"/>
    <n v="2937485"/>
    <n v="835833"/>
    <n v="20689.439999999999"/>
    <n v="3032.1133671742809"/>
    <n v="1187.7929155313352"/>
    <n v="2949.2821285140562"/>
    <n v="4242.8071065989843"/>
  </r>
  <r>
    <x v="14"/>
    <x v="3"/>
    <x v="2"/>
    <x v="13"/>
    <s v="Commercial"/>
    <n v="1349"/>
    <n v="44"/>
    <n v="167"/>
    <n v="231"/>
    <n v="233"/>
    <n v="60"/>
    <n v="809349"/>
    <n v="473103"/>
    <n v="210785"/>
    <n v="750277"/>
    <n v="492804"/>
    <n v="18394.295454545456"/>
    <n v="2832.9520958083831"/>
    <n v="912.48917748917745"/>
    <n v="3220.0729613733906"/>
    <n v="8213.4"/>
  </r>
  <r>
    <x v="14"/>
    <x v="3"/>
    <x v="2"/>
    <x v="14"/>
    <s v="Commercial"/>
    <n v="6675"/>
    <n v="212"/>
    <n v="824"/>
    <n v="1498"/>
    <n v="1227"/>
    <n v="275"/>
    <n v="2853812"/>
    <n v="2531146"/>
    <n v="1632168"/>
    <n v="3928575"/>
    <n v="3279647"/>
    <n v="13461.377358490567"/>
    <n v="3071.779126213592"/>
    <n v="1089.5647530040053"/>
    <n v="3201.7726161369192"/>
    <n v="11925.98909090909"/>
  </r>
  <r>
    <x v="14"/>
    <x v="3"/>
    <x v="2"/>
    <x v="15"/>
    <s v="Commercial"/>
    <n v="917"/>
    <n v="32"/>
    <n v="124"/>
    <n v="156"/>
    <n v="176"/>
    <n v="51"/>
    <n v="561044"/>
    <n v="386903"/>
    <n v="175274"/>
    <n v="471637"/>
    <n v="445095"/>
    <n v="17532.625"/>
    <n v="3120.1854838709678"/>
    <n v="1123.551282051282"/>
    <n v="2679.755681818182"/>
    <n v="8727.3529411764703"/>
  </r>
  <r>
    <x v="14"/>
    <x v="3"/>
    <x v="2"/>
    <x v="16"/>
    <s v="Commercial"/>
    <n v="1565"/>
    <n v="53"/>
    <n v="200"/>
    <n v="248"/>
    <n v="228"/>
    <n v="68"/>
    <n v="1250337"/>
    <n v="363652"/>
    <n v="187735"/>
    <n v="759582"/>
    <n v="455921"/>
    <n v="23591.264150943396"/>
    <n v="1818.26"/>
    <n v="756.99596774193549"/>
    <n v="3331.5"/>
    <n v="6704.7205882352937"/>
  </r>
  <r>
    <x v="14"/>
    <x v="3"/>
    <x v="2"/>
    <x v="17"/>
    <s v="Commercial"/>
    <n v="5430"/>
    <n v="139"/>
    <n v="599"/>
    <n v="1919"/>
    <n v="793"/>
    <n v="187"/>
    <n v="1964340"/>
    <n v="1716631"/>
    <n v="1032986"/>
    <n v="2520697"/>
    <n v="482275"/>
    <n v="14131.942446043166"/>
    <n v="2865.8280467445743"/>
    <n v="538.29390307451797"/>
    <n v="3178.6847414880203"/>
    <n v="2579.0106951871658"/>
  </r>
  <r>
    <x v="14"/>
    <x v="3"/>
    <x v="2"/>
    <x v="18"/>
    <s v="Commercial"/>
    <n v="5463"/>
    <n v="89"/>
    <n v="805"/>
    <n v="1462"/>
    <n v="1263"/>
    <n v="283"/>
    <n v="2956464"/>
    <n v="2649391"/>
    <n v="1319833"/>
    <n v="4570184"/>
    <n v="2600103"/>
    <n v="33218.696629213482"/>
    <n v="3291.1689440993787"/>
    <n v="902.75854993160056"/>
    <n v="3618.5146476642913"/>
    <n v="9187.6431095406369"/>
  </r>
  <r>
    <x v="14"/>
    <x v="3"/>
    <x v="2"/>
    <x v="19"/>
    <s v="Commercial"/>
    <n v="2865"/>
    <n v="103"/>
    <n v="325"/>
    <n v="795"/>
    <n v="489"/>
    <n v="99"/>
    <n v="1289460"/>
    <n v="928318"/>
    <n v="615140"/>
    <n v="1432560"/>
    <n v="295296"/>
    <n v="12519.029126213592"/>
    <n v="2856.3630769230767"/>
    <n v="773.76100628930817"/>
    <n v="2929.5705521472391"/>
    <n v="2982.787878787879"/>
  </r>
  <r>
    <x v="14"/>
    <x v="3"/>
    <x v="2"/>
    <x v="20"/>
    <s v="Commercial"/>
    <n v="2433"/>
    <n v="76"/>
    <n v="391"/>
    <n v="592"/>
    <n v="524"/>
    <n v="80"/>
    <n v="1107422"/>
    <n v="1488307"/>
    <n v="623180"/>
    <n v="2229550"/>
    <n v="311758"/>
    <n v="14571.342105263158"/>
    <n v="3806.4117647058824"/>
    <n v="1052.668918918919"/>
    <n v="4254.8664122137407"/>
    <n v="3896.9749999999999"/>
  </r>
  <r>
    <x v="14"/>
    <x v="3"/>
    <x v="2"/>
    <x v="21"/>
    <s v="Commercial"/>
    <n v="4785"/>
    <n v="210"/>
    <n v="781"/>
    <n v="917"/>
    <n v="1222"/>
    <n v="272"/>
    <n v="2476885"/>
    <n v="2180759"/>
    <n v="871855"/>
    <n v="3362653"/>
    <n v="766324"/>
    <n v="11794.690476190477"/>
    <n v="2792.2650448143404"/>
    <n v="950.76881134133043"/>
    <n v="2751.7618657937805"/>
    <n v="2817.3676470588234"/>
  </r>
  <r>
    <x v="14"/>
    <x v="3"/>
    <x v="2"/>
    <x v="22"/>
    <s v="Commercial"/>
    <n v="1439"/>
    <n v="66"/>
    <n v="238"/>
    <n v="400"/>
    <n v="384"/>
    <n v="32"/>
    <n v="1116855"/>
    <n v="857135"/>
    <n v="330495"/>
    <n v="1222302"/>
    <n v="198858"/>
    <n v="16922.045454545456"/>
    <n v="3601.40756302521"/>
    <n v="826.23749999999995"/>
    <n v="3183.078125"/>
    <n v="6214.3125"/>
  </r>
  <r>
    <x v="14"/>
    <x v="3"/>
    <x v="2"/>
    <x v="23"/>
    <s v="Commercial"/>
    <n v="2215"/>
    <n v="108"/>
    <n v="451"/>
    <n v="828"/>
    <n v="642"/>
    <n v="288"/>
    <n v="2041854"/>
    <n v="1358536"/>
    <n v="923911"/>
    <n v="2035883"/>
    <n v="1950872"/>
    <n v="18906.055555555555"/>
    <n v="3012.2749445676277"/>
    <n v="1115.8345410628019"/>
    <n v="3171.1573208722743"/>
    <n v="6773.8611111111113"/>
  </r>
  <r>
    <x v="14"/>
    <x v="3"/>
    <x v="2"/>
    <x v="24"/>
    <s v="Commercial"/>
    <n v="1151"/>
    <n v="53"/>
    <n v="243"/>
    <n v="190"/>
    <n v="403"/>
    <n v="11"/>
    <n v="554246"/>
    <n v="572409"/>
    <n v="256871"/>
    <n v="1001448"/>
    <n v="75355"/>
    <n v="10457.471698113208"/>
    <n v="2355.5925925925926"/>
    <n v="1351.9526315789474"/>
    <n v="2484.982630272953"/>
    <n v="6850.454545454545"/>
  </r>
  <r>
    <x v="14"/>
    <x v="3"/>
    <x v="2"/>
    <x v="25"/>
    <s v="Commercial"/>
    <n v="5379"/>
    <n v="286"/>
    <n v="1033"/>
    <n v="2168"/>
    <n v="1277"/>
    <n v="588"/>
    <n v="4654803"/>
    <n v="2693357"/>
    <n v="1850926"/>
    <n v="3839693"/>
    <n v="3404883"/>
    <n v="16275.534965034965"/>
    <n v="2607.3155856727976"/>
    <n v="853.74815498154976"/>
    <n v="3006.8073610023494"/>
    <n v="5790.6173469387759"/>
  </r>
  <r>
    <x v="14"/>
    <x v="3"/>
    <x v="2"/>
    <x v="26"/>
    <s v="Commercial"/>
    <n v="2343"/>
    <n v="98"/>
    <n v="428"/>
    <n v="871"/>
    <n v="705"/>
    <n v="107"/>
    <n v="1371792"/>
    <n v="1484063"/>
    <n v="579170"/>
    <n v="2485505"/>
    <n v="322559"/>
    <n v="13997.877551020409"/>
    <n v="3467.4369158878503"/>
    <n v="664.9483352468427"/>
    <n v="3525.5390070921985"/>
    <n v="3014.570093457944"/>
  </r>
  <r>
    <x v="15"/>
    <x v="3"/>
    <x v="3"/>
    <x v="0"/>
    <s v="Commercial"/>
    <n v="5751"/>
    <n v="45"/>
    <n v="732"/>
    <n v="390"/>
    <n v="1065"/>
    <n v="171"/>
    <n v="699668"/>
    <n v="1149038"/>
    <n v="636668"/>
    <n v="1616820"/>
    <n v="520356"/>
    <n v="15548.177777777777"/>
    <n v="1569.7240437158471"/>
    <n v="1632.4820512820513"/>
    <n v="1518.1408450704225"/>
    <n v="3043.0175438596493"/>
  </r>
  <r>
    <x v="15"/>
    <x v="3"/>
    <x v="3"/>
    <x v="1"/>
    <s v="Commercial"/>
    <n v="754"/>
    <n v="3"/>
    <n v="66"/>
    <n v="183"/>
    <n v="97"/>
    <n v="16"/>
    <n v="61078"/>
    <n v="194218"/>
    <n v="290492"/>
    <n v="283349"/>
    <n v="94020"/>
    <n v="20359.333333333332"/>
    <n v="2942.6969696969695"/>
    <n v="1587.3879781420765"/>
    <n v="2921.1237113402062"/>
    <n v="5876.25"/>
  </r>
  <r>
    <x v="15"/>
    <x v="3"/>
    <x v="3"/>
    <x v="2"/>
    <s v="Commercial"/>
    <n v="846"/>
    <n v="18"/>
    <n v="124"/>
    <n v="55"/>
    <n v="300"/>
    <n v="20"/>
    <n v="191351"/>
    <n v="406562"/>
    <n v="59145"/>
    <n v="851427"/>
    <n v="95661"/>
    <n v="10630.611111111111"/>
    <n v="3278.7258064516127"/>
    <n v="1075.3636363636363"/>
    <n v="2838.09"/>
    <n v="4783.05"/>
  </r>
  <r>
    <x v="15"/>
    <x v="3"/>
    <x v="3"/>
    <x v="3"/>
    <s v="Commercial"/>
    <n v="5838"/>
    <n v="38"/>
    <n v="598"/>
    <n v="942"/>
    <n v="809"/>
    <n v="99"/>
    <n v="691841"/>
    <n v="2309880"/>
    <n v="870190"/>
    <n v="2462555"/>
    <n v="515087"/>
    <n v="18206.342105263157"/>
    <n v="3862.6755852842807"/>
    <n v="923.76857749469218"/>
    <n v="3043.9493201483315"/>
    <n v="5202.8989898989903"/>
  </r>
  <r>
    <x v="15"/>
    <x v="3"/>
    <x v="3"/>
    <x v="4"/>
    <s v="Commercial"/>
    <n v="2569"/>
    <n v="27"/>
    <n v="244"/>
    <n v="441"/>
    <n v="322"/>
    <n v="70"/>
    <n v="548462"/>
    <n v="739948"/>
    <n v="767574"/>
    <n v="1000089"/>
    <n v="206170"/>
    <n v="20313.407407407409"/>
    <n v="3032.5737704918033"/>
    <n v="1740.5306122448981"/>
    <n v="3105.8664596273293"/>
    <n v="2945.2857142857142"/>
  </r>
  <r>
    <x v="15"/>
    <x v="3"/>
    <x v="3"/>
    <x v="5"/>
    <s v="Commercial"/>
    <n v="988"/>
    <n v="24"/>
    <n v="103"/>
    <n v="209"/>
    <n v="177"/>
    <n v="42"/>
    <n v="487028"/>
    <n v="320403"/>
    <n v="350729"/>
    <n v="565827"/>
    <n v="232005"/>
    <n v="20292.833333333332"/>
    <n v="3110.7087378640776"/>
    <n v="1678.1291866028707"/>
    <n v="3196.7627118644068"/>
    <n v="5523.9285714285716"/>
  </r>
  <r>
    <x v="15"/>
    <x v="3"/>
    <x v="3"/>
    <x v="6"/>
    <s v="Commercial"/>
    <n v="6641"/>
    <n v="100"/>
    <n v="828"/>
    <n v="686"/>
    <n v="1259"/>
    <n v="237"/>
    <n v="2532242"/>
    <n v="2132052"/>
    <n v="1307272"/>
    <n v="3000431"/>
    <n v="2111731"/>
    <n v="25322.42"/>
    <n v="2574.942028985507"/>
    <n v="1905.6443148688047"/>
    <n v="2383.1858617950757"/>
    <n v="8910.2573839662455"/>
  </r>
  <r>
    <x v="15"/>
    <x v="3"/>
    <x v="3"/>
    <x v="7"/>
    <s v="Commercial"/>
    <n v="6161"/>
    <n v="193"/>
    <n v="660"/>
    <n v="1973"/>
    <n v="1019"/>
    <n v="132"/>
    <n v="3187656"/>
    <n v="1548331"/>
    <n v="1942416"/>
    <n v="3065683"/>
    <n v="645144"/>
    <n v="16516.352331606216"/>
    <n v="2345.9560606060604"/>
    <n v="984.49873289406992"/>
    <n v="3008.521099116781"/>
    <n v="4887.454545454545"/>
  </r>
  <r>
    <x v="15"/>
    <x v="3"/>
    <x v="3"/>
    <x v="8"/>
    <s v="Commercial"/>
    <n v="810"/>
    <n v="32"/>
    <n v="91"/>
    <n v="124"/>
    <n v="103"/>
    <n v="40"/>
    <n v="380309"/>
    <n v="245125"/>
    <n v="126801"/>
    <n v="293179"/>
    <n v="154222"/>
    <n v="11884.65625"/>
    <n v="2693.6813186813188"/>
    <n v="1022.5887096774194"/>
    <n v="2846.3980582524273"/>
    <n v="3855.55"/>
  </r>
  <r>
    <x v="15"/>
    <x v="3"/>
    <x v="3"/>
    <x v="9"/>
    <s v="Commercial"/>
    <n v="569"/>
    <n v="21"/>
    <n v="74"/>
    <n v="132"/>
    <n v="90"/>
    <n v="20"/>
    <n v="305206"/>
    <n v="208717"/>
    <n v="104482"/>
    <n v="272274"/>
    <n v="89558"/>
    <n v="14533.619047619048"/>
    <n v="2820.5"/>
    <n v="791.530303030303"/>
    <n v="3025.2666666666669"/>
    <n v="4477.8999999999996"/>
  </r>
  <r>
    <x v="15"/>
    <x v="3"/>
    <x v="3"/>
    <x v="10"/>
    <s v="Commercial"/>
    <n v="1547"/>
    <n v="49"/>
    <n v="177"/>
    <n v="92"/>
    <n v="406"/>
    <n v="40"/>
    <n v="904316"/>
    <n v="765481"/>
    <n v="114400"/>
    <n v="1139470"/>
    <n v="208896"/>
    <n v="18455.428571428572"/>
    <n v="4324.7514124293784"/>
    <n v="1243.4782608695652"/>
    <n v="2806.576354679803"/>
    <n v="5222.3999999999996"/>
  </r>
  <r>
    <x v="15"/>
    <x v="3"/>
    <x v="3"/>
    <x v="11"/>
    <s v="Commercial"/>
    <n v="6199"/>
    <n v="49"/>
    <n v="594"/>
    <n v="2051"/>
    <n v="817"/>
    <n v="218"/>
    <n v="775510"/>
    <n v="1103418"/>
    <n v="2419955"/>
    <n v="1439399"/>
    <n v="1077505"/>
    <n v="15826.734693877552"/>
    <n v="1857.6060606060605"/>
    <n v="1179.8902974158948"/>
    <n v="1761.8102815177479"/>
    <n v="4942.6834862385322"/>
  </r>
  <r>
    <x v="15"/>
    <x v="3"/>
    <x v="3"/>
    <x v="12"/>
    <s v="Commercial"/>
    <n v="4537"/>
    <n v="74"/>
    <n v="561"/>
    <n v="947"/>
    <n v="980"/>
    <n v="189"/>
    <n v="1522000"/>
    <n v="1646266"/>
    <n v="1651896"/>
    <n v="2714519"/>
    <n v="814045"/>
    <n v="20567.567567567567"/>
    <n v="2934.5204991087344"/>
    <n v="1744.3463569165788"/>
    <n v="2769.9173469387756"/>
    <n v="4307.1164021164022"/>
  </r>
  <r>
    <x v="15"/>
    <x v="3"/>
    <x v="3"/>
    <x v="13"/>
    <s v="Commercial"/>
    <n v="1328"/>
    <n v="40"/>
    <n v="163"/>
    <n v="215"/>
    <n v="217"/>
    <n v="59"/>
    <n v="863515"/>
    <n v="469819"/>
    <n v="202842"/>
    <n v="603741"/>
    <n v="474962"/>
    <n v="21587.875"/>
    <n v="2882.3251533742332"/>
    <n v="943.45116279069771"/>
    <n v="2782.2165898617513"/>
    <n v="8050.2033898305081"/>
  </r>
  <r>
    <x v="15"/>
    <x v="3"/>
    <x v="3"/>
    <x v="14"/>
    <s v="Commercial"/>
    <n v="6559"/>
    <n v="197"/>
    <n v="801"/>
    <n v="1402"/>
    <n v="1216"/>
    <n v="278"/>
    <n v="2723723"/>
    <n v="2399471"/>
    <n v="1824606"/>
    <n v="3702198"/>
    <n v="2773983"/>
    <n v="13826.005076142132"/>
    <n v="2995.5942571785267"/>
    <n v="1301.4308131241085"/>
    <n v="3044.5707236842104"/>
    <n v="9978.3561151079139"/>
  </r>
  <r>
    <x v="15"/>
    <x v="3"/>
    <x v="3"/>
    <x v="15"/>
    <s v="Commercial"/>
    <n v="902"/>
    <n v="32"/>
    <n v="114"/>
    <n v="157"/>
    <n v="153"/>
    <n v="52"/>
    <n v="495372"/>
    <n v="346627"/>
    <n v="234746"/>
    <n v="412413"/>
    <n v="389090"/>
    <n v="15480.375"/>
    <n v="3040.5877192982457"/>
    <n v="1495.1974522292994"/>
    <n v="2695.5098039215686"/>
    <n v="7482.5"/>
  </r>
  <r>
    <x v="15"/>
    <x v="3"/>
    <x v="3"/>
    <x v="16"/>
    <s v="Commercial"/>
    <n v="1536"/>
    <n v="50"/>
    <n v="197"/>
    <n v="498"/>
    <n v="470"/>
    <n v="27"/>
    <n v="1036336"/>
    <n v="353226"/>
    <n v="442948"/>
    <n v="1604830"/>
    <n v="152360"/>
    <n v="20726.72"/>
    <n v="1793.0253807106599"/>
    <n v="889.45381526104416"/>
    <n v="3414.5319148936169"/>
    <n v="5642.9629629629626"/>
  </r>
  <r>
    <x v="15"/>
    <x v="3"/>
    <x v="3"/>
    <x v="17"/>
    <s v="Commercial"/>
    <n v="5337"/>
    <n v="137"/>
    <n v="638"/>
    <n v="1751"/>
    <n v="706"/>
    <n v="184"/>
    <n v="2157577"/>
    <n v="1870718"/>
    <n v="1160727"/>
    <n v="2161097"/>
    <n v="390949"/>
    <n v="15748.737226277372"/>
    <n v="2932.1598746081504"/>
    <n v="662.89377498572242"/>
    <n v="3061.043909348442"/>
    <n v="2124.7228260869565"/>
  </r>
  <r>
    <x v="15"/>
    <x v="3"/>
    <x v="3"/>
    <x v="18"/>
    <s v="Commercial"/>
    <n v="5404"/>
    <n v="87"/>
    <n v="747"/>
    <n v="1270"/>
    <n v="1148"/>
    <n v="272"/>
    <n v="3050519"/>
    <n v="2611581"/>
    <n v="1662774"/>
    <n v="3745919"/>
    <n v="2505022"/>
    <n v="35063.436781609198"/>
    <n v="3496.0923694779117"/>
    <n v="1309.2708661417323"/>
    <n v="3262.995644599303"/>
    <n v="9209.6397058823532"/>
  </r>
  <r>
    <x v="15"/>
    <x v="3"/>
    <x v="3"/>
    <x v="19"/>
    <s v="Commercial"/>
    <n v="2811"/>
    <n v="101"/>
    <n v="306"/>
    <n v="816"/>
    <n v="409"/>
    <n v="102"/>
    <n v="1230045"/>
    <n v="906615"/>
    <n v="858213"/>
    <n v="1083796"/>
    <n v="224254"/>
    <n v="12178.663366336634"/>
    <n v="2962.794117647059"/>
    <n v="1051.7316176470588"/>
    <n v="2649.8679706601465"/>
    <n v="2198.5686274509803"/>
  </r>
  <r>
    <x v="15"/>
    <x v="3"/>
    <x v="3"/>
    <x v="20"/>
    <s v="Commercial"/>
    <n v="2397"/>
    <n v="74"/>
    <n v="372"/>
    <n v="595"/>
    <n v="454"/>
    <n v="76"/>
    <n v="1081400"/>
    <n v="1406342"/>
    <n v="697271"/>
    <n v="1733289"/>
    <n v="301453"/>
    <n v="14613.513513513513"/>
    <n v="3780.489247311828"/>
    <n v="1171.8840336134454"/>
    <n v="3817.8171806167402"/>
    <n v="3966.4868421052633"/>
  </r>
  <r>
    <x v="15"/>
    <x v="3"/>
    <x v="3"/>
    <x v="21"/>
    <s v="Commercial"/>
    <n v="4723"/>
    <n v="204"/>
    <n v="723"/>
    <n v="959"/>
    <n v="1067"/>
    <n v="271"/>
    <n v="2425762"/>
    <n v="2099992"/>
    <n v="1378245"/>
    <n v="2850730"/>
    <n v="761866"/>
    <n v="11890.990196078432"/>
    <n v="2904.5532503457816"/>
    <n v="1437.1689259645464"/>
    <n v="2671.7244611059045"/>
    <n v="2811.3136531365312"/>
  </r>
  <r>
    <x v="15"/>
    <x v="3"/>
    <x v="3"/>
    <x v="22"/>
    <s v="Commercial"/>
    <n v="1412"/>
    <n v="61"/>
    <n v="228"/>
    <n v="225"/>
    <n v="296"/>
    <n v="155"/>
    <n v="976495"/>
    <n v="833196"/>
    <n v="212703"/>
    <n v="1059724"/>
    <n v="785606"/>
    <n v="16008.11475409836"/>
    <n v="3654.3684210526317"/>
    <n v="945.34666666666669"/>
    <n v="3580.1486486486488"/>
    <n v="5068.4258064516125"/>
  </r>
  <r>
    <x v="15"/>
    <x v="3"/>
    <x v="3"/>
    <x v="23"/>
    <s v="Commercial"/>
    <n v="2171"/>
    <n v="103"/>
    <n v="409"/>
    <n v="583"/>
    <n v="453"/>
    <n v="310"/>
    <n v="1903018"/>
    <n v="1212825"/>
    <n v="737256"/>
    <n v="1468258"/>
    <n v="1673753"/>
    <n v="18475.902912621361"/>
    <n v="2965.3422982885086"/>
    <n v="1264.590051457976"/>
    <n v="3241.1876379690948"/>
    <n v="5399.2032258064519"/>
  </r>
  <r>
    <x v="15"/>
    <x v="3"/>
    <x v="3"/>
    <x v="24"/>
    <s v="Commercial"/>
    <n v="1129"/>
    <n v="56"/>
    <n v="213"/>
    <n v="181"/>
    <n v="322"/>
    <n v="10"/>
    <n v="704445"/>
    <n v="532805"/>
    <n v="316391"/>
    <n v="737300"/>
    <n v="64965"/>
    <n v="12579.375"/>
    <n v="2501.4319248826291"/>
    <n v="1748.0165745856355"/>
    <n v="2289.7515527950309"/>
    <n v="6496.5"/>
  </r>
  <r>
    <x v="15"/>
    <x v="3"/>
    <x v="3"/>
    <x v="25"/>
    <s v="Commercial"/>
    <n v="5345"/>
    <n v="271"/>
    <n v="992"/>
    <n v="2147"/>
    <n v="1601"/>
    <n v="133"/>
    <n v="3986427"/>
    <n v="2675079"/>
    <n v="2083814"/>
    <n v="4649587"/>
    <n v="666023"/>
    <n v="14710.062730627305"/>
    <n v="2696.6522177419356"/>
    <n v="970.57009781089891"/>
    <n v="2904.1767645221735"/>
    <n v="5007.6917293233082"/>
  </r>
  <r>
    <x v="15"/>
    <x v="3"/>
    <x v="3"/>
    <x v="26"/>
    <s v="Commercial"/>
    <n v="2306"/>
    <n v="88"/>
    <n v="426"/>
    <n v="778"/>
    <n v="583"/>
    <n v="93"/>
    <n v="1118946"/>
    <n v="1390397"/>
    <n v="614079"/>
    <n v="1912429"/>
    <n v="227100"/>
    <n v="12715.295454545454"/>
    <n v="3263.842723004695"/>
    <n v="789.30462724935728"/>
    <n v="3280.3241852487135"/>
    <n v="2441.9354838709678"/>
  </r>
  <r>
    <x v="16"/>
    <x v="4"/>
    <x v="0"/>
    <x v="0"/>
    <s v="Commercial"/>
    <n v="5806"/>
    <n v="42"/>
    <n v="765"/>
    <n v="344"/>
    <n v="1066"/>
    <n v="174"/>
    <n v="525228"/>
    <n v="1167371"/>
    <n v="490125"/>
    <n v="1821773"/>
    <n v="581421"/>
    <n v="12505.428571428571"/>
    <n v="1525.9751633986928"/>
    <n v="1424.7819767441861"/>
    <n v="1708.9803001876173"/>
    <n v="3341.5"/>
  </r>
  <r>
    <x v="16"/>
    <x v="4"/>
    <x v="0"/>
    <x v="1"/>
    <s v="Commercial"/>
    <n v="764"/>
    <n v="4"/>
    <n v="88"/>
    <n v="100"/>
    <n v="147"/>
    <n v="18"/>
    <n v="78560"/>
    <n v="254308"/>
    <n v="112837"/>
    <n v="449462"/>
    <n v="111020"/>
    <n v="19640"/>
    <n v="2889.8636363636365"/>
    <n v="1128.3699999999999"/>
    <n v="3057.5646258503402"/>
    <n v="6167.7777777777774"/>
  </r>
  <r>
    <x v="16"/>
    <x v="4"/>
    <x v="0"/>
    <x v="2"/>
    <s v="Commercial"/>
    <n v="851"/>
    <n v="19"/>
    <n v="127"/>
    <n v="99"/>
    <n v="243"/>
    <n v="35"/>
    <n v="209495"/>
    <n v="401790"/>
    <n v="94198"/>
    <n v="685178"/>
    <n v="187190"/>
    <n v="11026.052631578947"/>
    <n v="3163.7007874015749"/>
    <n v="951.49494949494954"/>
    <n v="2819.662551440329"/>
    <n v="5348.2857142857147"/>
  </r>
  <r>
    <x v="16"/>
    <x v="4"/>
    <x v="0"/>
    <x v="3"/>
    <s v="Commercial"/>
    <n v="5892"/>
    <n v="40"/>
    <n v="607"/>
    <n v="707"/>
    <n v="1012"/>
    <n v="242"/>
    <n v="737666"/>
    <n v="2152670"/>
    <n v="594104"/>
    <n v="3317339"/>
    <n v="1384341"/>
    <n v="18441.650000000001"/>
    <n v="3546.4085667215813"/>
    <n v="840.31683168316829"/>
    <n v="3278.0029644268775"/>
    <n v="5720.4173553719011"/>
  </r>
  <r>
    <x v="16"/>
    <x v="4"/>
    <x v="0"/>
    <x v="4"/>
    <s v="Commercial"/>
    <n v="2590"/>
    <n v="30"/>
    <n v="241"/>
    <n v="281"/>
    <n v="392"/>
    <n v="80"/>
    <n v="639351"/>
    <n v="714065"/>
    <n v="352508"/>
    <n v="1294193"/>
    <n v="234156"/>
    <n v="21311.7"/>
    <n v="2962.9253112033193"/>
    <n v="1254.4768683274021"/>
    <n v="3301.512755102041"/>
    <n v="2926.95"/>
  </r>
  <r>
    <x v="16"/>
    <x v="4"/>
    <x v="0"/>
    <x v="5"/>
    <s v="Commercial"/>
    <n v="1011"/>
    <n v="24"/>
    <n v="109"/>
    <n v="156"/>
    <n v="170"/>
    <n v="48"/>
    <n v="443513"/>
    <n v="309109"/>
    <n v="177674"/>
    <n v="587495"/>
    <n v="284112"/>
    <n v="18479.708333333332"/>
    <n v="2835.8623853211011"/>
    <n v="1138.9358974358975"/>
    <n v="3455.8529411764707"/>
    <n v="5919"/>
  </r>
  <r>
    <x v="16"/>
    <x v="4"/>
    <x v="0"/>
    <x v="6"/>
    <s v="Commercial"/>
    <n v="6787"/>
    <n v="102"/>
    <n v="864"/>
    <n v="646"/>
    <n v="1401"/>
    <n v="240"/>
    <n v="2589778"/>
    <n v="2154639"/>
    <n v="501604"/>
    <n v="3681213"/>
    <n v="2150257"/>
    <n v="25389.980392156864"/>
    <n v="2493.7951388888887"/>
    <n v="776.47678018575846"/>
    <n v="2627.5610278372592"/>
    <n v="8959.4041666666672"/>
  </r>
  <r>
    <x v="16"/>
    <x v="4"/>
    <x v="0"/>
    <x v="7"/>
    <s v="Commercial"/>
    <n v="6229"/>
    <n v="200"/>
    <n v="663"/>
    <n v="776"/>
    <n v="1088"/>
    <n v="206"/>
    <n v="3153420"/>
    <n v="1576968"/>
    <n v="674367"/>
    <n v="3293735"/>
    <n v="1164465"/>
    <n v="15767.1"/>
    <n v="2378.5339366515836"/>
    <n v="869.02963917525778"/>
    <n v="3027.3299632352941"/>
    <n v="5652.7427184466023"/>
  </r>
  <r>
    <x v="16"/>
    <x v="4"/>
    <x v="0"/>
    <x v="8"/>
    <s v="Commercial"/>
    <n v="822"/>
    <n v="32"/>
    <n v="87"/>
    <n v="102"/>
    <n v="116"/>
    <n v="40"/>
    <n v="354650"/>
    <n v="246902"/>
    <n v="75392"/>
    <n v="359248"/>
    <n v="165492"/>
    <n v="11082.8125"/>
    <n v="2837.9540229885056"/>
    <n v="739.13725490196077"/>
    <n v="3096.9655172413795"/>
    <n v="4137.3"/>
  </r>
  <r>
    <x v="16"/>
    <x v="4"/>
    <x v="0"/>
    <x v="9"/>
    <s v="Commercial"/>
    <n v="578"/>
    <n v="22"/>
    <n v="73"/>
    <n v="118"/>
    <n v="99"/>
    <n v="26"/>
    <n v="314655"/>
    <n v="218601"/>
    <n v="76085"/>
    <n v="317690"/>
    <n v="129197"/>
    <n v="14302.5"/>
    <n v="2994.5342465753424"/>
    <n v="644.78813559322032"/>
    <n v="3208.9898989898988"/>
    <n v="4969.1153846153848"/>
  </r>
  <r>
    <x v="16"/>
    <x v="4"/>
    <x v="0"/>
    <x v="10"/>
    <s v="Commercial"/>
    <n v="1587"/>
    <n v="53"/>
    <n v="186"/>
    <n v="264"/>
    <n v="317"/>
    <n v="45"/>
    <n v="983169"/>
    <n v="779964"/>
    <n v="295645"/>
    <n v="971029"/>
    <n v="262022"/>
    <n v="18550.358490566039"/>
    <n v="4193.3548387096771"/>
    <n v="1119.8674242424242"/>
    <n v="3063.1829652996844"/>
    <n v="5822.7111111111108"/>
  </r>
  <r>
    <x v="16"/>
    <x v="4"/>
    <x v="0"/>
    <x v="11"/>
    <s v="Commercial"/>
    <n v="6344"/>
    <n v="53"/>
    <n v="684"/>
    <n v="1296"/>
    <n v="1136"/>
    <n v="232"/>
    <n v="721234"/>
    <n v="1248603"/>
    <n v="1084319"/>
    <n v="2212141"/>
    <n v="1169346"/>
    <n v="13608.188679245282"/>
    <n v="1825.4429824561403"/>
    <n v="836.66589506172841"/>
    <n v="1947.3072183098591"/>
    <n v="5040.2844827586205"/>
  </r>
  <r>
    <x v="16"/>
    <x v="4"/>
    <x v="0"/>
    <x v="12"/>
    <s v="Commercial"/>
    <n v="4662"/>
    <n v="79"/>
    <n v="591"/>
    <n v="695"/>
    <n v="1090"/>
    <n v="251"/>
    <n v="1435030"/>
    <n v="1810752"/>
    <n v="825240"/>
    <n v="3244957"/>
    <n v="999775"/>
    <n v="18164.936708860758"/>
    <n v="3063.8781725888325"/>
    <n v="1187.3956834532373"/>
    <n v="2977.0247706422019"/>
    <n v="3983.1673306772909"/>
  </r>
  <r>
    <x v="16"/>
    <x v="4"/>
    <x v="0"/>
    <x v="13"/>
    <s v="Commercial"/>
    <n v="1349"/>
    <n v="41"/>
    <n v="166"/>
    <n v="200"/>
    <n v="224"/>
    <n v="78"/>
    <n v="802266"/>
    <n v="470713"/>
    <n v="152580"/>
    <n v="695060"/>
    <n v="674537"/>
    <n v="19567.463414634145"/>
    <n v="2835.6204819277109"/>
    <n v="762.9"/>
    <n v="3102.9464285714284"/>
    <n v="8647.9102564102559"/>
  </r>
  <r>
    <x v="16"/>
    <x v="4"/>
    <x v="0"/>
    <x v="14"/>
    <s v="Commercial"/>
    <n v="6692"/>
    <n v="207"/>
    <n v="835"/>
    <n v="1237"/>
    <n v="1377"/>
    <n v="329"/>
    <n v="2630144"/>
    <n v="2573638"/>
    <n v="1236970"/>
    <n v="4490738"/>
    <n v="3476159"/>
    <n v="12706.009661835749"/>
    <n v="3082.2011976047902"/>
    <n v="999.97574777687953"/>
    <n v="3261.2476397966593"/>
    <n v="10565.832826747721"/>
  </r>
  <r>
    <x v="16"/>
    <x v="4"/>
    <x v="0"/>
    <x v="15"/>
    <s v="Commercial"/>
    <n v="918"/>
    <n v="33"/>
    <n v="120"/>
    <n v="126"/>
    <n v="206"/>
    <n v="52"/>
    <n v="543955"/>
    <n v="357464"/>
    <n v="148061"/>
    <n v="609526"/>
    <n v="372047"/>
    <n v="16483.484848484848"/>
    <n v="2978.8666666666668"/>
    <n v="1175.0873015873017"/>
    <n v="2958.8640776699031"/>
    <n v="7154.75"/>
  </r>
  <r>
    <x v="16"/>
    <x v="4"/>
    <x v="0"/>
    <x v="16"/>
    <s v="Commercial"/>
    <n v="1572"/>
    <n v="54"/>
    <n v="204"/>
    <n v="375"/>
    <n v="385"/>
    <n v="89"/>
    <n v="1161413"/>
    <n v="361228"/>
    <n v="296224"/>
    <n v="1337843"/>
    <n v="566364"/>
    <n v="21507.64814814815"/>
    <n v="1770.7254901960785"/>
    <n v="789.93066666666664"/>
    <n v="3474.9168831168831"/>
    <n v="6363.6404494382023"/>
  </r>
  <r>
    <x v="16"/>
    <x v="4"/>
    <x v="0"/>
    <x v="17"/>
    <s v="Commercial"/>
    <n v="5443"/>
    <n v="144"/>
    <n v="722"/>
    <n v="1423"/>
    <n v="1011"/>
    <n v="254"/>
    <n v="2128100"/>
    <n v="2129545"/>
    <n v="739970"/>
    <n v="3399701"/>
    <n v="535321"/>
    <n v="14778.472222222223"/>
    <n v="2949.5083102493077"/>
    <n v="520.00702740688689"/>
    <n v="3362.7111770524234"/>
    <n v="2107.5629921259842"/>
  </r>
  <r>
    <x v="16"/>
    <x v="4"/>
    <x v="0"/>
    <x v="18"/>
    <s v="Commercial"/>
    <n v="5507"/>
    <n v="94"/>
    <n v="811"/>
    <n v="1262"/>
    <n v="1364"/>
    <n v="273"/>
    <n v="3118350"/>
    <n v="2598578"/>
    <n v="872217"/>
    <n v="5003916"/>
    <n v="2456852"/>
    <n v="33173.936170212764"/>
    <n v="3204.1652281134402"/>
    <n v="691.13866877971475"/>
    <n v="3668.5601173020527"/>
    <n v="8999.4578754578761"/>
  </r>
  <r>
    <x v="16"/>
    <x v="4"/>
    <x v="0"/>
    <x v="19"/>
    <s v="Commercial"/>
    <n v="2877"/>
    <n v="105"/>
    <n v="324"/>
    <n v="747"/>
    <n v="464"/>
    <n v="114"/>
    <n v="1218246"/>
    <n v="890579"/>
    <n v="600313"/>
    <n v="1328036"/>
    <n v="304008"/>
    <n v="11602.342857142858"/>
    <n v="2748.7006172839506"/>
    <n v="803.63186077643911"/>
    <n v="2862.1465517241381"/>
    <n v="2666.7368421052633"/>
  </r>
  <r>
    <x v="16"/>
    <x v="4"/>
    <x v="0"/>
    <x v="20"/>
    <s v="Commercial"/>
    <n v="2459"/>
    <n v="76"/>
    <n v="383"/>
    <n v="482"/>
    <n v="532"/>
    <n v="89"/>
    <n v="1068889"/>
    <n v="1401753"/>
    <n v="450679"/>
    <n v="2128460"/>
    <n v="354432"/>
    <n v="14064.328947368422"/>
    <n v="3659.929503916449"/>
    <n v="935.01867219917017"/>
    <n v="4000.8646616541355"/>
    <n v="3982.3820224719102"/>
  </r>
  <r>
    <x v="16"/>
    <x v="4"/>
    <x v="0"/>
    <x v="21"/>
    <s v="Commercial"/>
    <n v="4847"/>
    <n v="205"/>
    <n v="742"/>
    <n v="717"/>
    <n v="1183"/>
    <n v="285"/>
    <n v="2258903"/>
    <n v="2186479"/>
    <n v="841610"/>
    <n v="3505486"/>
    <n v="835762"/>
    <n v="11019.039024390244"/>
    <n v="2946.7371967654985"/>
    <n v="1173.7935843793584"/>
    <n v="2963.2172442941674"/>
    <n v="2932.4982456140351"/>
  </r>
  <r>
    <x v="16"/>
    <x v="4"/>
    <x v="0"/>
    <x v="22"/>
    <s v="Commercial"/>
    <n v="1440"/>
    <n v="66"/>
    <n v="234"/>
    <n v="283"/>
    <n v="294"/>
    <n v="48"/>
    <n v="1076552"/>
    <n v="864459"/>
    <n v="243403"/>
    <n v="995945"/>
    <n v="279482"/>
    <n v="16311.39393939394"/>
    <n v="3694.2692307692309"/>
    <n v="860.08127208480562"/>
    <n v="3387.5680272108843"/>
    <n v="5822.541666666667"/>
  </r>
  <r>
    <x v="16"/>
    <x v="4"/>
    <x v="0"/>
    <x v="23"/>
    <s v="Commercial"/>
    <n v="2227"/>
    <n v="109"/>
    <n v="441"/>
    <n v="462"/>
    <n v="770"/>
    <n v="165"/>
    <n v="1902308"/>
    <n v="1258334"/>
    <n v="524943"/>
    <n v="2593584"/>
    <n v="1056905"/>
    <n v="17452.366972477063"/>
    <n v="2853.3650793650795"/>
    <n v="1136.2402597402597"/>
    <n v="3368.2909090909093"/>
    <n v="6405.484848484848"/>
  </r>
  <r>
    <x v="16"/>
    <x v="4"/>
    <x v="0"/>
    <x v="24"/>
    <s v="Commercial"/>
    <n v="1157"/>
    <n v="56"/>
    <n v="221"/>
    <n v="147"/>
    <n v="363"/>
    <n v="10"/>
    <n v="597428"/>
    <n v="506926"/>
    <n v="255480"/>
    <n v="927499"/>
    <n v="53845"/>
    <n v="10668.357142857143"/>
    <n v="2293.7828054298643"/>
    <n v="1737.9591836734694"/>
    <n v="2555.0936639118459"/>
    <n v="5384.5"/>
  </r>
  <r>
    <x v="16"/>
    <x v="4"/>
    <x v="0"/>
    <x v="25"/>
    <s v="Commercial"/>
    <n v="5389"/>
    <n v="284"/>
    <n v="1030"/>
    <n v="1050"/>
    <n v="1231"/>
    <n v="172"/>
    <n v="4240141"/>
    <n v="2704056"/>
    <n v="932300"/>
    <n v="3723528"/>
    <n v="958955"/>
    <n v="14930.073943661971"/>
    <n v="2625.2970873786408"/>
    <n v="887.90476190476193"/>
    <n v="3024.7993501218521"/>
    <n v="5575.3197674418607"/>
  </r>
  <r>
    <x v="16"/>
    <x v="4"/>
    <x v="0"/>
    <x v="26"/>
    <s v="Commercial"/>
    <n v="2344"/>
    <n v="98"/>
    <n v="462"/>
    <n v="903"/>
    <n v="836"/>
    <n v="151"/>
    <n v="1200083"/>
    <n v="1553898"/>
    <n v="575319"/>
    <n v="2905064"/>
    <n v="437467"/>
    <n v="12245.744897959185"/>
    <n v="3363.4155844155844"/>
    <n v="637.11960132890363"/>
    <n v="3474.9569377990429"/>
    <n v="2897.1324503311257"/>
  </r>
  <r>
    <x v="17"/>
    <x v="4"/>
    <x v="1"/>
    <x v="0"/>
    <s v="Commercial"/>
    <n v="5786"/>
    <n v="39"/>
    <n v="746"/>
    <n v="396"/>
    <n v="1094"/>
    <n v="158"/>
    <n v="468419"/>
    <n v="1209002"/>
    <n v="514770"/>
    <n v="1908951"/>
    <n v="613793"/>
    <n v="12010.74358974359"/>
    <n v="1620.6461126005363"/>
    <n v="1299.9242424242425"/>
    <n v="1744.9277879341864"/>
    <n v="3884.7658227848101"/>
  </r>
  <r>
    <x v="17"/>
    <x v="4"/>
    <x v="1"/>
    <x v="1"/>
    <s v="Commercial"/>
    <n v="759"/>
    <n v="4"/>
    <n v="78"/>
    <n v="146"/>
    <n v="121"/>
    <n v="18"/>
    <n v="87485"/>
    <n v="216124"/>
    <n v="189517"/>
    <n v="341506"/>
    <n v="121787"/>
    <n v="21871.25"/>
    <n v="2770.8205128205127"/>
    <n v="1298.0616438356165"/>
    <n v="2822.3636363636365"/>
    <n v="6765.9444444444443"/>
  </r>
  <r>
    <x v="17"/>
    <x v="4"/>
    <x v="1"/>
    <x v="2"/>
    <s v="Commercial"/>
    <n v="842"/>
    <n v="17"/>
    <n v="125"/>
    <n v="279"/>
    <n v="307"/>
    <n v="22"/>
    <n v="173989"/>
    <n v="432309"/>
    <n v="277579"/>
    <n v="991855"/>
    <n v="127695"/>
    <n v="10234.64705882353"/>
    <n v="3458.4720000000002"/>
    <n v="994.90681003584234"/>
    <n v="3230.7980456026057"/>
    <n v="5804.318181818182"/>
  </r>
  <r>
    <x v="17"/>
    <x v="4"/>
    <x v="1"/>
    <x v="3"/>
    <s v="Commercial"/>
    <n v="5902"/>
    <n v="33"/>
    <n v="644"/>
    <n v="1941"/>
    <n v="971"/>
    <n v="174"/>
    <n v="553493"/>
    <n v="2495561"/>
    <n v="1639047"/>
    <n v="3315482"/>
    <n v="1096449"/>
    <n v="16772.515151515152"/>
    <n v="3875.0947204968943"/>
    <n v="844.43431221020091"/>
    <n v="3414.5025746652937"/>
    <n v="6301.4310344827591"/>
  </r>
  <r>
    <x v="17"/>
    <x v="4"/>
    <x v="1"/>
    <x v="4"/>
    <s v="Commercial"/>
    <n v="2571"/>
    <n v="27"/>
    <n v="237"/>
    <n v="848"/>
    <n v="323"/>
    <n v="67"/>
    <n v="523191"/>
    <n v="705807"/>
    <n v="1196955"/>
    <n v="1115128"/>
    <n v="228824"/>
    <n v="19377.444444444445"/>
    <n v="2978.0886075949365"/>
    <n v="1411.503537735849"/>
    <n v="3452.4086687306503"/>
    <n v="3415.2835820895521"/>
  </r>
  <r>
    <x v="17"/>
    <x v="4"/>
    <x v="1"/>
    <x v="5"/>
    <s v="Commercial"/>
    <n v="1004"/>
    <n v="21"/>
    <n v="110"/>
    <n v="181"/>
    <n v="145"/>
    <n v="43"/>
    <n v="419128"/>
    <n v="336051"/>
    <n v="225480"/>
    <n v="495506"/>
    <n v="253253"/>
    <n v="19958.476190476191"/>
    <n v="3055.0090909090909"/>
    <n v="1245.7458563535911"/>
    <n v="3417.2827586206895"/>
    <n v="5889.604651162791"/>
  </r>
  <r>
    <x v="17"/>
    <x v="4"/>
    <x v="1"/>
    <x v="6"/>
    <s v="Commercial"/>
    <n v="6782"/>
    <n v="103"/>
    <n v="882"/>
    <n v="586"/>
    <n v="1240"/>
    <n v="250"/>
    <n v="2637521"/>
    <n v="2312067"/>
    <n v="491803"/>
    <n v="3278434"/>
    <n v="2049526"/>
    <n v="25607"/>
    <n v="2621.3911564625851"/>
    <n v="839.25426621160409"/>
    <n v="2643.8983870967741"/>
    <n v="8198.1039999999994"/>
  </r>
  <r>
    <x v="17"/>
    <x v="4"/>
    <x v="1"/>
    <x v="7"/>
    <s v="Commercial"/>
    <n v="6184"/>
    <n v="186"/>
    <n v="661"/>
    <n v="1041"/>
    <n v="1079"/>
    <n v="414"/>
    <n v="2724345"/>
    <n v="1706068"/>
    <n v="938560"/>
    <n v="3644487"/>
    <n v="2413528"/>
    <n v="14647.016129032258"/>
    <n v="2581.0408472012105"/>
    <n v="901.59462055715653"/>
    <n v="3377.6524559777572"/>
    <n v="5829.7777777777774"/>
  </r>
  <r>
    <x v="17"/>
    <x v="4"/>
    <x v="1"/>
    <x v="8"/>
    <s v="Commercial"/>
    <n v="820"/>
    <n v="29"/>
    <n v="83"/>
    <n v="112"/>
    <n v="99"/>
    <n v="34"/>
    <n v="352326"/>
    <n v="233320"/>
    <n v="85372"/>
    <n v="297221"/>
    <n v="132180"/>
    <n v="12149.172413793103"/>
    <n v="2811.0843373493976"/>
    <n v="762.25"/>
    <n v="3002.2323232323233"/>
    <n v="3887.6470588235293"/>
  </r>
  <r>
    <x v="17"/>
    <x v="4"/>
    <x v="1"/>
    <x v="9"/>
    <s v="Commercial"/>
    <n v="579"/>
    <n v="21"/>
    <n v="70"/>
    <n v="125"/>
    <n v="90"/>
    <n v="24"/>
    <n v="283669"/>
    <n v="218717"/>
    <n v="80024"/>
    <n v="289305"/>
    <n v="121433"/>
    <n v="13508.047619047618"/>
    <n v="3124.5285714285715"/>
    <n v="640.19200000000001"/>
    <n v="3214.5"/>
    <n v="5059.708333333333"/>
  </r>
  <r>
    <x v="17"/>
    <x v="4"/>
    <x v="1"/>
    <x v="10"/>
    <s v="Commercial"/>
    <n v="1596"/>
    <n v="49"/>
    <n v="183"/>
    <n v="125"/>
    <n v="213"/>
    <n v="31"/>
    <n v="848830"/>
    <n v="839774"/>
    <n v="145241"/>
    <n v="682841"/>
    <n v="191649"/>
    <n v="17323.061224489797"/>
    <n v="4588.9289617486338"/>
    <n v="1161.9280000000001"/>
    <n v="3205.8262910798121"/>
    <n v="6182.2258064516127"/>
  </r>
  <r>
    <x v="17"/>
    <x v="4"/>
    <x v="1"/>
    <x v="11"/>
    <s v="Commercial"/>
    <n v="6400"/>
    <n v="52"/>
    <n v="612"/>
    <n v="2000"/>
    <n v="858"/>
    <n v="206"/>
    <n v="771390"/>
    <n v="1137206"/>
    <n v="1646820"/>
    <n v="1654755"/>
    <n v="1107152"/>
    <n v="14834.423076923076"/>
    <n v="1858.1797385620914"/>
    <n v="823.41"/>
    <n v="1928.6188811188811"/>
    <n v="5374.5242718446598"/>
  </r>
  <r>
    <x v="17"/>
    <x v="4"/>
    <x v="1"/>
    <x v="12"/>
    <s v="Commercial"/>
    <n v="4643"/>
    <n v="71"/>
    <n v="575"/>
    <n v="758"/>
    <n v="919"/>
    <n v="212"/>
    <n v="1352142"/>
    <n v="1767775"/>
    <n v="882563"/>
    <n v="2779848"/>
    <n v="902434"/>
    <n v="19044.25352112676"/>
    <n v="3074.391304347826"/>
    <n v="1164.3311345646439"/>
    <n v="3024.8618063112081"/>
    <n v="4256.7641509433961"/>
  </r>
  <r>
    <x v="17"/>
    <x v="4"/>
    <x v="1"/>
    <x v="13"/>
    <s v="Commercial"/>
    <n v="1346"/>
    <n v="40"/>
    <n v="169"/>
    <n v="224"/>
    <n v="215"/>
    <n v="73"/>
    <n v="787528"/>
    <n v="485927"/>
    <n v="212783"/>
    <n v="714088"/>
    <n v="614316"/>
    <n v="19688.2"/>
    <n v="2875.3076923076924"/>
    <n v="949.92410714285711"/>
    <n v="3321.3395348837207"/>
    <n v="8415.2876712328762"/>
  </r>
  <r>
    <x v="17"/>
    <x v="4"/>
    <x v="1"/>
    <x v="14"/>
    <s v="Commercial"/>
    <n v="6679"/>
    <n v="201"/>
    <n v="824"/>
    <n v="1508"/>
    <n v="1219"/>
    <n v="273"/>
    <n v="2543924"/>
    <n v="2578505"/>
    <n v="2013797"/>
    <n v="4062303"/>
    <n v="2754491"/>
    <n v="12656.338308457711"/>
    <n v="3129.2536407766988"/>
    <n v="1335.409151193634"/>
    <n v="3332.4881050041017"/>
    <n v="10089.710622710623"/>
  </r>
  <r>
    <x v="17"/>
    <x v="4"/>
    <x v="1"/>
    <x v="15"/>
    <s v="Commercial"/>
    <n v="912"/>
    <n v="30"/>
    <n v="117"/>
    <n v="136"/>
    <n v="177"/>
    <n v="42"/>
    <n v="473691"/>
    <n v="367339"/>
    <n v="142311"/>
    <n v="523555"/>
    <n v="367322"/>
    <n v="15789.7"/>
    <n v="3139.6495726495727"/>
    <n v="1046.4044117647059"/>
    <n v="2957.9378531073448"/>
    <n v="8745.7619047619046"/>
  </r>
  <r>
    <x v="17"/>
    <x v="4"/>
    <x v="1"/>
    <x v="16"/>
    <s v="Commercial"/>
    <n v="1568"/>
    <n v="49"/>
    <n v="213"/>
    <n v="220"/>
    <n v="455"/>
    <n v="171"/>
    <n v="944105"/>
    <n v="423495"/>
    <n v="177905"/>
    <n v="1548840"/>
    <n v="1141884"/>
    <n v="19267.448979591838"/>
    <n v="1988.2394366197184"/>
    <n v="808.65909090909088"/>
    <n v="3404.0439560439559"/>
    <n v="6677.6842105263158"/>
  </r>
  <r>
    <x v="17"/>
    <x v="4"/>
    <x v="1"/>
    <x v="17"/>
    <s v="Commercial"/>
    <n v="5466"/>
    <n v="131"/>
    <n v="639"/>
    <n v="1723"/>
    <n v="800"/>
    <n v="221"/>
    <n v="1831256"/>
    <n v="1884020"/>
    <n v="885511"/>
    <n v="2527382"/>
    <n v="475460"/>
    <n v="13979.053435114503"/>
    <n v="2948.3881064162756"/>
    <n v="513.93557748113756"/>
    <n v="3159.2275"/>
    <n v="2151.4027149321269"/>
  </r>
  <r>
    <x v="17"/>
    <x v="4"/>
    <x v="1"/>
    <x v="18"/>
    <s v="Commercial"/>
    <n v="5522"/>
    <n v="92"/>
    <n v="793"/>
    <n v="1282"/>
    <n v="1150"/>
    <n v="232"/>
    <n v="2998736"/>
    <n v="2680454"/>
    <n v="957454"/>
    <n v="4142071"/>
    <n v="2005895"/>
    <n v="32594.956521739132"/>
    <n v="3380.143757881463"/>
    <n v="746.84399375975045"/>
    <n v="3601.8008695652175"/>
    <n v="8646.0991379310344"/>
  </r>
  <r>
    <x v="17"/>
    <x v="4"/>
    <x v="1"/>
    <x v="19"/>
    <s v="Commercial"/>
    <n v="2873"/>
    <n v="97"/>
    <n v="322"/>
    <n v="802"/>
    <n v="422"/>
    <n v="108"/>
    <n v="1133462"/>
    <n v="941623"/>
    <n v="662286"/>
    <n v="1362427"/>
    <n v="305507"/>
    <n v="11685.175257731958"/>
    <n v="2924.2950310559008"/>
    <n v="825.79301745635905"/>
    <n v="3228.5"/>
    <n v="2828.7685185185187"/>
  </r>
  <r>
    <x v="17"/>
    <x v="4"/>
    <x v="1"/>
    <x v="20"/>
    <s v="Commercial"/>
    <n v="2474"/>
    <n v="73"/>
    <n v="393"/>
    <n v="722"/>
    <n v="487"/>
    <n v="83"/>
    <n v="1051704"/>
    <n v="1506592"/>
    <n v="1293431"/>
    <n v="1967777"/>
    <n v="364315"/>
    <n v="14406.904109589041"/>
    <n v="3833.5674300254454"/>
    <n v="1791.4556786703602"/>
    <n v="4040.6098562628335"/>
    <n v="4389.3373493975905"/>
  </r>
  <r>
    <x v="17"/>
    <x v="4"/>
    <x v="1"/>
    <x v="21"/>
    <s v="Commercial"/>
    <n v="4843"/>
    <n v="196"/>
    <n v="768"/>
    <n v="851"/>
    <n v="1103"/>
    <n v="241"/>
    <n v="2274846"/>
    <n v="2167696"/>
    <n v="878106"/>
    <n v="3097193"/>
    <n v="767818"/>
    <n v="11606.357142857143"/>
    <n v="2822.5208333333335"/>
    <n v="1031.8519388954171"/>
    <n v="2807.9718948322757"/>
    <n v="3185.9668049792531"/>
  </r>
  <r>
    <x v="17"/>
    <x v="4"/>
    <x v="1"/>
    <x v="22"/>
    <s v="Commercial"/>
    <n v="1461"/>
    <n v="62"/>
    <n v="234"/>
    <n v="507"/>
    <n v="447"/>
    <n v="84"/>
    <n v="920817"/>
    <n v="920857"/>
    <n v="446693"/>
    <n v="1457879"/>
    <n v="513338"/>
    <n v="14851.887096774193"/>
    <n v="3935.2863247863247"/>
    <n v="881.0512820512821"/>
    <n v="3261.4742729306486"/>
    <n v="6111.166666666667"/>
  </r>
  <r>
    <x v="17"/>
    <x v="4"/>
    <x v="1"/>
    <x v="23"/>
    <s v="Commercial"/>
    <n v="2230"/>
    <n v="99"/>
    <n v="446"/>
    <n v="565"/>
    <n v="608"/>
    <n v="125"/>
    <n v="1529576"/>
    <n v="1469277"/>
    <n v="673089"/>
    <n v="2096594"/>
    <n v="846823"/>
    <n v="15450.262626262625"/>
    <n v="3294.343049327354"/>
    <n v="1191.30796460177"/>
    <n v="3448.3453947368421"/>
    <n v="6774.5839999999998"/>
  </r>
  <r>
    <x v="17"/>
    <x v="4"/>
    <x v="1"/>
    <x v="24"/>
    <s v="Commercial"/>
    <n v="1170"/>
    <n v="53"/>
    <n v="241"/>
    <n v="166"/>
    <n v="349"/>
    <n v="7"/>
    <n v="610575"/>
    <n v="557969"/>
    <n v="240961"/>
    <n v="930476"/>
    <n v="52770"/>
    <n v="11520.283018867925"/>
    <n v="2315.2240663900416"/>
    <n v="1451.5722891566265"/>
    <n v="2666.1203438395414"/>
    <n v="7538.5714285714284"/>
  </r>
  <r>
    <x v="17"/>
    <x v="4"/>
    <x v="1"/>
    <x v="25"/>
    <s v="Commercial"/>
    <n v="5405"/>
    <n v="268"/>
    <n v="1010"/>
    <n v="1239"/>
    <n v="1373"/>
    <n v="116"/>
    <n v="3564416"/>
    <n v="2878622"/>
    <n v="1128653"/>
    <n v="4056404"/>
    <n v="669303"/>
    <n v="13300.059701492537"/>
    <n v="2850.1207920792081"/>
    <n v="910.9386602098466"/>
    <n v="2954.4093226511291"/>
    <n v="5769.8534482758623"/>
  </r>
  <r>
    <x v="17"/>
    <x v="4"/>
    <x v="1"/>
    <x v="26"/>
    <s v="Commercial"/>
    <n v="2342"/>
    <n v="91"/>
    <n v="427"/>
    <n v="946"/>
    <n v="670"/>
    <n v="106"/>
    <n v="1170089"/>
    <n v="1463091"/>
    <n v="621670"/>
    <n v="2375994"/>
    <n v="327697"/>
    <n v="12858.120879120879"/>
    <n v="3426.4426229508199"/>
    <n v="657.15644820295984"/>
    <n v="3546.2597014925373"/>
    <n v="3091.4811320754716"/>
  </r>
  <r>
    <x v="18"/>
    <x v="4"/>
    <x v="2"/>
    <x v="0"/>
    <s v="Commercial"/>
    <n v="6044"/>
    <n v="41"/>
    <n v="768"/>
    <n v="410"/>
    <n v="1251"/>
    <n v="177"/>
    <n v="657598"/>
    <n v="1185255"/>
    <n v="564275"/>
    <n v="1881789"/>
    <n v="595869"/>
    <n v="16038.975609756097"/>
    <n v="1543.30078125"/>
    <n v="1376.280487804878"/>
    <n v="1504.2278177458033"/>
    <n v="3366.4915254237289"/>
  </r>
  <r>
    <x v="18"/>
    <x v="4"/>
    <x v="2"/>
    <x v="1"/>
    <s v="Commercial"/>
    <n v="781"/>
    <n v="4"/>
    <n v="66"/>
    <n v="243"/>
    <n v="110"/>
    <n v="15"/>
    <n v="104720"/>
    <n v="199624"/>
    <n v="399855"/>
    <n v="264220"/>
    <n v="93320"/>
    <n v="26180"/>
    <n v="3024.6060606060605"/>
    <n v="1645.4938271604938"/>
    <n v="2402"/>
    <n v="6221.333333333333"/>
  </r>
  <r>
    <x v="18"/>
    <x v="4"/>
    <x v="2"/>
    <x v="2"/>
    <s v="Commercial"/>
    <n v="874"/>
    <n v="19"/>
    <n v="126"/>
    <n v="155"/>
    <n v="340"/>
    <n v="20"/>
    <n v="215974"/>
    <n v="413273"/>
    <n v="151606"/>
    <n v="935840"/>
    <n v="122345"/>
    <n v="11367.052631578947"/>
    <n v="3279.9444444444443"/>
    <n v="978.10322580645163"/>
    <n v="2752.4705882352941"/>
    <n v="6117.25"/>
  </r>
  <r>
    <x v="18"/>
    <x v="4"/>
    <x v="2"/>
    <x v="3"/>
    <s v="Commercial"/>
    <n v="6073"/>
    <n v="39"/>
    <n v="600"/>
    <n v="248"/>
    <n v="1123"/>
    <n v="117"/>
    <n v="760383"/>
    <n v="2317916"/>
    <n v="209577"/>
    <n v="3311658"/>
    <n v="756488"/>
    <n v="19497"/>
    <n v="3863.1933333333332"/>
    <n v="845.06854838709683"/>
    <n v="2948.938557435441"/>
    <n v="6465.7094017094014"/>
  </r>
  <r>
    <x v="18"/>
    <x v="4"/>
    <x v="2"/>
    <x v="4"/>
    <s v="Commercial"/>
    <n v="2668"/>
    <n v="29"/>
    <n v="242"/>
    <n v="790"/>
    <n v="365"/>
    <n v="70"/>
    <n v="622663"/>
    <n v="707354"/>
    <n v="1417245"/>
    <n v="1065993"/>
    <n v="237992"/>
    <n v="21471.137931034482"/>
    <n v="2922.9504132231405"/>
    <n v="1793.9810126582279"/>
    <n v="2920.5287671232877"/>
    <n v="3399.8857142857141"/>
  </r>
  <r>
    <x v="18"/>
    <x v="4"/>
    <x v="2"/>
    <x v="5"/>
    <s v="Commercial"/>
    <n v="1039"/>
    <n v="25"/>
    <n v="106"/>
    <n v="194"/>
    <n v="166"/>
    <n v="41"/>
    <n v="494949"/>
    <n v="337007"/>
    <n v="218200"/>
    <n v="527260"/>
    <n v="258112"/>
    <n v="19797.96"/>
    <n v="3179.3113207547171"/>
    <n v="1124.7422680412371"/>
    <n v="3176.265060240964"/>
    <n v="6295.4146341463411"/>
  </r>
  <r>
    <x v="18"/>
    <x v="4"/>
    <x v="2"/>
    <x v="6"/>
    <s v="Commercial"/>
    <n v="7125"/>
    <n v="109"/>
    <n v="924"/>
    <n v="677"/>
    <n v="1417"/>
    <n v="245"/>
    <n v="2826692"/>
    <n v="2408428"/>
    <n v="1051344"/>
    <n v="3426042"/>
    <n v="2192252"/>
    <n v="25932.954128440368"/>
    <n v="2606.5238095238096"/>
    <n v="1552.9453471196455"/>
    <n v="2417.8136908962597"/>
    <n v="8947.9673469387762"/>
  </r>
  <r>
    <x v="18"/>
    <x v="4"/>
    <x v="2"/>
    <x v="7"/>
    <s v="Commercial"/>
    <n v="6441"/>
    <n v="210"/>
    <n v="658"/>
    <n v="827"/>
    <n v="1250"/>
    <n v="140"/>
    <n v="3671125"/>
    <n v="1547463"/>
    <n v="744068"/>
    <n v="3511734"/>
    <n v="848111"/>
    <n v="17481.547619047618"/>
    <n v="2351.7674772036476"/>
    <n v="899.7194679564692"/>
    <n v="2809.3872000000001"/>
    <n v="6057.9357142857143"/>
  </r>
  <r>
    <x v="18"/>
    <x v="4"/>
    <x v="2"/>
    <x v="8"/>
    <s v="Commercial"/>
    <n v="851"/>
    <n v="32"/>
    <n v="89"/>
    <n v="133"/>
    <n v="115"/>
    <n v="41"/>
    <n v="397500"/>
    <n v="247293"/>
    <n v="114716"/>
    <n v="308055"/>
    <n v="179205"/>
    <n v="12421.875"/>
    <n v="2778.5730337078653"/>
    <n v="862.52631578947364"/>
    <n v="2678.7391304347825"/>
    <n v="4370.8536585365855"/>
  </r>
  <r>
    <x v="18"/>
    <x v="4"/>
    <x v="2"/>
    <x v="9"/>
    <s v="Commercial"/>
    <n v="599"/>
    <n v="22"/>
    <n v="73"/>
    <n v="141"/>
    <n v="96"/>
    <n v="21"/>
    <n v="305548"/>
    <n v="211898"/>
    <n v="94349"/>
    <n v="275840"/>
    <n v="101435"/>
    <n v="13888.545454545454"/>
    <n v="2902.7123287671234"/>
    <n v="669.14184397163126"/>
    <n v="2873.3333333333335"/>
    <n v="4830.2380952380954"/>
  </r>
  <r>
    <x v="18"/>
    <x v="4"/>
    <x v="2"/>
    <x v="10"/>
    <s v="Commercial"/>
    <n v="1655"/>
    <n v="54"/>
    <n v="188"/>
    <n v="403"/>
    <n v="376"/>
    <n v="39"/>
    <n v="1170014"/>
    <n v="815344"/>
    <n v="457717"/>
    <n v="1024113"/>
    <n v="252340"/>
    <n v="21666.925925925927"/>
    <n v="4336.9361702127662"/>
    <n v="1135.7741935483871"/>
    <n v="2723.7047872340427"/>
    <n v="6470.2564102564102"/>
  </r>
  <r>
    <x v="18"/>
    <x v="4"/>
    <x v="2"/>
    <x v="11"/>
    <s v="Commercial"/>
    <n v="6658"/>
    <n v="55"/>
    <n v="593"/>
    <n v="2767"/>
    <n v="902"/>
    <n v="224"/>
    <n v="867937"/>
    <n v="1130797"/>
    <n v="3885577"/>
    <n v="1471410"/>
    <n v="1262499"/>
    <n v="15780.672727272728"/>
    <n v="1906.9089376053962"/>
    <n v="1404.2562341886519"/>
    <n v="1631.2749445676275"/>
    <n v="5636.15625"/>
  </r>
  <r>
    <x v="18"/>
    <x v="4"/>
    <x v="2"/>
    <x v="12"/>
    <s v="Commercial"/>
    <n v="4775"/>
    <n v="74"/>
    <n v="572"/>
    <n v="812"/>
    <n v="1019"/>
    <n v="191"/>
    <n v="1536133"/>
    <n v="1701043"/>
    <n v="995780"/>
    <n v="2732952"/>
    <n v="856181"/>
    <n v="20758.554054054053"/>
    <n v="2973.8513986013986"/>
    <n v="1226.3300492610838"/>
    <n v="2681.9941118743868"/>
    <n v="4482.6230366492146"/>
  </r>
  <r>
    <x v="18"/>
    <x v="4"/>
    <x v="2"/>
    <x v="13"/>
    <s v="Commercial"/>
    <n v="1391"/>
    <n v="44"/>
    <n v="164"/>
    <n v="239"/>
    <n v="239"/>
    <n v="60"/>
    <n v="906263"/>
    <n v="484489"/>
    <n v="227578"/>
    <n v="690417"/>
    <n v="515952"/>
    <n v="20596.886363636364"/>
    <n v="2954.2012195121952"/>
    <n v="952.20920502092054"/>
    <n v="2888.7740585774059"/>
    <n v="8599.2000000000007"/>
  </r>
  <r>
    <x v="18"/>
    <x v="4"/>
    <x v="2"/>
    <x v="14"/>
    <s v="Commercial"/>
    <n v="6938"/>
    <n v="211"/>
    <n v="825"/>
    <n v="1556"/>
    <n v="1328"/>
    <n v="279"/>
    <n v="2848185"/>
    <n v="2513826"/>
    <n v="1763438"/>
    <n v="3987411"/>
    <n v="2684350"/>
    <n v="13498.507109004739"/>
    <n v="3047.0618181818181"/>
    <n v="1133.3149100257069"/>
    <n v="3002.5685240963853"/>
    <n v="9621.326164874552"/>
  </r>
  <r>
    <x v="18"/>
    <x v="4"/>
    <x v="2"/>
    <x v="15"/>
    <s v="Commercial"/>
    <n v="946"/>
    <n v="32"/>
    <n v="125"/>
    <n v="157"/>
    <n v="189"/>
    <n v="48"/>
    <n v="529057"/>
    <n v="401207"/>
    <n v="184469"/>
    <n v="507131"/>
    <n v="434138"/>
    <n v="16533.03125"/>
    <n v="3209.6559999999999"/>
    <n v="1174.9617834394905"/>
    <n v="2683.232804232804"/>
    <n v="9044.5416666666661"/>
  </r>
  <r>
    <x v="18"/>
    <x v="4"/>
    <x v="2"/>
    <x v="16"/>
    <s v="Commercial"/>
    <n v="1632"/>
    <n v="55"/>
    <n v="193"/>
    <n v="248"/>
    <n v="231"/>
    <n v="71"/>
    <n v="1186723"/>
    <n v="347816"/>
    <n v="201132"/>
    <n v="700334"/>
    <n v="497163"/>
    <n v="21576.781818181818"/>
    <n v="1802.1554404145077"/>
    <n v="811.01612903225805"/>
    <n v="3031.7489177489178"/>
    <n v="7002.2957746478869"/>
  </r>
  <r>
    <x v="18"/>
    <x v="4"/>
    <x v="2"/>
    <x v="17"/>
    <s v="Commercial"/>
    <n v="5699"/>
    <n v="145"/>
    <n v="608"/>
    <n v="2511"/>
    <n v="791"/>
    <n v="196"/>
    <n v="2040969"/>
    <n v="1774122"/>
    <n v="1413125"/>
    <n v="2356947"/>
    <n v="503106"/>
    <n v="14075.64827586207"/>
    <n v="2917.9638157894738"/>
    <n v="562.77379530067697"/>
    <n v="2979.7054361567634"/>
    <n v="2566.8673469387754"/>
  </r>
  <r>
    <x v="18"/>
    <x v="4"/>
    <x v="2"/>
    <x v="18"/>
    <s v="Commercial"/>
    <n v="5729"/>
    <n v="90"/>
    <n v="801"/>
    <n v="1374"/>
    <n v="1289"/>
    <n v="274"/>
    <n v="3066168"/>
    <n v="2796998"/>
    <n v="1317457"/>
    <n v="4292248"/>
    <n v="2438902"/>
    <n v="34068.533333333333"/>
    <n v="3491.8826466916353"/>
    <n v="958.8478893740903"/>
    <n v="3329.9053529868115"/>
    <n v="8901.1021897810224"/>
  </r>
  <r>
    <x v="18"/>
    <x v="4"/>
    <x v="2"/>
    <x v="19"/>
    <s v="Commercial"/>
    <n v="3010"/>
    <n v="109"/>
    <n v="328"/>
    <n v="884"/>
    <n v="495"/>
    <n v="102"/>
    <n v="1274778"/>
    <n v="996121"/>
    <n v="732966"/>
    <n v="1327176"/>
    <n v="299402"/>
    <n v="11695.211009174312"/>
    <n v="3036.9542682926831"/>
    <n v="829.14705882352939"/>
    <n v="2681.1636363636362"/>
    <n v="2935.3137254901962"/>
  </r>
  <r>
    <x v="18"/>
    <x v="4"/>
    <x v="2"/>
    <x v="20"/>
    <s v="Commercial"/>
    <n v="2565"/>
    <n v="81"/>
    <n v="393"/>
    <n v="652"/>
    <n v="544"/>
    <n v="81"/>
    <n v="1177385"/>
    <n v="1532162"/>
    <n v="719114"/>
    <n v="2073621"/>
    <n v="373792"/>
    <n v="14535.617283950618"/>
    <n v="3898.6310432569976"/>
    <n v="1102.935582822086"/>
    <n v="3811.8033088235293"/>
    <n v="4614.7160493827159"/>
  </r>
  <r>
    <x v="18"/>
    <x v="4"/>
    <x v="2"/>
    <x v="21"/>
    <s v="Commercial"/>
    <n v="5041"/>
    <n v="218"/>
    <n v="788"/>
    <n v="971"/>
    <n v="1219"/>
    <n v="266"/>
    <n v="2503653"/>
    <n v="2285949"/>
    <n v="967781"/>
    <n v="3307712"/>
    <n v="883609"/>
    <n v="11484.646788990825"/>
    <n v="2900.9505076142132"/>
    <n v="996.68486096807419"/>
    <n v="2713.4634946677606"/>
    <n v="3321.8383458646617"/>
  </r>
  <r>
    <x v="18"/>
    <x v="4"/>
    <x v="2"/>
    <x v="22"/>
    <s v="Commercial"/>
    <n v="1529"/>
    <n v="68"/>
    <n v="246"/>
    <n v="416"/>
    <n v="385"/>
    <n v="34"/>
    <n v="1150756"/>
    <n v="899489"/>
    <n v="358728"/>
    <n v="1213320"/>
    <n v="213238"/>
    <n v="16922.882352941175"/>
    <n v="3656.459349593496"/>
    <n v="862.32692307692309"/>
    <n v="3151.4805194805194"/>
    <n v="6271.7058823529414"/>
  </r>
  <r>
    <x v="18"/>
    <x v="4"/>
    <x v="2"/>
    <x v="23"/>
    <s v="Commercial"/>
    <n v="2356"/>
    <n v="112"/>
    <n v="448"/>
    <n v="886"/>
    <n v="654"/>
    <n v="228"/>
    <n v="2181343"/>
    <n v="1331075"/>
    <n v="1025217"/>
    <n v="2053528"/>
    <n v="1524430"/>
    <n v="19476.276785714286"/>
    <n v="2971.1495535714284"/>
    <n v="1157.1297968397291"/>
    <n v="3139.9510703363912"/>
    <n v="6686.0964912280706"/>
  </r>
  <r>
    <x v="18"/>
    <x v="4"/>
    <x v="2"/>
    <x v="24"/>
    <s v="Commercial"/>
    <n v="1229"/>
    <n v="56"/>
    <n v="241"/>
    <n v="210"/>
    <n v="423"/>
    <n v="11"/>
    <n v="587272"/>
    <n v="623015"/>
    <n v="297833"/>
    <n v="977205"/>
    <n v="75921"/>
    <n v="10487"/>
    <n v="2585.1244813278008"/>
    <n v="1418.2523809523809"/>
    <n v="2310.177304964539"/>
    <n v="6901.909090909091"/>
  </r>
  <r>
    <x v="18"/>
    <x v="4"/>
    <x v="2"/>
    <x v="25"/>
    <s v="Commercial"/>
    <n v="5602"/>
    <n v="293"/>
    <n v="1040"/>
    <n v="2231"/>
    <n v="1656"/>
    <n v="559"/>
    <n v="4557245"/>
    <n v="2806568"/>
    <n v="1979289"/>
    <n v="4663037"/>
    <n v="3468512"/>
    <n v="15553.737201365188"/>
    <n v="2698.623076923077"/>
    <n v="887.17570596145231"/>
    <n v="2815.8435990338166"/>
    <n v="6204.8515205724507"/>
  </r>
  <r>
    <x v="18"/>
    <x v="4"/>
    <x v="2"/>
    <x v="26"/>
    <s v="Commercial"/>
    <n v="2409"/>
    <n v="101"/>
    <n v="437"/>
    <n v="861"/>
    <n v="701"/>
    <n v="111"/>
    <n v="1330911"/>
    <n v="1433361"/>
    <n v="619282"/>
    <n v="2320818"/>
    <n v="320629"/>
    <n v="13177.336633663366"/>
    <n v="3280.0022883295196"/>
    <n v="719.25900116144021"/>
    <n v="3310.7246790299573"/>
    <n v="2888.5495495495497"/>
  </r>
  <r>
    <x v="19"/>
    <x v="4"/>
    <x v="3"/>
    <x v="0"/>
    <s v="Commercial"/>
    <n v="6126"/>
    <n v="55"/>
    <n v="822"/>
    <n v="392"/>
    <n v="1197"/>
    <n v="197"/>
    <n v="865659"/>
    <n v="1408205"/>
    <n v="613069"/>
    <n v="2028307"/>
    <n v="638754"/>
    <n v="15739.254545454545"/>
    <n v="1713.1447688564476"/>
    <n v="1563.9515306122448"/>
    <n v="1694.4920634920634"/>
    <n v="3242.4060913705584"/>
  </r>
  <r>
    <x v="19"/>
    <x v="4"/>
    <x v="3"/>
    <x v="1"/>
    <s v="Commercial"/>
    <n v="783"/>
    <n v="3"/>
    <n v="68"/>
    <n v="192"/>
    <n v="118"/>
    <n v="19"/>
    <n v="93030"/>
    <n v="204007"/>
    <n v="285374"/>
    <n v="381569"/>
    <n v="114764"/>
    <n v="31010"/>
    <n v="3000.1029411764707"/>
    <n v="1486.3229166666667"/>
    <n v="3233.6355932203392"/>
    <n v="6040.2105263157891"/>
  </r>
  <r>
    <x v="19"/>
    <x v="4"/>
    <x v="3"/>
    <x v="2"/>
    <s v="Commercial"/>
    <n v="875"/>
    <n v="20"/>
    <n v="136"/>
    <n v="55"/>
    <n v="373"/>
    <n v="24"/>
    <n v="224322"/>
    <n v="443417"/>
    <n v="54284"/>
    <n v="1101994"/>
    <n v="112401"/>
    <n v="11216.1"/>
    <n v="3260.419117647059"/>
    <n v="986.9818181818182"/>
    <n v="2954.4075067024128"/>
    <n v="4683.375"/>
  </r>
  <r>
    <x v="19"/>
    <x v="4"/>
    <x v="3"/>
    <x v="3"/>
    <s v="Commercial"/>
    <n v="6138"/>
    <n v="43"/>
    <n v="694"/>
    <n v="315"/>
    <n v="892"/>
    <n v="131"/>
    <n v="796654"/>
    <n v="2638972"/>
    <n v="278747"/>
    <n v="2944365"/>
    <n v="678142"/>
    <n v="18526.837209302324"/>
    <n v="3802.5533141210376"/>
    <n v="884.91111111111115"/>
    <n v="3300.8576233183858"/>
    <n v="5176.6564885496182"/>
  </r>
  <r>
    <x v="19"/>
    <x v="4"/>
    <x v="3"/>
    <x v="4"/>
    <s v="Commercial"/>
    <n v="2694"/>
    <n v="30"/>
    <n v="268"/>
    <n v="439"/>
    <n v="381"/>
    <n v="81"/>
    <n v="680812"/>
    <n v="879390"/>
    <n v="724273"/>
    <n v="1293428"/>
    <n v="245273"/>
    <n v="22693.733333333334"/>
    <n v="3281.3059701492539"/>
    <n v="1649.8246013667426"/>
    <n v="3394.8241469816271"/>
    <n v="3028.0617283950619"/>
  </r>
  <r>
    <x v="19"/>
    <x v="4"/>
    <x v="3"/>
    <x v="5"/>
    <s v="Commercial"/>
    <n v="1042"/>
    <n v="26"/>
    <n v="118"/>
    <n v="214"/>
    <n v="165"/>
    <n v="50"/>
    <n v="577592"/>
    <n v="368358"/>
    <n v="339004"/>
    <n v="562544"/>
    <n v="283566"/>
    <n v="22215.076923076922"/>
    <n v="3121.6779661016949"/>
    <n v="1584.1308411214952"/>
    <n v="3409.3575757575759"/>
    <n v="5671.32"/>
  </r>
  <r>
    <x v="19"/>
    <x v="4"/>
    <x v="3"/>
    <x v="6"/>
    <s v="Commercial"/>
    <n v="7119"/>
    <n v="116"/>
    <n v="942"/>
    <n v="703"/>
    <n v="1474"/>
    <n v="284"/>
    <n v="3152998"/>
    <n v="2526038"/>
    <n v="1278457"/>
    <n v="3556360"/>
    <n v="2665171"/>
    <n v="27181.017241379312"/>
    <n v="2681.5690021231421"/>
    <n v="1818.5732574679944"/>
    <n v="2412.7272727272725"/>
    <n v="9384.4049295774639"/>
  </r>
  <r>
    <x v="19"/>
    <x v="4"/>
    <x v="3"/>
    <x v="7"/>
    <s v="Commercial"/>
    <n v="6493"/>
    <n v="219"/>
    <n v="726"/>
    <n v="2020"/>
    <n v="1783"/>
    <n v="162"/>
    <n v="3600778"/>
    <n v="1797631"/>
    <n v="1914913"/>
    <n v="5581221"/>
    <n v="796506"/>
    <n v="16441.908675799088"/>
    <n v="2476.0757575757575"/>
    <n v="947.97673267326729"/>
    <n v="3130.2417274256873"/>
    <n v="4916.7037037037035"/>
  </r>
  <r>
    <x v="19"/>
    <x v="4"/>
    <x v="3"/>
    <x v="8"/>
    <s v="Commercial"/>
    <n v="849"/>
    <n v="36"/>
    <n v="101"/>
    <n v="126"/>
    <n v="122"/>
    <n v="46"/>
    <n v="452100"/>
    <n v="279590"/>
    <n v="122993"/>
    <n v="378316"/>
    <n v="183976"/>
    <n v="12558.333333333334"/>
    <n v="2768.2178217821784"/>
    <n v="976.1349206349206"/>
    <n v="3100.9508196721313"/>
    <n v="3999.478260869565"/>
  </r>
  <r>
    <x v="19"/>
    <x v="4"/>
    <x v="3"/>
    <x v="9"/>
    <s v="Commercial"/>
    <n v="600"/>
    <n v="23"/>
    <n v="80"/>
    <n v="138"/>
    <n v="102"/>
    <n v="24"/>
    <n v="362947"/>
    <n v="244533"/>
    <n v="103874"/>
    <n v="326989"/>
    <n v="118624"/>
    <n v="15780.304347826086"/>
    <n v="3056.6624999999999"/>
    <n v="752.71014492753625"/>
    <n v="3205.7745098039218"/>
    <n v="4942.666666666667"/>
  </r>
  <r>
    <x v="19"/>
    <x v="4"/>
    <x v="3"/>
    <x v="10"/>
    <s v="Commercial"/>
    <n v="1686"/>
    <n v="58"/>
    <n v="212"/>
    <n v="93"/>
    <n v="476"/>
    <n v="47"/>
    <n v="1243033"/>
    <n v="946373"/>
    <n v="111659"/>
    <n v="1446768"/>
    <n v="244733"/>
    <n v="21431.603448275862"/>
    <n v="4464.0235849056608"/>
    <n v="1200.6344086021506"/>
    <n v="3039.4285714285716"/>
    <n v="5207.0851063829787"/>
  </r>
  <r>
    <x v="19"/>
    <x v="4"/>
    <x v="3"/>
    <x v="11"/>
    <s v="Commercial"/>
    <n v="6571"/>
    <n v="56"/>
    <n v="680"/>
    <n v="2180"/>
    <n v="1014"/>
    <n v="252"/>
    <n v="938278"/>
    <n v="1265755"/>
    <n v="2402428"/>
    <n v="1933975"/>
    <n v="1289520"/>
    <n v="16754.964285714286"/>
    <n v="1861.4044117647059"/>
    <n v="1102.0311926605505"/>
    <n v="1907.2731755424063"/>
    <n v="5117.1428571428569"/>
  </r>
  <r>
    <x v="19"/>
    <x v="4"/>
    <x v="3"/>
    <x v="12"/>
    <s v="Commercial"/>
    <n v="4622"/>
    <n v="81"/>
    <n v="613"/>
    <n v="903"/>
    <n v="1033"/>
    <n v="222"/>
    <n v="1808944"/>
    <n v="1884720"/>
    <n v="1536522"/>
    <n v="3018257"/>
    <n v="976999"/>
    <n v="22332.641975308641"/>
    <n v="3074.5840130505708"/>
    <n v="1701.5747508305649"/>
    <n v="2921.8363988383348"/>
    <n v="4400.8963963963961"/>
  </r>
  <r>
    <x v="19"/>
    <x v="4"/>
    <x v="3"/>
    <x v="13"/>
    <s v="Commercial"/>
    <n v="1393"/>
    <n v="46"/>
    <n v="184"/>
    <n v="225"/>
    <n v="235"/>
    <n v="71"/>
    <n v="1044322"/>
    <n v="550830"/>
    <n v="198604"/>
    <n v="726041"/>
    <n v="577056"/>
    <n v="22702.652173913044"/>
    <n v="2993.641304347826"/>
    <n v="882.68444444444447"/>
    <n v="3089.5361702127661"/>
    <n v="8127.5492957746483"/>
  </r>
  <r>
    <x v="19"/>
    <x v="4"/>
    <x v="3"/>
    <x v="14"/>
    <s v="Commercial"/>
    <n v="6970"/>
    <n v="225"/>
    <n v="898"/>
    <n v="1468"/>
    <n v="1392"/>
    <n v="325"/>
    <n v="3220462"/>
    <n v="2717283"/>
    <n v="1802798"/>
    <n v="4459021"/>
    <n v="3404579"/>
    <n v="14313.164444444445"/>
    <n v="3025.9276169265036"/>
    <n v="1228.0640326975476"/>
    <n v="3203.319683908046"/>
    <n v="10475.627692307693"/>
  </r>
  <r>
    <x v="19"/>
    <x v="4"/>
    <x v="3"/>
    <x v="15"/>
    <s v="Commercial"/>
    <n v="949"/>
    <n v="38"/>
    <n v="127"/>
    <n v="163"/>
    <n v="195"/>
    <n v="59"/>
    <n v="625767"/>
    <n v="400299"/>
    <n v="232909"/>
    <n v="537846"/>
    <n v="447310"/>
    <n v="16467.552631578947"/>
    <n v="3151.9606299212596"/>
    <n v="1428.8895705521472"/>
    <n v="2758.1846153846154"/>
    <n v="7581.5254237288136"/>
  </r>
  <r>
    <x v="19"/>
    <x v="4"/>
    <x v="3"/>
    <x v="16"/>
    <s v="Commercial"/>
    <n v="1627"/>
    <n v="56"/>
    <n v="228"/>
    <n v="520"/>
    <n v="573"/>
    <n v="35"/>
    <n v="1231006"/>
    <n v="442336"/>
    <n v="442627"/>
    <n v="1843045"/>
    <n v="201459"/>
    <n v="21982.25"/>
    <n v="1940.0701754385964"/>
    <n v="851.20576923076919"/>
    <n v="3216.4834205933685"/>
    <n v="5755.971428571429"/>
  </r>
  <r>
    <x v="19"/>
    <x v="4"/>
    <x v="3"/>
    <x v="17"/>
    <s v="Commercial"/>
    <n v="5700"/>
    <n v="156"/>
    <n v="712"/>
    <n v="1838"/>
    <n v="943"/>
    <n v="221"/>
    <n v="2685506"/>
    <n v="2202134"/>
    <n v="1175133"/>
    <n v="3045275"/>
    <n v="515573"/>
    <n v="17214.782051282051"/>
    <n v="3092.8848314606744"/>
    <n v="639.35418933623509"/>
    <n v="3229.3478260869565"/>
    <n v="2332.9095022624433"/>
  </r>
  <r>
    <x v="19"/>
    <x v="4"/>
    <x v="3"/>
    <x v="18"/>
    <s v="Commercial"/>
    <n v="5750"/>
    <n v="102"/>
    <n v="862"/>
    <n v="1354"/>
    <n v="1383"/>
    <n v="327"/>
    <n v="3556992"/>
    <n v="3031297"/>
    <n v="1654215"/>
    <n v="4591285"/>
    <n v="2618090"/>
    <n v="34872.470588235294"/>
    <n v="3516.5858468677493"/>
    <n v="1221.7245199409158"/>
    <n v="3319.8011569052783"/>
    <n v="8006.3914373088683"/>
  </r>
  <r>
    <x v="19"/>
    <x v="4"/>
    <x v="3"/>
    <x v="19"/>
    <s v="Commercial"/>
    <n v="3013"/>
    <n v="120"/>
    <n v="356"/>
    <n v="822"/>
    <n v="487"/>
    <n v="120"/>
    <n v="1560226"/>
    <n v="1021956"/>
    <n v="835571"/>
    <n v="1369781"/>
    <n v="285650"/>
    <n v="13001.883333333333"/>
    <n v="2870.6629213483147"/>
    <n v="1016.5097323600974"/>
    <n v="2812.6919917864475"/>
    <n v="2380.4166666666665"/>
  </r>
  <r>
    <x v="19"/>
    <x v="4"/>
    <x v="3"/>
    <x v="20"/>
    <s v="Commercial"/>
    <n v="2586"/>
    <n v="86"/>
    <n v="430"/>
    <n v="618"/>
    <n v="553"/>
    <n v="90"/>
    <n v="1344323"/>
    <n v="1633912"/>
    <n v="688292"/>
    <n v="2370814"/>
    <n v="381179"/>
    <n v="15631.662790697674"/>
    <n v="3799.7953488372091"/>
    <n v="1113.7411003236246"/>
    <n v="4287.1862567811932"/>
    <n v="4235.3222222222221"/>
  </r>
  <r>
    <x v="19"/>
    <x v="4"/>
    <x v="3"/>
    <x v="21"/>
    <s v="Commercial"/>
    <n v="5065"/>
    <n v="233"/>
    <n v="817"/>
    <n v="998"/>
    <n v="1275"/>
    <n v="321"/>
    <n v="2932697"/>
    <n v="2514345"/>
    <n v="1396223"/>
    <n v="3383813"/>
    <n v="931713"/>
    <n v="12586.682403433477"/>
    <n v="3077.5336597307223"/>
    <n v="1399.0210420841684"/>
    <n v="2653.9709803921569"/>
    <n v="2902.532710280374"/>
  </r>
  <r>
    <x v="19"/>
    <x v="4"/>
    <x v="3"/>
    <x v="22"/>
    <s v="Commercial"/>
    <n v="1534"/>
    <n v="73"/>
    <n v="263"/>
    <n v="244"/>
    <n v="355"/>
    <n v="184"/>
    <n v="1214112"/>
    <n v="963855"/>
    <n v="223348"/>
    <n v="1185846"/>
    <n v="1008617"/>
    <n v="16631.671232876713"/>
    <n v="3664.847908745247"/>
    <n v="915.36065573770497"/>
    <n v="3340.4112676056338"/>
    <n v="5481.614130434783"/>
  </r>
  <r>
    <x v="19"/>
    <x v="4"/>
    <x v="3"/>
    <x v="23"/>
    <s v="Commercial"/>
    <n v="2348"/>
    <n v="124"/>
    <n v="491"/>
    <n v="624"/>
    <n v="589"/>
    <n v="386"/>
    <n v="2245381"/>
    <n v="1499589"/>
    <n v="750990"/>
    <n v="1948013"/>
    <n v="2186796"/>
    <n v="18107.91129032258"/>
    <n v="3054.152749490835"/>
    <n v="1203.5096153846155"/>
    <n v="3307.3225806451615"/>
    <n v="5665.2746113989633"/>
  </r>
  <r>
    <x v="19"/>
    <x v="4"/>
    <x v="3"/>
    <x v="24"/>
    <s v="Commercial"/>
    <n v="1220"/>
    <n v="65"/>
    <n v="250"/>
    <n v="191"/>
    <n v="405"/>
    <n v="11"/>
    <n v="815521"/>
    <n v="609608"/>
    <n v="312342"/>
    <n v="932052"/>
    <n v="78409"/>
    <n v="12546.476923076923"/>
    <n v="2438.4319999999998"/>
    <n v="1635.2984293193717"/>
    <n v="2301.3629629629631"/>
    <n v="7128.090909090909"/>
  </r>
  <r>
    <x v="19"/>
    <x v="4"/>
    <x v="3"/>
    <x v="25"/>
    <s v="Commercial"/>
    <n v="5628"/>
    <n v="305"/>
    <n v="1124"/>
    <n v="2261"/>
    <n v="1196"/>
    <n v="134"/>
    <n v="4936489"/>
    <n v="3122903"/>
    <n v="2090675"/>
    <n v="3592122"/>
    <n v="686811"/>
    <n v="16185.209836065575"/>
    <n v="2778.3834519572952"/>
    <n v="924.66828836797879"/>
    <n v="3003.4464882943143"/>
    <n v="5125.4552238805973"/>
  </r>
  <r>
    <x v="19"/>
    <x v="4"/>
    <x v="3"/>
    <x v="26"/>
    <s v="Commercial"/>
    <n v="2428"/>
    <n v="104"/>
    <n v="473"/>
    <n v="803"/>
    <n v="687"/>
    <n v="112"/>
    <n v="1431741"/>
    <n v="1658741"/>
    <n v="611094"/>
    <n v="2529476"/>
    <n v="286423"/>
    <n v="13766.740384615385"/>
    <n v="3506.8520084566594"/>
    <n v="761.01369863013701"/>
    <n v="3681.9155749636097"/>
    <n v="2557.3482142857142"/>
  </r>
  <r>
    <x v="20"/>
    <x v="5"/>
    <x v="0"/>
    <x v="0"/>
    <s v="Commercial"/>
    <n v="6278"/>
    <n v="45"/>
    <n v="798"/>
    <n v="439"/>
    <n v="1321"/>
    <n v="179"/>
    <n v="547230"/>
    <n v="1296727"/>
    <n v="655629"/>
    <n v="2445412"/>
    <n v="599372"/>
    <n v="12160.666666666666"/>
    <n v="1624.9711779448621"/>
    <n v="1493.4601366742597"/>
    <n v="1851.1824375473127"/>
    <n v="3348.4469273743016"/>
  </r>
  <r>
    <x v="20"/>
    <x v="5"/>
    <x v="0"/>
    <x v="1"/>
    <s v="Commercial"/>
    <n v="796"/>
    <n v="4"/>
    <n v="87"/>
    <n v="108"/>
    <n v="143"/>
    <n v="19"/>
    <n v="80366"/>
    <n v="247959"/>
    <n v="126934"/>
    <n v="462967"/>
    <n v="114713"/>
    <n v="20091.5"/>
    <n v="2850.1034482758619"/>
    <n v="1175.3148148148148"/>
    <n v="3237.5314685314684"/>
    <n v="6037.5263157894733"/>
  </r>
  <r>
    <x v="20"/>
    <x v="5"/>
    <x v="0"/>
    <x v="2"/>
    <s v="Commercial"/>
    <n v="895"/>
    <n v="19"/>
    <n v="128"/>
    <n v="119"/>
    <n v="283"/>
    <n v="32"/>
    <n v="221313"/>
    <n v="412058"/>
    <n v="123434"/>
    <n v="907593"/>
    <n v="180684"/>
    <n v="11648.052631578947"/>
    <n v="3219.203125"/>
    <n v="1037.2605042016808"/>
    <n v="3207.0424028268553"/>
    <n v="5646.375"/>
  </r>
  <r>
    <x v="20"/>
    <x v="5"/>
    <x v="0"/>
    <x v="3"/>
    <s v="Commercial"/>
    <n v="6243"/>
    <n v="40"/>
    <n v="628"/>
    <n v="835"/>
    <n v="1033"/>
    <n v="199"/>
    <n v="758953"/>
    <n v="2269330"/>
    <n v="733492"/>
    <n v="3656178"/>
    <n v="1189420"/>
    <n v="18973.825000000001"/>
    <n v="3613.5828025477708"/>
    <n v="878.43353293413179"/>
    <n v="3539.3785091965151"/>
    <n v="5976.9849246231151"/>
  </r>
  <r>
    <x v="20"/>
    <x v="5"/>
    <x v="0"/>
    <x v="4"/>
    <s v="Commercial"/>
    <n v="2740"/>
    <n v="31"/>
    <n v="251"/>
    <n v="352"/>
    <n v="384"/>
    <n v="82"/>
    <n v="645297"/>
    <n v="734888"/>
    <n v="464697"/>
    <n v="1351475"/>
    <n v="239155"/>
    <n v="20816.032258064515"/>
    <n v="2927.8406374501992"/>
    <n v="1320.1619318181818"/>
    <n v="3519.4661458333335"/>
    <n v="2916.5243902439024"/>
  </r>
  <r>
    <x v="20"/>
    <x v="5"/>
    <x v="0"/>
    <x v="5"/>
    <s v="Commercial"/>
    <n v="1069"/>
    <n v="24"/>
    <n v="113"/>
    <n v="185"/>
    <n v="176"/>
    <n v="49"/>
    <n v="470918"/>
    <n v="333936"/>
    <n v="224356"/>
    <n v="627397"/>
    <n v="286511"/>
    <n v="19621.583333333332"/>
    <n v="2955.1858407079644"/>
    <n v="1212.7351351351351"/>
    <n v="3564.755681818182"/>
    <n v="5847.1632653061224"/>
  </r>
  <r>
    <x v="20"/>
    <x v="5"/>
    <x v="0"/>
    <x v="6"/>
    <s v="Commercial"/>
    <n v="7274"/>
    <n v="108"/>
    <n v="910"/>
    <n v="787"/>
    <n v="1467"/>
    <n v="260"/>
    <n v="2658212"/>
    <n v="2318449"/>
    <n v="643855"/>
    <n v="4169458"/>
    <n v="2440519"/>
    <n v="24613.074074074073"/>
    <n v="2547.7461538461539"/>
    <n v="818.11308767471405"/>
    <n v="2842.1663258350377"/>
    <n v="9386.6115384615387"/>
  </r>
  <r>
    <x v="20"/>
    <x v="5"/>
    <x v="0"/>
    <x v="7"/>
    <s v="Commercial"/>
    <n v="6644"/>
    <n v="204"/>
    <n v="677"/>
    <n v="869"/>
    <n v="1096"/>
    <n v="203"/>
    <n v="3464637"/>
    <n v="1627900"/>
    <n v="814795"/>
    <n v="3667490"/>
    <n v="1121189"/>
    <n v="16983.514705882353"/>
    <n v="2404.5790251107828"/>
    <n v="937.62370540851555"/>
    <n v="3346.25"/>
    <n v="5523.0985221674873"/>
  </r>
  <r>
    <x v="20"/>
    <x v="5"/>
    <x v="0"/>
    <x v="8"/>
    <s v="Commercial"/>
    <n v="863"/>
    <n v="32"/>
    <n v="89"/>
    <n v="119"/>
    <n v="116"/>
    <n v="43"/>
    <n v="375312"/>
    <n v="245118"/>
    <n v="95010"/>
    <n v="381320"/>
    <n v="177652"/>
    <n v="11728.5"/>
    <n v="2754.1348314606744"/>
    <n v="798.40336134453787"/>
    <n v="3287.2413793103447"/>
    <n v="4131.4418604651164"/>
  </r>
  <r>
    <x v="20"/>
    <x v="5"/>
    <x v="0"/>
    <x v="9"/>
    <s v="Commercial"/>
    <n v="613"/>
    <n v="23"/>
    <n v="74"/>
    <n v="128"/>
    <n v="107"/>
    <n v="25"/>
    <n v="325230"/>
    <n v="231161"/>
    <n v="88132"/>
    <n v="358128"/>
    <n v="121788"/>
    <n v="14140.434782608696"/>
    <n v="3123.7972972972975"/>
    <n v="688.53125"/>
    <n v="3346.9906542056074"/>
    <n v="4871.5200000000004"/>
  </r>
  <r>
    <x v="20"/>
    <x v="5"/>
    <x v="0"/>
    <x v="10"/>
    <s v="Commercial"/>
    <n v="1722"/>
    <n v="56"/>
    <n v="196"/>
    <n v="342"/>
    <n v="339"/>
    <n v="52"/>
    <n v="1128990"/>
    <n v="837287"/>
    <n v="413144"/>
    <n v="1078383"/>
    <n v="300618"/>
    <n v="20160.535714285714"/>
    <n v="4271.8724489795923"/>
    <n v="1208.0233918128654"/>
    <n v="3181.070796460177"/>
    <n v="5781.1153846153848"/>
  </r>
  <r>
    <x v="20"/>
    <x v="5"/>
    <x v="0"/>
    <x v="11"/>
    <s v="Commercial"/>
    <n v="6827"/>
    <n v="53"/>
    <n v="709"/>
    <n v="1442"/>
    <n v="1127"/>
    <n v="257"/>
    <n v="900420"/>
    <n v="1283010"/>
    <n v="1285477"/>
    <n v="2412252"/>
    <n v="1253492"/>
    <n v="16989.056603773584"/>
    <n v="1809.605077574048"/>
    <n v="891.4542302357836"/>
    <n v="2140.4188110026621"/>
    <n v="4877.4007782101171"/>
  </r>
  <r>
    <x v="20"/>
    <x v="5"/>
    <x v="0"/>
    <x v="12"/>
    <s v="Commercial"/>
    <n v="4876"/>
    <n v="81"/>
    <n v="605"/>
    <n v="822"/>
    <n v="1124"/>
    <n v="240"/>
    <n v="1503198"/>
    <n v="1860033"/>
    <n v="1047527"/>
    <n v="3618959"/>
    <n v="995894"/>
    <n v="18558"/>
    <n v="3074.4347107438016"/>
    <n v="1274.3637469586374"/>
    <n v="3219.7144128113878"/>
    <n v="4149.5583333333334"/>
  </r>
  <r>
    <x v="20"/>
    <x v="5"/>
    <x v="0"/>
    <x v="13"/>
    <s v="Commercial"/>
    <n v="1416"/>
    <n v="43"/>
    <n v="169"/>
    <n v="218"/>
    <n v="232"/>
    <n v="75"/>
    <n v="829625"/>
    <n v="474581"/>
    <n v="177297"/>
    <n v="740635"/>
    <n v="628719"/>
    <n v="19293.60465116279"/>
    <n v="2808.1715976331361"/>
    <n v="813.28899082568807"/>
    <n v="3192.3922413793102"/>
    <n v="8382.92"/>
  </r>
  <r>
    <x v="20"/>
    <x v="5"/>
    <x v="0"/>
    <x v="14"/>
    <s v="Commercial"/>
    <n v="7136"/>
    <n v="218"/>
    <n v="873"/>
    <n v="1360"/>
    <n v="1446"/>
    <n v="326"/>
    <n v="2835547"/>
    <n v="2677406"/>
    <n v="1488911"/>
    <n v="5005428"/>
    <n v="3456077"/>
    <n v="13007.09633027523"/>
    <n v="3066.9026345933562"/>
    <n v="1094.7874999999999"/>
    <n v="3461.5684647302905"/>
    <n v="10601.463190184049"/>
  </r>
  <r>
    <x v="20"/>
    <x v="5"/>
    <x v="0"/>
    <x v="15"/>
    <s v="Commercial"/>
    <n v="973"/>
    <n v="33"/>
    <n v="122"/>
    <n v="134"/>
    <n v="204"/>
    <n v="57"/>
    <n v="591814"/>
    <n v="372218"/>
    <n v="170384"/>
    <n v="627720"/>
    <n v="415977"/>
    <n v="17933.757575757576"/>
    <n v="3050.967213114754"/>
    <n v="1271.5223880597016"/>
    <n v="3077.0588235294117"/>
    <n v="7297.8421052631575"/>
  </r>
  <r>
    <x v="20"/>
    <x v="5"/>
    <x v="0"/>
    <x v="16"/>
    <s v="Commercial"/>
    <n v="1690"/>
    <n v="55"/>
    <n v="214"/>
    <n v="415"/>
    <n v="388"/>
    <n v="77"/>
    <n v="1241196"/>
    <n v="397220"/>
    <n v="348134"/>
    <n v="1392749"/>
    <n v="490767"/>
    <n v="22567.200000000001"/>
    <n v="1856.1682242990655"/>
    <n v="838.87710843373497"/>
    <n v="3589.5592783505153"/>
    <n v="6373.5974025974028"/>
  </r>
  <r>
    <x v="20"/>
    <x v="5"/>
    <x v="0"/>
    <x v="17"/>
    <s v="Commercial"/>
    <n v="5799"/>
    <n v="148"/>
    <n v="758"/>
    <n v="1584"/>
    <n v="1049"/>
    <n v="234"/>
    <n v="2227009"/>
    <n v="2161493"/>
    <n v="885273"/>
    <n v="3685136"/>
    <n v="518129"/>
    <n v="15047.358108108108"/>
    <n v="2851.5738786279685"/>
    <n v="558.88446969696975"/>
    <n v="3512.9990467111534"/>
    <n v="2214.2264957264956"/>
  </r>
  <r>
    <x v="20"/>
    <x v="5"/>
    <x v="0"/>
    <x v="18"/>
    <s v="Commercial"/>
    <n v="5848"/>
    <n v="98"/>
    <n v="831"/>
    <n v="1384"/>
    <n v="1425"/>
    <n v="307"/>
    <n v="3116062"/>
    <n v="2729004"/>
    <n v="563248"/>
    <n v="5582434"/>
    <n v="2533746"/>
    <n v="31796.551020408162"/>
    <n v="3284"/>
    <n v="406.97109826589593"/>
    <n v="3917.4975438596493"/>
    <n v="8253.2442996742666"/>
  </r>
  <r>
    <x v="20"/>
    <x v="5"/>
    <x v="0"/>
    <x v="19"/>
    <s v="Commercial"/>
    <n v="3097"/>
    <n v="107"/>
    <n v="332"/>
    <n v="863"/>
    <n v="477"/>
    <n v="116"/>
    <n v="1334197"/>
    <n v="918180"/>
    <n v="726149"/>
    <n v="1529002"/>
    <n v="316375"/>
    <n v="12469.130841121496"/>
    <n v="2765.602409638554"/>
    <n v="841.42410196987248"/>
    <n v="3205.4549266247382"/>
    <n v="2727.3706896551726"/>
  </r>
  <r>
    <x v="20"/>
    <x v="5"/>
    <x v="0"/>
    <x v="20"/>
    <s v="Commercial"/>
    <n v="2668"/>
    <n v="77"/>
    <n v="404"/>
    <n v="568"/>
    <n v="546"/>
    <n v="90"/>
    <n v="1143253"/>
    <n v="1534022"/>
    <n v="572500"/>
    <n v="2436810"/>
    <n v="366408"/>
    <n v="14847.441558441558"/>
    <n v="3797.0841584158416"/>
    <n v="1007.9225352112676"/>
    <n v="4463.0219780219777"/>
    <n v="4071.2"/>
  </r>
  <r>
    <x v="20"/>
    <x v="5"/>
    <x v="0"/>
    <x v="21"/>
    <s v="Commercial"/>
    <n v="5203"/>
    <n v="212"/>
    <n v="785"/>
    <n v="830"/>
    <n v="1271"/>
    <n v="309"/>
    <n v="2475302"/>
    <n v="2235381"/>
    <n v="1042546"/>
    <n v="3765378"/>
    <n v="875539"/>
    <n v="11675.952830188678"/>
    <n v="2847.6191082802547"/>
    <n v="1256.0795180722891"/>
    <n v="2962.5318646734854"/>
    <n v="2833.4595469255664"/>
  </r>
  <r>
    <x v="20"/>
    <x v="5"/>
    <x v="0"/>
    <x v="22"/>
    <s v="Commercial"/>
    <n v="1561"/>
    <n v="69"/>
    <n v="244"/>
    <n v="312"/>
    <n v="355"/>
    <n v="47"/>
    <n v="1114399"/>
    <n v="898131"/>
    <n v="285763"/>
    <n v="1220092"/>
    <n v="270797"/>
    <n v="16150.710144927536"/>
    <n v="3680.8647540983607"/>
    <n v="915.90705128205127"/>
    <n v="3436.8788732394364"/>
    <n v="5761.6382978723404"/>
  </r>
  <r>
    <x v="20"/>
    <x v="5"/>
    <x v="0"/>
    <x v="23"/>
    <s v="Commercial"/>
    <n v="2415"/>
    <n v="115"/>
    <n v="456"/>
    <n v="526"/>
    <n v="804"/>
    <n v="158"/>
    <n v="2064725"/>
    <n v="1402175"/>
    <n v="650686"/>
    <n v="2746518"/>
    <n v="1010751"/>
    <n v="17954.130434782608"/>
    <n v="3074.9451754385964"/>
    <n v="1237.045627376426"/>
    <n v="3416.0671641791046"/>
    <n v="6397.158227848101"/>
  </r>
  <r>
    <x v="20"/>
    <x v="5"/>
    <x v="0"/>
    <x v="24"/>
    <s v="Commercial"/>
    <n v="1251"/>
    <n v="58"/>
    <n v="235"/>
    <n v="175"/>
    <n v="376"/>
    <n v="11"/>
    <n v="591191"/>
    <n v="528778"/>
    <n v="331202"/>
    <n v="1027681"/>
    <n v="63706"/>
    <n v="10192.948275862069"/>
    <n v="2250.1191489361704"/>
    <n v="1892.5828571428572"/>
    <n v="2733.1941489361702"/>
    <n v="5791.454545454545"/>
  </r>
  <r>
    <x v="20"/>
    <x v="5"/>
    <x v="0"/>
    <x v="25"/>
    <s v="Commercial"/>
    <n v="5725"/>
    <n v="291"/>
    <n v="1048"/>
    <n v="1152"/>
    <n v="1352"/>
    <n v="191"/>
    <n v="4489702"/>
    <n v="2787097"/>
    <n v="1090300"/>
    <n v="4379158"/>
    <n v="1045823"/>
    <n v="15428.529209621993"/>
    <n v="2659.4437022900765"/>
    <n v="946.44097222222217"/>
    <n v="3239.0221893491125"/>
    <n v="5475.513089005236"/>
  </r>
  <r>
    <x v="20"/>
    <x v="5"/>
    <x v="0"/>
    <x v="26"/>
    <s v="Commercial"/>
    <n v="2469"/>
    <n v="98"/>
    <n v="462"/>
    <n v="997"/>
    <n v="855"/>
    <n v="145"/>
    <n v="1245726"/>
    <n v="1610279"/>
    <n v="669706"/>
    <n v="3140399"/>
    <n v="406608"/>
    <n v="12711.489795918367"/>
    <n v="3485.4523809523807"/>
    <n v="671.72116349047144"/>
    <n v="3672.9812865497074"/>
    <n v="2804.1931034482759"/>
  </r>
  <r>
    <x v="21"/>
    <x v="5"/>
    <x v="1"/>
    <x v="0"/>
    <s v="Commercial"/>
    <n v="6219"/>
    <n v="43"/>
    <n v="784"/>
    <n v="449"/>
    <n v="1220"/>
    <n v="180"/>
    <n v="616904"/>
    <n v="1222474"/>
    <n v="570802"/>
    <n v="1988767"/>
    <n v="636393"/>
    <n v="14346.60465116279"/>
    <n v="1559.2780612244899"/>
    <n v="1271.2739420935411"/>
    <n v="1630.1368852459016"/>
    <n v="3535.5166666666669"/>
  </r>
  <r>
    <x v="21"/>
    <x v="5"/>
    <x v="1"/>
    <x v="1"/>
    <s v="Commercial"/>
    <n v="798"/>
    <n v="4"/>
    <n v="77"/>
    <n v="154"/>
    <n v="130"/>
    <n v="20"/>
    <n v="97816"/>
    <n v="219539"/>
    <n v="196764"/>
    <n v="339764"/>
    <n v="117687"/>
    <n v="24454"/>
    <n v="2851.1558441558441"/>
    <n v="1277.6883116883116"/>
    <n v="2613.5692307692307"/>
    <n v="5884.35"/>
  </r>
  <r>
    <x v="21"/>
    <x v="5"/>
    <x v="1"/>
    <x v="2"/>
    <s v="Commercial"/>
    <n v="890"/>
    <n v="20"/>
    <n v="130"/>
    <n v="316"/>
    <n v="333"/>
    <n v="23"/>
    <n v="194395"/>
    <n v="447664"/>
    <n v="302547"/>
    <n v="1010487"/>
    <n v="123567"/>
    <n v="9719.75"/>
    <n v="3443.5692307692307"/>
    <n v="957.42721518987344"/>
    <n v="3034.4954954954956"/>
    <n v="5372.478260869565"/>
  </r>
  <r>
    <x v="21"/>
    <x v="5"/>
    <x v="1"/>
    <x v="3"/>
    <s v="Commercial"/>
    <n v="6214"/>
    <n v="39"/>
    <n v="624"/>
    <n v="2119"/>
    <n v="1069"/>
    <n v="151"/>
    <n v="653629"/>
    <n v="2538621"/>
    <n v="1754498"/>
    <n v="3475278"/>
    <n v="872378"/>
    <n v="16759.717948717949"/>
    <n v="4068.3028846153848"/>
    <n v="827.98395469561115"/>
    <n v="3250.9616463985035"/>
    <n v="5777.337748344371"/>
  </r>
  <r>
    <x v="21"/>
    <x v="5"/>
    <x v="1"/>
    <x v="4"/>
    <s v="Commercial"/>
    <n v="2692"/>
    <n v="30"/>
    <n v="238"/>
    <n v="942"/>
    <n v="355"/>
    <n v="75"/>
    <n v="612859"/>
    <n v="680283"/>
    <n v="2214489"/>
    <n v="1141450"/>
    <n v="232558"/>
    <n v="20428.633333333335"/>
    <n v="2858.3319327731092"/>
    <n v="2350.8375796178343"/>
    <n v="3215.3521126760565"/>
    <n v="3100.7733333333335"/>
  </r>
  <r>
    <x v="21"/>
    <x v="5"/>
    <x v="1"/>
    <x v="5"/>
    <s v="Commercial"/>
    <n v="1065"/>
    <n v="24"/>
    <n v="108"/>
    <n v="202"/>
    <n v="162"/>
    <n v="47"/>
    <n v="492217"/>
    <n v="331645"/>
    <n v="244064"/>
    <n v="524121"/>
    <n v="262540"/>
    <n v="20509.041666666668"/>
    <n v="3070.787037037037"/>
    <n v="1208.2376237623762"/>
    <n v="3235.3148148148148"/>
    <n v="5585.9574468085102"/>
  </r>
  <r>
    <x v="21"/>
    <x v="5"/>
    <x v="1"/>
    <x v="6"/>
    <s v="Commercial"/>
    <n v="7190"/>
    <n v="111"/>
    <n v="891"/>
    <n v="652"/>
    <n v="1368"/>
    <n v="267"/>
    <n v="2993241"/>
    <n v="2302088"/>
    <n v="535273"/>
    <n v="3493714"/>
    <n v="2418875"/>
    <n v="26966.135135135137"/>
    <n v="2583.7126823793492"/>
    <n v="820.97085889570553"/>
    <n v="2553.8845029239765"/>
    <n v="9059.4569288389521"/>
  </r>
  <r>
    <x v="21"/>
    <x v="5"/>
    <x v="1"/>
    <x v="7"/>
    <s v="Commercial"/>
    <n v="6609"/>
    <n v="208"/>
    <n v="701"/>
    <n v="1150"/>
    <n v="1642"/>
    <n v="534"/>
    <n v="3187022"/>
    <n v="1733120"/>
    <n v="1014396"/>
    <n v="5082309"/>
    <n v="2886728"/>
    <n v="15322.221153846154"/>
    <n v="2472.3537803138374"/>
    <n v="882.08347826086958"/>
    <n v="3095.1942752740561"/>
    <n v="5405.8576779026216"/>
  </r>
  <r>
    <x v="21"/>
    <x v="5"/>
    <x v="1"/>
    <x v="8"/>
    <s v="Commercial"/>
    <n v="857"/>
    <n v="33"/>
    <n v="84"/>
    <n v="125"/>
    <n v="107"/>
    <n v="40"/>
    <n v="412045"/>
    <n v="234811"/>
    <n v="91178"/>
    <n v="296419"/>
    <n v="145072"/>
    <n v="12486.212121212122"/>
    <n v="2795.3690476190477"/>
    <n v="729.42399999999998"/>
    <n v="2770.2710280373831"/>
    <n v="3626.8"/>
  </r>
  <r>
    <x v="21"/>
    <x v="5"/>
    <x v="1"/>
    <x v="9"/>
    <s v="Commercial"/>
    <n v="609"/>
    <n v="23"/>
    <n v="74"/>
    <n v="134"/>
    <n v="94"/>
    <n v="25"/>
    <n v="323328"/>
    <n v="214731"/>
    <n v="82751"/>
    <n v="289607"/>
    <n v="111432"/>
    <n v="14057.739130434782"/>
    <n v="2901.7702702702704"/>
    <n v="617.54477611940297"/>
    <n v="3080.9255319148938"/>
    <n v="4457.28"/>
  </r>
  <r>
    <x v="21"/>
    <x v="5"/>
    <x v="1"/>
    <x v="10"/>
    <s v="Commercial"/>
    <n v="1713"/>
    <n v="54"/>
    <n v="183"/>
    <n v="96"/>
    <n v="234"/>
    <n v="40"/>
    <n v="1028353"/>
    <n v="832044"/>
    <n v="106558"/>
    <n v="701571"/>
    <n v="233024"/>
    <n v="19043.574074074073"/>
    <n v="4546.688524590164"/>
    <n v="1109.9791666666667"/>
    <n v="2998.1666666666665"/>
    <n v="5825.6"/>
  </r>
  <r>
    <x v="21"/>
    <x v="5"/>
    <x v="1"/>
    <x v="11"/>
    <s v="Commercial"/>
    <n v="6834"/>
    <n v="58"/>
    <n v="624"/>
    <n v="2158"/>
    <n v="982"/>
    <n v="249"/>
    <n v="844869"/>
    <n v="1153211"/>
    <n v="1740129"/>
    <n v="1674670"/>
    <n v="1277944"/>
    <n v="14566.706896551725"/>
    <n v="1848.0945512820513"/>
    <n v="806.36190917516217"/>
    <n v="1705.3665987780041"/>
    <n v="5132.3052208835343"/>
  </r>
  <r>
    <x v="21"/>
    <x v="5"/>
    <x v="1"/>
    <x v="12"/>
    <s v="Commercial"/>
    <n v="4911"/>
    <n v="78"/>
    <n v="576"/>
    <n v="859"/>
    <n v="996"/>
    <n v="228"/>
    <n v="1577452"/>
    <n v="1670520"/>
    <n v="949128"/>
    <n v="2774383"/>
    <n v="983272"/>
    <n v="20223.74358974359"/>
    <n v="2900.2083333333335"/>
    <n v="1104.9220023282887"/>
    <n v="2785.5251004016063"/>
    <n v="4312.5964912280706"/>
  </r>
  <r>
    <x v="21"/>
    <x v="5"/>
    <x v="1"/>
    <x v="13"/>
    <s v="Commercial"/>
    <n v="1399"/>
    <n v="43"/>
    <n v="167"/>
    <n v="243"/>
    <n v="234"/>
    <n v="71"/>
    <n v="908342"/>
    <n v="482969"/>
    <n v="221836"/>
    <n v="704909"/>
    <n v="626941"/>
    <n v="21124.232558139534"/>
    <n v="2892.0299401197603"/>
    <n v="912.90534979423865"/>
    <n v="3012.431623931624"/>
    <n v="8830.1549295774639"/>
  </r>
  <r>
    <x v="21"/>
    <x v="5"/>
    <x v="1"/>
    <x v="14"/>
    <s v="Commercial"/>
    <n v="7082"/>
    <n v="216"/>
    <n v="837"/>
    <n v="1670"/>
    <n v="1301"/>
    <n v="312"/>
    <n v="2941673"/>
    <n v="2496255"/>
    <n v="2131412"/>
    <n v="4120764"/>
    <n v="3300184"/>
    <n v="13618.856481481482"/>
    <n v="2982.3835125448027"/>
    <n v="1276.294610778443"/>
    <n v="3167.3820138355113"/>
    <n v="10577.51282051282"/>
  </r>
  <r>
    <x v="21"/>
    <x v="5"/>
    <x v="1"/>
    <x v="15"/>
    <s v="Commercial"/>
    <n v="967"/>
    <n v="33"/>
    <n v="121"/>
    <n v="149"/>
    <n v="186"/>
    <n v="50"/>
    <n v="518960"/>
    <n v="373890"/>
    <n v="149760"/>
    <n v="556928"/>
    <n v="406826"/>
    <n v="15726.060606060606"/>
    <n v="3090"/>
    <n v="1005.1006711409397"/>
    <n v="2994.2365591397847"/>
    <n v="8136.52"/>
  </r>
  <r>
    <x v="21"/>
    <x v="5"/>
    <x v="1"/>
    <x v="16"/>
    <s v="Commercial"/>
    <n v="1682"/>
    <n v="55"/>
    <n v="213"/>
    <n v="156"/>
    <n v="502"/>
    <n v="226"/>
    <n v="1038287"/>
    <n v="402359"/>
    <n v="124054"/>
    <n v="1669560"/>
    <n v="1412291"/>
    <n v="18877.945454545454"/>
    <n v="1889.0093896713615"/>
    <n v="795.21794871794873"/>
    <n v="3325.8167330677293"/>
    <n v="6249.075221238938"/>
  </r>
  <r>
    <x v="21"/>
    <x v="5"/>
    <x v="1"/>
    <x v="17"/>
    <s v="Commercial"/>
    <n v="5763"/>
    <n v="146"/>
    <n v="647"/>
    <n v="1892"/>
    <n v="840"/>
    <n v="241"/>
    <n v="2183418"/>
    <n v="1867300"/>
    <n v="934166"/>
    <n v="2517780"/>
    <n v="461812"/>
    <n v="14954.917808219177"/>
    <n v="2886.0896445131375"/>
    <n v="493.74524312896403"/>
    <n v="2997.3571428571427"/>
    <n v="1916.2323651452282"/>
  </r>
  <r>
    <x v="21"/>
    <x v="5"/>
    <x v="1"/>
    <x v="18"/>
    <s v="Commercial"/>
    <n v="5785"/>
    <n v="97"/>
    <n v="786"/>
    <n v="1398"/>
    <n v="1241"/>
    <n v="279"/>
    <n v="3495967"/>
    <n v="2711620"/>
    <n v="1019420"/>
    <n v="4164571"/>
    <n v="2503698"/>
    <n v="36040.896907216498"/>
    <n v="3449.8982188295167"/>
    <n v="729.19885550786842"/>
    <n v="3355.8186946011283"/>
    <n v="8973.8279569892475"/>
  </r>
  <r>
    <x v="21"/>
    <x v="5"/>
    <x v="1"/>
    <x v="19"/>
    <s v="Commercial"/>
    <n v="3074"/>
    <n v="111"/>
    <n v="330"/>
    <n v="899"/>
    <n v="460"/>
    <n v="122"/>
    <n v="1300578"/>
    <n v="988439"/>
    <n v="731881"/>
    <n v="1378666"/>
    <n v="300746"/>
    <n v="11716.918918918918"/>
    <n v="2995.2696969696972"/>
    <n v="814.10567296996658"/>
    <n v="2997.1"/>
    <n v="2465.1311475409834"/>
  </r>
  <r>
    <x v="21"/>
    <x v="5"/>
    <x v="1"/>
    <x v="20"/>
    <s v="Commercial"/>
    <n v="2669"/>
    <n v="84"/>
    <n v="404"/>
    <n v="827"/>
    <n v="543"/>
    <n v="92"/>
    <n v="1225650"/>
    <n v="1526136"/>
    <n v="1425770"/>
    <n v="2185372"/>
    <n v="369199"/>
    <n v="14591.071428571429"/>
    <n v="3777.5643564356437"/>
    <n v="1724.0266021765417"/>
    <n v="4024.6261510128916"/>
    <n v="4013.032608695652"/>
  </r>
  <r>
    <x v="21"/>
    <x v="5"/>
    <x v="1"/>
    <x v="21"/>
    <s v="Commercial"/>
    <n v="5144"/>
    <n v="216"/>
    <n v="778"/>
    <n v="934"/>
    <n v="1175"/>
    <n v="275"/>
    <n v="2619016"/>
    <n v="2193203"/>
    <n v="928483"/>
    <n v="3294662"/>
    <n v="833238"/>
    <n v="12125.074074074075"/>
    <n v="2819.0269922879179"/>
    <n v="994.09314775160601"/>
    <n v="2803.9676595744681"/>
    <n v="3029.9563636363637"/>
  </r>
  <r>
    <x v="21"/>
    <x v="5"/>
    <x v="1"/>
    <x v="22"/>
    <s v="Commercial"/>
    <n v="1554"/>
    <n v="68"/>
    <n v="241"/>
    <n v="557"/>
    <n v="476"/>
    <n v="91"/>
    <n v="1000798"/>
    <n v="927123"/>
    <n v="471030"/>
    <n v="1653972"/>
    <n v="507464"/>
    <n v="14717.617647058823"/>
    <n v="3846.9834024896268"/>
    <n v="845.6552962298025"/>
    <n v="3474.7310924369749"/>
    <n v="5576.5274725274721"/>
  </r>
  <r>
    <x v="21"/>
    <x v="5"/>
    <x v="1"/>
    <x v="23"/>
    <s v="Commercial"/>
    <n v="2403"/>
    <n v="111"/>
    <n v="450"/>
    <n v="636"/>
    <n v="657"/>
    <n v="176"/>
    <n v="1881038"/>
    <n v="1406401"/>
    <n v="720868"/>
    <n v="2273802"/>
    <n v="1049215"/>
    <n v="16946.288288288288"/>
    <n v="3125.3355555555554"/>
    <n v="1133.440251572327"/>
    <n v="3460.8858447488583"/>
    <n v="5961.448863636364"/>
  </r>
  <r>
    <x v="21"/>
    <x v="5"/>
    <x v="1"/>
    <x v="24"/>
    <s v="Commercial"/>
    <n v="1240"/>
    <n v="59"/>
    <n v="236"/>
    <n v="185"/>
    <n v="383"/>
    <n v="9"/>
    <n v="788409"/>
    <n v="578699"/>
    <n v="258629"/>
    <n v="961619"/>
    <n v="70463"/>
    <n v="13362.864406779661"/>
    <n v="2452.1144067796608"/>
    <n v="1397.9945945945947"/>
    <n v="2510.7545691906007"/>
    <n v="7829.2222222222226"/>
  </r>
  <r>
    <x v="21"/>
    <x v="5"/>
    <x v="1"/>
    <x v="25"/>
    <s v="Commercial"/>
    <n v="5695"/>
    <n v="295"/>
    <n v="1023"/>
    <n v="1352"/>
    <n v="1339"/>
    <n v="134"/>
    <n v="4018559"/>
    <n v="2907597"/>
    <n v="1175317"/>
    <n v="4153882"/>
    <n v="742754"/>
    <n v="13622.233898305085"/>
    <n v="2842.2258064516127"/>
    <n v="869.31730769230774"/>
    <n v="3102.2270351008215"/>
    <n v="5542.940298507463"/>
  </r>
  <r>
    <x v="21"/>
    <x v="5"/>
    <x v="1"/>
    <x v="26"/>
    <s v="Commercial"/>
    <n v="2517"/>
    <n v="104"/>
    <n v="454"/>
    <n v="1028"/>
    <n v="733"/>
    <n v="118"/>
    <n v="1349066"/>
    <n v="1420952"/>
    <n v="671439"/>
    <n v="2472979"/>
    <n v="312220"/>
    <n v="12971.788461538461"/>
    <n v="3129.8502202643172"/>
    <n v="653.15077821011675"/>
    <n v="3373.7776261937242"/>
    <n v="2645.9322033898306"/>
  </r>
  <r>
    <x v="22"/>
    <x v="5"/>
    <x v="2"/>
    <x v="0"/>
    <s v="Commercial"/>
    <n v="6424"/>
    <n v="45"/>
    <n v="817"/>
    <n v="442"/>
    <n v="1325"/>
    <n v="202"/>
    <n v="830170"/>
    <n v="1307280"/>
    <n v="643395"/>
    <n v="2247921"/>
    <n v="633760"/>
    <n v="18448.222222222223"/>
    <n v="1600.0979192166462"/>
    <n v="1455.6447963800906"/>
    <n v="1696.5441509433963"/>
    <n v="3137.4257425742576"/>
  </r>
  <r>
    <x v="22"/>
    <x v="5"/>
    <x v="2"/>
    <x v="1"/>
    <s v="Commercial"/>
    <n v="832"/>
    <n v="4"/>
    <n v="73"/>
    <n v="270"/>
    <n v="116"/>
    <n v="17"/>
    <n v="128497"/>
    <n v="215570"/>
    <n v="456620"/>
    <n v="312634"/>
    <n v="104080"/>
    <n v="32124.25"/>
    <n v="2953.0136986301368"/>
    <n v="1691.1851851851852"/>
    <n v="2695.1206896551726"/>
    <n v="6122.3529411764703"/>
  </r>
  <r>
    <x v="22"/>
    <x v="5"/>
    <x v="2"/>
    <x v="2"/>
    <s v="Commercial"/>
    <n v="921"/>
    <n v="20"/>
    <n v="137"/>
    <n v="169"/>
    <n v="370"/>
    <n v="25"/>
    <n v="238056"/>
    <n v="425735"/>
    <n v="167989"/>
    <n v="1072162"/>
    <n v="128690"/>
    <n v="11902.8"/>
    <n v="3107.5547445255474"/>
    <n v="994.01775147928993"/>
    <n v="2897.7351351351354"/>
    <n v="5147.6000000000004"/>
  </r>
  <r>
    <x v="22"/>
    <x v="5"/>
    <x v="2"/>
    <x v="3"/>
    <s v="Commercial"/>
    <n v="6431"/>
    <n v="43"/>
    <n v="670"/>
    <n v="384"/>
    <n v="1166"/>
    <n v="163"/>
    <n v="833479"/>
    <n v="2420335"/>
    <n v="342343"/>
    <n v="3770423"/>
    <n v="913301"/>
    <n v="19383.232558139534"/>
    <n v="3612.4402985074626"/>
    <n v="891.51822916666663"/>
    <n v="3233.6389365351629"/>
    <n v="5603.0736196319021"/>
  </r>
  <r>
    <x v="22"/>
    <x v="5"/>
    <x v="2"/>
    <x v="4"/>
    <s v="Commercial"/>
    <n v="2759"/>
    <n v="29"/>
    <n v="255"/>
    <n v="838"/>
    <n v="375"/>
    <n v="78"/>
    <n v="685393"/>
    <n v="768832"/>
    <n v="1924126"/>
    <n v="1209073"/>
    <n v="238815"/>
    <n v="23634.241379310344"/>
    <n v="3015.0274509803921"/>
    <n v="2296.09307875895"/>
    <n v="3224.1946666666668"/>
    <n v="3061.7307692307691"/>
  </r>
  <r>
    <x v="22"/>
    <x v="5"/>
    <x v="2"/>
    <x v="5"/>
    <s v="Commercial"/>
    <n v="1104"/>
    <n v="26"/>
    <n v="118"/>
    <n v="213"/>
    <n v="175"/>
    <n v="49"/>
    <n v="544543"/>
    <n v="357441"/>
    <n v="249413"/>
    <n v="596728"/>
    <n v="291867"/>
    <n v="20943.961538461539"/>
    <n v="3029.1610169491523"/>
    <n v="1170.9530516431926"/>
    <n v="3409.8742857142856"/>
    <n v="5956.4693877551017"/>
  </r>
  <r>
    <x v="22"/>
    <x v="5"/>
    <x v="2"/>
    <x v="6"/>
    <s v="Commercial"/>
    <n v="7427"/>
    <n v="113"/>
    <n v="985"/>
    <n v="720"/>
    <n v="1520"/>
    <n v="281"/>
    <n v="3026115"/>
    <n v="2542277"/>
    <n v="1176183"/>
    <n v="3758996"/>
    <n v="2595635"/>
    <n v="26779.778761061945"/>
    <n v="2580.9918781725887"/>
    <n v="1633.5875000000001"/>
    <n v="2473.0236842105264"/>
    <n v="9237.1352313167263"/>
  </r>
  <r>
    <x v="22"/>
    <x v="5"/>
    <x v="2"/>
    <x v="7"/>
    <s v="Commercial"/>
    <n v="6837"/>
    <n v="226"/>
    <n v="712"/>
    <n v="886"/>
    <n v="1266"/>
    <n v="170"/>
    <n v="3899521"/>
    <n v="1674861"/>
    <n v="845834"/>
    <n v="3882566"/>
    <n v="911643"/>
    <n v="17254.517699115044"/>
    <n v="2352.3328651685392"/>
    <n v="954.66591422121894"/>
    <n v="3066.7977883096369"/>
    <n v="5362.6058823529411"/>
  </r>
  <r>
    <x v="22"/>
    <x v="5"/>
    <x v="2"/>
    <x v="8"/>
    <s v="Commercial"/>
    <n v="887"/>
    <n v="32"/>
    <n v="95"/>
    <n v="142"/>
    <n v="122"/>
    <n v="45"/>
    <n v="420273"/>
    <n v="259695"/>
    <n v="129740"/>
    <n v="357815"/>
    <n v="180781"/>
    <n v="13133.53125"/>
    <n v="2733.6315789473683"/>
    <n v="913.66197183098586"/>
    <n v="2932.9098360655739"/>
    <n v="4017.3555555555554"/>
  </r>
  <r>
    <x v="22"/>
    <x v="5"/>
    <x v="2"/>
    <x v="9"/>
    <s v="Commercial"/>
    <n v="631"/>
    <n v="23"/>
    <n v="78"/>
    <n v="151"/>
    <n v="102"/>
    <n v="26"/>
    <n v="337163"/>
    <n v="229113"/>
    <n v="106011"/>
    <n v="313520"/>
    <n v="117586"/>
    <n v="14659.260869565218"/>
    <n v="2937.3461538461538"/>
    <n v="702.05960264900659"/>
    <n v="3073.7254901960782"/>
    <n v="4522.5384615384619"/>
  </r>
  <r>
    <x v="22"/>
    <x v="5"/>
    <x v="2"/>
    <x v="10"/>
    <s v="Commercial"/>
    <n v="1773"/>
    <n v="58"/>
    <n v="212"/>
    <n v="436"/>
    <n v="402"/>
    <n v="44"/>
    <n v="1295924"/>
    <n v="899578"/>
    <n v="525756"/>
    <n v="1197786"/>
    <n v="245995"/>
    <n v="22343.517241379312"/>
    <n v="4243.2924528301883"/>
    <n v="1205.8623853211009"/>
    <n v="2979.5671641791046"/>
    <n v="5590.795454545455"/>
  </r>
  <r>
    <x v="22"/>
    <x v="5"/>
    <x v="2"/>
    <x v="11"/>
    <s v="Commercial"/>
    <n v="7096"/>
    <n v="57"/>
    <n v="650"/>
    <n v="3291"/>
    <n v="966"/>
    <n v="249"/>
    <n v="953177"/>
    <n v="1179301"/>
    <n v="4758666"/>
    <n v="1723535"/>
    <n v="1279927"/>
    <n v="16722.403508771931"/>
    <n v="1814.3092307692307"/>
    <n v="1445.9635369188697"/>
    <n v="1784.1977225672879"/>
    <n v="5140.2690763052206"/>
  </r>
  <r>
    <x v="22"/>
    <x v="5"/>
    <x v="2"/>
    <x v="12"/>
    <s v="Commercial"/>
    <n v="5034"/>
    <n v="77"/>
    <n v="619"/>
    <n v="858"/>
    <n v="1065"/>
    <n v="229"/>
    <n v="1707171"/>
    <n v="1829406"/>
    <n v="1131687"/>
    <n v="3027514"/>
    <n v="1010953"/>
    <n v="22171.051948051947"/>
    <n v="2955.4216478190629"/>
    <n v="1318.9825174825176"/>
    <n v="2842.7361502347417"/>
    <n v="4414.6419213973795"/>
  </r>
  <r>
    <x v="22"/>
    <x v="5"/>
    <x v="2"/>
    <x v="13"/>
    <s v="Commercial"/>
    <n v="1444"/>
    <n v="45"/>
    <n v="174"/>
    <n v="257"/>
    <n v="240"/>
    <n v="72"/>
    <n v="987896"/>
    <n v="509763"/>
    <n v="252748"/>
    <n v="777083"/>
    <n v="613873"/>
    <n v="21953.244444444445"/>
    <n v="2929.6724137931033"/>
    <n v="983.4552529182879"/>
    <n v="3237.8458333333333"/>
    <n v="8526.0138888888887"/>
  </r>
  <r>
    <x v="22"/>
    <x v="5"/>
    <x v="2"/>
    <x v="14"/>
    <s v="Commercial"/>
    <n v="7313"/>
    <n v="223"/>
    <n v="898"/>
    <n v="1677"/>
    <n v="1432"/>
    <n v="318"/>
    <n v="3101994"/>
    <n v="2623862"/>
    <n v="1976045"/>
    <n v="4574844"/>
    <n v="3409277"/>
    <n v="13910.286995515695"/>
    <n v="2921.8953229398662"/>
    <n v="1178.3214072748956"/>
    <n v="3194.7234636871508"/>
    <n v="10720.996855345911"/>
  </r>
  <r>
    <x v="22"/>
    <x v="5"/>
    <x v="2"/>
    <x v="15"/>
    <s v="Commercial"/>
    <n v="1000"/>
    <n v="35"/>
    <n v="138"/>
    <n v="168"/>
    <n v="204"/>
    <n v="52"/>
    <n v="591984"/>
    <n v="433556"/>
    <n v="208330"/>
    <n v="564611"/>
    <n v="422123"/>
    <n v="16913.82857142857"/>
    <n v="3141.710144927536"/>
    <n v="1240.0595238095239"/>
    <n v="2767.7009803921569"/>
    <n v="8117.75"/>
  </r>
  <r>
    <x v="22"/>
    <x v="5"/>
    <x v="2"/>
    <x v="16"/>
    <s v="Commercial"/>
    <n v="1740"/>
    <n v="56"/>
    <n v="215"/>
    <n v="267"/>
    <n v="261"/>
    <n v="96"/>
    <n v="1304846"/>
    <n v="395287"/>
    <n v="229511"/>
    <n v="819466"/>
    <n v="595775"/>
    <n v="23300.821428571428"/>
    <n v="1838.5441860465116"/>
    <n v="859.59176029962543"/>
    <n v="3139.7164750957854"/>
    <n v="6205.989583333333"/>
  </r>
  <r>
    <x v="22"/>
    <x v="5"/>
    <x v="2"/>
    <x v="17"/>
    <s v="Commercial"/>
    <n v="5962"/>
    <n v="146"/>
    <n v="651"/>
    <n v="2154"/>
    <n v="856"/>
    <n v="228"/>
    <n v="2244099"/>
    <n v="1902144"/>
    <n v="1288524"/>
    <n v="2717927"/>
    <n v="565017"/>
    <n v="15370.54109589041"/>
    <n v="2921.8801843317974"/>
    <n v="598.20055710306406"/>
    <n v="3175.1483644859813"/>
    <n v="2478.1447368421054"/>
  </r>
  <r>
    <x v="22"/>
    <x v="5"/>
    <x v="2"/>
    <x v="18"/>
    <s v="Commercial"/>
    <n v="5980"/>
    <n v="95"/>
    <n v="879"/>
    <n v="1490"/>
    <n v="1426"/>
    <n v="310"/>
    <n v="3206162"/>
    <n v="2929829"/>
    <n v="1470356"/>
    <n v="4883330"/>
    <n v="2650679"/>
    <n v="33749.073684210525"/>
    <n v="3333.1387940841864"/>
    <n v="986.81610738255029"/>
    <n v="3424.4950911640954"/>
    <n v="8550.5774193548386"/>
  </r>
  <r>
    <x v="22"/>
    <x v="5"/>
    <x v="2"/>
    <x v="19"/>
    <s v="Commercial"/>
    <n v="3170"/>
    <n v="116"/>
    <n v="360"/>
    <n v="939"/>
    <n v="541"/>
    <n v="116"/>
    <n v="1451105"/>
    <n v="1007012"/>
    <n v="829240"/>
    <n v="1554736"/>
    <n v="323665"/>
    <n v="12509.525862068966"/>
    <n v="2797.2555555555555"/>
    <n v="883.10969116080935"/>
    <n v="2873.8188539741218"/>
    <n v="2790.2155172413795"/>
  </r>
  <r>
    <x v="22"/>
    <x v="5"/>
    <x v="2"/>
    <x v="20"/>
    <s v="Commercial"/>
    <n v="2767"/>
    <n v="86"/>
    <n v="438"/>
    <n v="716"/>
    <n v="576"/>
    <n v="93"/>
    <n v="1281458"/>
    <n v="1629765"/>
    <n v="827305"/>
    <n v="2491470"/>
    <n v="407308"/>
    <n v="14900.674418604651"/>
    <n v="3720.9246575342468"/>
    <n v="1155.4539106145251"/>
    <n v="4325.46875"/>
    <n v="4379.6559139784949"/>
  </r>
  <r>
    <x v="22"/>
    <x v="5"/>
    <x v="2"/>
    <x v="21"/>
    <s v="Commercial"/>
    <n v="5292"/>
    <n v="227"/>
    <n v="851"/>
    <n v="1035"/>
    <n v="1349"/>
    <n v="300"/>
    <n v="2748740"/>
    <n v="2485210"/>
    <n v="1106707"/>
    <n v="3675363"/>
    <n v="901446"/>
    <n v="12108.986784140969"/>
    <n v="2920.340775558167"/>
    <n v="1069.2821256038646"/>
    <n v="2724.5092661230542"/>
    <n v="3004.82"/>
  </r>
  <r>
    <x v="22"/>
    <x v="5"/>
    <x v="2"/>
    <x v="22"/>
    <s v="Commercial"/>
    <n v="1608"/>
    <n v="73"/>
    <n v="266"/>
    <n v="449"/>
    <n v="411"/>
    <n v="39"/>
    <n v="1281042"/>
    <n v="926864"/>
    <n v="413154"/>
    <n v="1346421"/>
    <n v="231721"/>
    <n v="17548.520547945205"/>
    <n v="3484.4511278195487"/>
    <n v="920.16481069042311"/>
    <n v="3275.9635036496352"/>
    <n v="5941.5641025641025"/>
  </r>
  <r>
    <x v="22"/>
    <x v="5"/>
    <x v="2"/>
    <x v="23"/>
    <s v="Commercial"/>
    <n v="2486"/>
    <n v="121"/>
    <n v="498"/>
    <n v="965"/>
    <n v="707"/>
    <n v="277"/>
    <n v="2296028"/>
    <n v="1447116"/>
    <n v="1170539"/>
    <n v="2289610"/>
    <n v="1704628"/>
    <n v="18975.438016528926"/>
    <n v="2905.8554216867469"/>
    <n v="1212.9937823834198"/>
    <n v="3238.4865629420083"/>
    <n v="6153.8916967509022"/>
  </r>
  <r>
    <x v="22"/>
    <x v="5"/>
    <x v="2"/>
    <x v="24"/>
    <s v="Commercial"/>
    <n v="1274"/>
    <n v="58"/>
    <n v="263"/>
    <n v="225"/>
    <n v="452"/>
    <n v="11"/>
    <n v="604614"/>
    <n v="627920"/>
    <n v="328762"/>
    <n v="1060290"/>
    <n v="73062"/>
    <n v="10424.379310344828"/>
    <n v="2387.528517110266"/>
    <n v="1461.1644444444444"/>
    <n v="2345.7743362831857"/>
    <n v="6642"/>
  </r>
  <r>
    <x v="22"/>
    <x v="5"/>
    <x v="2"/>
    <x v="25"/>
    <s v="Commercial"/>
    <n v="5892"/>
    <n v="299"/>
    <n v="1149"/>
    <n v="2429"/>
    <n v="1796"/>
    <n v="631"/>
    <n v="5094874"/>
    <n v="3035980"/>
    <n v="2263750"/>
    <n v="5285320"/>
    <n v="3525899"/>
    <n v="17039.712374581941"/>
    <n v="2642.2802436901652"/>
    <n v="931.96788801976118"/>
    <n v="2942.8285077951004"/>
    <n v="5587.7955625990489"/>
  </r>
  <r>
    <x v="22"/>
    <x v="5"/>
    <x v="2"/>
    <x v="26"/>
    <s v="Commercial"/>
    <n v="2680"/>
    <n v="115"/>
    <n v="491"/>
    <n v="968"/>
    <n v="768"/>
    <n v="141"/>
    <n v="1499067"/>
    <n v="1645754"/>
    <n v="740811"/>
    <n v="2887291"/>
    <n v="372201"/>
    <n v="13035.365217391305"/>
    <n v="3351.8411405295315"/>
    <n v="765.30061983471069"/>
    <n v="3759.4934895833335"/>
    <n v="2639.7234042553191"/>
  </r>
  <r>
    <x v="23"/>
    <x v="5"/>
    <x v="3"/>
    <x v="0"/>
    <s v="Commercial"/>
    <n v="6404"/>
    <n v="52"/>
    <n v="776"/>
    <n v="413"/>
    <n v="1276"/>
    <n v="203"/>
    <n v="833830"/>
    <n v="1332543"/>
    <n v="672590"/>
    <n v="2106654"/>
    <n v="662086"/>
    <n v="16035.192307692309"/>
    <n v="1717.194587628866"/>
    <n v="1628.5472154963679"/>
    <n v="1650.9827586206898"/>
    <n v="3261.5073891625616"/>
  </r>
  <r>
    <x v="23"/>
    <x v="5"/>
    <x v="3"/>
    <x v="1"/>
    <s v="Commercial"/>
    <n v="822"/>
    <n v="4"/>
    <n v="73"/>
    <n v="186"/>
    <n v="118"/>
    <n v="19"/>
    <n v="124425"/>
    <n v="211973"/>
    <n v="295737"/>
    <n v="411217"/>
    <n v="110607"/>
    <n v="31106.25"/>
    <n v="2903.7397260273974"/>
    <n v="1589.983870967742"/>
    <n v="3484.8898305084745"/>
    <n v="5821.4210526315792"/>
  </r>
  <r>
    <x v="23"/>
    <x v="5"/>
    <x v="3"/>
    <x v="2"/>
    <s v="Commercial"/>
    <n v="914"/>
    <n v="20"/>
    <n v="133"/>
    <n v="57"/>
    <n v="362"/>
    <n v="24"/>
    <n v="219238"/>
    <n v="439150"/>
    <n v="59636"/>
    <n v="1173712"/>
    <n v="125788"/>
    <n v="10961.9"/>
    <n v="3301.8796992481202"/>
    <n v="1046.2456140350878"/>
    <n v="3242.2983425414363"/>
    <n v="5241.166666666667"/>
  </r>
  <r>
    <x v="23"/>
    <x v="5"/>
    <x v="3"/>
    <x v="3"/>
    <s v="Commercial"/>
    <n v="6378"/>
    <n v="43"/>
    <n v="671"/>
    <n v="970"/>
    <n v="943"/>
    <n v="160"/>
    <n v="799050"/>
    <n v="2523084"/>
    <n v="901285"/>
    <n v="3237886"/>
    <n v="845996"/>
    <n v="18582.558139534885"/>
    <n v="3760.1847988077498"/>
    <n v="929.15979381443299"/>
    <n v="3433.6012725344644"/>
    <n v="5287.4750000000004"/>
  </r>
  <r>
    <x v="23"/>
    <x v="5"/>
    <x v="3"/>
    <x v="4"/>
    <s v="Commercial"/>
    <n v="2733"/>
    <n v="30"/>
    <n v="261"/>
    <n v="447"/>
    <n v="389"/>
    <n v="78"/>
    <n v="616102"/>
    <n v="834205"/>
    <n v="782894"/>
    <n v="1325852"/>
    <n v="235839"/>
    <n v="20536.733333333334"/>
    <n v="3196.1877394636017"/>
    <n v="1751.4407158836689"/>
    <n v="3408.3598971722363"/>
    <n v="3023.5769230769229"/>
  </r>
  <r>
    <x v="23"/>
    <x v="5"/>
    <x v="3"/>
    <x v="5"/>
    <s v="Commercial"/>
    <n v="1094"/>
    <n v="27"/>
    <n v="115"/>
    <n v="219"/>
    <n v="167"/>
    <n v="48"/>
    <n v="563991"/>
    <n v="359966"/>
    <n v="364280"/>
    <n v="612009"/>
    <n v="284164"/>
    <n v="20888.555555555555"/>
    <n v="3130.1391304347826"/>
    <n v="1663.3789954337899"/>
    <n v="3664.7245508982037"/>
    <n v="5920.083333333333"/>
  </r>
  <r>
    <x v="23"/>
    <x v="5"/>
    <x v="3"/>
    <x v="6"/>
    <s v="Commercial"/>
    <n v="7356"/>
    <n v="114"/>
    <n v="874"/>
    <n v="720"/>
    <n v="1501"/>
    <n v="277"/>
    <n v="3040258"/>
    <n v="2436533"/>
    <n v="1376176"/>
    <n v="3759534"/>
    <n v="2618653"/>
    <n v="26668.929824561405"/>
    <n v="2787.795194508009"/>
    <n v="1911.3555555555556"/>
    <n v="2504.6862091938706"/>
    <n v="9453.6209386281589"/>
  </r>
  <r>
    <x v="23"/>
    <x v="5"/>
    <x v="3"/>
    <x v="7"/>
    <s v="Commercial"/>
    <n v="6780"/>
    <n v="219"/>
    <n v="705"/>
    <n v="2038"/>
    <n v="1923"/>
    <n v="169"/>
    <n v="3459295"/>
    <n v="1769832"/>
    <n v="1989834"/>
    <n v="6125866"/>
    <n v="835220"/>
    <n v="15795.867579908676"/>
    <n v="2510.4"/>
    <n v="976.36604514229634"/>
    <n v="3185.5777431097245"/>
    <n v="4942.1301775147931"/>
  </r>
  <r>
    <x v="23"/>
    <x v="5"/>
    <x v="3"/>
    <x v="8"/>
    <s v="Commercial"/>
    <n v="879"/>
    <n v="36"/>
    <n v="97"/>
    <n v="127"/>
    <n v="118"/>
    <n v="42"/>
    <n v="422216"/>
    <n v="266090"/>
    <n v="128993"/>
    <n v="401748"/>
    <n v="173268"/>
    <n v="11728.222222222223"/>
    <n v="2743.1958762886597"/>
    <n v="1015.6929133858267"/>
    <n v="3404.6440677966102"/>
    <n v="4125.4285714285716"/>
  </r>
  <r>
    <x v="23"/>
    <x v="5"/>
    <x v="3"/>
    <x v="9"/>
    <s v="Commercial"/>
    <n v="625"/>
    <n v="24"/>
    <n v="77"/>
    <n v="136"/>
    <n v="105"/>
    <n v="26"/>
    <n v="361373"/>
    <n v="225676"/>
    <n v="106142"/>
    <n v="353393"/>
    <n v="125244"/>
    <n v="15057.208333333334"/>
    <n v="2930.8571428571427"/>
    <n v="780.45588235294122"/>
    <n v="3365.6476190476192"/>
    <n v="4817.0769230769229"/>
  </r>
  <r>
    <x v="23"/>
    <x v="5"/>
    <x v="3"/>
    <x v="10"/>
    <s v="Commercial"/>
    <n v="1758"/>
    <n v="58"/>
    <n v="202"/>
    <n v="100"/>
    <n v="486"/>
    <n v="43"/>
    <n v="1167155"/>
    <n v="877844"/>
    <n v="124226"/>
    <n v="1590631"/>
    <n v="223407"/>
    <n v="20123.362068965518"/>
    <n v="4345.7623762376234"/>
    <n v="1242.26"/>
    <n v="3272.9032921810699"/>
    <n v="5195.5116279069771"/>
  </r>
  <r>
    <x v="23"/>
    <x v="5"/>
    <x v="3"/>
    <x v="11"/>
    <s v="Commercial"/>
    <n v="6931"/>
    <n v="59"/>
    <n v="647"/>
    <n v="2143"/>
    <n v="1011"/>
    <n v="237"/>
    <n v="941591"/>
    <n v="1227233"/>
    <n v="2477464"/>
    <n v="2068122"/>
    <n v="1237796"/>
    <n v="15959.169491525423"/>
    <n v="1896.8052550231839"/>
    <n v="1156.0727951469903"/>
    <n v="2045.6201780415431"/>
    <n v="5222.7679324894516"/>
  </r>
  <r>
    <x v="23"/>
    <x v="5"/>
    <x v="3"/>
    <x v="12"/>
    <s v="Commercial"/>
    <n v="4858"/>
    <n v="83"/>
    <n v="576"/>
    <n v="960"/>
    <n v="1074"/>
    <n v="220"/>
    <n v="1787315"/>
    <n v="1828788"/>
    <n v="1674214"/>
    <n v="3263110"/>
    <n v="1010171"/>
    <n v="21533.915662650601"/>
    <n v="3174.9791666666665"/>
    <n v="1743.9729166666666"/>
    <n v="3038.2774674115458"/>
    <n v="4591.6863636363632"/>
  </r>
  <r>
    <x v="23"/>
    <x v="5"/>
    <x v="3"/>
    <x v="13"/>
    <s v="Commercial"/>
    <n v="1438"/>
    <n v="46"/>
    <n v="171"/>
    <n v="218"/>
    <n v="233"/>
    <n v="74"/>
    <n v="969834"/>
    <n v="513654"/>
    <n v="202228"/>
    <n v="766056"/>
    <n v="636805"/>
    <n v="21083.347826086956"/>
    <n v="3003.8245614035086"/>
    <n v="927.65137614678895"/>
    <n v="3287.7939914163089"/>
    <n v="8605.4729729729734"/>
  </r>
  <r>
    <x v="23"/>
    <x v="5"/>
    <x v="3"/>
    <x v="14"/>
    <s v="Commercial"/>
    <n v="7253"/>
    <n v="226"/>
    <n v="899"/>
    <n v="1453"/>
    <n v="1384"/>
    <n v="316"/>
    <n v="3217107"/>
    <n v="2720924"/>
    <n v="1873695"/>
    <n v="4869933"/>
    <n v="3530333"/>
    <n v="14234.986725663717"/>
    <n v="3026.6117908787542"/>
    <n v="1289.5354439091534"/>
    <n v="3518.7377167630057"/>
    <n v="11171.939873417721"/>
  </r>
  <r>
    <x v="23"/>
    <x v="5"/>
    <x v="3"/>
    <x v="15"/>
    <s v="Commercial"/>
    <n v="998"/>
    <n v="37"/>
    <n v="126"/>
    <n v="163"/>
    <n v="203"/>
    <n v="56"/>
    <n v="667698"/>
    <n v="394962"/>
    <n v="241506"/>
    <n v="593807"/>
    <n v="432491"/>
    <n v="18045.891891891893"/>
    <n v="3134.6190476190477"/>
    <n v="1481.6319018404909"/>
    <n v="2925.1576354679801"/>
    <n v="7723.0535714285716"/>
  </r>
  <r>
    <x v="23"/>
    <x v="5"/>
    <x v="3"/>
    <x v="16"/>
    <s v="Commercial"/>
    <n v="1726"/>
    <n v="59"/>
    <n v="218"/>
    <n v="523"/>
    <n v="577"/>
    <n v="45"/>
    <n v="1229194"/>
    <n v="426090"/>
    <n v="452942"/>
    <n v="1974076"/>
    <n v="243921"/>
    <n v="20833.796610169491"/>
    <n v="1954.5412844036698"/>
    <n v="866.04588910133839"/>
    <n v="3421.2755632582321"/>
    <n v="5420.4666666666662"/>
  </r>
  <r>
    <x v="23"/>
    <x v="5"/>
    <x v="3"/>
    <x v="17"/>
    <s v="Commercial"/>
    <n v="5921"/>
    <n v="158"/>
    <n v="713"/>
    <n v="1822"/>
    <n v="900"/>
    <n v="233"/>
    <n v="2467625"/>
    <n v="2160104"/>
    <n v="1195780"/>
    <n v="3137102"/>
    <n v="514706"/>
    <n v="15617.879746835442"/>
    <n v="3029.5988779803647"/>
    <n v="656.30076838638854"/>
    <n v="3485.6688888888889"/>
    <n v="2209.038626609442"/>
  </r>
  <r>
    <x v="23"/>
    <x v="5"/>
    <x v="3"/>
    <x v="18"/>
    <s v="Commercial"/>
    <n v="5919"/>
    <n v="100"/>
    <n v="824"/>
    <n v="1303"/>
    <n v="1380"/>
    <n v="299"/>
    <n v="3484073"/>
    <n v="2860826"/>
    <n v="1696273"/>
    <n v="4926494"/>
    <n v="2777556"/>
    <n v="34840.730000000003"/>
    <n v="3471.8762135922329"/>
    <n v="1301.8211818879508"/>
    <n v="3569.9231884057972"/>
    <n v="9289.4849498327767"/>
  </r>
  <r>
    <x v="23"/>
    <x v="5"/>
    <x v="3"/>
    <x v="19"/>
    <s v="Commercial"/>
    <n v="3160"/>
    <n v="117"/>
    <n v="350"/>
    <n v="869"/>
    <n v="494"/>
    <n v="121"/>
    <n v="1429274"/>
    <n v="1001021"/>
    <n v="916094"/>
    <n v="1455280"/>
    <n v="284472"/>
    <n v="12216.017094017094"/>
    <n v="2860.06"/>
    <n v="1054.1933256616801"/>
    <n v="2945.910931174089"/>
    <n v="2351.0082644628101"/>
  </r>
  <r>
    <x v="23"/>
    <x v="5"/>
    <x v="3"/>
    <x v="20"/>
    <s v="Commercial"/>
    <n v="2764"/>
    <n v="89"/>
    <n v="415"/>
    <n v="646"/>
    <n v="578"/>
    <n v="94"/>
    <n v="1321863"/>
    <n v="1620523"/>
    <n v="749970"/>
    <n v="2587957"/>
    <n v="385477"/>
    <n v="14852.393258426966"/>
    <n v="3904.8746987951808"/>
    <n v="1160.9442724458204"/>
    <n v="4477.4342560553632"/>
    <n v="4100.8191489361698"/>
  </r>
  <r>
    <x v="23"/>
    <x v="5"/>
    <x v="3"/>
    <x v="21"/>
    <s v="Commercial"/>
    <n v="5251"/>
    <n v="235"/>
    <n v="813"/>
    <n v="1003"/>
    <n v="1232"/>
    <n v="315"/>
    <n v="2824005"/>
    <n v="2313501"/>
    <n v="1449550"/>
    <n v="3775951"/>
    <n v="913389"/>
    <n v="12017.04255319149"/>
    <n v="2845.6346863468634"/>
    <n v="1445.2143569292123"/>
    <n v="3064.8952922077924"/>
    <n v="2899.6476190476192"/>
  </r>
  <r>
    <x v="23"/>
    <x v="5"/>
    <x v="3"/>
    <x v="22"/>
    <s v="Commercial"/>
    <n v="1595"/>
    <n v="72"/>
    <n v="253"/>
    <n v="238"/>
    <n v="490"/>
    <n v="194"/>
    <n v="1129016"/>
    <n v="975155"/>
    <n v="223491"/>
    <n v="1738611"/>
    <n v="1057504"/>
    <n v="15680.777777777777"/>
    <n v="3854.3675889328065"/>
    <n v="939.03781512605042"/>
    <n v="3548.1857142857143"/>
    <n v="5451.0515463917527"/>
  </r>
  <r>
    <x v="23"/>
    <x v="5"/>
    <x v="3"/>
    <x v="23"/>
    <s v="Commercial"/>
    <n v="2466"/>
    <n v="121"/>
    <n v="456"/>
    <n v="621"/>
    <n v="598"/>
    <n v="413"/>
    <n v="2244227"/>
    <n v="1419391"/>
    <n v="785322"/>
    <n v="2135063"/>
    <n v="2278423"/>
    <n v="18547.330578512396"/>
    <n v="3112.6995614035086"/>
    <n v="1264.608695652174"/>
    <n v="3570.339464882943"/>
    <n v="5516.7627118644068"/>
  </r>
  <r>
    <x v="23"/>
    <x v="5"/>
    <x v="3"/>
    <x v="24"/>
    <s v="Commercial"/>
    <n v="1261"/>
    <n v="64"/>
    <n v="245"/>
    <n v="190"/>
    <n v="398"/>
    <n v="10"/>
    <n v="777391"/>
    <n v="603749"/>
    <n v="331400"/>
    <n v="983138"/>
    <n v="72299"/>
    <n v="12146.734375"/>
    <n v="2464.281632653061"/>
    <n v="1744.2105263157894"/>
    <n v="2470.1959798994976"/>
    <n v="7229.9"/>
  </r>
  <r>
    <x v="23"/>
    <x v="5"/>
    <x v="3"/>
    <x v="25"/>
    <s v="Commercial"/>
    <n v="5843"/>
    <n v="308"/>
    <n v="1104"/>
    <n v="2197"/>
    <n v="1166"/>
    <n v="140"/>
    <n v="4681968"/>
    <n v="2990616"/>
    <n v="2153047"/>
    <n v="3763974"/>
    <n v="745662"/>
    <n v="15201.194805194806"/>
    <n v="2708.891304347826"/>
    <n v="979.99408284023673"/>
    <n v="3228.1080617495713"/>
    <n v="5326.1571428571433"/>
  </r>
  <r>
    <x v="23"/>
    <x v="5"/>
    <x v="3"/>
    <x v="26"/>
    <s v="Commercial"/>
    <n v="2722"/>
    <n v="108"/>
    <n v="484"/>
    <n v="860"/>
    <n v="774"/>
    <n v="125"/>
    <n v="1476635"/>
    <n v="1687697"/>
    <n v="667894"/>
    <n v="2768804"/>
    <n v="324481"/>
    <n v="13672.546296296296"/>
    <n v="3486.9772727272725"/>
    <n v="776.62093023255818"/>
    <n v="3577.2661498708012"/>
    <n v="2595.848"/>
  </r>
  <r>
    <x v="24"/>
    <x v="6"/>
    <x v="0"/>
    <x v="0"/>
    <s v="Commercial"/>
    <n v="6415"/>
    <n v="37"/>
    <n v="809"/>
    <n v="417"/>
    <n v="1260"/>
    <n v="180"/>
    <n v="532193"/>
    <n v="1269326"/>
    <n v="611695"/>
    <n v="2182206"/>
    <n v="617629"/>
    <n v="14383.594594594595"/>
    <n v="1569.0061804697157"/>
    <n v="1466.8944844124701"/>
    <n v="1731.9095238095238"/>
    <n v="3431.2722222222224"/>
  </r>
  <r>
    <x v="24"/>
    <x v="6"/>
    <x v="0"/>
    <x v="1"/>
    <s v="Commercial"/>
    <n v="816"/>
    <n v="4"/>
    <n v="93"/>
    <n v="115"/>
    <n v="161"/>
    <n v="20"/>
    <n v="116346"/>
    <n v="269941"/>
    <n v="146796"/>
    <n v="497422"/>
    <n v="123286"/>
    <n v="29086.5"/>
    <n v="2902.5913978494623"/>
    <n v="1276.4869565217391"/>
    <n v="3089.5776397515529"/>
    <n v="6164.3"/>
  </r>
  <r>
    <x v="24"/>
    <x v="6"/>
    <x v="0"/>
    <x v="2"/>
    <s v="Commercial"/>
    <n v="910"/>
    <n v="20"/>
    <n v="130"/>
    <n v="55"/>
    <n v="255"/>
    <n v="23"/>
    <n v="217243"/>
    <n v="427615"/>
    <n v="57089"/>
    <n v="771341"/>
    <n v="136688"/>
    <n v="10862.15"/>
    <n v="3289.3461538461538"/>
    <n v="1037.9818181818182"/>
    <n v="3024.8666666666668"/>
    <n v="5942.95652173913"/>
  </r>
  <r>
    <x v="24"/>
    <x v="6"/>
    <x v="0"/>
    <x v="3"/>
    <s v="Commercial"/>
    <n v="6348"/>
    <n v="39"/>
    <n v="635"/>
    <n v="373"/>
    <n v="1231"/>
    <n v="695"/>
    <n v="723492"/>
    <n v="2453999"/>
    <n v="333767"/>
    <n v="3998318"/>
    <n v="4343833"/>
    <n v="18551.076923076922"/>
    <n v="3864.5653543307085"/>
    <n v="894.8176943699732"/>
    <n v="3248.0243704305444"/>
    <n v="6250.1194244604312"/>
  </r>
  <r>
    <x v="24"/>
    <x v="6"/>
    <x v="0"/>
    <x v="4"/>
    <s v="Commercial"/>
    <n v="2710"/>
    <n v="28"/>
    <n v="258"/>
    <n v="381"/>
    <n v="415"/>
    <n v="75"/>
    <n v="584680"/>
    <n v="767582"/>
    <n v="489101"/>
    <n v="1486845"/>
    <n v="235452"/>
    <n v="20881.428571428572"/>
    <n v="2975.1240310077519"/>
    <n v="1283.729658792651"/>
    <n v="3582.7590361445782"/>
    <n v="3139.36"/>
  </r>
  <r>
    <x v="24"/>
    <x v="6"/>
    <x v="0"/>
    <x v="5"/>
    <s v="Commercial"/>
    <n v="1090"/>
    <n v="26"/>
    <n v="110"/>
    <n v="218"/>
    <n v="192"/>
    <n v="47"/>
    <n v="544814"/>
    <n v="349977"/>
    <n v="265713"/>
    <n v="725138"/>
    <n v="280046"/>
    <n v="20954.384615384617"/>
    <n v="3181.6090909090908"/>
    <n v="1218.8669724770641"/>
    <n v="3776.7604166666665"/>
    <n v="5958.4255319148933"/>
  </r>
  <r>
    <x v="24"/>
    <x v="6"/>
    <x v="0"/>
    <x v="6"/>
    <s v="Commercial"/>
    <n v="7287"/>
    <n v="101"/>
    <n v="907"/>
    <n v="644"/>
    <n v="1670"/>
    <n v="269"/>
    <n v="2600796"/>
    <n v="2376228"/>
    <n v="1043428"/>
    <n v="4408096"/>
    <n v="2578884"/>
    <n v="25750.455445544554"/>
    <n v="2619.8765159867694"/>
    <n v="1620.2298136645963"/>
    <n v="2639.5784431137727"/>
    <n v="9586.9293680297396"/>
  </r>
  <r>
    <x v="24"/>
    <x v="6"/>
    <x v="0"/>
    <x v="7"/>
    <s v="Commercial"/>
    <n v="6748"/>
    <n v="209"/>
    <n v="697"/>
    <n v="1189"/>
    <n v="995"/>
    <n v="949"/>
    <n v="3503139"/>
    <n v="1636227"/>
    <n v="1134427"/>
    <n v="3076403"/>
    <n v="5563422"/>
    <n v="16761.430622009568"/>
    <n v="2347.5279770444763"/>
    <n v="954.10176619007575"/>
    <n v="3091.8623115577889"/>
    <n v="5862.4046364594305"/>
  </r>
  <r>
    <x v="24"/>
    <x v="6"/>
    <x v="0"/>
    <x v="8"/>
    <s v="Commercial"/>
    <n v="873"/>
    <n v="33"/>
    <n v="91"/>
    <n v="118"/>
    <n v="124"/>
    <n v="42"/>
    <n v="397852"/>
    <n v="262913"/>
    <n v="105047"/>
    <n v="406704"/>
    <n v="170018"/>
    <n v="12056.121212121212"/>
    <n v="2889.1538461538462"/>
    <n v="890.22881355932202"/>
    <n v="3279.8709677419356"/>
    <n v="4048.0476190476193"/>
  </r>
  <r>
    <x v="24"/>
    <x v="6"/>
    <x v="0"/>
    <x v="9"/>
    <s v="Commercial"/>
    <n v="622"/>
    <n v="23"/>
    <n v="78"/>
    <n v="118"/>
    <n v="108"/>
    <n v="25"/>
    <n v="321008"/>
    <n v="236390"/>
    <n v="84735"/>
    <n v="379296"/>
    <n v="118289"/>
    <n v="13956.869565217392"/>
    <n v="3030.6410256410259"/>
    <n v="718.09322033898309"/>
    <n v="3512"/>
    <n v="4731.5600000000004"/>
  </r>
  <r>
    <x v="24"/>
    <x v="6"/>
    <x v="0"/>
    <x v="10"/>
    <s v="Commercial"/>
    <n v="1749"/>
    <n v="56"/>
    <n v="205"/>
    <n v="614"/>
    <n v="239"/>
    <n v="133"/>
    <n v="1164399"/>
    <n v="884661"/>
    <n v="740844"/>
    <n v="716154"/>
    <n v="843899"/>
    <n v="20792.839285714286"/>
    <n v="4315.4195121951216"/>
    <n v="1206.586319218241"/>
    <n v="2996.460251046025"/>
    <n v="6345.105263157895"/>
  </r>
  <r>
    <x v="24"/>
    <x v="6"/>
    <x v="0"/>
    <x v="11"/>
    <s v="Commercial"/>
    <n v="6810"/>
    <n v="53"/>
    <n v="862"/>
    <n v="1412"/>
    <n v="1443"/>
    <n v="264"/>
    <n v="830775"/>
    <n v="1628403"/>
    <n v="1202392"/>
    <n v="2978912"/>
    <n v="1382644"/>
    <n v="15675"/>
    <n v="1889.098607888631"/>
    <n v="851.55240793201131"/>
    <n v="2064.3880803880802"/>
    <n v="5237.287878787879"/>
  </r>
  <r>
    <x v="24"/>
    <x v="6"/>
    <x v="0"/>
    <x v="12"/>
    <s v="Commercial"/>
    <n v="4888"/>
    <n v="74"/>
    <n v="619"/>
    <n v="931"/>
    <n v="1296"/>
    <n v="219"/>
    <n v="1544706"/>
    <n v="1854752"/>
    <n v="1197616"/>
    <n v="4107173"/>
    <n v="1005295"/>
    <n v="20874.405405405407"/>
    <n v="2996.3683360258483"/>
    <n v="1286.375939849624"/>
    <n v="3169.1149691358023"/>
    <n v="4590.3881278538811"/>
  </r>
  <r>
    <x v="24"/>
    <x v="6"/>
    <x v="0"/>
    <x v="13"/>
    <s v="Commercial"/>
    <n v="1436"/>
    <n v="43"/>
    <n v="174"/>
    <n v="240"/>
    <n v="247"/>
    <n v="75"/>
    <n v="913799"/>
    <n v="518986"/>
    <n v="221978"/>
    <n v="779484"/>
    <n v="627206"/>
    <n v="21251.139534883721"/>
    <n v="2982.67816091954"/>
    <n v="924.9083333333333"/>
    <n v="3155.8056680161944"/>
    <n v="8362.746666666666"/>
  </r>
  <r>
    <x v="24"/>
    <x v="6"/>
    <x v="0"/>
    <x v="14"/>
    <s v="Commercial"/>
    <n v="7212"/>
    <n v="212"/>
    <n v="886"/>
    <n v="1365"/>
    <n v="1527"/>
    <n v="327"/>
    <n v="2837115"/>
    <n v="2719752"/>
    <n v="1453691"/>
    <n v="5298551"/>
    <n v="3425592"/>
    <n v="13382.617924528302"/>
    <n v="3069.6975169300226"/>
    <n v="1064.9750915750915"/>
    <n v="3469.9089718402097"/>
    <n v="10475.816513761469"/>
  </r>
  <r>
    <x v="24"/>
    <x v="6"/>
    <x v="0"/>
    <x v="15"/>
    <s v="Commercial"/>
    <n v="993"/>
    <n v="34"/>
    <n v="119"/>
    <n v="160"/>
    <n v="222"/>
    <n v="54"/>
    <n v="552264"/>
    <n v="365169"/>
    <n v="168529"/>
    <n v="720953"/>
    <n v="442019"/>
    <n v="16243.058823529413"/>
    <n v="3068.6470588235293"/>
    <n v="1053.3062500000001"/>
    <n v="3247.536036036036"/>
    <n v="8185.5370370370374"/>
  </r>
  <r>
    <x v="24"/>
    <x v="6"/>
    <x v="0"/>
    <x v="16"/>
    <s v="Commercial"/>
    <n v="1717"/>
    <n v="58"/>
    <n v="209"/>
    <n v="99"/>
    <n v="427"/>
    <n v="261"/>
    <n v="1212041"/>
    <n v="375607"/>
    <n v="85200"/>
    <n v="1421364"/>
    <n v="1768204"/>
    <n v="20897.258620689656"/>
    <n v="1797.1626794258373"/>
    <n v="860.60606060606062"/>
    <n v="3328.7213114754099"/>
    <n v="6774.7279693486589"/>
  </r>
  <r>
    <x v="24"/>
    <x v="6"/>
    <x v="0"/>
    <x v="17"/>
    <s v="Commercial"/>
    <n v="5887"/>
    <n v="148"/>
    <n v="714"/>
    <n v="1526"/>
    <n v="939"/>
    <n v="239"/>
    <n v="2016036"/>
    <n v="2106384"/>
    <n v="950601"/>
    <n v="3193604"/>
    <n v="546595"/>
    <n v="13621.864864864865"/>
    <n v="2950.1176470588234"/>
    <n v="622.93643512450853"/>
    <n v="3401.06922257721"/>
    <n v="2287.0083682008367"/>
  </r>
  <r>
    <x v="24"/>
    <x v="6"/>
    <x v="0"/>
    <x v="18"/>
    <s v="Commercial"/>
    <n v="5853"/>
    <n v="89"/>
    <n v="813"/>
    <n v="1458"/>
    <n v="1549"/>
    <n v="281"/>
    <n v="3203618"/>
    <n v="2850460"/>
    <n v="1390385"/>
    <n v="5795555"/>
    <n v="2730402"/>
    <n v="35995.707865168537"/>
    <n v="3506.1008610086101"/>
    <n v="953.62482853223594"/>
    <n v="3741.4816010329246"/>
    <n v="9716.7330960854088"/>
  </r>
  <r>
    <x v="24"/>
    <x v="6"/>
    <x v="0"/>
    <x v="19"/>
    <s v="Commercial"/>
    <n v="3145"/>
    <n v="107"/>
    <n v="325"/>
    <n v="1023"/>
    <n v="497"/>
    <n v="109"/>
    <n v="1259052"/>
    <n v="1011281"/>
    <n v="897981"/>
    <n v="1569126"/>
    <n v="294108"/>
    <n v="11766.841121495327"/>
    <n v="3111.6338461538462"/>
    <n v="877.79178885630495"/>
    <n v="3157.1951710261569"/>
    <n v="2698.2385321100919"/>
  </r>
  <r>
    <x v="24"/>
    <x v="6"/>
    <x v="0"/>
    <x v="20"/>
    <s v="Commercial"/>
    <n v="2764"/>
    <n v="82"/>
    <n v="418"/>
    <n v="606"/>
    <n v="591"/>
    <n v="95"/>
    <n v="1225273"/>
    <n v="1638489"/>
    <n v="572997"/>
    <n v="2605807"/>
    <n v="381843"/>
    <n v="14942.353658536585"/>
    <n v="3919.8301435406697"/>
    <n v="945.53960396039599"/>
    <n v="4409.1489001692044"/>
    <n v="4019.4"/>
  </r>
  <r>
    <x v="24"/>
    <x v="6"/>
    <x v="0"/>
    <x v="21"/>
    <s v="Commercial"/>
    <n v="5222"/>
    <n v="211"/>
    <n v="763"/>
    <n v="940"/>
    <n v="1341"/>
    <n v="275"/>
    <n v="2439996"/>
    <n v="2263284"/>
    <n v="1107247"/>
    <n v="4105341"/>
    <n v="830013"/>
    <n v="11563.962085308056"/>
    <n v="2966.2961992136302"/>
    <n v="1177.922340425532"/>
    <n v="3061.4026845637586"/>
    <n v="3018.2290909090907"/>
  </r>
  <r>
    <x v="24"/>
    <x v="6"/>
    <x v="0"/>
    <x v="22"/>
    <s v="Commercial"/>
    <n v="1587"/>
    <n v="69"/>
    <n v="234"/>
    <n v="118"/>
    <n v="365"/>
    <n v="39"/>
    <n v="1119862"/>
    <n v="856041"/>
    <n v="108063"/>
    <n v="1267586"/>
    <n v="237076"/>
    <n v="16229.884057971014"/>
    <n v="3658.2948717948716"/>
    <n v="915.78813559322032"/>
    <n v="3472.8383561643836"/>
    <n v="6078.8717948717949"/>
  </r>
  <r>
    <x v="24"/>
    <x v="6"/>
    <x v="0"/>
    <x v="23"/>
    <s v="Commercial"/>
    <n v="2454"/>
    <n v="115"/>
    <n v="453"/>
    <n v="141"/>
    <n v="789"/>
    <n v="437"/>
    <n v="2152072"/>
    <n v="1344541"/>
    <n v="173271"/>
    <n v="2728225"/>
    <n v="2831756"/>
    <n v="18713.669565217391"/>
    <n v="2968.0816777041941"/>
    <n v="1228.872340425532"/>
    <n v="3457.826362484157"/>
    <n v="6479.9908466819224"/>
  </r>
  <r>
    <x v="24"/>
    <x v="6"/>
    <x v="0"/>
    <x v="24"/>
    <s v="Commercial"/>
    <n v="1257"/>
    <n v="57"/>
    <n v="213"/>
    <n v="180"/>
    <n v="404"/>
    <n v="10"/>
    <n v="717749"/>
    <n v="544214"/>
    <n v="306037"/>
    <n v="1086128"/>
    <n v="61978"/>
    <n v="12592.087719298246"/>
    <n v="2554.9953051643192"/>
    <n v="1700.2055555555555"/>
    <n v="2688.4356435643563"/>
    <n v="6197.8"/>
  </r>
  <r>
    <x v="24"/>
    <x v="6"/>
    <x v="0"/>
    <x v="25"/>
    <s v="Commercial"/>
    <n v="5815"/>
    <n v="290"/>
    <n v="1029"/>
    <n v="1734"/>
    <n v="1070"/>
    <n v="137"/>
    <n v="4330306"/>
    <n v="2775723"/>
    <n v="1630924"/>
    <n v="3315407"/>
    <n v="822586"/>
    <n v="14932.089655172414"/>
    <n v="2697.4956268221576"/>
    <n v="940.55594002306805"/>
    <n v="3098.5112149532711"/>
    <n v="6004.2773722627735"/>
  </r>
  <r>
    <x v="24"/>
    <x v="6"/>
    <x v="0"/>
    <x v="26"/>
    <s v="Commercial"/>
    <n v="2731"/>
    <n v="107"/>
    <n v="509"/>
    <n v="1146"/>
    <n v="1003"/>
    <n v="139"/>
    <n v="1404541"/>
    <n v="1716861"/>
    <n v="741129"/>
    <n v="3896929"/>
    <n v="395580"/>
    <n v="13126.551401869159"/>
    <n v="3373.0078585461688"/>
    <n v="646.70942408376959"/>
    <n v="3885.2731804586242"/>
    <n v="2845.8992805755397"/>
  </r>
  <r>
    <x v="25"/>
    <x v="6"/>
    <x v="1"/>
    <x v="0"/>
    <s v="Commercial"/>
    <n v="6363"/>
    <n v="45"/>
    <n v="807"/>
    <n v="447"/>
    <n v="1303"/>
    <n v="185"/>
    <n v="570441"/>
    <n v="1323072"/>
    <n v="616907"/>
    <n v="2307844"/>
    <n v="622340"/>
    <n v="12676.466666666667"/>
    <n v="1639.4944237918216"/>
    <n v="1380.1051454138703"/>
    <n v="1771.1772831926323"/>
    <n v="3364"/>
  </r>
  <r>
    <x v="25"/>
    <x v="6"/>
    <x v="1"/>
    <x v="1"/>
    <s v="Commercial"/>
    <n v="818"/>
    <n v="4"/>
    <n v="73"/>
    <n v="175"/>
    <n v="123"/>
    <n v="20"/>
    <n v="84230"/>
    <n v="227364"/>
    <n v="226002"/>
    <n v="345474"/>
    <n v="105485"/>
    <n v="21057.5"/>
    <n v="3114.5753424657532"/>
    <n v="1291.44"/>
    <n v="2808.731707317073"/>
    <n v="5274.25"/>
  </r>
  <r>
    <x v="25"/>
    <x v="6"/>
    <x v="1"/>
    <x v="2"/>
    <s v="Commercial"/>
    <n v="905"/>
    <n v="20"/>
    <n v="137"/>
    <n v="264"/>
    <n v="377"/>
    <n v="36"/>
    <n v="204024"/>
    <n v="460852"/>
    <n v="244722"/>
    <n v="1063041"/>
    <n v="182080"/>
    <n v="10201.200000000001"/>
    <n v="3363.8832116788321"/>
    <n v="926.97727272727275"/>
    <n v="2819.7374005305041"/>
    <n v="5057.7777777777774"/>
  </r>
  <r>
    <x v="25"/>
    <x v="6"/>
    <x v="1"/>
    <x v="3"/>
    <s v="Commercial"/>
    <n v="6320"/>
    <n v="42"/>
    <n v="616"/>
    <n v="376"/>
    <n v="905"/>
    <n v="255"/>
    <n v="693156"/>
    <n v="2409739"/>
    <n v="312222"/>
    <n v="2848193"/>
    <n v="1399288"/>
    <n v="16503.714285714286"/>
    <n v="3911.9139610389611"/>
    <n v="830.37765957446811"/>
    <n v="3147.1745856353591"/>
    <n v="5487.4039215686271"/>
  </r>
  <r>
    <x v="25"/>
    <x v="6"/>
    <x v="1"/>
    <x v="4"/>
    <s v="Commercial"/>
    <n v="2670"/>
    <n v="29"/>
    <n v="239"/>
    <n v="733"/>
    <n v="355"/>
    <n v="71"/>
    <n v="656813"/>
    <n v="736837"/>
    <n v="1384247"/>
    <n v="1099042"/>
    <n v="222715"/>
    <n v="22648.724137931036"/>
    <n v="3083"/>
    <n v="1888.4679399727149"/>
    <n v="3095.8929577464787"/>
    <n v="3136.8309859154929"/>
  </r>
  <r>
    <x v="25"/>
    <x v="6"/>
    <x v="1"/>
    <x v="5"/>
    <s v="Commercial"/>
    <n v="1079"/>
    <n v="25"/>
    <n v="116"/>
    <n v="239"/>
    <n v="169"/>
    <n v="45"/>
    <n v="547849"/>
    <n v="346681"/>
    <n v="264768"/>
    <n v="551754"/>
    <n v="252385"/>
    <n v="21913.96"/>
    <n v="2988.6293103448274"/>
    <n v="1107.81589958159"/>
    <n v="3264.8165680473371"/>
    <n v="5608.5555555555557"/>
  </r>
  <r>
    <x v="25"/>
    <x v="6"/>
    <x v="1"/>
    <x v="6"/>
    <s v="Commercial"/>
    <n v="7207"/>
    <n v="110"/>
    <n v="922"/>
    <n v="751"/>
    <n v="1551"/>
    <n v="272"/>
    <n v="3059875"/>
    <n v="2415762"/>
    <n v="1208787"/>
    <n v="3464169"/>
    <n v="2710786"/>
    <n v="27817.045454545456"/>
    <n v="2620.1323210412147"/>
    <n v="1609.5699067909454"/>
    <n v="2233.5067698259186"/>
    <n v="9966.125"/>
  </r>
  <r>
    <x v="25"/>
    <x v="6"/>
    <x v="1"/>
    <x v="7"/>
    <s v="Commercial"/>
    <n v="6713"/>
    <n v="208"/>
    <n v="671"/>
    <n v="1126"/>
    <n v="927"/>
    <n v="167"/>
    <n v="3083377"/>
    <n v="1709922"/>
    <n v="999925"/>
    <n v="2766485"/>
    <n v="874165"/>
    <n v="14823.927884615385"/>
    <n v="2548.3189269746645"/>
    <n v="888.03285968028422"/>
    <n v="2984.3419633225458"/>
    <n v="5234.5209580838327"/>
  </r>
  <r>
    <x v="25"/>
    <x v="6"/>
    <x v="1"/>
    <x v="8"/>
    <s v="Commercial"/>
    <n v="869"/>
    <n v="31"/>
    <n v="95"/>
    <n v="133"/>
    <n v="122"/>
    <n v="42"/>
    <n v="402242"/>
    <n v="261996"/>
    <n v="106835"/>
    <n v="358422"/>
    <n v="173438"/>
    <n v="12975.548387096775"/>
    <n v="2757.8526315789472"/>
    <n v="803.27067669172936"/>
    <n v="2937.8852459016393"/>
    <n v="4129.4761904761908"/>
  </r>
  <r>
    <x v="25"/>
    <x v="6"/>
    <x v="1"/>
    <x v="9"/>
    <s v="Commercial"/>
    <n v="619"/>
    <n v="22"/>
    <n v="78"/>
    <n v="134"/>
    <n v="105"/>
    <n v="25"/>
    <n v="304936"/>
    <n v="236702"/>
    <n v="92010"/>
    <n v="329959"/>
    <n v="123306"/>
    <n v="13860.727272727272"/>
    <n v="3034.6410256410259"/>
    <n v="686.64179104477614"/>
    <n v="3142.4666666666667"/>
    <n v="4932.24"/>
  </r>
  <r>
    <x v="25"/>
    <x v="6"/>
    <x v="1"/>
    <x v="10"/>
    <s v="Commercial"/>
    <n v="1740"/>
    <n v="55"/>
    <n v="196"/>
    <n v="379"/>
    <n v="522"/>
    <n v="43"/>
    <n v="1065993"/>
    <n v="898857"/>
    <n v="425540"/>
    <n v="1511926"/>
    <n v="235616"/>
    <n v="19381.69090909091"/>
    <n v="4586.0051020408164"/>
    <n v="1122.796833773087"/>
    <n v="2896.4099616858239"/>
    <n v="5479.4418604651164"/>
  </r>
  <r>
    <x v="25"/>
    <x v="6"/>
    <x v="1"/>
    <x v="11"/>
    <s v="Commercial"/>
    <n v="6846"/>
    <n v="55"/>
    <n v="726"/>
    <n v="2251"/>
    <n v="1117"/>
    <n v="268"/>
    <n v="899665"/>
    <n v="1322222"/>
    <n v="1888371"/>
    <n v="1790510"/>
    <n v="1311770"/>
    <n v="16357.545454545454"/>
    <n v="1821.2424242424242"/>
    <n v="838.90315415370947"/>
    <n v="1602.9632945389435"/>
    <n v="4894.6641791044776"/>
  </r>
  <r>
    <x v="25"/>
    <x v="6"/>
    <x v="1"/>
    <x v="12"/>
    <s v="Commercial"/>
    <n v="4928"/>
    <n v="74"/>
    <n v="595"/>
    <n v="1395"/>
    <n v="1052"/>
    <n v="222"/>
    <n v="1655489"/>
    <n v="1796082"/>
    <n v="3476946"/>
    <n v="2856424"/>
    <n v="991315"/>
    <n v="22371.472972972973"/>
    <n v="3018.6252100840338"/>
    <n v="2492.4344086021506"/>
    <n v="2715.2319391634983"/>
    <n v="4465.3828828828828"/>
  </r>
  <r>
    <x v="25"/>
    <x v="6"/>
    <x v="1"/>
    <x v="13"/>
    <s v="Commercial"/>
    <n v="1418"/>
    <n v="46"/>
    <n v="181"/>
    <n v="263"/>
    <n v="245"/>
    <n v="75"/>
    <n v="997566"/>
    <n v="554961"/>
    <n v="284390"/>
    <n v="794967"/>
    <n v="644524"/>
    <n v="21686.217391304348"/>
    <n v="3066.0828729281766"/>
    <n v="1081.3307984790874"/>
    <n v="3244.7632653061223"/>
    <n v="8593.6533333333336"/>
  </r>
  <r>
    <x v="25"/>
    <x v="6"/>
    <x v="1"/>
    <x v="14"/>
    <s v="Commercial"/>
    <n v="7163"/>
    <n v="217"/>
    <n v="887"/>
    <n v="1826"/>
    <n v="1433"/>
    <n v="322"/>
    <n v="3032840"/>
    <n v="2662676"/>
    <n v="2455859"/>
    <n v="4487224"/>
    <n v="3479336"/>
    <n v="13976.221198156682"/>
    <n v="3001.889515219842"/>
    <n v="1344.9392113910187"/>
    <n v="3131.3496161898115"/>
    <n v="10805.391304347826"/>
  </r>
  <r>
    <x v="25"/>
    <x v="6"/>
    <x v="1"/>
    <x v="15"/>
    <s v="Commercial"/>
    <n v="987"/>
    <n v="36"/>
    <n v="127"/>
    <n v="259"/>
    <n v="204"/>
    <n v="52"/>
    <n v="605138"/>
    <n v="400305"/>
    <n v="510454"/>
    <n v="577751"/>
    <n v="388707"/>
    <n v="16809.388888888891"/>
    <n v="3152.0078740157483"/>
    <n v="1970.8648648648648"/>
    <n v="2832.1127450980393"/>
    <n v="7475.1346153846152"/>
  </r>
  <r>
    <x v="25"/>
    <x v="6"/>
    <x v="1"/>
    <x v="16"/>
    <s v="Commercial"/>
    <n v="1709"/>
    <n v="56"/>
    <n v="213"/>
    <n v="334"/>
    <n v="338"/>
    <n v="123"/>
    <n v="1107114"/>
    <n v="424616"/>
    <n v="266639"/>
    <n v="1034026"/>
    <n v="746367"/>
    <n v="19769.892857142859"/>
    <n v="1993.5023474178404"/>
    <n v="798.32035928143716"/>
    <n v="3059.248520710059"/>
    <n v="6068.0243902439024"/>
  </r>
  <r>
    <x v="25"/>
    <x v="6"/>
    <x v="1"/>
    <x v="17"/>
    <s v="Commercial"/>
    <n v="5841"/>
    <n v="143"/>
    <n v="632"/>
    <n v="1822"/>
    <n v="845"/>
    <n v="229"/>
    <n v="2214823"/>
    <n v="1913212"/>
    <n v="1026001"/>
    <n v="2634501"/>
    <n v="546432"/>
    <n v="15488.272727272728"/>
    <n v="3027.2341772151899"/>
    <n v="563.11800219538964"/>
    <n v="3117.7526627218936"/>
    <n v="2386.165938864629"/>
  </r>
  <r>
    <x v="25"/>
    <x v="6"/>
    <x v="1"/>
    <x v="18"/>
    <s v="Commercial"/>
    <n v="5785"/>
    <n v="92"/>
    <n v="821"/>
    <n v="1760"/>
    <n v="1390"/>
    <n v="301"/>
    <n v="3216359"/>
    <n v="2835663"/>
    <n v="1682642"/>
    <n v="4453535"/>
    <n v="2752889"/>
    <n v="34960.42391304348"/>
    <n v="3453.913520097442"/>
    <n v="956.04659090909092"/>
    <n v="3203.982014388489"/>
    <n v="9145.8106312292366"/>
  </r>
  <r>
    <x v="25"/>
    <x v="6"/>
    <x v="1"/>
    <x v="19"/>
    <s v="Commercial"/>
    <n v="3126"/>
    <n v="112"/>
    <n v="355"/>
    <n v="1544"/>
    <n v="524"/>
    <n v="116"/>
    <n v="1427800"/>
    <n v="1018899"/>
    <n v="1997114"/>
    <n v="1533495"/>
    <n v="339014"/>
    <n v="12748.214285714286"/>
    <n v="2870.138028169014"/>
    <n v="1293.467616580311"/>
    <n v="2926.5171755725191"/>
    <n v="2922.5344827586205"/>
  </r>
  <r>
    <x v="25"/>
    <x v="6"/>
    <x v="1"/>
    <x v="20"/>
    <s v="Commercial"/>
    <n v="2752"/>
    <n v="87"/>
    <n v="435"/>
    <n v="936"/>
    <n v="582"/>
    <n v="95"/>
    <n v="1307854"/>
    <n v="1658226"/>
    <n v="1683181"/>
    <n v="2575825"/>
    <n v="403179"/>
    <n v="15032.80459770115"/>
    <n v="3812.0137931034483"/>
    <n v="1798.2702991452991"/>
    <n v="4425.8161512027491"/>
    <n v="4243.9894736842107"/>
  </r>
  <r>
    <x v="25"/>
    <x v="6"/>
    <x v="1"/>
    <x v="21"/>
    <s v="Commercial"/>
    <n v="5158"/>
    <n v="217"/>
    <n v="824"/>
    <n v="1066"/>
    <n v="1376"/>
    <n v="287"/>
    <n v="2729819"/>
    <n v="2415499"/>
    <n v="1127098"/>
    <n v="3599744"/>
    <n v="871878"/>
    <n v="12579.811059907834"/>
    <n v="2931.4308252427186"/>
    <n v="1057.3151969981238"/>
    <n v="2616.0930232558139"/>
    <n v="3037.9024390243903"/>
  </r>
  <r>
    <x v="25"/>
    <x v="6"/>
    <x v="1"/>
    <x v="22"/>
    <s v="Commercial"/>
    <n v="1580"/>
    <n v="72"/>
    <n v="257"/>
    <n v="91"/>
    <n v="447"/>
    <n v="227"/>
    <n v="1076105"/>
    <n v="968361"/>
    <n v="78265"/>
    <n v="1426410"/>
    <n v="1328268"/>
    <n v="14945.902777777777"/>
    <n v="3767.9416342412451"/>
    <n v="860.05494505494505"/>
    <n v="3191.0738255033557"/>
    <n v="5851.4008810572686"/>
  </r>
  <r>
    <x v="25"/>
    <x v="6"/>
    <x v="1"/>
    <x v="23"/>
    <s v="Commercial"/>
    <n v="2442"/>
    <n v="123"/>
    <n v="485"/>
    <n v="566"/>
    <n v="847"/>
    <n v="63"/>
    <n v="2006802"/>
    <n v="1525305"/>
    <n v="638162"/>
    <n v="2669108"/>
    <n v="377392"/>
    <n v="16315.463414634147"/>
    <n v="3144.9587628865979"/>
    <n v="1127.4946996466431"/>
    <n v="3151.2491145218419"/>
    <n v="5990.3492063492067"/>
  </r>
  <r>
    <x v="25"/>
    <x v="6"/>
    <x v="1"/>
    <x v="24"/>
    <s v="Commercial"/>
    <n v="1249"/>
    <n v="56"/>
    <n v="261"/>
    <n v="208"/>
    <n v="468"/>
    <n v="10"/>
    <n v="633082"/>
    <n v="618564"/>
    <n v="279943"/>
    <n v="1088115"/>
    <n v="55914"/>
    <n v="11305.035714285714"/>
    <n v="2369.977011494253"/>
    <n v="1345.8798076923076"/>
    <n v="2325.0320512820513"/>
    <n v="5591.4"/>
  </r>
  <r>
    <x v="25"/>
    <x v="6"/>
    <x v="1"/>
    <x v="25"/>
    <s v="Commercial"/>
    <n v="5786"/>
    <n v="297"/>
    <n v="1107"/>
    <n v="1790"/>
    <n v="2122"/>
    <n v="154"/>
    <n v="4321241"/>
    <n v="3167260"/>
    <n v="1550675"/>
    <n v="6078977"/>
    <n v="839997"/>
    <n v="14549.632996632996"/>
    <n v="2861.1201445347788"/>
    <n v="866.29888268156424"/>
    <n v="2864.7393967954758"/>
    <n v="5454.5259740259744"/>
  </r>
  <r>
    <x v="25"/>
    <x v="6"/>
    <x v="1"/>
    <x v="26"/>
    <s v="Commercial"/>
    <n v="2776"/>
    <n v="110"/>
    <n v="515"/>
    <n v="1273"/>
    <n v="828"/>
    <n v="138"/>
    <n v="1434878"/>
    <n v="1824498"/>
    <n v="824410"/>
    <n v="2932089"/>
    <n v="402547"/>
    <n v="13044.345454545455"/>
    <n v="3542.714563106796"/>
    <n v="647.61194029850742"/>
    <n v="3541.1702898550725"/>
    <n v="2917.0072463768115"/>
  </r>
  <r>
    <x v="26"/>
    <x v="6"/>
    <x v="2"/>
    <x v="0"/>
    <s v="Commercial"/>
    <n v="6589"/>
    <n v="48"/>
    <n v="816"/>
    <n v="477"/>
    <n v="1468"/>
    <n v="197"/>
    <n v="857101"/>
    <n v="1441715"/>
    <n v="728807"/>
    <n v="2370103"/>
    <n v="697911"/>
    <n v="17856.270833333332"/>
    <n v="1766.8075980392157"/>
    <n v="1527.8972746331237"/>
    <n v="1614.5115803814713"/>
    <n v="3542.6954314720811"/>
  </r>
  <r>
    <x v="26"/>
    <x v="6"/>
    <x v="2"/>
    <x v="1"/>
    <s v="Commercial"/>
    <n v="851"/>
    <n v="4"/>
    <n v="69"/>
    <n v="244"/>
    <n v="117"/>
    <n v="18"/>
    <n v="81990"/>
    <n v="216429"/>
    <n v="484488"/>
    <n v="385158"/>
    <n v="96505"/>
    <n v="20497.5"/>
    <n v="3136.6521739130435"/>
    <n v="1985.6065573770493"/>
    <n v="3291.9487179487178"/>
    <n v="5361.3888888888887"/>
  </r>
  <r>
    <x v="26"/>
    <x v="6"/>
    <x v="2"/>
    <x v="2"/>
    <s v="Commercial"/>
    <n v="938"/>
    <n v="20"/>
    <n v="134"/>
    <n v="110"/>
    <n v="246"/>
    <n v="25"/>
    <n v="242389"/>
    <n v="448798"/>
    <n v="106720"/>
    <n v="761419"/>
    <n v="140113"/>
    <n v="12119.45"/>
    <n v="3349.2388059701493"/>
    <n v="970.18181818181813"/>
    <n v="3095.1991869918697"/>
    <n v="5604.52"/>
  </r>
  <r>
    <x v="26"/>
    <x v="6"/>
    <x v="2"/>
    <x v="3"/>
    <s v="Commercial"/>
    <n v="6545"/>
    <n v="53"/>
    <n v="676"/>
    <n v="487"/>
    <n v="1868"/>
    <n v="982"/>
    <n v="1143311"/>
    <n v="2585396"/>
    <n v="418677"/>
    <n v="6117511"/>
    <n v="5647806"/>
    <n v="21571.905660377357"/>
    <n v="3824.5502958579882"/>
    <n v="859.70636550308006"/>
    <n v="3274.8988222698072"/>
    <n v="5751.3299389002041"/>
  </r>
  <r>
    <x v="26"/>
    <x v="6"/>
    <x v="2"/>
    <x v="4"/>
    <s v="Commercial"/>
    <n v="2748"/>
    <n v="28"/>
    <n v="256"/>
    <n v="606"/>
    <n v="395"/>
    <n v="68"/>
    <n v="570684"/>
    <n v="776705"/>
    <n v="1151511"/>
    <n v="1235541"/>
    <n v="231253"/>
    <n v="20381.571428571428"/>
    <n v="3034.00390625"/>
    <n v="1900.1831683168316"/>
    <n v="3127.9518987341771"/>
    <n v="3400.7794117647059"/>
  </r>
  <r>
    <x v="26"/>
    <x v="6"/>
    <x v="2"/>
    <x v="5"/>
    <s v="Commercial"/>
    <n v="1116"/>
    <n v="27"/>
    <n v="116"/>
    <n v="227"/>
    <n v="170"/>
    <n v="44"/>
    <n v="541538"/>
    <n v="371058"/>
    <n v="261803"/>
    <n v="622469"/>
    <n v="278154"/>
    <n v="20056.962962962964"/>
    <n v="3198.7758620689656"/>
    <n v="1153.3171806167402"/>
    <n v="3661.5823529411764"/>
    <n v="6321.681818181818"/>
  </r>
  <r>
    <x v="26"/>
    <x v="6"/>
    <x v="2"/>
    <x v="6"/>
    <s v="Commercial"/>
    <n v="7446"/>
    <n v="103"/>
    <n v="920"/>
    <n v="752"/>
    <n v="1556"/>
    <n v="268"/>
    <n v="2923515"/>
    <n v="2612370"/>
    <n v="1419987"/>
    <n v="3807179"/>
    <n v="2735529"/>
    <n v="28383.640776699031"/>
    <n v="2839.532608695652"/>
    <n v="1888.2805851063829"/>
    <n v="2446.7731362467866"/>
    <n v="10207.197761194029"/>
  </r>
  <r>
    <x v="26"/>
    <x v="6"/>
    <x v="2"/>
    <x v="7"/>
    <s v="Commercial"/>
    <n v="6950"/>
    <n v="214"/>
    <n v="699"/>
    <n v="406"/>
    <n v="1009"/>
    <n v="300"/>
    <n v="3866865"/>
    <n v="1783158"/>
    <n v="366720"/>
    <n v="3063713"/>
    <n v="1611995"/>
    <n v="18069.462616822431"/>
    <n v="2551.0128755364808"/>
    <n v="903.25123152709364"/>
    <n v="3036.3855302279485"/>
    <n v="5373.3166666666666"/>
  </r>
  <r>
    <x v="26"/>
    <x v="6"/>
    <x v="2"/>
    <x v="8"/>
    <s v="Commercial"/>
    <n v="904"/>
    <n v="33"/>
    <n v="97"/>
    <n v="143"/>
    <n v="123"/>
    <n v="40"/>
    <n v="397218"/>
    <n v="276094"/>
    <n v="136984"/>
    <n v="379921"/>
    <n v="169928"/>
    <n v="12036.90909090909"/>
    <n v="2846.3298969072166"/>
    <n v="957.93006993006998"/>
    <n v="3088.7886178861791"/>
    <n v="4248.2"/>
  </r>
  <r>
    <x v="26"/>
    <x v="6"/>
    <x v="2"/>
    <x v="9"/>
    <s v="Commercial"/>
    <n v="643"/>
    <n v="22"/>
    <n v="78"/>
    <n v="151"/>
    <n v="112"/>
    <n v="25"/>
    <n v="326030"/>
    <n v="239999"/>
    <n v="122551"/>
    <n v="350873"/>
    <n v="105425"/>
    <n v="14819.545454545454"/>
    <n v="3076.9102564102564"/>
    <n v="811.59602649006627"/>
    <n v="3132.7946428571427"/>
    <n v="4217"/>
  </r>
  <r>
    <x v="26"/>
    <x v="6"/>
    <x v="2"/>
    <x v="10"/>
    <s v="Commercial"/>
    <n v="1802"/>
    <n v="62"/>
    <n v="201"/>
    <n v="102"/>
    <n v="250"/>
    <n v="142"/>
    <n v="1433460"/>
    <n v="888489"/>
    <n v="117983"/>
    <n v="780904"/>
    <n v="806209"/>
    <n v="23120.322580645163"/>
    <n v="4420.3432835820895"/>
    <n v="1156.6960784313726"/>
    <n v="3123.616"/>
    <n v="5677.5281690140846"/>
  </r>
  <r>
    <x v="26"/>
    <x v="6"/>
    <x v="2"/>
    <x v="11"/>
    <s v="Commercial"/>
    <n v="7119"/>
    <n v="60"/>
    <n v="643"/>
    <n v="2572"/>
    <n v="967"/>
    <n v="239"/>
    <n v="994681"/>
    <n v="1268848"/>
    <n v="2426410"/>
    <n v="1750047"/>
    <n v="1204373"/>
    <n v="16578.016666666666"/>
    <n v="1973.3250388802489"/>
    <n v="943.39424572317262"/>
    <n v="1809.7693898655637"/>
    <n v="5039.2175732217574"/>
  </r>
  <r>
    <x v="26"/>
    <x v="6"/>
    <x v="2"/>
    <x v="12"/>
    <s v="Commercial"/>
    <n v="5064"/>
    <n v="75"/>
    <n v="584"/>
    <n v="1072"/>
    <n v="1075"/>
    <n v="207"/>
    <n v="1735078"/>
    <n v="1881840"/>
    <n v="1592834"/>
    <n v="3239665"/>
    <n v="926948"/>
    <n v="23134.373333333333"/>
    <n v="3222.3287671232879"/>
    <n v="1485.8526119402984"/>
    <n v="3013.6418604651162"/>
    <n v="4478.0096618357484"/>
  </r>
  <r>
    <x v="26"/>
    <x v="6"/>
    <x v="2"/>
    <x v="13"/>
    <s v="Commercial"/>
    <n v="1465"/>
    <n v="48"/>
    <n v="175"/>
    <n v="258"/>
    <n v="251"/>
    <n v="83"/>
    <n v="1014093"/>
    <n v="546224"/>
    <n v="237277"/>
    <n v="824180"/>
    <n v="663675"/>
    <n v="21126.9375"/>
    <n v="3121.28"/>
    <n v="919.67829457364337"/>
    <n v="3283.5856573705178"/>
    <n v="7996.0843373493972"/>
  </r>
  <r>
    <x v="26"/>
    <x v="6"/>
    <x v="2"/>
    <x v="14"/>
    <s v="Commercial"/>
    <n v="7406"/>
    <n v="223"/>
    <n v="919"/>
    <n v="1739"/>
    <n v="1435"/>
    <n v="324"/>
    <n v="3212152"/>
    <n v="2839949"/>
    <n v="2290419"/>
    <n v="4922922"/>
    <n v="3656262"/>
    <n v="14404.269058295964"/>
    <n v="3090.2600652883571"/>
    <n v="1317.0897067280046"/>
    <n v="3430.6076655052266"/>
    <n v="11284.759259259259"/>
  </r>
  <r>
    <x v="26"/>
    <x v="6"/>
    <x v="2"/>
    <x v="15"/>
    <s v="Commercial"/>
    <n v="1022"/>
    <n v="35"/>
    <n v="132"/>
    <n v="190"/>
    <n v="218"/>
    <n v="55"/>
    <n v="668242"/>
    <n v="426702"/>
    <n v="316308"/>
    <n v="623519"/>
    <n v="443673"/>
    <n v="19092.628571428573"/>
    <n v="3232.590909090909"/>
    <n v="1664.7789473684211"/>
    <n v="2860.1788990825689"/>
    <n v="8066.7818181818184"/>
  </r>
  <r>
    <x v="26"/>
    <x v="6"/>
    <x v="2"/>
    <x v="16"/>
    <s v="Commercial"/>
    <n v="1770"/>
    <n v="59"/>
    <n v="222"/>
    <n v="378"/>
    <n v="304"/>
    <n v="46"/>
    <n v="1394600"/>
    <n v="440119"/>
    <n v="303061"/>
    <n v="992213"/>
    <n v="271707"/>
    <n v="23637.288135593219"/>
    <n v="1982.518018018018"/>
    <n v="801.74867724867727"/>
    <n v="3263.8585526315787"/>
    <n v="5906.673913043478"/>
  </r>
  <r>
    <x v="26"/>
    <x v="6"/>
    <x v="2"/>
    <x v="17"/>
    <s v="Commercial"/>
    <n v="6045"/>
    <n v="147"/>
    <n v="676"/>
    <n v="2120"/>
    <n v="882"/>
    <n v="228"/>
    <n v="2163350"/>
    <n v="2095568"/>
    <n v="1225556"/>
    <n v="2832851"/>
    <n v="506639"/>
    <n v="14716.666666666666"/>
    <n v="3099.9526627218934"/>
    <n v="578.09245283018868"/>
    <n v="3211.8492063492063"/>
    <n v="2222.1008771929824"/>
  </r>
  <r>
    <x v="26"/>
    <x v="6"/>
    <x v="2"/>
    <x v="18"/>
    <s v="Commercial"/>
    <n v="5982"/>
    <n v="86"/>
    <n v="840"/>
    <n v="1618"/>
    <n v="1404"/>
    <n v="284"/>
    <n v="3153510"/>
    <n v="2946176"/>
    <n v="2105047"/>
    <n v="5005610"/>
    <n v="2764165"/>
    <n v="36668.720930232557"/>
    <n v="3507.3523809523808"/>
    <n v="1301.0179233621755"/>
    <n v="3565.2492877492878"/>
    <n v="9732.9753521126768"/>
  </r>
  <r>
    <x v="26"/>
    <x v="6"/>
    <x v="2"/>
    <x v="19"/>
    <s v="Commercial"/>
    <n v="3234"/>
    <n v="116"/>
    <n v="365"/>
    <n v="1131"/>
    <n v="566"/>
    <n v="103"/>
    <n v="1455704"/>
    <n v="1063845"/>
    <n v="1241830"/>
    <n v="1579824"/>
    <n v="302155"/>
    <n v="12549.172413793103"/>
    <n v="2914.6438356164385"/>
    <n v="1097.9929266136162"/>
    <n v="2791.2084805653712"/>
    <n v="2933.5436893203882"/>
  </r>
  <r>
    <x v="26"/>
    <x v="6"/>
    <x v="2"/>
    <x v="20"/>
    <s v="Commercial"/>
    <n v="2856"/>
    <n v="93"/>
    <n v="439"/>
    <n v="727"/>
    <n v="621"/>
    <n v="94"/>
    <n v="1396857"/>
    <n v="1747566"/>
    <n v="968731"/>
    <n v="2707197"/>
    <n v="381493"/>
    <n v="15019.967741935483"/>
    <n v="3980.7881548974942"/>
    <n v="1332.5048143053646"/>
    <n v="4359.4154589371983"/>
    <n v="4058.4361702127658"/>
  </r>
  <r>
    <x v="26"/>
    <x v="6"/>
    <x v="2"/>
    <x v="21"/>
    <s v="Commercial"/>
    <n v="5306"/>
    <n v="232"/>
    <n v="876"/>
    <n v="1041"/>
    <n v="1334"/>
    <n v="310"/>
    <n v="2835903"/>
    <n v="2486885"/>
    <n v="1218825"/>
    <n v="4030417"/>
    <n v="912887"/>
    <n v="12223.719827586207"/>
    <n v="2838.9098173515981"/>
    <n v="1170.821325648415"/>
    <n v="3021.3020989505249"/>
    <n v="2944.7967741935486"/>
  </r>
  <r>
    <x v="26"/>
    <x v="6"/>
    <x v="2"/>
    <x v="22"/>
    <s v="Commercial"/>
    <n v="1636"/>
    <n v="72"/>
    <n v="269"/>
    <n v="653"/>
    <n v="358"/>
    <n v="40"/>
    <n v="1297113"/>
    <n v="1053375"/>
    <n v="567028"/>
    <n v="1212107"/>
    <n v="238022"/>
    <n v="18015.458333333332"/>
    <n v="3915.8921933085503"/>
    <n v="868.34303215926491"/>
    <n v="3385.7737430167599"/>
    <n v="5950.55"/>
  </r>
  <r>
    <x v="26"/>
    <x v="6"/>
    <x v="2"/>
    <x v="23"/>
    <s v="Commercial"/>
    <n v="2529"/>
    <n v="122"/>
    <n v="474"/>
    <n v="1005"/>
    <n v="863"/>
    <n v="461"/>
    <n v="2567171"/>
    <n v="1498311"/>
    <n v="1175264"/>
    <n v="2937291"/>
    <n v="2761747"/>
    <n v="21042.385245901638"/>
    <n v="3160.993670886076"/>
    <n v="1169.4169154228855"/>
    <n v="3403.5816917728853"/>
    <n v="5990.7744034707157"/>
  </r>
  <r>
    <x v="26"/>
    <x v="6"/>
    <x v="2"/>
    <x v="24"/>
    <s v="Commercial"/>
    <n v="1285"/>
    <n v="64"/>
    <n v="273"/>
    <n v="240"/>
    <n v="454"/>
    <n v="8"/>
    <n v="757620"/>
    <n v="689504"/>
    <n v="380866"/>
    <n v="1039868"/>
    <n v="49340"/>
    <n v="11837.8125"/>
    <n v="2525.6556776556777"/>
    <n v="1586.9416666666666"/>
    <n v="2290.4581497797358"/>
    <n v="6167.5"/>
  </r>
  <r>
    <x v="26"/>
    <x v="6"/>
    <x v="2"/>
    <x v="25"/>
    <s v="Commercial"/>
    <n v="5990"/>
    <n v="311"/>
    <n v="1126"/>
    <n v="831"/>
    <n v="1936"/>
    <n v="168"/>
    <n v="5384557"/>
    <n v="3098997"/>
    <n v="753994"/>
    <n v="5959062"/>
    <n v="968225"/>
    <n v="17313.688102893891"/>
    <n v="2752.2175843694495"/>
    <n v="907.33333333333337"/>
    <n v="3078.0278925619837"/>
    <n v="5763.2440476190477"/>
  </r>
  <r>
    <x v="26"/>
    <x v="6"/>
    <x v="2"/>
    <x v="26"/>
    <s v="Commercial"/>
    <n v="2929"/>
    <n v="108"/>
    <n v="527"/>
    <n v="1196"/>
    <n v="894"/>
    <n v="147"/>
    <n v="1420180"/>
    <n v="1887133"/>
    <n v="951774"/>
    <n v="3166928"/>
    <n v="398023"/>
    <n v="13149.814814814816"/>
    <n v="3580.8975332068312"/>
    <n v="795.79765886287623"/>
    <n v="3542.4250559284114"/>
    <n v="2707.6394557823128"/>
  </r>
  <r>
    <x v="27"/>
    <x v="6"/>
    <x v="3"/>
    <x v="0"/>
    <s v="Commercial"/>
    <n v="6593"/>
    <n v="45"/>
    <n v="853"/>
    <n v="439"/>
    <n v="1456"/>
    <n v="194"/>
    <n v="668218"/>
    <n v="1458838"/>
    <n v="702657"/>
    <n v="2321716"/>
    <n v="665901"/>
    <n v="14849.288888888888"/>
    <n v="1710.2438452520516"/>
    <n v="1600.5854214123008"/>
    <n v="1594.5851648351647"/>
    <n v="3432.4793814432992"/>
  </r>
  <r>
    <x v="27"/>
    <x v="6"/>
    <x v="3"/>
    <x v="1"/>
    <s v="Commercial"/>
    <n v="839"/>
    <n v="4"/>
    <n v="73"/>
    <n v="176"/>
    <n v="121"/>
    <n v="17"/>
    <n v="124538"/>
    <n v="229587"/>
    <n v="306619"/>
    <n v="401440"/>
    <n v="101369"/>
    <n v="31134.5"/>
    <n v="3145.027397260274"/>
    <n v="1742.153409090909"/>
    <n v="3317.6859504132231"/>
    <n v="5962.8823529411766"/>
  </r>
  <r>
    <x v="27"/>
    <x v="6"/>
    <x v="3"/>
    <x v="2"/>
    <s v="Commercial"/>
    <n v="930"/>
    <n v="21"/>
    <n v="141"/>
    <n v="197"/>
    <n v="376"/>
    <n v="91"/>
    <n v="219443"/>
    <n v="521237"/>
    <n v="217264"/>
    <n v="1156791"/>
    <n v="511884"/>
    <n v="10449.666666666666"/>
    <n v="3696.7163120567375"/>
    <n v="1102.8629441624366"/>
    <n v="3076.5718085106382"/>
    <n v="5625.0989010989015"/>
  </r>
  <r>
    <x v="27"/>
    <x v="6"/>
    <x v="3"/>
    <x v="3"/>
    <s v="Commercial"/>
    <n v="6492"/>
    <n v="47"/>
    <n v="677"/>
    <n v="1166"/>
    <n v="922"/>
    <n v="162"/>
    <n v="830059"/>
    <n v="2890231"/>
    <n v="1121733"/>
    <n v="3092529"/>
    <n v="977554"/>
    <n v="17660.829787234041"/>
    <n v="4269.1742983751847"/>
    <n v="962.03516295025725"/>
    <n v="3354.1529284164858"/>
    <n v="6034.2839506172841"/>
  </r>
  <r>
    <x v="27"/>
    <x v="6"/>
    <x v="3"/>
    <x v="4"/>
    <s v="Commercial"/>
    <n v="2720"/>
    <n v="29"/>
    <n v="247"/>
    <n v="519"/>
    <n v="360"/>
    <n v="72"/>
    <n v="716271"/>
    <n v="781670"/>
    <n v="1097187"/>
    <n v="1333260"/>
    <n v="245708"/>
    <n v="24699"/>
    <n v="3164.6558704453441"/>
    <n v="2114.0404624277458"/>
    <n v="3703.5"/>
    <n v="3412.6111111111113"/>
  </r>
  <r>
    <x v="27"/>
    <x v="6"/>
    <x v="3"/>
    <x v="5"/>
    <s v="Commercial"/>
    <n v="1105"/>
    <n v="28"/>
    <n v="121"/>
    <n v="254"/>
    <n v="178"/>
    <n v="47"/>
    <n v="514210"/>
    <n v="379921"/>
    <n v="447100"/>
    <n v="691920"/>
    <n v="276535"/>
    <n v="18364.642857142859"/>
    <n v="3139.8429752066118"/>
    <n v="1760.2362204724409"/>
    <n v="3887.1910112359551"/>
    <n v="5883.7234042553191"/>
  </r>
  <r>
    <x v="27"/>
    <x v="6"/>
    <x v="3"/>
    <x v="6"/>
    <s v="Commercial"/>
    <n v="7389"/>
    <n v="108"/>
    <n v="928"/>
    <n v="723"/>
    <n v="1531"/>
    <n v="278"/>
    <n v="3328575"/>
    <n v="2473058"/>
    <n v="1362237"/>
    <n v="3954438"/>
    <n v="2618719"/>
    <n v="30820.138888888891"/>
    <n v="2664.9331896551726"/>
    <n v="1884.1452282157677"/>
    <n v="2582.9118223383412"/>
    <n v="9419.8525179856115"/>
  </r>
  <r>
    <x v="27"/>
    <x v="6"/>
    <x v="3"/>
    <x v="7"/>
    <s v="Commercial"/>
    <n v="6892"/>
    <n v="209"/>
    <n v="702"/>
    <n v="405"/>
    <n v="1181"/>
    <n v="316"/>
    <n v="3162951"/>
    <n v="1864051"/>
    <n v="398648"/>
    <n v="3756268"/>
    <n v="1681741"/>
    <n v="15133.736842105263"/>
    <n v="2655.3433048433048"/>
    <n v="984.31604938271607"/>
    <n v="3180.5825571549535"/>
    <n v="5321.9651898734173"/>
  </r>
  <r>
    <x v="27"/>
    <x v="6"/>
    <x v="3"/>
    <x v="8"/>
    <s v="Commercial"/>
    <n v="897"/>
    <n v="33"/>
    <n v="100"/>
    <n v="134"/>
    <n v="132"/>
    <n v="43"/>
    <n v="400896"/>
    <n v="287959"/>
    <n v="152363"/>
    <n v="426508"/>
    <n v="176572"/>
    <n v="12148.363636363636"/>
    <n v="2879.59"/>
    <n v="1137.0373134328358"/>
    <n v="3231.121212121212"/>
    <n v="4106.3255813953492"/>
  </r>
  <r>
    <x v="27"/>
    <x v="6"/>
    <x v="3"/>
    <x v="9"/>
    <s v="Commercial"/>
    <n v="639"/>
    <n v="25"/>
    <n v="84"/>
    <n v="130"/>
    <n v="116"/>
    <n v="25"/>
    <n v="352874"/>
    <n v="248108"/>
    <n v="115402"/>
    <n v="383882"/>
    <n v="107934"/>
    <n v="14114.96"/>
    <n v="2953.6666666666665"/>
    <n v="887.70769230769235"/>
    <n v="3309.3275862068967"/>
    <n v="4317.3599999999997"/>
  </r>
  <r>
    <x v="27"/>
    <x v="6"/>
    <x v="3"/>
    <x v="10"/>
    <s v="Commercial"/>
    <n v="1787"/>
    <n v="56"/>
    <n v="214"/>
    <n v="247"/>
    <n v="393"/>
    <n v="44"/>
    <n v="1046496"/>
    <n v="1028318"/>
    <n v="314394"/>
    <n v="1214209"/>
    <n v="255916"/>
    <n v="18687.428571428572"/>
    <n v="4805.2242990654204"/>
    <n v="1272.8502024291497"/>
    <n v="3089.5903307888043"/>
    <n v="5816.272727272727"/>
  </r>
  <r>
    <x v="27"/>
    <x v="6"/>
    <x v="3"/>
    <x v="11"/>
    <s v="Commercial"/>
    <n v="6945"/>
    <n v="60"/>
    <n v="657"/>
    <n v="2007"/>
    <n v="994"/>
    <n v="225"/>
    <n v="937189"/>
    <n v="1308241"/>
    <n v="2209301"/>
    <n v="2143525"/>
    <n v="1194616"/>
    <n v="15619.816666666668"/>
    <n v="1991.234398782344"/>
    <n v="1100.7977080219232"/>
    <n v="2156.4637826961771"/>
    <n v="5309.4044444444444"/>
  </r>
  <r>
    <x v="27"/>
    <x v="6"/>
    <x v="3"/>
    <x v="12"/>
    <s v="Commercial"/>
    <n v="4872"/>
    <n v="83"/>
    <n v="592"/>
    <n v="1010"/>
    <n v="1069"/>
    <n v="221"/>
    <n v="2101700"/>
    <n v="1844783"/>
    <n v="1852634"/>
    <n v="3418558"/>
    <n v="940911"/>
    <n v="25321.686746987951"/>
    <n v="3116.1875"/>
    <n v="1834.2910891089109"/>
    <n v="3197.9027128157154"/>
    <n v="4257.5158371040725"/>
  </r>
  <r>
    <x v="27"/>
    <x v="6"/>
    <x v="3"/>
    <x v="13"/>
    <s v="Commercial"/>
    <n v="1463"/>
    <n v="46"/>
    <n v="184"/>
    <n v="229"/>
    <n v="258"/>
    <n v="78"/>
    <n v="989505"/>
    <n v="572698"/>
    <n v="227761"/>
    <n v="887279"/>
    <n v="696057"/>
    <n v="21510.978260869564"/>
    <n v="3112.4891304347825"/>
    <n v="994.58951965065501"/>
    <n v="3439.0658914728683"/>
    <n v="8923.8076923076915"/>
  </r>
  <r>
    <x v="27"/>
    <x v="6"/>
    <x v="3"/>
    <x v="14"/>
    <s v="Commercial"/>
    <n v="7348"/>
    <n v="225"/>
    <n v="915"/>
    <n v="1508"/>
    <n v="1432"/>
    <n v="311"/>
    <n v="3220671"/>
    <n v="2994588"/>
    <n v="2152805"/>
    <n v="5238749"/>
    <n v="3633028"/>
    <n v="14314.093333333334"/>
    <n v="3272.7737704918031"/>
    <n v="1427.5895225464192"/>
    <n v="3658.3442737430169"/>
    <n v="11681.762057877813"/>
  </r>
  <r>
    <x v="27"/>
    <x v="6"/>
    <x v="3"/>
    <x v="15"/>
    <s v="Commercial"/>
    <n v="1017"/>
    <n v="35"/>
    <n v="131"/>
    <n v="175"/>
    <n v="199"/>
    <n v="53"/>
    <n v="649514"/>
    <n v="404889"/>
    <n v="285013"/>
    <n v="606969"/>
    <n v="351418"/>
    <n v="18557.542857142857"/>
    <n v="3090.7557251908397"/>
    <n v="1628.6457142857143"/>
    <n v="3050.0954773869348"/>
    <n v="6630.5283018867922"/>
  </r>
  <r>
    <x v="27"/>
    <x v="6"/>
    <x v="3"/>
    <x v="16"/>
    <s v="Commercial"/>
    <n v="1755"/>
    <n v="56"/>
    <n v="225"/>
    <n v="179"/>
    <n v="633"/>
    <n v="251"/>
    <n v="1153540"/>
    <n v="472197"/>
    <n v="158646"/>
    <n v="2101131"/>
    <n v="1616602"/>
    <n v="20598.928571428572"/>
    <n v="2098.6533333333332"/>
    <n v="886.29050279329613"/>
    <n v="3319.3222748815165"/>
    <n v="6440.6454183266933"/>
  </r>
  <r>
    <x v="27"/>
    <x v="6"/>
    <x v="3"/>
    <x v="17"/>
    <s v="Commercial"/>
    <n v="6000"/>
    <n v="139"/>
    <n v="685"/>
    <n v="1741"/>
    <n v="888"/>
    <n v="222"/>
    <n v="2211451"/>
    <n v="2146362"/>
    <n v="1192867"/>
    <n v="3151717"/>
    <n v="528273"/>
    <n v="15909.719424460432"/>
    <n v="3133.3751824817518"/>
    <n v="685.16197587593342"/>
    <n v="3549.2308558558557"/>
    <n v="2379.6081081081079"/>
  </r>
  <r>
    <x v="27"/>
    <x v="6"/>
    <x v="3"/>
    <x v="18"/>
    <s v="Commercial"/>
    <n v="5924"/>
    <n v="96"/>
    <n v="823"/>
    <n v="1315"/>
    <n v="1391"/>
    <n v="271"/>
    <n v="3598362"/>
    <n v="2948620"/>
    <n v="1779326"/>
    <n v="5295628"/>
    <n v="2856462"/>
    <n v="37482.9375"/>
    <n v="3582.7703523693804"/>
    <n v="1353.0996197718632"/>
    <n v="3807.0654205607475"/>
    <n v="10540.450184501846"/>
  </r>
  <r>
    <x v="27"/>
    <x v="6"/>
    <x v="3"/>
    <x v="19"/>
    <s v="Commercial"/>
    <n v="3216"/>
    <n v="123"/>
    <n v="375"/>
    <n v="949"/>
    <n v="560"/>
    <n v="104"/>
    <n v="1512118"/>
    <n v="1153265"/>
    <n v="996106"/>
    <n v="1680248"/>
    <n v="328693"/>
    <n v="12293.642276422765"/>
    <n v="3075.3733333333334"/>
    <n v="1049.6375131717598"/>
    <n v="3000.4428571428571"/>
    <n v="3160.5096153846152"/>
  </r>
  <r>
    <x v="27"/>
    <x v="6"/>
    <x v="3"/>
    <x v="20"/>
    <s v="Commercial"/>
    <n v="2862"/>
    <n v="92"/>
    <n v="454"/>
    <n v="640"/>
    <n v="634"/>
    <n v="87"/>
    <n v="1424545"/>
    <n v="1791460"/>
    <n v="797357"/>
    <n v="2777756"/>
    <n v="370096"/>
    <n v="15484.184782608696"/>
    <n v="3945.9471365638765"/>
    <n v="1245.8703125"/>
    <n v="4381.3186119873817"/>
    <n v="4253.977011494253"/>
  </r>
  <r>
    <x v="27"/>
    <x v="6"/>
    <x v="3"/>
    <x v="21"/>
    <s v="Commercial"/>
    <n v="5257"/>
    <n v="245"/>
    <n v="856"/>
    <n v="931"/>
    <n v="1313"/>
    <n v="284"/>
    <n v="3018539"/>
    <n v="2509622"/>
    <n v="1452691"/>
    <n v="3986578"/>
    <n v="915654"/>
    <n v="12320.567346938775"/>
    <n v="2931.8014018691588"/>
    <n v="1560.3555316863587"/>
    <n v="3036.2361005331304"/>
    <n v="3224.1338028169016"/>
  </r>
  <r>
    <x v="27"/>
    <x v="6"/>
    <x v="3"/>
    <x v="22"/>
    <s v="Commercial"/>
    <n v="1623"/>
    <n v="71"/>
    <n v="254"/>
    <n v="423"/>
    <n v="291"/>
    <n v="44"/>
    <n v="1116716"/>
    <n v="1025680"/>
    <n v="407897"/>
    <n v="988298"/>
    <n v="261128"/>
    <n v="15728.394366197183"/>
    <n v="4038.1102362204724"/>
    <n v="964.29550827423168"/>
    <n v="3396.2130584192441"/>
    <n v="5934.727272727273"/>
  </r>
  <r>
    <x v="27"/>
    <x v="6"/>
    <x v="3"/>
    <x v="23"/>
    <s v="Commercial"/>
    <n v="2508"/>
    <n v="116"/>
    <n v="494"/>
    <n v="507"/>
    <n v="1126"/>
    <n v="355"/>
    <n v="1903622"/>
    <n v="1603985"/>
    <n v="650700"/>
    <n v="3606287"/>
    <n v="2206252"/>
    <n v="16410.53448275862"/>
    <n v="3246.9331983805669"/>
    <n v="1283.4319526627219"/>
    <n v="3202.7415630550622"/>
    <n v="6214.7943661971831"/>
  </r>
  <r>
    <x v="27"/>
    <x v="6"/>
    <x v="3"/>
    <x v="24"/>
    <s v="Commercial"/>
    <n v="1278"/>
    <n v="64"/>
    <n v="265"/>
    <n v="230"/>
    <n v="445"/>
    <n v="11"/>
    <n v="745729"/>
    <n v="666869"/>
    <n v="427287"/>
    <n v="1134848"/>
    <n v="47587"/>
    <n v="11652.015625"/>
    <n v="2516.4867924528303"/>
    <n v="1857.7695652173913"/>
    <n v="2550.2202247191012"/>
    <n v="4326.090909090909"/>
  </r>
  <r>
    <x v="27"/>
    <x v="6"/>
    <x v="3"/>
    <x v="25"/>
    <s v="Commercial"/>
    <n v="5941"/>
    <n v="298"/>
    <n v="1147"/>
    <n v="1008"/>
    <n v="1774"/>
    <n v="143"/>
    <n v="4155425"/>
    <n v="3477264"/>
    <n v="1005929"/>
    <n v="5402824"/>
    <n v="814334"/>
    <n v="13944.379194630872"/>
    <n v="3031.6163905841327"/>
    <n v="997.94543650793651"/>
    <n v="3045.5603156708003"/>
    <n v="5694.643356643357"/>
  </r>
  <r>
    <x v="27"/>
    <x v="6"/>
    <x v="3"/>
    <x v="26"/>
    <s v="Commercial"/>
    <n v="2955"/>
    <n v="114"/>
    <n v="543"/>
    <n v="979"/>
    <n v="881"/>
    <n v="139"/>
    <n v="1533490"/>
    <n v="1917296"/>
    <n v="801584"/>
    <n v="3448025"/>
    <n v="415028"/>
    <n v="13451.666666666666"/>
    <n v="3530.9318600368324"/>
    <n v="818.77834525025537"/>
    <n v="3913.7627695800229"/>
    <n v="2985.8129496402876"/>
  </r>
  <r>
    <x v="28"/>
    <x v="7"/>
    <x v="0"/>
    <x v="0"/>
    <s v="Commercial"/>
    <n v="6798"/>
    <n v="42"/>
    <n v="851"/>
    <n v="487"/>
    <n v="1421"/>
    <n v="192"/>
    <n v="577447"/>
    <n v="1485701"/>
    <n v="858321"/>
    <n v="2485373"/>
    <n v="665341"/>
    <n v="13748.738095238095"/>
    <n v="1745.8296122209165"/>
    <n v="1762.4661190965091"/>
    <n v="1749.0309641097817"/>
    <n v="3465.3177083333335"/>
  </r>
  <r>
    <x v="28"/>
    <x v="7"/>
    <x v="0"/>
    <x v="1"/>
    <s v="Commercial"/>
    <n v="860"/>
    <n v="4"/>
    <n v="90"/>
    <n v="124"/>
    <n v="144"/>
    <n v="20"/>
    <n v="68815"/>
    <n v="290074"/>
    <n v="189727"/>
    <n v="540264"/>
    <n v="120795"/>
    <n v="17203.75"/>
    <n v="3223.0444444444443"/>
    <n v="1530.0564516129032"/>
    <n v="3751.8333333333335"/>
    <n v="6039.75"/>
  </r>
  <r>
    <x v="28"/>
    <x v="7"/>
    <x v="0"/>
    <x v="2"/>
    <s v="Commercial"/>
    <n v="951"/>
    <n v="21"/>
    <n v="141"/>
    <n v="109"/>
    <n v="254"/>
    <n v="71"/>
    <n v="214727"/>
    <n v="450656"/>
    <n v="120510"/>
    <n v="740906"/>
    <n v="388885"/>
    <n v="10225.095238095239"/>
    <n v="3196.1418439716313"/>
    <n v="1105.5963302752293"/>
    <n v="2916.9527559055118"/>
    <n v="5477.2535211267605"/>
  </r>
  <r>
    <x v="28"/>
    <x v="7"/>
    <x v="0"/>
    <x v="3"/>
    <s v="Commercial"/>
    <n v="6636"/>
    <n v="44"/>
    <n v="684"/>
    <n v="2021"/>
    <n v="1147"/>
    <n v="875"/>
    <n v="744053"/>
    <n v="2549073"/>
    <n v="1992356"/>
    <n v="3738190"/>
    <n v="5279032"/>
    <n v="16910.295454545456"/>
    <n v="3726.7149122807018"/>
    <n v="985.82681840672933"/>
    <n v="3259.1020052310373"/>
    <n v="6033.1794285714286"/>
  </r>
  <r>
    <x v="28"/>
    <x v="7"/>
    <x v="0"/>
    <x v="4"/>
    <s v="Commercial"/>
    <n v="2771"/>
    <n v="29"/>
    <n v="257"/>
    <n v="376"/>
    <n v="410"/>
    <n v="73"/>
    <n v="637277"/>
    <n v="853013"/>
    <n v="556790"/>
    <n v="1520987"/>
    <n v="238916"/>
    <n v="21975.068965517243"/>
    <n v="3319.1167315175098"/>
    <n v="1480.8244680851064"/>
    <n v="3709.7243902439022"/>
    <n v="3272.821917808219"/>
  </r>
  <r>
    <x v="28"/>
    <x v="7"/>
    <x v="0"/>
    <x v="5"/>
    <s v="Commercial"/>
    <n v="1126"/>
    <n v="25"/>
    <n v="121"/>
    <n v="204"/>
    <n v="195"/>
    <n v="52"/>
    <n v="523420"/>
    <n v="389969"/>
    <n v="264344"/>
    <n v="721654"/>
    <n v="295422"/>
    <n v="20936.8"/>
    <n v="3222.8842975206612"/>
    <n v="1295.8039215686274"/>
    <n v="3700.7897435897435"/>
    <n v="5681.1923076923076"/>
  </r>
  <r>
    <x v="28"/>
    <x v="7"/>
    <x v="0"/>
    <x v="6"/>
    <s v="Commercial"/>
    <n v="7510"/>
    <n v="106"/>
    <n v="941"/>
    <n v="647"/>
    <n v="1759"/>
    <n v="271"/>
    <n v="2997823"/>
    <n v="2581157"/>
    <n v="973539"/>
    <n v="4789362"/>
    <n v="2721267"/>
    <n v="28281.349056603773"/>
    <n v="2742.9936238044634"/>
    <n v="1504.6970633693973"/>
    <n v="2722.7754405912451"/>
    <n v="10041.575645756458"/>
  </r>
  <r>
    <x v="28"/>
    <x v="7"/>
    <x v="0"/>
    <x v="7"/>
    <s v="Commercial"/>
    <n v="7043"/>
    <n v="230"/>
    <n v="725"/>
    <n v="590"/>
    <n v="1413"/>
    <n v="313"/>
    <n v="3475122"/>
    <n v="1761035"/>
    <n v="622400"/>
    <n v="4367002"/>
    <n v="1806169"/>
    <n v="15109.226086956522"/>
    <n v="2429.0137931034483"/>
    <n v="1054.9152542372881"/>
    <n v="3090.5888181174805"/>
    <n v="5770.5079872204469"/>
  </r>
  <r>
    <x v="28"/>
    <x v="7"/>
    <x v="0"/>
    <x v="8"/>
    <s v="Commercial"/>
    <n v="916"/>
    <n v="33"/>
    <n v="103"/>
    <n v="124"/>
    <n v="136"/>
    <n v="44"/>
    <n v="385086"/>
    <n v="306184"/>
    <n v="121467"/>
    <n v="451563"/>
    <n v="199751"/>
    <n v="11669.272727272728"/>
    <n v="2972.6601941747572"/>
    <n v="979.57258064516134"/>
    <n v="3320.3161764705883"/>
    <n v="4539.795454545455"/>
  </r>
  <r>
    <x v="28"/>
    <x v="7"/>
    <x v="0"/>
    <x v="9"/>
    <s v="Commercial"/>
    <n v="654"/>
    <n v="24"/>
    <n v="86"/>
    <n v="120"/>
    <n v="117"/>
    <n v="26"/>
    <n v="356853"/>
    <n v="276523"/>
    <n v="102445"/>
    <n v="410170"/>
    <n v="130341"/>
    <n v="14868.875"/>
    <n v="3215.3837209302324"/>
    <n v="853.70833333333337"/>
    <n v="3505.7264957264956"/>
    <n v="5013.1153846153848"/>
  </r>
  <r>
    <x v="28"/>
    <x v="7"/>
    <x v="0"/>
    <x v="10"/>
    <s v="Commercial"/>
    <n v="1826"/>
    <n v="58"/>
    <n v="207"/>
    <n v="425"/>
    <n v="470"/>
    <n v="45"/>
    <n v="1142803"/>
    <n v="904901"/>
    <n v="566201"/>
    <n v="1410090"/>
    <n v="272306"/>
    <n v="19703.5"/>
    <n v="4371.5024154589373"/>
    <n v="1332.2376470588235"/>
    <n v="3000.1914893617022"/>
    <n v="6051.2444444444445"/>
  </r>
  <r>
    <x v="28"/>
    <x v="7"/>
    <x v="0"/>
    <x v="11"/>
    <s v="Commercial"/>
    <n v="7040"/>
    <n v="57"/>
    <n v="741"/>
    <n v="1566"/>
    <n v="1193"/>
    <n v="258"/>
    <n v="871733"/>
    <n v="1490153"/>
    <n v="1515448"/>
    <n v="2692792"/>
    <n v="1332662"/>
    <n v="15293.561403508771"/>
    <n v="2011.0026990553306"/>
    <n v="967.7190293742018"/>
    <n v="2257.160100586756"/>
    <n v="5165.3565891472872"/>
  </r>
  <r>
    <x v="28"/>
    <x v="7"/>
    <x v="0"/>
    <x v="12"/>
    <s v="Commercial"/>
    <n v="5009"/>
    <n v="75"/>
    <n v="640"/>
    <n v="899"/>
    <n v="1316"/>
    <n v="233"/>
    <n v="1721001"/>
    <n v="2050311"/>
    <n v="1275078"/>
    <n v="4549523"/>
    <n v="1066241"/>
    <n v="22946.68"/>
    <n v="3203.6109375000001"/>
    <n v="1418.329254727475"/>
    <n v="3457.0843465045591"/>
    <n v="4576.1416309012875"/>
  </r>
  <r>
    <x v="28"/>
    <x v="7"/>
    <x v="0"/>
    <x v="13"/>
    <s v="Commercial"/>
    <n v="1504"/>
    <n v="46"/>
    <n v="193"/>
    <n v="269"/>
    <n v="270"/>
    <n v="97"/>
    <n v="1048684"/>
    <n v="612889"/>
    <n v="235040"/>
    <n v="956311"/>
    <n v="695414"/>
    <n v="22797.478260869564"/>
    <n v="3175.5906735751296"/>
    <n v="873.75464684014867"/>
    <n v="3541.8925925925928"/>
    <n v="7169.216494845361"/>
  </r>
  <r>
    <x v="28"/>
    <x v="7"/>
    <x v="0"/>
    <x v="14"/>
    <s v="Commercial"/>
    <n v="7501"/>
    <n v="230"/>
    <n v="952"/>
    <n v="1421"/>
    <n v="1650"/>
    <n v="360"/>
    <n v="3219913"/>
    <n v="3002125"/>
    <n v="1590620"/>
    <n v="5938654"/>
    <n v="3850667"/>
    <n v="13999.621739130434"/>
    <n v="3153.4926470588234"/>
    <n v="1119.3666432090076"/>
    <n v="3599.1842424242423"/>
    <n v="10696.297222222222"/>
  </r>
  <r>
    <x v="28"/>
    <x v="7"/>
    <x v="0"/>
    <x v="15"/>
    <s v="Commercial"/>
    <n v="1037"/>
    <n v="37"/>
    <n v="134"/>
    <n v="151"/>
    <n v="248"/>
    <n v="52"/>
    <n v="602512"/>
    <n v="428842"/>
    <n v="196948"/>
    <n v="785725"/>
    <n v="398152"/>
    <n v="16284.108108108108"/>
    <n v="3200.313432835821"/>
    <n v="1304.2913907284769"/>
    <n v="3168.2459677419356"/>
    <n v="7656.7692307692305"/>
  </r>
  <r>
    <x v="28"/>
    <x v="7"/>
    <x v="0"/>
    <x v="16"/>
    <s v="Commercial"/>
    <n v="1794"/>
    <n v="59"/>
    <n v="227"/>
    <n v="786"/>
    <n v="605"/>
    <n v="44"/>
    <n v="1186983"/>
    <n v="430484"/>
    <n v="745775"/>
    <n v="1916321"/>
    <n v="297486"/>
    <n v="20118.355932203391"/>
    <n v="1896.4052863436123"/>
    <n v="948.82315521628493"/>
    <n v="3167.4727272727273"/>
    <n v="6761.045454545455"/>
  </r>
  <r>
    <x v="28"/>
    <x v="7"/>
    <x v="0"/>
    <x v="17"/>
    <s v="Commercial"/>
    <n v="6131"/>
    <n v="142"/>
    <n v="737"/>
    <n v="1556"/>
    <n v="1018"/>
    <n v="250"/>
    <n v="2323777"/>
    <n v="2369754"/>
    <n v="1078090"/>
    <n v="3571934"/>
    <n v="633810"/>
    <n v="16364.62676056338"/>
    <n v="3215.4056987788331"/>
    <n v="692.85989717223651"/>
    <n v="3508.7760314341845"/>
    <n v="2535.2399999999998"/>
  </r>
  <r>
    <x v="28"/>
    <x v="7"/>
    <x v="0"/>
    <x v="18"/>
    <s v="Commercial"/>
    <n v="6011"/>
    <n v="93"/>
    <n v="887"/>
    <n v="1455"/>
    <n v="1753"/>
    <n v="284"/>
    <n v="3474225"/>
    <n v="3135563"/>
    <n v="1362424"/>
    <n v="6756316"/>
    <n v="2969978"/>
    <n v="37357.258064516129"/>
    <n v="3535.020293122886"/>
    <n v="936.37388316151203"/>
    <n v="3854.1448944666286"/>
    <n v="10457.669014084508"/>
  </r>
  <r>
    <x v="28"/>
    <x v="7"/>
    <x v="0"/>
    <x v="19"/>
    <s v="Commercial"/>
    <n v="3275"/>
    <n v="121"/>
    <n v="373"/>
    <n v="968"/>
    <n v="572"/>
    <n v="133"/>
    <n v="1587190"/>
    <n v="1130772"/>
    <n v="881610"/>
    <n v="1772353"/>
    <n v="373370"/>
    <n v="13117.272727272728"/>
    <n v="3031.5603217158177"/>
    <n v="910.75413223140492"/>
    <n v="3098.5192307692309"/>
    <n v="2807.2932330827066"/>
  </r>
  <r>
    <x v="28"/>
    <x v="7"/>
    <x v="0"/>
    <x v="20"/>
    <s v="Commercial"/>
    <n v="2938"/>
    <n v="94"/>
    <n v="452"/>
    <n v="599"/>
    <n v="640"/>
    <n v="92"/>
    <n v="1357346"/>
    <n v="1828606"/>
    <n v="613321"/>
    <n v="3181406"/>
    <n v="404701"/>
    <n v="14439.851063829787"/>
    <n v="4045.5884955752213"/>
    <n v="1023.9081803005008"/>
    <n v="4970.9468749999996"/>
    <n v="4398.923913043478"/>
  </r>
  <r>
    <x v="28"/>
    <x v="7"/>
    <x v="0"/>
    <x v="21"/>
    <s v="Commercial"/>
    <n v="5349"/>
    <n v="232"/>
    <n v="856"/>
    <n v="868"/>
    <n v="1569"/>
    <n v="303"/>
    <n v="2897415"/>
    <n v="2670348"/>
    <n v="1125484"/>
    <n v="4577301"/>
    <n v="909696"/>
    <n v="12488.85775862069"/>
    <n v="3119.5654205607475"/>
    <n v="1296.6405529953918"/>
    <n v="2917.336520076482"/>
    <n v="3002.2970297029701"/>
  </r>
  <r>
    <x v="28"/>
    <x v="7"/>
    <x v="0"/>
    <x v="22"/>
    <s v="Commercial"/>
    <n v="1659"/>
    <n v="77"/>
    <n v="274"/>
    <n v="96"/>
    <n v="273"/>
    <n v="40"/>
    <n v="1177479"/>
    <n v="983153"/>
    <n v="97489"/>
    <n v="902623"/>
    <n v="256883"/>
    <n v="15291.935064935065"/>
    <n v="3588.1496350364964"/>
    <n v="1015.5104166666666"/>
    <n v="3306.3113553113553"/>
    <n v="6422.0749999999998"/>
  </r>
  <r>
    <x v="28"/>
    <x v="7"/>
    <x v="0"/>
    <x v="23"/>
    <s v="Commercial"/>
    <n v="2563"/>
    <n v="126"/>
    <n v="506"/>
    <n v="788"/>
    <n v="606"/>
    <n v="66"/>
    <n v="2089080"/>
    <n v="1514101"/>
    <n v="1054713"/>
    <n v="1979154"/>
    <n v="435226"/>
    <n v="16580"/>
    <n v="2992.294466403162"/>
    <n v="1338.4682741116751"/>
    <n v="3265.9306930693069"/>
    <n v="6594.333333333333"/>
  </r>
  <r>
    <x v="28"/>
    <x v="7"/>
    <x v="0"/>
    <x v="24"/>
    <s v="Commercial"/>
    <n v="1319"/>
    <n v="65"/>
    <n v="273"/>
    <n v="203"/>
    <n v="490"/>
    <n v="8"/>
    <n v="840340"/>
    <n v="687390"/>
    <n v="316629"/>
    <n v="1301929"/>
    <n v="37320"/>
    <n v="12928.307692307691"/>
    <n v="2517.9120879120878"/>
    <n v="1559.7487684729065"/>
    <n v="2656.9979591836736"/>
    <n v="4665"/>
  </r>
  <r>
    <x v="28"/>
    <x v="7"/>
    <x v="0"/>
    <x v="25"/>
    <s v="Commercial"/>
    <n v="6071"/>
    <n v="312"/>
    <n v="1134"/>
    <n v="2423"/>
    <n v="861"/>
    <n v="418"/>
    <n v="4631802"/>
    <n v="3088849"/>
    <n v="2493977"/>
    <n v="2555120"/>
    <n v="2512634"/>
    <n v="14845.51923076923"/>
    <n v="2723.852733686067"/>
    <n v="1029.2930251754024"/>
    <n v="2967.6190476190477"/>
    <n v="6011.0861244019143"/>
  </r>
  <r>
    <x v="28"/>
    <x v="7"/>
    <x v="0"/>
    <x v="26"/>
    <s v="Commercial"/>
    <n v="3022"/>
    <n v="114"/>
    <n v="575"/>
    <n v="1200"/>
    <n v="1291"/>
    <n v="172"/>
    <n v="1492522"/>
    <n v="2107315"/>
    <n v="869035"/>
    <n v="5318186"/>
    <n v="529735"/>
    <n v="13092.298245614034"/>
    <n v="3664.8956521739128"/>
    <n v="724.19583333333333"/>
    <n v="4119.4314484895431"/>
    <n v="3079.8546511627906"/>
  </r>
  <r>
    <x v="29"/>
    <x v="7"/>
    <x v="1"/>
    <x v="0"/>
    <s v="Commercial"/>
    <n v="6756"/>
    <n v="47"/>
    <n v="830"/>
    <n v="446"/>
    <n v="1438"/>
    <n v="202"/>
    <n v="751823"/>
    <n v="1509609"/>
    <n v="628443"/>
    <n v="2388308"/>
    <n v="721899"/>
    <n v="15996.234042553191"/>
    <n v="1818.8060240963855"/>
    <n v="1409.0650224215246"/>
    <n v="1660.8539638386649"/>
    <n v="3573.7574257425745"/>
  </r>
  <r>
    <x v="29"/>
    <x v="7"/>
    <x v="1"/>
    <x v="1"/>
    <s v="Commercial"/>
    <n v="858"/>
    <n v="4"/>
    <n v="73"/>
    <n v="168"/>
    <n v="117"/>
    <n v="18"/>
    <n v="105477"/>
    <n v="227384"/>
    <n v="259905"/>
    <n v="362090"/>
    <n v="116062"/>
    <n v="26369.25"/>
    <n v="3114.8493150684931"/>
    <n v="1547.0535714285713"/>
    <n v="3094.7863247863247"/>
    <n v="6447.8888888888887"/>
  </r>
  <r>
    <x v="29"/>
    <x v="7"/>
    <x v="1"/>
    <x v="2"/>
    <s v="Commercial"/>
    <n v="947"/>
    <n v="22"/>
    <n v="133"/>
    <n v="76"/>
    <n v="365"/>
    <n v="141"/>
    <n v="223126"/>
    <n v="414433"/>
    <n v="63268"/>
    <n v="1149486"/>
    <n v="761405"/>
    <n v="10142.09090909091"/>
    <n v="3116.0375939849623"/>
    <n v="832.47368421052636"/>
    <n v="3149.2767123287672"/>
    <n v="5400.0354609929082"/>
  </r>
  <r>
    <x v="29"/>
    <x v="7"/>
    <x v="1"/>
    <x v="3"/>
    <s v="Commercial"/>
    <n v="6610"/>
    <n v="50"/>
    <n v="686"/>
    <n v="395"/>
    <n v="978"/>
    <n v="165"/>
    <n v="867513"/>
    <n v="2432712"/>
    <n v="291818"/>
    <n v="3256213"/>
    <n v="905732"/>
    <n v="17350.259999999998"/>
    <n v="3546.2274052478133"/>
    <n v="738.77974683544301"/>
    <n v="3329.4611451942742"/>
    <n v="5489.2848484848482"/>
  </r>
  <r>
    <x v="29"/>
    <x v="7"/>
    <x v="1"/>
    <x v="4"/>
    <s v="Commercial"/>
    <n v="2741"/>
    <n v="31"/>
    <n v="250"/>
    <n v="638"/>
    <n v="376"/>
    <n v="66"/>
    <n v="703292"/>
    <n v="810862"/>
    <n v="1291464"/>
    <n v="1211846"/>
    <n v="209113"/>
    <n v="22686.83870967742"/>
    <n v="3243.4479999999999"/>
    <n v="2024.2382445141066"/>
    <n v="3222.994680851064"/>
    <n v="3168.378787878788"/>
  </r>
  <r>
    <x v="29"/>
    <x v="7"/>
    <x v="1"/>
    <x v="5"/>
    <s v="Commercial"/>
    <n v="1117"/>
    <n v="26"/>
    <n v="122"/>
    <n v="294"/>
    <n v="176"/>
    <n v="49"/>
    <n v="521319"/>
    <n v="394425"/>
    <n v="453403"/>
    <n v="628916"/>
    <n v="291523"/>
    <n v="20050.73076923077"/>
    <n v="3232.9918032786886"/>
    <n v="1542.187074829932"/>
    <n v="3573.3863636363635"/>
    <n v="5949.4489795918371"/>
  </r>
  <r>
    <x v="29"/>
    <x v="7"/>
    <x v="1"/>
    <x v="6"/>
    <s v="Commercial"/>
    <n v="7441"/>
    <n v="114"/>
    <n v="879"/>
    <n v="767"/>
    <n v="1579"/>
    <n v="258"/>
    <n v="3435620"/>
    <n v="2536238"/>
    <n v="1080987"/>
    <n v="3908182"/>
    <n v="2622007"/>
    <n v="30137.017543859649"/>
    <n v="2885.3674630261662"/>
    <n v="1409.3702737940025"/>
    <n v="2475.0994300189996"/>
    <n v="10162.817829457364"/>
  </r>
  <r>
    <x v="29"/>
    <x v="7"/>
    <x v="1"/>
    <x v="7"/>
    <s v="Commercial"/>
    <n v="7011"/>
    <n v="213"/>
    <n v="703"/>
    <n v="410"/>
    <n v="1200"/>
    <n v="174"/>
    <n v="3135027"/>
    <n v="1663552"/>
    <n v="317736"/>
    <n v="3706687"/>
    <n v="893676"/>
    <n v="14718.43661971831"/>
    <n v="2366.3613086770984"/>
    <n v="774.96585365853662"/>
    <n v="3088.9058333333332"/>
    <n v="5136.0689655172409"/>
  </r>
  <r>
    <x v="29"/>
    <x v="7"/>
    <x v="1"/>
    <x v="8"/>
    <s v="Commercial"/>
    <n v="914"/>
    <n v="35"/>
    <n v="98"/>
    <n v="121"/>
    <n v="123"/>
    <n v="43"/>
    <n v="414080"/>
    <n v="291335"/>
    <n v="109734"/>
    <n v="399667"/>
    <n v="189799"/>
    <n v="11830.857142857143"/>
    <n v="2972.8061224489797"/>
    <n v="906.89256198347107"/>
    <n v="3249.3252032520327"/>
    <n v="4413.9302325581393"/>
  </r>
  <r>
    <x v="29"/>
    <x v="7"/>
    <x v="1"/>
    <x v="9"/>
    <s v="Commercial"/>
    <n v="654"/>
    <n v="26"/>
    <n v="79"/>
    <n v="131"/>
    <n v="109"/>
    <n v="25"/>
    <n v="371367"/>
    <n v="249969"/>
    <n v="95078"/>
    <n v="357362"/>
    <n v="115194"/>
    <n v="14283.346153846154"/>
    <n v="3164.1645569620255"/>
    <n v="725.78625954198469"/>
    <n v="3278.5504587155965"/>
    <n v="4607.76"/>
  </r>
  <r>
    <x v="29"/>
    <x v="7"/>
    <x v="1"/>
    <x v="10"/>
    <s v="Commercial"/>
    <n v="1818"/>
    <n v="61"/>
    <n v="215"/>
    <n v="693"/>
    <n v="466"/>
    <n v="172"/>
    <n v="1159196"/>
    <n v="882746"/>
    <n v="684983"/>
    <n v="1479065"/>
    <n v="926041"/>
    <n v="19003.213114754097"/>
    <n v="4105.7953488372095"/>
    <n v="988.43145743145737"/>
    <n v="3173.9592274678112"/>
    <n v="5383.9593023255811"/>
  </r>
  <r>
    <x v="29"/>
    <x v="7"/>
    <x v="1"/>
    <x v="11"/>
    <s v="Commercial"/>
    <n v="7085"/>
    <n v="58"/>
    <n v="629"/>
    <n v="2105"/>
    <n v="921"/>
    <n v="245"/>
    <n v="953470"/>
    <n v="1285104"/>
    <n v="1939206"/>
    <n v="1686491"/>
    <n v="1302385"/>
    <n v="16439.137931034482"/>
    <n v="2043.0906200317966"/>
    <n v="921.23800475059386"/>
    <n v="1831.1520086862106"/>
    <n v="5315.8571428571431"/>
  </r>
  <r>
    <x v="29"/>
    <x v="7"/>
    <x v="1"/>
    <x v="12"/>
    <s v="Commercial"/>
    <n v="5063"/>
    <n v="80"/>
    <n v="602"/>
    <n v="1031"/>
    <n v="1143"/>
    <n v="224"/>
    <n v="1776086"/>
    <n v="2012353"/>
    <n v="1255681"/>
    <n v="3373094"/>
    <n v="1015446"/>
    <n v="22201.075000000001"/>
    <n v="3342.7790697674418"/>
    <n v="1217.9253152279341"/>
    <n v="2951.0883639545059"/>
    <n v="4533.2410714285716"/>
  </r>
  <r>
    <x v="29"/>
    <x v="7"/>
    <x v="1"/>
    <x v="13"/>
    <s v="Commercial"/>
    <n v="1489"/>
    <n v="50"/>
    <n v="194"/>
    <n v="287"/>
    <n v="268"/>
    <n v="80"/>
    <n v="1052823"/>
    <n v="636867"/>
    <n v="255970"/>
    <n v="938308"/>
    <n v="764965"/>
    <n v="21056.46"/>
    <n v="3282.819587628866"/>
    <n v="891.88153310104531"/>
    <n v="3501.1492537313434"/>
    <n v="9562.0625"/>
  </r>
  <r>
    <x v="29"/>
    <x v="7"/>
    <x v="1"/>
    <x v="14"/>
    <s v="Commercial"/>
    <n v="7458"/>
    <n v="238"/>
    <n v="949"/>
    <n v="1771"/>
    <n v="1476"/>
    <n v="327"/>
    <n v="3523237"/>
    <n v="3039005"/>
    <n v="2217618"/>
    <n v="5121650"/>
    <n v="4007082"/>
    <n v="14803.51680672269"/>
    <n v="3202.3234984193887"/>
    <n v="1252.1840767927724"/>
    <n v="3469.9525745257451"/>
    <n v="12254.073394495414"/>
  </r>
  <r>
    <x v="29"/>
    <x v="7"/>
    <x v="1"/>
    <x v="15"/>
    <s v="Commercial"/>
    <n v="1031"/>
    <n v="36"/>
    <n v="133"/>
    <n v="185"/>
    <n v="219"/>
    <n v="51"/>
    <n v="636324"/>
    <n v="418250"/>
    <n v="197259"/>
    <n v="660590"/>
    <n v="445981"/>
    <n v="17675.666666666668"/>
    <n v="3144.7368421052633"/>
    <n v="1066.2648648648649"/>
    <n v="3016.3926940639271"/>
    <n v="8744.7254901960787"/>
  </r>
  <r>
    <x v="29"/>
    <x v="7"/>
    <x v="1"/>
    <x v="16"/>
    <s v="Commercial"/>
    <n v="1786"/>
    <n v="61"/>
    <n v="223"/>
    <n v="692"/>
    <n v="253"/>
    <n v="284"/>
    <n v="1186382"/>
    <n v="410128"/>
    <n v="475985"/>
    <n v="839690"/>
    <n v="1609275"/>
    <n v="19448.885245901638"/>
    <n v="1839.1390134529147"/>
    <n v="687.83959537572252"/>
    <n v="3318.9328063241105"/>
    <n v="5666.461267605634"/>
  </r>
  <r>
    <x v="29"/>
    <x v="7"/>
    <x v="1"/>
    <x v="17"/>
    <s v="Commercial"/>
    <n v="6082"/>
    <n v="155"/>
    <n v="705"/>
    <n v="1748"/>
    <n v="879"/>
    <n v="253"/>
    <n v="2374792"/>
    <n v="2233448"/>
    <n v="1053110"/>
    <n v="2806872"/>
    <n v="499458"/>
    <n v="15321.23870967742"/>
    <n v="3168.0113475177304"/>
    <n v="602.46567505720827"/>
    <n v="3193.2559726962459"/>
    <n v="1974.1422924901185"/>
  </r>
  <r>
    <x v="29"/>
    <x v="7"/>
    <x v="1"/>
    <x v="18"/>
    <s v="Commercial"/>
    <n v="5961"/>
    <n v="98"/>
    <n v="849"/>
    <n v="1779"/>
    <n v="1420"/>
    <n v="286"/>
    <n v="3921330"/>
    <n v="3108211"/>
    <n v="1627352"/>
    <n v="5073509"/>
    <n v="3120726"/>
    <n v="40013.571428571428"/>
    <n v="3661.0259128386338"/>
    <n v="914.75660483417653"/>
    <n v="3572.8936619718311"/>
    <n v="10911.629370629371"/>
  </r>
  <r>
    <x v="29"/>
    <x v="7"/>
    <x v="1"/>
    <x v="19"/>
    <s v="Commercial"/>
    <n v="3244"/>
    <n v="121"/>
    <n v="385"/>
    <n v="1090"/>
    <n v="568"/>
    <n v="136"/>
    <n v="1633529"/>
    <n v="1161912"/>
    <n v="903829"/>
    <n v="1728791"/>
    <n v="334065"/>
    <n v="13500.239669421488"/>
    <n v="3017.9532467532467"/>
    <n v="829.20091743119269"/>
    <n v="3043.6461267605632"/>
    <n v="2456.3602941176468"/>
  </r>
  <r>
    <x v="29"/>
    <x v="7"/>
    <x v="1"/>
    <x v="20"/>
    <s v="Commercial"/>
    <n v="2930"/>
    <n v="99"/>
    <n v="454"/>
    <n v="995"/>
    <n v="657"/>
    <n v="101"/>
    <n v="1531569"/>
    <n v="1906122"/>
    <n v="2247656"/>
    <n v="3062049"/>
    <n v="413632"/>
    <n v="15470.39393939394"/>
    <n v="4198.5066079295157"/>
    <n v="2258.9507537688442"/>
    <n v="4660.6529680365293"/>
    <n v="4095.3663366336632"/>
  </r>
  <r>
    <x v="29"/>
    <x v="7"/>
    <x v="1"/>
    <x v="21"/>
    <s v="Commercial"/>
    <n v="5294"/>
    <n v="250"/>
    <n v="862"/>
    <n v="1082"/>
    <n v="1321"/>
    <n v="315"/>
    <n v="3165358"/>
    <n v="2473308"/>
    <n v="1232839"/>
    <n v="3951893"/>
    <n v="882396"/>
    <n v="12661.432000000001"/>
    <n v="2869.2668213457077"/>
    <n v="1139.4075785582254"/>
    <n v="2991.5919757759275"/>
    <n v="2801.2571428571428"/>
  </r>
  <r>
    <x v="29"/>
    <x v="7"/>
    <x v="1"/>
    <x v="22"/>
    <s v="Commercial"/>
    <n v="1652"/>
    <n v="75"/>
    <n v="266"/>
    <n v="95"/>
    <n v="397"/>
    <n v="149"/>
    <n v="1104115"/>
    <n v="966535"/>
    <n v="71013"/>
    <n v="1366116"/>
    <n v="836308"/>
    <n v="14721.533333333333"/>
    <n v="3633.5902255639098"/>
    <n v="747.50526315789477"/>
    <n v="3441.0982367758188"/>
    <n v="5612.8053691275172"/>
  </r>
  <r>
    <x v="29"/>
    <x v="7"/>
    <x v="1"/>
    <x v="23"/>
    <s v="Commercial"/>
    <n v="2553"/>
    <n v="124"/>
    <n v="472"/>
    <n v="385"/>
    <n v="978"/>
    <n v="312"/>
    <n v="2135717"/>
    <n v="1383927"/>
    <n v="386027"/>
    <n v="3384661"/>
    <n v="1779000"/>
    <n v="17223.524193548386"/>
    <n v="2932.0487288135591"/>
    <n v="1002.6675324675325"/>
    <n v="3460.7985685071576"/>
    <n v="5701.9230769230771"/>
  </r>
  <r>
    <x v="29"/>
    <x v="7"/>
    <x v="1"/>
    <x v="24"/>
    <s v="Commercial"/>
    <n v="1315"/>
    <n v="69"/>
    <n v="279"/>
    <n v="242"/>
    <n v="501"/>
    <n v="10"/>
    <n v="752759"/>
    <n v="720833"/>
    <n v="394209"/>
    <n v="1298531"/>
    <n v="59971"/>
    <n v="10909.550724637682"/>
    <n v="2583.6308243727599"/>
    <n v="1628.9628099173553"/>
    <n v="2591.8782435129742"/>
    <n v="5997.1"/>
  </r>
  <r>
    <x v="29"/>
    <x v="7"/>
    <x v="1"/>
    <x v="25"/>
    <s v="Commercial"/>
    <n v="6044"/>
    <n v="314"/>
    <n v="1152"/>
    <n v="2191"/>
    <n v="1192"/>
    <n v="145"/>
    <n v="4442333"/>
    <n v="2944609"/>
    <n v="1706290"/>
    <n v="3732158"/>
    <n v="797772"/>
    <n v="14147.557324840764"/>
    <n v="2556.0842013888887"/>
    <n v="778.77225011410314"/>
    <n v="3131.0050335570468"/>
    <n v="5501.8758620689659"/>
  </r>
  <r>
    <x v="29"/>
    <x v="7"/>
    <x v="1"/>
    <x v="26"/>
    <s v="Commercial"/>
    <n v="3036"/>
    <n v="123"/>
    <n v="559"/>
    <n v="1408"/>
    <n v="1011"/>
    <n v="153"/>
    <n v="1630619"/>
    <n v="2072737"/>
    <n v="961096"/>
    <n v="3465450"/>
    <n v="512143"/>
    <n v="13257.065040650406"/>
    <n v="3707.937388193202"/>
    <n v="682.59659090909088"/>
    <n v="3427.7448071216618"/>
    <n v="3347.3398692810456"/>
  </r>
  <r>
    <x v="30"/>
    <x v="7"/>
    <x v="2"/>
    <x v="0"/>
    <s v="Commercial"/>
    <n v="6991"/>
    <n v="50"/>
    <n v="893"/>
    <n v="525"/>
    <n v="1538"/>
    <n v="214"/>
    <n v="913624"/>
    <n v="1612552"/>
    <n v="1050954"/>
    <n v="2726610"/>
    <n v="747445"/>
    <n v="18272.48"/>
    <n v="1805.7693169092945"/>
    <n v="2001.8171428571429"/>
    <n v="1772.8283485045513"/>
    <n v="3492.733644859813"/>
  </r>
  <r>
    <x v="30"/>
    <x v="7"/>
    <x v="2"/>
    <x v="1"/>
    <s v="Commercial"/>
    <n v="889"/>
    <n v="5"/>
    <n v="73"/>
    <n v="257"/>
    <n v="123"/>
    <n v="19"/>
    <n v="113975"/>
    <n v="229247"/>
    <n v="541062"/>
    <n v="388501"/>
    <n v="102520"/>
    <n v="22795"/>
    <n v="3140.3698630136987"/>
    <n v="2105.2996108949415"/>
    <n v="3158.5447154471544"/>
    <n v="5395.7894736842109"/>
  </r>
  <r>
    <x v="30"/>
    <x v="7"/>
    <x v="2"/>
    <x v="2"/>
    <s v="Commercial"/>
    <n v="981"/>
    <n v="21"/>
    <n v="146"/>
    <n v="125"/>
    <n v="200"/>
    <n v="108"/>
    <n v="270362"/>
    <n v="472119"/>
    <n v="130282"/>
    <n v="662017"/>
    <n v="580387"/>
    <n v="12874.380952380952"/>
    <n v="3233.6917808219177"/>
    <n v="1042.2560000000001"/>
    <n v="3310.085"/>
    <n v="5373.9537037037035"/>
  </r>
  <r>
    <x v="30"/>
    <x v="7"/>
    <x v="2"/>
    <x v="3"/>
    <s v="Commercial"/>
    <n v="6848"/>
    <n v="45"/>
    <n v="700"/>
    <n v="1691"/>
    <n v="1340"/>
    <n v="171"/>
    <n v="974714"/>
    <n v="2612258"/>
    <n v="1540150"/>
    <n v="4818940"/>
    <n v="986478"/>
    <n v="21660.31111111111"/>
    <n v="3731.7971428571427"/>
    <n v="910.7924305144885"/>
    <n v="3596.2238805970151"/>
    <n v="5768.8771929824561"/>
  </r>
  <r>
    <x v="30"/>
    <x v="7"/>
    <x v="2"/>
    <x v="4"/>
    <s v="Commercial"/>
    <n v="2825"/>
    <n v="30"/>
    <n v="260"/>
    <n v="623"/>
    <n v="387"/>
    <n v="72"/>
    <n v="670456"/>
    <n v="858652"/>
    <n v="1192084"/>
    <n v="1430689"/>
    <n v="251107"/>
    <n v="22348.533333333333"/>
    <n v="3302.5076923076922"/>
    <n v="1913.4574638844301"/>
    <n v="3696.8708010335918"/>
    <n v="3487.5972222222222"/>
  </r>
  <r>
    <x v="30"/>
    <x v="7"/>
    <x v="2"/>
    <x v="5"/>
    <s v="Commercial"/>
    <n v="1154"/>
    <n v="26"/>
    <n v="126"/>
    <n v="264"/>
    <n v="189"/>
    <n v="46"/>
    <n v="544227"/>
    <n v="410467"/>
    <n v="389298"/>
    <n v="731155"/>
    <n v="298802"/>
    <n v="20931.807692307691"/>
    <n v="3257.6746031746034"/>
    <n v="1474.6136363636363"/>
    <n v="3868.5449735449733"/>
    <n v="6495.695652173913"/>
  </r>
  <r>
    <x v="30"/>
    <x v="7"/>
    <x v="2"/>
    <x v="6"/>
    <s v="Commercial"/>
    <n v="7711"/>
    <n v="103"/>
    <n v="991"/>
    <n v="804"/>
    <n v="1646"/>
    <n v="271"/>
    <n v="3335084"/>
    <n v="2703890"/>
    <n v="1209654"/>
    <n v="4362796"/>
    <n v="2434154"/>
    <n v="32379.456310679612"/>
    <n v="2728.4460141271443"/>
    <n v="1504.544776119403"/>
    <n v="2650.5443499392468"/>
    <n v="8982.1180811808117"/>
  </r>
  <r>
    <x v="30"/>
    <x v="7"/>
    <x v="2"/>
    <x v="7"/>
    <s v="Commercial"/>
    <n v="7260"/>
    <n v="225"/>
    <n v="809"/>
    <n v="1476"/>
    <n v="1768"/>
    <n v="274"/>
    <n v="4149345"/>
    <n v="1876656"/>
    <n v="1375295"/>
    <n v="6027179"/>
    <n v="1395902"/>
    <n v="18441.533333333333"/>
    <n v="2319.7231149567369"/>
    <n v="931.77168021680222"/>
    <n v="3409.0378959276018"/>
    <n v="5094.5328467153286"/>
  </r>
  <r>
    <x v="30"/>
    <x v="7"/>
    <x v="2"/>
    <x v="8"/>
    <s v="Commercial"/>
    <n v="950"/>
    <n v="35"/>
    <n v="104"/>
    <n v="147"/>
    <n v="137"/>
    <n v="49"/>
    <n v="447973"/>
    <n v="312518"/>
    <n v="151044"/>
    <n v="434938"/>
    <n v="191589"/>
    <n v="12799.228571428572"/>
    <n v="3004.9807692307691"/>
    <n v="1027.5102040816328"/>
    <n v="3174.7299270072995"/>
    <n v="3909.9795918367345"/>
  </r>
  <r>
    <x v="30"/>
    <x v="7"/>
    <x v="2"/>
    <x v="9"/>
    <s v="Commercial"/>
    <n v="681"/>
    <n v="26"/>
    <n v="87"/>
    <n v="158"/>
    <n v="120"/>
    <n v="27"/>
    <n v="381066"/>
    <n v="278064"/>
    <n v="132175"/>
    <n v="395592"/>
    <n v="124898"/>
    <n v="14656.384615384615"/>
    <n v="3196.1379310344828"/>
    <n v="836.55063291139243"/>
    <n v="3296.6"/>
    <n v="4625.8518518518522"/>
  </r>
  <r>
    <x v="30"/>
    <x v="7"/>
    <x v="2"/>
    <x v="10"/>
    <s v="Commercial"/>
    <n v="1883"/>
    <n v="62"/>
    <n v="210"/>
    <n v="106"/>
    <n v="479"/>
    <n v="72"/>
    <n v="1426089"/>
    <n v="884726"/>
    <n v="128435"/>
    <n v="1588338"/>
    <n v="397570"/>
    <n v="23001.435483870966"/>
    <n v="4212.9809523809527"/>
    <n v="1211.6509433962265"/>
    <n v="3315.9457202505218"/>
    <n v="5521.8055555555557"/>
  </r>
  <r>
    <x v="30"/>
    <x v="7"/>
    <x v="2"/>
    <x v="11"/>
    <s v="Commercial"/>
    <n v="7373"/>
    <n v="61"/>
    <n v="688"/>
    <n v="2728"/>
    <n v="988"/>
    <n v="218"/>
    <n v="1019127"/>
    <n v="1438063"/>
    <n v="3455062"/>
    <n v="2056415"/>
    <n v="1257954"/>
    <n v="16707"/>
    <n v="2090.2078488372094"/>
    <n v="1266.5183284457478"/>
    <n v="2081.3917004048585"/>
    <n v="5770.4311926605506"/>
  </r>
  <r>
    <x v="30"/>
    <x v="7"/>
    <x v="2"/>
    <x v="12"/>
    <s v="Commercial"/>
    <n v="5207"/>
    <n v="80"/>
    <n v="640"/>
    <n v="971"/>
    <n v="1150"/>
    <n v="229"/>
    <n v="1856251"/>
    <n v="2087331"/>
    <n v="1334869"/>
    <n v="3542292"/>
    <n v="1023804"/>
    <n v="23203.137500000001"/>
    <n v="3261.4546875000001"/>
    <n v="1374.7363542739445"/>
    <n v="3080.2539130434784"/>
    <n v="4470.759825327511"/>
  </r>
  <r>
    <x v="30"/>
    <x v="7"/>
    <x v="2"/>
    <x v="13"/>
    <s v="Commercial"/>
    <n v="1542"/>
    <n v="52"/>
    <n v="198"/>
    <n v="303"/>
    <n v="282"/>
    <n v="124"/>
    <n v="1072359"/>
    <n v="664066"/>
    <n v="321825"/>
    <n v="982010"/>
    <n v="1239504"/>
    <n v="20622.288461538461"/>
    <n v="3353.8686868686868"/>
    <n v="1062.1287128712872"/>
    <n v="3482.304964539007"/>
    <n v="9996"/>
  </r>
  <r>
    <x v="30"/>
    <x v="7"/>
    <x v="2"/>
    <x v="14"/>
    <s v="Commercial"/>
    <n v="7717"/>
    <n v="237"/>
    <n v="969"/>
    <n v="1809"/>
    <n v="1517"/>
    <n v="393"/>
    <n v="3474006"/>
    <n v="3348500"/>
    <n v="2272644"/>
    <n v="5510408"/>
    <n v="4696159"/>
    <n v="14658.253164556962"/>
    <n v="3455.6243550051599"/>
    <n v="1256.2985074626865"/>
    <n v="3632.4377059986814"/>
    <n v="11949.513994910942"/>
  </r>
  <r>
    <x v="30"/>
    <x v="7"/>
    <x v="2"/>
    <x v="15"/>
    <s v="Commercial"/>
    <n v="1070"/>
    <n v="35"/>
    <n v="143"/>
    <n v="179"/>
    <n v="214"/>
    <n v="57"/>
    <n v="620726"/>
    <n v="434241"/>
    <n v="200378"/>
    <n v="672251"/>
    <n v="551832"/>
    <n v="17735.028571428571"/>
    <n v="3036.6503496503497"/>
    <n v="1119.4301675977654"/>
    <n v="3141.3598130841124"/>
    <n v="9681.2631578947367"/>
  </r>
  <r>
    <x v="30"/>
    <x v="7"/>
    <x v="2"/>
    <x v="16"/>
    <s v="Commercial"/>
    <n v="1850"/>
    <n v="61"/>
    <n v="233"/>
    <n v="167"/>
    <n v="406"/>
    <n v="272"/>
    <n v="1527485"/>
    <n v="427069"/>
    <n v="139946"/>
    <n v="1445511"/>
    <n v="1676683"/>
    <n v="25040.737704918032"/>
    <n v="1832.9141630901288"/>
    <n v="838"/>
    <n v="3560.3719211822659"/>
    <n v="6164.275735294118"/>
  </r>
  <r>
    <x v="30"/>
    <x v="7"/>
    <x v="2"/>
    <x v="17"/>
    <s v="Commercial"/>
    <n v="6296"/>
    <n v="154"/>
    <n v="726"/>
    <n v="2137"/>
    <n v="986"/>
    <n v="246"/>
    <n v="2635127"/>
    <n v="2387300"/>
    <n v="1437559"/>
    <n v="3417286"/>
    <n v="575940"/>
    <n v="17111.214285714286"/>
    <n v="3288.2920110192836"/>
    <n v="672.69957884885355"/>
    <n v="3465.8073022312374"/>
    <n v="2341.2195121951218"/>
  </r>
  <r>
    <x v="30"/>
    <x v="7"/>
    <x v="2"/>
    <x v="18"/>
    <s v="Commercial"/>
    <n v="6166"/>
    <n v="90"/>
    <n v="904"/>
    <n v="1572"/>
    <n v="1472"/>
    <n v="307"/>
    <n v="3365074"/>
    <n v="3394444"/>
    <n v="1632219"/>
    <n v="5473514"/>
    <n v="3281244"/>
    <n v="37389.711111111108"/>
    <n v="3754.9159292035397"/>
    <n v="1038.3072519083969"/>
    <n v="3718.4198369565215"/>
    <n v="10688.091205211726"/>
  </r>
  <r>
    <x v="30"/>
    <x v="7"/>
    <x v="2"/>
    <x v="19"/>
    <s v="Commercial"/>
    <n v="3346"/>
    <n v="123"/>
    <n v="393"/>
    <n v="1105"/>
    <n v="584"/>
    <n v="114"/>
    <n v="1674937"/>
    <n v="1230702"/>
    <n v="972976"/>
    <n v="1794361"/>
    <n v="332603"/>
    <n v="13617.373983739837"/>
    <n v="3131.5572519083971"/>
    <n v="880.52126696832579"/>
    <n v="3072.5359589041095"/>
    <n v="2917.5701754385964"/>
  </r>
  <r>
    <x v="30"/>
    <x v="7"/>
    <x v="2"/>
    <x v="20"/>
    <s v="Commercial"/>
    <n v="3042"/>
    <n v="103"/>
    <n v="497"/>
    <n v="830"/>
    <n v="692"/>
    <n v="121"/>
    <n v="1630847"/>
    <n v="2121189"/>
    <n v="1064673"/>
    <n v="3205505"/>
    <n v="474822"/>
    <n v="15833.466019417476"/>
    <n v="4267.9859154929582"/>
    <n v="1282.7385542168674"/>
    <n v="4632.2326589595377"/>
    <n v="3924.1487603305786"/>
  </r>
  <r>
    <x v="30"/>
    <x v="7"/>
    <x v="2"/>
    <x v="21"/>
    <s v="Commercial"/>
    <n v="5460"/>
    <n v="263"/>
    <n v="914"/>
    <n v="1121"/>
    <n v="1388"/>
    <n v="295"/>
    <n v="3163089"/>
    <n v="2782254"/>
    <n v="1514384"/>
    <n v="4267038"/>
    <n v="965778"/>
    <n v="12026.954372623573"/>
    <n v="3044.0415754923415"/>
    <n v="1350.9223907225692"/>
    <n v="3074.2348703170028"/>
    <n v="3273.8237288135592"/>
  </r>
  <r>
    <x v="30"/>
    <x v="7"/>
    <x v="2"/>
    <x v="22"/>
    <s v="Commercial"/>
    <n v="1711"/>
    <n v="77"/>
    <n v="268"/>
    <n v="300"/>
    <n v="553"/>
    <n v="42"/>
    <n v="1463332"/>
    <n v="942996"/>
    <n v="274404"/>
    <n v="2011521"/>
    <n v="240624"/>
    <n v="19004.311688311689"/>
    <n v="3518.6417910447763"/>
    <n v="914.68"/>
    <n v="3637.4701627486438"/>
    <n v="5729.1428571428569"/>
  </r>
  <r>
    <x v="30"/>
    <x v="7"/>
    <x v="2"/>
    <x v="23"/>
    <s v="Commercial"/>
    <n v="2644"/>
    <n v="131"/>
    <n v="517"/>
    <n v="989"/>
    <n v="592"/>
    <n v="267"/>
    <n v="2626067"/>
    <n v="1465762"/>
    <n v="1201070"/>
    <n v="2032530"/>
    <n v="1585186"/>
    <n v="20046.312977099238"/>
    <n v="2835.1295938104449"/>
    <n v="1214.4287158746208"/>
    <n v="3433.3277027027025"/>
    <n v="5937.0262172284647"/>
  </r>
  <r>
    <x v="30"/>
    <x v="7"/>
    <x v="2"/>
    <x v="24"/>
    <s v="Commercial"/>
    <n v="1359"/>
    <n v="70"/>
    <n v="299"/>
    <n v="260"/>
    <n v="508"/>
    <n v="8"/>
    <n v="948210"/>
    <n v="825696"/>
    <n v="460646"/>
    <n v="1308955"/>
    <n v="57477"/>
    <n v="13545.857142857143"/>
    <n v="2761.5250836120399"/>
    <n v="1771.7153846153847"/>
    <n v="2576.6830708661419"/>
    <n v="7184.625"/>
  </r>
  <r>
    <x v="30"/>
    <x v="7"/>
    <x v="2"/>
    <x v="25"/>
    <s v="Commercial"/>
    <n v="6259"/>
    <n v="325"/>
    <n v="1178"/>
    <n v="997"/>
    <n v="1759"/>
    <n v="151"/>
    <n v="5509997"/>
    <n v="3121476"/>
    <n v="941815"/>
    <n v="5743372"/>
    <n v="821424"/>
    <n v="16953.836923076924"/>
    <n v="2649.8098471986418"/>
    <n v="944.6489468405216"/>
    <n v="3265.1347356452529"/>
    <n v="5439.8940397350989"/>
  </r>
  <r>
    <x v="30"/>
    <x v="7"/>
    <x v="2"/>
    <x v="26"/>
    <s v="Commercial"/>
    <n v="3169"/>
    <n v="121"/>
    <n v="564"/>
    <n v="1453"/>
    <n v="963"/>
    <n v="168"/>
    <n v="1606320"/>
    <n v="2130342"/>
    <n v="1430378"/>
    <n v="3696466"/>
    <n v="485664"/>
    <n v="13275.371900826447"/>
    <n v="3777.2021276595747"/>
    <n v="984.43083275980734"/>
    <n v="3838.4901349948077"/>
    <n v="2890.8571428571427"/>
  </r>
  <r>
    <x v="31"/>
    <x v="7"/>
    <x v="3"/>
    <x v="0"/>
    <s v="Commercial"/>
    <n v="6976"/>
    <n v="53"/>
    <n v="852"/>
    <n v="514"/>
    <n v="1497"/>
    <n v="188"/>
    <n v="900917"/>
    <n v="1519595"/>
    <n v="891395"/>
    <n v="2840576"/>
    <n v="660291"/>
    <n v="16998.433962264149"/>
    <n v="1783.56220657277"/>
    <n v="1734.2315175097276"/>
    <n v="1897.5123580494321"/>
    <n v="3512.1861702127658"/>
  </r>
  <r>
    <x v="31"/>
    <x v="7"/>
    <x v="3"/>
    <x v="1"/>
    <s v="Commercial"/>
    <n v="868"/>
    <n v="5"/>
    <n v="75"/>
    <n v="179"/>
    <n v="125"/>
    <n v="17"/>
    <n v="129253"/>
    <n v="232262"/>
    <n v="332420"/>
    <n v="425461"/>
    <n v="116532"/>
    <n v="25850.6"/>
    <n v="3096.8266666666668"/>
    <n v="1857.0949720670392"/>
    <n v="3403.6880000000001"/>
    <n v="6854.8235294117649"/>
  </r>
  <r>
    <x v="31"/>
    <x v="7"/>
    <x v="3"/>
    <x v="2"/>
    <s v="Commercial"/>
    <n v="971"/>
    <n v="22"/>
    <n v="139"/>
    <n v="60"/>
    <n v="434"/>
    <n v="35"/>
    <n v="222341"/>
    <n v="489648"/>
    <n v="64835"/>
    <n v="1309590"/>
    <n v="179088"/>
    <n v="10106.40909090909"/>
    <n v="3522.6474820143885"/>
    <n v="1080.5833333333333"/>
    <n v="3017.4884792626726"/>
    <n v="5116.8"/>
  </r>
  <r>
    <x v="31"/>
    <x v="7"/>
    <x v="3"/>
    <x v="3"/>
    <s v="Commercial"/>
    <n v="6779"/>
    <n v="46"/>
    <n v="644"/>
    <n v="2350"/>
    <n v="1059"/>
    <n v="279"/>
    <n v="796025"/>
    <n v="2549715"/>
    <n v="2284652"/>
    <n v="3561248"/>
    <n v="1567543"/>
    <n v="17304.891304347828"/>
    <n v="3959.1847826086955"/>
    <n v="972.19234042553194"/>
    <n v="3362.8404154863078"/>
    <n v="5618.4336917562723"/>
  </r>
  <r>
    <x v="31"/>
    <x v="7"/>
    <x v="3"/>
    <x v="4"/>
    <s v="Commercial"/>
    <n v="2800"/>
    <n v="29"/>
    <n v="250"/>
    <n v="481"/>
    <n v="380"/>
    <n v="61"/>
    <n v="638872"/>
    <n v="888116"/>
    <n v="947404"/>
    <n v="1456757"/>
    <n v="238277"/>
    <n v="22030.068965517243"/>
    <n v="3552.4639999999999"/>
    <n v="1969.6548856548857"/>
    <n v="3833.5710526315788"/>
    <n v="3906.1803278688526"/>
  </r>
  <r>
    <x v="31"/>
    <x v="7"/>
    <x v="3"/>
    <x v="5"/>
    <s v="Commercial"/>
    <n v="1143"/>
    <n v="26"/>
    <n v="124"/>
    <n v="236"/>
    <n v="187"/>
    <n v="49"/>
    <n v="551358"/>
    <n v="451243"/>
    <n v="404861"/>
    <n v="762434"/>
    <n v="319166"/>
    <n v="21206.076923076922"/>
    <n v="3639.0564516129034"/>
    <n v="1715.5127118644068"/>
    <n v="4077.1871657754009"/>
    <n v="6513.591836734694"/>
  </r>
  <r>
    <x v="31"/>
    <x v="7"/>
    <x v="3"/>
    <x v="6"/>
    <s v="Commercial"/>
    <n v="7669"/>
    <n v="105"/>
    <n v="949"/>
    <n v="738"/>
    <n v="1566"/>
    <n v="279"/>
    <n v="3262460"/>
    <n v="2815913"/>
    <n v="1436293"/>
    <n v="4395487"/>
    <n v="2642276"/>
    <n v="31071.047619047618"/>
    <n v="2967.2423603793468"/>
    <n v="1946.1964769647695"/>
    <n v="2806.824393358876"/>
    <n v="9470.5232974910396"/>
  </r>
  <r>
    <x v="31"/>
    <x v="7"/>
    <x v="3"/>
    <x v="7"/>
    <s v="Commercial"/>
    <n v="7186"/>
    <n v="228"/>
    <n v="743"/>
    <n v="748"/>
    <n v="1049"/>
    <n v="183"/>
    <n v="3327922"/>
    <n v="1905532"/>
    <n v="744791"/>
    <n v="3238159"/>
    <n v="950036"/>
    <n v="14596.149122807017"/>
    <n v="2564.6460296096902"/>
    <n v="995.70989304812838"/>
    <n v="3086.9008579599617"/>
    <n v="5191.4535519125684"/>
  </r>
  <r>
    <x v="31"/>
    <x v="7"/>
    <x v="3"/>
    <x v="8"/>
    <s v="Commercial"/>
    <n v="942"/>
    <n v="34"/>
    <n v="102"/>
    <n v="128"/>
    <n v="137"/>
    <n v="43"/>
    <n v="449142"/>
    <n v="328892"/>
    <n v="168417"/>
    <n v="492557"/>
    <n v="191483"/>
    <n v="13210.058823529413"/>
    <n v="3224.4313725490197"/>
    <n v="1315.7578125"/>
    <n v="3595.3065693430658"/>
    <n v="4453.0930232558139"/>
  </r>
  <r>
    <x v="31"/>
    <x v="7"/>
    <x v="3"/>
    <x v="9"/>
    <s v="Commercial"/>
    <n v="675"/>
    <n v="25"/>
    <n v="86"/>
    <n v="136"/>
    <n v="121"/>
    <n v="28"/>
    <n v="375606"/>
    <n v="291921"/>
    <n v="142200"/>
    <n v="456975"/>
    <n v="123281"/>
    <n v="15024.24"/>
    <n v="3394.4302325581393"/>
    <n v="1045.5882352941176"/>
    <n v="3776.6528925619837"/>
    <n v="4402.8928571428569"/>
  </r>
  <r>
    <x v="31"/>
    <x v="7"/>
    <x v="3"/>
    <x v="10"/>
    <s v="Commercial"/>
    <n v="1863"/>
    <n v="60"/>
    <n v="200"/>
    <n v="240"/>
    <n v="262"/>
    <n v="197"/>
    <n v="1113926"/>
    <n v="935684"/>
    <n v="310219"/>
    <n v="794248"/>
    <n v="1108571"/>
    <n v="18565.433333333334"/>
    <n v="4678.42"/>
    <n v="1292.5791666666667"/>
    <n v="3031.4809160305344"/>
    <n v="5627.2639593908625"/>
  </r>
  <r>
    <x v="31"/>
    <x v="7"/>
    <x v="3"/>
    <x v="11"/>
    <s v="Commercial"/>
    <n v="7202"/>
    <n v="61"/>
    <n v="647"/>
    <n v="2078"/>
    <n v="1014"/>
    <n v="231"/>
    <n v="988010"/>
    <n v="1387080"/>
    <n v="2448800"/>
    <n v="2245602"/>
    <n v="1276053"/>
    <n v="16196.88524590164"/>
    <n v="2143.8639876352395"/>
    <n v="1178.4408084696825"/>
    <n v="2214.5976331360948"/>
    <n v="5524.0389610389611"/>
  </r>
  <r>
    <x v="31"/>
    <x v="7"/>
    <x v="3"/>
    <x v="12"/>
    <s v="Commercial"/>
    <n v="5005"/>
    <n v="85"/>
    <n v="616"/>
    <n v="978"/>
    <n v="1090"/>
    <n v="232"/>
    <n v="1874670"/>
    <n v="2156732"/>
    <n v="1935229"/>
    <n v="3566851"/>
    <n v="1050753"/>
    <n v="22054.941176470587"/>
    <n v="3501.1883116883118"/>
    <n v="1978.7617586912065"/>
    <n v="3272.3403669724771"/>
    <n v="4529.1077586206893"/>
  </r>
  <r>
    <x v="31"/>
    <x v="7"/>
    <x v="3"/>
    <x v="13"/>
    <s v="Commercial"/>
    <n v="1540"/>
    <n v="53"/>
    <n v="191"/>
    <n v="266"/>
    <n v="285"/>
    <n v="121"/>
    <n v="1102416"/>
    <n v="632331"/>
    <n v="261012"/>
    <n v="1029744"/>
    <n v="935885"/>
    <n v="20800.301886792451"/>
    <n v="3310.633507853403"/>
    <n v="981.24812030075191"/>
    <n v="3613.136842105263"/>
    <n v="7734.5867768595044"/>
  </r>
  <r>
    <x v="31"/>
    <x v="7"/>
    <x v="3"/>
    <x v="14"/>
    <s v="Commercial"/>
    <n v="7654"/>
    <n v="246"/>
    <n v="940"/>
    <n v="1541"/>
    <n v="1524"/>
    <n v="395"/>
    <n v="3610753"/>
    <n v="3210892"/>
    <n v="2297543"/>
    <n v="5814440"/>
    <n v="4384002"/>
    <n v="14677.857723577235"/>
    <n v="3415.8425531914895"/>
    <n v="1490.9428942245295"/>
    <n v="3815.2493438320212"/>
    <n v="11098.739240506329"/>
  </r>
  <r>
    <x v="31"/>
    <x v="7"/>
    <x v="3"/>
    <x v="15"/>
    <s v="Commercial"/>
    <n v="1063"/>
    <n v="38"/>
    <n v="141"/>
    <n v="173"/>
    <n v="213"/>
    <n v="63"/>
    <n v="658597"/>
    <n v="454970"/>
    <n v="298729"/>
    <n v="684354"/>
    <n v="552467"/>
    <n v="17331.5"/>
    <n v="3226.7375886524824"/>
    <n v="1726.7572254335259"/>
    <n v="3212.9295774647885"/>
    <n v="8769.3174603174612"/>
  </r>
  <r>
    <x v="31"/>
    <x v="7"/>
    <x v="3"/>
    <x v="16"/>
    <s v="Commercial"/>
    <n v="1831"/>
    <n v="62"/>
    <n v="219"/>
    <n v="661"/>
    <n v="617"/>
    <n v="157"/>
    <n v="1247554"/>
    <n v="453888"/>
    <n v="599779"/>
    <n v="2028825"/>
    <n v="931255"/>
    <n v="20121.83870967742"/>
    <n v="2072.5479452054797"/>
    <n v="907.38124054462935"/>
    <n v="3288.2090761750405"/>
    <n v="5931.5605095541405"/>
  </r>
  <r>
    <x v="31"/>
    <x v="7"/>
    <x v="3"/>
    <x v="17"/>
    <s v="Commercial"/>
    <n v="6237"/>
    <n v="147"/>
    <n v="714"/>
    <n v="1726"/>
    <n v="1014"/>
    <n v="241"/>
    <n v="2803224"/>
    <n v="2406656"/>
    <n v="1300852"/>
    <n v="3615154"/>
    <n v="593056"/>
    <n v="19069.551020408162"/>
    <n v="3370.6666666666665"/>
    <n v="753.68018539976822"/>
    <n v="3565.2406311637083"/>
    <n v="2460.8132780082988"/>
  </r>
  <r>
    <x v="31"/>
    <x v="7"/>
    <x v="3"/>
    <x v="18"/>
    <s v="Commercial"/>
    <n v="6093"/>
    <n v="98"/>
    <n v="855"/>
    <n v="1321"/>
    <n v="1362"/>
    <n v="296"/>
    <n v="3819586"/>
    <n v="3296088"/>
    <n v="1890412"/>
    <n v="5562483"/>
    <n v="3149074"/>
    <n v="38975.367346938772"/>
    <n v="3855.0736842105262"/>
    <n v="1431.0461771385314"/>
    <n v="4084.0550660792951"/>
    <n v="10638.763513513513"/>
  </r>
  <r>
    <x v="31"/>
    <x v="7"/>
    <x v="3"/>
    <x v="19"/>
    <s v="Commercial"/>
    <n v="3334"/>
    <n v="126"/>
    <n v="383"/>
    <n v="1175"/>
    <n v="595"/>
    <n v="137"/>
    <n v="1631947"/>
    <n v="1276593"/>
    <n v="2114831"/>
    <n v="1996985"/>
    <n v="352370"/>
    <n v="12951.960317460318"/>
    <n v="3333.140992167102"/>
    <n v="1799.8561702127658"/>
    <n v="3356.2773109243699"/>
    <n v="2572.0437956204378"/>
  </r>
  <r>
    <x v="31"/>
    <x v="7"/>
    <x v="3"/>
    <x v="20"/>
    <s v="Commercial"/>
    <n v="3040"/>
    <n v="108"/>
    <n v="481"/>
    <n v="748"/>
    <n v="650"/>
    <n v="123"/>
    <n v="1718284"/>
    <n v="2069560"/>
    <n v="1258160"/>
    <n v="3306833"/>
    <n v="468326"/>
    <n v="15910.037037037036"/>
    <n v="4302.6195426195427"/>
    <n v="1682.0320855614973"/>
    <n v="5087.4353846153845"/>
    <n v="3807.5284552845528"/>
  </r>
  <r>
    <x v="31"/>
    <x v="7"/>
    <x v="3"/>
    <x v="21"/>
    <s v="Commercial"/>
    <n v="5417"/>
    <n v="252"/>
    <n v="913"/>
    <n v="998"/>
    <n v="1362"/>
    <n v="376"/>
    <n v="3251194"/>
    <n v="2854004"/>
    <n v="1612152"/>
    <n v="4373863"/>
    <n v="994977"/>
    <n v="12901.563492063493"/>
    <n v="3125.9627601314346"/>
    <n v="1615.3827655310622"/>
    <n v="3211.3531571218796"/>
    <n v="2646.2154255319151"/>
  </r>
  <r>
    <x v="31"/>
    <x v="7"/>
    <x v="3"/>
    <x v="22"/>
    <s v="Commercial"/>
    <n v="1694"/>
    <n v="77"/>
    <n v="251"/>
    <n v="642"/>
    <n v="475"/>
    <n v="41"/>
    <n v="1135956"/>
    <n v="1024045"/>
    <n v="630449"/>
    <n v="1618883"/>
    <n v="229605"/>
    <n v="14752.675324675325"/>
    <n v="4079.8605577689241"/>
    <n v="982.00778816199374"/>
    <n v="3408.1747368421052"/>
    <n v="5600.1219512195121"/>
  </r>
  <r>
    <x v="31"/>
    <x v="7"/>
    <x v="3"/>
    <x v="23"/>
    <s v="Commercial"/>
    <n v="2617"/>
    <n v="127"/>
    <n v="510"/>
    <n v="567"/>
    <n v="939"/>
    <n v="65"/>
    <n v="2098440"/>
    <n v="1628948"/>
    <n v="750377"/>
    <n v="3164570"/>
    <n v="411161"/>
    <n v="16523.149606299212"/>
    <n v="3194.0156862745098"/>
    <n v="1323.4162257495591"/>
    <n v="3370.1490947816828"/>
    <n v="6325.5538461538463"/>
  </r>
  <r>
    <x v="31"/>
    <x v="7"/>
    <x v="3"/>
    <x v="24"/>
    <s v="Commercial"/>
    <n v="1349"/>
    <n v="74"/>
    <n v="266"/>
    <n v="227"/>
    <n v="505"/>
    <n v="9"/>
    <n v="905871"/>
    <n v="759269"/>
    <n v="391404"/>
    <n v="1437498"/>
    <n v="62384"/>
    <n v="12241.5"/>
    <n v="2854.3947368421054"/>
    <n v="1724.2466960352424"/>
    <n v="2846.5306930693068"/>
    <n v="6931.5555555555557"/>
  </r>
  <r>
    <x v="31"/>
    <x v="7"/>
    <x v="3"/>
    <x v="25"/>
    <s v="Commercial"/>
    <n v="6195"/>
    <n v="309"/>
    <n v="1123"/>
    <n v="2163"/>
    <n v="1566"/>
    <n v="769"/>
    <n v="4187337"/>
    <n v="3388914"/>
    <n v="2147436"/>
    <n v="4753279"/>
    <n v="4428217"/>
    <n v="13551.252427184467"/>
    <n v="3017.73285841496"/>
    <n v="992.80443828016644"/>
    <n v="3035.2994891443168"/>
    <n v="5758.4096228868657"/>
  </r>
  <r>
    <x v="31"/>
    <x v="7"/>
    <x v="3"/>
    <x v="26"/>
    <s v="Commercial"/>
    <n v="3149"/>
    <n v="120"/>
    <n v="595"/>
    <n v="1037"/>
    <n v="969"/>
    <n v="164"/>
    <n v="1706001"/>
    <n v="2320267"/>
    <n v="1098773"/>
    <n v="3969520"/>
    <n v="465429"/>
    <n v="14216.674999999999"/>
    <n v="3899.6084033613447"/>
    <n v="1059.5689488910318"/>
    <n v="4096.5118679050565"/>
    <n v="2837.981707317073"/>
  </r>
  <r>
    <x v="32"/>
    <x v="8"/>
    <x v="0"/>
    <x v="0"/>
    <s v="Commercial"/>
    <n v="7013"/>
    <n v="43"/>
    <n v="885"/>
    <n v="546"/>
    <n v="1583"/>
    <n v="197"/>
    <n v="742561"/>
    <n v="1709554"/>
    <n v="973851"/>
    <n v="2846899"/>
    <n v="709867"/>
    <n v="17268.860465116279"/>
    <n v="1931.6994350282487"/>
    <n v="1783.6098901098901"/>
    <n v="1798.4200884396714"/>
    <n v="3603.3857868020305"/>
  </r>
  <r>
    <x v="32"/>
    <x v="8"/>
    <x v="0"/>
    <x v="1"/>
    <s v="Commercial"/>
    <n v="859"/>
    <n v="4"/>
    <n v="86"/>
    <n v="126"/>
    <n v="138"/>
    <n v="20"/>
    <n v="90205"/>
    <n v="277076"/>
    <n v="210086"/>
    <n v="516955"/>
    <n v="98512"/>
    <n v="22551.25"/>
    <n v="3221.8139534883721"/>
    <n v="1667.3492063492063"/>
    <n v="3746.050724637681"/>
    <n v="4925.6000000000004"/>
  </r>
  <r>
    <x v="32"/>
    <x v="8"/>
    <x v="0"/>
    <x v="2"/>
    <s v="Commercial"/>
    <n v="967"/>
    <n v="22"/>
    <n v="143"/>
    <n v="74"/>
    <n v="355"/>
    <n v="100"/>
    <n v="221883"/>
    <n v="499063"/>
    <n v="86699"/>
    <n v="1112075"/>
    <n v="620941"/>
    <n v="10085.59090909091"/>
    <n v="3489.951048951049"/>
    <n v="1171.6081081081081"/>
    <n v="3132.605633802817"/>
    <n v="6209.41"/>
  </r>
  <r>
    <x v="32"/>
    <x v="8"/>
    <x v="0"/>
    <x v="3"/>
    <s v="Commercial"/>
    <n v="6753"/>
    <n v="47"/>
    <n v="689"/>
    <n v="1791"/>
    <n v="1756"/>
    <n v="169"/>
    <n v="822092"/>
    <n v="2748118"/>
    <n v="1852494"/>
    <n v="5815235"/>
    <n v="1062534"/>
    <n v="17491.319148936171"/>
    <n v="3988.5602322206096"/>
    <n v="1034.3350083752093"/>
    <n v="3311.6372437357631"/>
    <n v="6287.1834319526624"/>
  </r>
  <r>
    <x v="32"/>
    <x v="8"/>
    <x v="0"/>
    <x v="4"/>
    <s v="Commercial"/>
    <n v="2782"/>
    <n v="30"/>
    <n v="264"/>
    <n v="422"/>
    <n v="415"/>
    <n v="67"/>
    <n v="649717"/>
    <n v="899644"/>
    <n v="609123"/>
    <n v="1491632"/>
    <n v="279213"/>
    <n v="21657.233333333334"/>
    <n v="3407.742424242424"/>
    <n v="1443.4194312796208"/>
    <n v="3594.2939759036144"/>
    <n v="4167.3582089552237"/>
  </r>
  <r>
    <x v="32"/>
    <x v="8"/>
    <x v="0"/>
    <x v="5"/>
    <s v="Commercial"/>
    <n v="1139"/>
    <n v="29"/>
    <n v="118"/>
    <n v="212"/>
    <n v="180"/>
    <n v="51"/>
    <n v="566539"/>
    <n v="450903"/>
    <n v="318836"/>
    <n v="790236"/>
    <n v="312710"/>
    <n v="19535.827586206895"/>
    <n v="3821.2118644067796"/>
    <n v="1503.9433962264152"/>
    <n v="4390.2"/>
    <n v="6131.5686274509808"/>
  </r>
  <r>
    <x v="32"/>
    <x v="8"/>
    <x v="0"/>
    <x v="6"/>
    <s v="Commercial"/>
    <n v="7652"/>
    <n v="102"/>
    <n v="947"/>
    <n v="746"/>
    <n v="1660"/>
    <n v="274"/>
    <n v="3005987"/>
    <n v="2901988"/>
    <n v="1295780"/>
    <n v="4418794"/>
    <n v="2833033"/>
    <n v="29470.460784313724"/>
    <n v="3064.401267159451"/>
    <n v="1736.9705093833779"/>
    <n v="2661.9240963855423"/>
    <n v="10339.536496350365"/>
  </r>
  <r>
    <x v="32"/>
    <x v="8"/>
    <x v="0"/>
    <x v="7"/>
    <s v="Commercial"/>
    <n v="7159"/>
    <n v="222"/>
    <n v="708"/>
    <n v="757"/>
    <n v="1130"/>
    <n v="178"/>
    <n v="3269957"/>
    <n v="1884560"/>
    <n v="822767"/>
    <n v="3470065"/>
    <n v="1047289"/>
    <n v="14729.536036036036"/>
    <n v="2661.8079096045199"/>
    <n v="1086.878467635403"/>
    <n v="3070.853982300885"/>
    <n v="5883.6460674157306"/>
  </r>
  <r>
    <x v="32"/>
    <x v="8"/>
    <x v="0"/>
    <x v="8"/>
    <s v="Commercial"/>
    <n v="934"/>
    <n v="34"/>
    <n v="107"/>
    <n v="128"/>
    <n v="147"/>
    <n v="45"/>
    <n v="427755"/>
    <n v="345629"/>
    <n v="136719"/>
    <n v="560075"/>
    <n v="222042"/>
    <n v="12581.029411764706"/>
    <n v="3230.1775700934581"/>
    <n v="1068.1171875"/>
    <n v="3810.0340136054424"/>
    <n v="4934.2666666666664"/>
  </r>
  <r>
    <x v="32"/>
    <x v="8"/>
    <x v="0"/>
    <x v="9"/>
    <s v="Commercial"/>
    <n v="671"/>
    <n v="25"/>
    <n v="89"/>
    <n v="131"/>
    <n v="132"/>
    <n v="28"/>
    <n v="380003"/>
    <n v="308478"/>
    <n v="128458"/>
    <n v="500787"/>
    <n v="137964"/>
    <n v="15200.12"/>
    <n v="3466.0449438202249"/>
    <n v="980.59541984732823"/>
    <n v="3793.840909090909"/>
    <n v="4927.2857142857147"/>
  </r>
  <r>
    <x v="32"/>
    <x v="8"/>
    <x v="0"/>
    <x v="10"/>
    <s v="Commercial"/>
    <n v="1856"/>
    <n v="59"/>
    <n v="211"/>
    <n v="299"/>
    <n v="480"/>
    <n v="50"/>
    <n v="1114401"/>
    <n v="970283"/>
    <n v="414469"/>
    <n v="1515474"/>
    <n v="310836"/>
    <n v="18888.152542372882"/>
    <n v="4598.4976303317535"/>
    <n v="1386.1839464882944"/>
    <n v="3157.2375000000002"/>
    <n v="6216.72"/>
  </r>
  <r>
    <x v="32"/>
    <x v="8"/>
    <x v="0"/>
    <x v="11"/>
    <s v="Commercial"/>
    <n v="7142"/>
    <n v="52"/>
    <n v="680"/>
    <n v="1663"/>
    <n v="1112"/>
    <n v="243"/>
    <n v="936677"/>
    <n v="1489676"/>
    <n v="1633597"/>
    <n v="2590600"/>
    <n v="1461511"/>
    <n v="18013.01923076923"/>
    <n v="2190.6999999999998"/>
    <n v="982.3193024654239"/>
    <n v="2329.6762589928057"/>
    <n v="6014.4485596707818"/>
  </r>
  <r>
    <x v="32"/>
    <x v="8"/>
    <x v="0"/>
    <x v="12"/>
    <s v="Commercial"/>
    <n v="5047"/>
    <n v="79"/>
    <n v="626"/>
    <n v="896"/>
    <n v="1214"/>
    <n v="238"/>
    <n v="1711482"/>
    <n v="2248537"/>
    <n v="1421367"/>
    <n v="4121364"/>
    <n v="1075508"/>
    <n v="21664.32911392405"/>
    <n v="3591.9121405750798"/>
    <n v="1586.3470982142858"/>
    <n v="3394.8632619439868"/>
    <n v="4518.9411764705883"/>
  </r>
  <r>
    <x v="32"/>
    <x v="8"/>
    <x v="0"/>
    <x v="13"/>
    <s v="Commercial"/>
    <n v="1532"/>
    <n v="51"/>
    <n v="202"/>
    <n v="309"/>
    <n v="285"/>
    <n v="95"/>
    <n v="1053721"/>
    <n v="704184"/>
    <n v="284553"/>
    <n v="1045482"/>
    <n v="807844"/>
    <n v="20661.196078431374"/>
    <n v="3486.0594059405939"/>
    <n v="920.88349514563106"/>
    <n v="3668.3578947368419"/>
    <n v="8503.621052631579"/>
  </r>
  <r>
    <x v="32"/>
    <x v="8"/>
    <x v="0"/>
    <x v="14"/>
    <s v="Commercial"/>
    <n v="7626"/>
    <n v="242"/>
    <n v="1004"/>
    <n v="1578"/>
    <n v="1610"/>
    <n v="360"/>
    <n v="3609123"/>
    <n v="3450912"/>
    <n v="2022060"/>
    <n v="6306013"/>
    <n v="4260248"/>
    <n v="14913.731404958678"/>
    <n v="3437.1633466135459"/>
    <n v="1281.406844106464"/>
    <n v="3916.7782608695652"/>
    <n v="11834.022222222222"/>
  </r>
  <r>
    <x v="32"/>
    <x v="8"/>
    <x v="0"/>
    <x v="15"/>
    <s v="Commercial"/>
    <n v="1064"/>
    <n v="33"/>
    <n v="140"/>
    <n v="164"/>
    <n v="243"/>
    <n v="61"/>
    <n v="642478"/>
    <n v="477521"/>
    <n v="240331"/>
    <n v="812140"/>
    <n v="560991"/>
    <n v="19469.030303030304"/>
    <n v="3410.8642857142859"/>
    <n v="1465.4329268292684"/>
    <n v="3342.1399176954733"/>
    <n v="9196.5737704918029"/>
  </r>
  <r>
    <x v="32"/>
    <x v="8"/>
    <x v="0"/>
    <x v="16"/>
    <s v="Commercial"/>
    <n v="1824"/>
    <n v="63"/>
    <n v="221"/>
    <n v="714"/>
    <n v="660"/>
    <n v="47"/>
    <n v="1223496"/>
    <n v="457118"/>
    <n v="687998"/>
    <n v="2179350"/>
    <n v="307042"/>
    <n v="19420.571428571428"/>
    <n v="2068.4072398190046"/>
    <n v="963.58263305322134"/>
    <n v="3302.0454545454545"/>
    <n v="6532.8085106382978"/>
  </r>
  <r>
    <x v="32"/>
    <x v="8"/>
    <x v="0"/>
    <x v="17"/>
    <s v="Commercial"/>
    <n v="6178"/>
    <n v="151"/>
    <n v="813"/>
    <n v="1738"/>
    <n v="1112"/>
    <n v="292"/>
    <n v="2372713"/>
    <n v="2705568"/>
    <n v="1256508"/>
    <n v="4162300"/>
    <n v="630075"/>
    <n v="15713.331125827815"/>
    <n v="3327.8819188191883"/>
    <n v="722.96202531645565"/>
    <n v="3743.0755395683454"/>
    <n v="2157.7910958904108"/>
  </r>
  <r>
    <x v="32"/>
    <x v="8"/>
    <x v="0"/>
    <x v="18"/>
    <s v="Commercial"/>
    <n v="6053"/>
    <n v="89"/>
    <n v="851"/>
    <n v="1389"/>
    <n v="1466"/>
    <n v="305"/>
    <n v="3441308"/>
    <n v="3313436"/>
    <n v="1559033"/>
    <n v="5948535"/>
    <n v="3185983"/>
    <n v="38666.382022471909"/>
    <n v="3893.5793184488834"/>
    <n v="1122.4139668826494"/>
    <n v="4057.6637107776264"/>
    <n v="10445.845901639344"/>
  </r>
  <r>
    <x v="32"/>
    <x v="8"/>
    <x v="0"/>
    <x v="19"/>
    <s v="Commercial"/>
    <n v="3314"/>
    <n v="128"/>
    <n v="413"/>
    <n v="1198"/>
    <n v="604"/>
    <n v="130"/>
    <n v="1609770"/>
    <n v="1350590"/>
    <n v="1147216"/>
    <n v="2013937"/>
    <n v="359213"/>
    <n v="12576.328125"/>
    <n v="3270.1937046004841"/>
    <n v="957.60934891485806"/>
    <n v="3334.3327814569539"/>
    <n v="2763.1769230769232"/>
  </r>
  <r>
    <x v="32"/>
    <x v="8"/>
    <x v="0"/>
    <x v="20"/>
    <s v="Commercial"/>
    <n v="3047"/>
    <n v="105"/>
    <n v="492"/>
    <n v="822"/>
    <n v="705"/>
    <n v="113"/>
    <n v="1614686"/>
    <n v="2216949"/>
    <n v="1396927"/>
    <n v="3512458"/>
    <n v="476618"/>
    <n v="15377.961904761905"/>
    <n v="4505.9939024390242"/>
    <n v="1699.4245742092457"/>
    <n v="4982.2099290780143"/>
    <n v="4217.858407079646"/>
  </r>
  <r>
    <x v="32"/>
    <x v="8"/>
    <x v="0"/>
    <x v="21"/>
    <s v="Commercial"/>
    <n v="5397"/>
    <n v="237"/>
    <n v="899"/>
    <n v="941"/>
    <n v="1465"/>
    <n v="338"/>
    <n v="3010739"/>
    <n v="2759037"/>
    <n v="1265433"/>
    <n v="4886932"/>
    <n v="954176"/>
    <n v="12703.540084388185"/>
    <n v="3069.0066740823136"/>
    <n v="1344.7747077577046"/>
    <n v="3335.78976109215"/>
    <n v="2823.0059171597632"/>
  </r>
  <r>
    <x v="32"/>
    <x v="8"/>
    <x v="0"/>
    <x v="22"/>
    <s v="Commercial"/>
    <n v="1688"/>
    <n v="76"/>
    <n v="266"/>
    <n v="159"/>
    <n v="559"/>
    <n v="41"/>
    <n v="1111184"/>
    <n v="1087006"/>
    <n v="165616"/>
    <n v="1913974"/>
    <n v="268166"/>
    <n v="14620.842105263158"/>
    <n v="4086.4887218045114"/>
    <n v="1041.6100628930817"/>
    <n v="3423.9248658318425"/>
    <n v="6540.6341463414637"/>
  </r>
  <r>
    <x v="32"/>
    <x v="8"/>
    <x v="0"/>
    <x v="23"/>
    <s v="Commercial"/>
    <n v="2607"/>
    <n v="130"/>
    <n v="492"/>
    <n v="470"/>
    <n v="715"/>
    <n v="343"/>
    <n v="2234165"/>
    <n v="1622314"/>
    <n v="661184"/>
    <n v="2462873"/>
    <n v="2251417"/>
    <n v="17185.884615384617"/>
    <n v="3297.3861788617887"/>
    <n v="1406.7744680851065"/>
    <n v="3444.5776223776224"/>
    <n v="6563.8979591836733"/>
  </r>
  <r>
    <x v="32"/>
    <x v="8"/>
    <x v="0"/>
    <x v="24"/>
    <s v="Commercial"/>
    <n v="1351"/>
    <n v="69"/>
    <n v="294"/>
    <n v="226"/>
    <n v="541"/>
    <n v="8"/>
    <n v="758088"/>
    <n v="817170"/>
    <n v="356958"/>
    <n v="1468738"/>
    <n v="48058"/>
    <n v="10986.782608695652"/>
    <n v="2779.4897959183672"/>
    <n v="1579.4601769911505"/>
    <n v="2714.8576709796671"/>
    <n v="6007.25"/>
  </r>
  <r>
    <x v="32"/>
    <x v="8"/>
    <x v="0"/>
    <x v="25"/>
    <s v="Commercial"/>
    <n v="6172"/>
    <n v="310"/>
    <n v="1180"/>
    <n v="354"/>
    <n v="848"/>
    <n v="510"/>
    <n v="4384125"/>
    <n v="3389601"/>
    <n v="386269"/>
    <n v="2641301"/>
    <n v="3224158"/>
    <n v="14142.338709677419"/>
    <n v="2872.5432203389832"/>
    <n v="1091.1553672316384"/>
    <n v="3114.7417452830186"/>
    <n v="6321.8784313725491"/>
  </r>
  <r>
    <x v="32"/>
    <x v="8"/>
    <x v="0"/>
    <x v="26"/>
    <s v="Commercial"/>
    <n v="3118"/>
    <n v="134"/>
    <n v="588"/>
    <n v="1171"/>
    <n v="1023"/>
    <n v="174"/>
    <n v="1787388"/>
    <n v="2338704"/>
    <n v="854000"/>
    <n v="4022191"/>
    <n v="507306"/>
    <n v="13338.716417910447"/>
    <n v="3977.387755102041"/>
    <n v="729.29120409906068"/>
    <n v="3931.7605083088956"/>
    <n v="2915.5517241379312"/>
  </r>
  <r>
    <x v="33"/>
    <x v="8"/>
    <x v="1"/>
    <x v="0"/>
    <s v="Commercial"/>
    <n v="6937"/>
    <n v="46"/>
    <n v="889"/>
    <n v="519"/>
    <n v="1522"/>
    <n v="197"/>
    <n v="687219"/>
    <n v="1609862"/>
    <n v="793344"/>
    <n v="2937762"/>
    <n v="721248"/>
    <n v="14939.54347826087"/>
    <n v="1810.8683914510686"/>
    <n v="1528.6011560693642"/>
    <n v="1930.1984231274639"/>
    <n v="3661.1573604060914"/>
  </r>
  <r>
    <x v="33"/>
    <x v="8"/>
    <x v="1"/>
    <x v="1"/>
    <s v="Commercial"/>
    <n v="852"/>
    <n v="4"/>
    <n v="68"/>
    <n v="208"/>
    <n v="119"/>
    <n v="16"/>
    <n v="105077"/>
    <n v="218479"/>
    <n v="395390"/>
    <n v="367298"/>
    <n v="95687"/>
    <n v="26269.25"/>
    <n v="3212.9264705882351"/>
    <n v="1900.9134615384614"/>
    <n v="3086.5378151260506"/>
    <n v="5980.4375"/>
  </r>
  <r>
    <x v="33"/>
    <x v="8"/>
    <x v="1"/>
    <x v="2"/>
    <s v="Commercial"/>
    <n v="958"/>
    <n v="21"/>
    <n v="144"/>
    <n v="203"/>
    <n v="284"/>
    <n v="25"/>
    <n v="205510"/>
    <n v="446132"/>
    <n v="182984"/>
    <n v="902246"/>
    <n v="128744"/>
    <n v="9786.1904761904771"/>
    <n v="3098.1388888888887"/>
    <n v="901.39901477832507"/>
    <n v="3176.9225352112676"/>
    <n v="5149.76"/>
  </r>
  <r>
    <x v="33"/>
    <x v="8"/>
    <x v="1"/>
    <x v="3"/>
    <s v="Commercial"/>
    <n v="6692"/>
    <n v="44"/>
    <n v="696"/>
    <n v="2093"/>
    <n v="1465"/>
    <n v="167"/>
    <n v="748283"/>
    <n v="2498957"/>
    <n v="1650595"/>
    <n v="5072265"/>
    <n v="908381"/>
    <n v="17006.43181818182"/>
    <n v="3590.4554597701149"/>
    <n v="788.62637362637361"/>
    <n v="3462.2969283276452"/>
    <n v="5439.4071856287428"/>
  </r>
  <r>
    <x v="33"/>
    <x v="8"/>
    <x v="1"/>
    <x v="4"/>
    <s v="Commercial"/>
    <n v="2742"/>
    <n v="28"/>
    <n v="239"/>
    <n v="859"/>
    <n v="359"/>
    <n v="88"/>
    <n v="695308"/>
    <n v="790981"/>
    <n v="2039638"/>
    <n v="1325808"/>
    <n v="264299"/>
    <n v="24832.428571428572"/>
    <n v="3309.5439330543932"/>
    <n v="2374.4330616996508"/>
    <n v="3693.0584958217269"/>
    <n v="3003.3977272727275"/>
  </r>
  <r>
    <x v="33"/>
    <x v="8"/>
    <x v="1"/>
    <x v="5"/>
    <s v="Commercial"/>
    <n v="1122"/>
    <n v="28"/>
    <n v="112"/>
    <n v="260"/>
    <n v="170"/>
    <n v="50"/>
    <n v="552462"/>
    <n v="412430"/>
    <n v="441627"/>
    <n v="703635"/>
    <n v="281702"/>
    <n v="19730.785714285714"/>
    <n v="3682.4107142857142"/>
    <n v="1698.5653846153846"/>
    <n v="4139.0294117647063"/>
    <n v="5634.04"/>
  </r>
  <r>
    <x v="33"/>
    <x v="8"/>
    <x v="1"/>
    <x v="6"/>
    <s v="Commercial"/>
    <n v="7557"/>
    <n v="102"/>
    <n v="931"/>
    <n v="752"/>
    <n v="1582"/>
    <n v="283"/>
    <n v="3498058"/>
    <n v="2685548"/>
    <n v="982377"/>
    <n v="4091674"/>
    <n v="2747363"/>
    <n v="34294.686274509804"/>
    <n v="2884.5843179377016"/>
    <n v="1306.3523936170213"/>
    <n v="2586.3931731984831"/>
    <n v="9707.9964664310955"/>
  </r>
  <r>
    <x v="33"/>
    <x v="8"/>
    <x v="1"/>
    <x v="7"/>
    <s v="Commercial"/>
    <n v="7090"/>
    <n v="220"/>
    <n v="705"/>
    <n v="2086"/>
    <n v="983"/>
    <n v="180"/>
    <n v="3185666"/>
    <n v="1575123"/>
    <n v="1682719"/>
    <n v="3226022"/>
    <n v="863956"/>
    <n v="14480.3"/>
    <n v="2234.2170212765959"/>
    <n v="806.67257909875354"/>
    <n v="3281.8128179043742"/>
    <n v="4799.7555555555555"/>
  </r>
  <r>
    <x v="33"/>
    <x v="8"/>
    <x v="1"/>
    <x v="8"/>
    <s v="Commercial"/>
    <n v="925"/>
    <n v="34"/>
    <n v="105"/>
    <n v="136"/>
    <n v="137"/>
    <n v="51"/>
    <n v="434790"/>
    <n v="335089"/>
    <n v="123107"/>
    <n v="457053"/>
    <n v="212085"/>
    <n v="12787.941176470587"/>
    <n v="3191.3238095238094"/>
    <n v="905.19852941176475"/>
    <n v="3336.1532846715327"/>
    <n v="4158.5294117647063"/>
  </r>
  <r>
    <x v="33"/>
    <x v="8"/>
    <x v="1"/>
    <x v="9"/>
    <s v="Commercial"/>
    <n v="667"/>
    <n v="25"/>
    <n v="87"/>
    <n v="144"/>
    <n v="122"/>
    <n v="26"/>
    <n v="394371"/>
    <n v="291843"/>
    <n v="115323"/>
    <n v="412452"/>
    <n v="135750"/>
    <n v="15774.84"/>
    <n v="3354.5172413793102"/>
    <n v="800.85416666666663"/>
    <n v="3380.7540983606559"/>
    <n v="5221.1538461538457"/>
  </r>
  <r>
    <x v="33"/>
    <x v="8"/>
    <x v="1"/>
    <x v="10"/>
    <s v="Commercial"/>
    <n v="1839"/>
    <n v="58"/>
    <n v="209"/>
    <n v="104"/>
    <n v="511"/>
    <n v="91"/>
    <n v="1052010"/>
    <n v="847439"/>
    <n v="108760"/>
    <n v="1630246"/>
    <n v="477213"/>
    <n v="18138.103448275862"/>
    <n v="4054.7320574162682"/>
    <n v="1045.7692307692307"/>
    <n v="3190.3052837573387"/>
    <n v="5244.0989010989015"/>
  </r>
  <r>
    <x v="33"/>
    <x v="8"/>
    <x v="1"/>
    <x v="11"/>
    <s v="Commercial"/>
    <n v="7159"/>
    <n v="53"/>
    <n v="620"/>
    <n v="2021"/>
    <n v="931"/>
    <n v="221"/>
    <n v="1025907"/>
    <n v="1352109"/>
    <n v="1870821"/>
    <n v="1917176"/>
    <n v="1288222"/>
    <n v="19356.735849056604"/>
    <n v="2180.8209677419354"/>
    <n v="925.69074715487386"/>
    <n v="2059.2653061224491"/>
    <n v="5829.0588235294117"/>
  </r>
  <r>
    <x v="33"/>
    <x v="8"/>
    <x v="1"/>
    <x v="12"/>
    <s v="Commercial"/>
    <n v="5083"/>
    <n v="80"/>
    <n v="593"/>
    <n v="878"/>
    <n v="1076"/>
    <n v="230"/>
    <n v="1769098"/>
    <n v="2014679"/>
    <n v="1257314"/>
    <n v="3462117"/>
    <n v="1032269"/>
    <n v="22113.724999999999"/>
    <n v="3397.4350758853288"/>
    <n v="1432.0205011389521"/>
    <n v="3217.5808550185875"/>
    <n v="4488.1260869565222"/>
  </r>
  <r>
    <x v="33"/>
    <x v="8"/>
    <x v="1"/>
    <x v="13"/>
    <s v="Commercial"/>
    <n v="1506"/>
    <n v="52"/>
    <n v="202"/>
    <n v="310"/>
    <n v="284"/>
    <n v="102"/>
    <n v="1085757"/>
    <n v="701503"/>
    <n v="292916"/>
    <n v="1024271"/>
    <n v="851638"/>
    <n v="20879.942307692309"/>
    <n v="3472.7871287128714"/>
    <n v="944.89032258064515"/>
    <n v="3606.5880281690143"/>
    <n v="8349.3921568627447"/>
  </r>
  <r>
    <x v="33"/>
    <x v="8"/>
    <x v="1"/>
    <x v="14"/>
    <s v="Commercial"/>
    <n v="7550"/>
    <n v="237"/>
    <n v="944"/>
    <n v="1897"/>
    <n v="1495"/>
    <n v="357"/>
    <n v="3570699"/>
    <n v="3381899"/>
    <n v="3071247"/>
    <n v="5630080"/>
    <n v="4138749"/>
    <n v="15066.240506329113"/>
    <n v="3582.5201271186443"/>
    <n v="1619.0021085925146"/>
    <n v="3765.9397993311036"/>
    <n v="11593.134453781513"/>
  </r>
  <r>
    <x v="33"/>
    <x v="8"/>
    <x v="1"/>
    <x v="15"/>
    <s v="Commercial"/>
    <n v="1053"/>
    <n v="34"/>
    <n v="136"/>
    <n v="173"/>
    <n v="207"/>
    <n v="58"/>
    <n v="678590"/>
    <n v="455884"/>
    <n v="212765"/>
    <n v="626688"/>
    <n v="550714"/>
    <n v="19958.529411764706"/>
    <n v="3352.0882352941176"/>
    <n v="1229.8554913294797"/>
    <n v="3027.478260869565"/>
    <n v="9495.0689655172409"/>
  </r>
  <r>
    <x v="33"/>
    <x v="8"/>
    <x v="1"/>
    <x v="16"/>
    <s v="Commercial"/>
    <n v="1807"/>
    <n v="59"/>
    <n v="231"/>
    <n v="733"/>
    <n v="569"/>
    <n v="44"/>
    <n v="1173184"/>
    <n v="407380"/>
    <n v="533327"/>
    <n v="1947721"/>
    <n v="257568"/>
    <n v="19884.474576271186"/>
    <n v="1763.5497835497836"/>
    <n v="727.59481582537512"/>
    <n v="3423.059753954306"/>
    <n v="5853.818181818182"/>
  </r>
  <r>
    <x v="33"/>
    <x v="8"/>
    <x v="1"/>
    <x v="17"/>
    <s v="Commercial"/>
    <n v="6114"/>
    <n v="155"/>
    <n v="718"/>
    <n v="2029"/>
    <n v="970"/>
    <n v="222"/>
    <n v="2592289"/>
    <n v="2398574"/>
    <n v="1276262"/>
    <n v="3239939"/>
    <n v="502775"/>
    <n v="16724.445161290321"/>
    <n v="3340.6323119777157"/>
    <n v="629.01034992607197"/>
    <n v="3340.143298969072"/>
    <n v="2264.7522522522522"/>
  </r>
  <r>
    <x v="33"/>
    <x v="8"/>
    <x v="1"/>
    <x v="18"/>
    <s v="Commercial"/>
    <n v="5980"/>
    <n v="91"/>
    <n v="830"/>
    <n v="1410"/>
    <n v="1386"/>
    <n v="277"/>
    <n v="3788760"/>
    <n v="3232163"/>
    <n v="1481671"/>
    <n v="5248544"/>
    <n v="3122494"/>
    <n v="41634.725274725271"/>
    <n v="3894.1722891566264"/>
    <n v="1050.8304964539007"/>
    <n v="3786.8282828282827"/>
    <n v="11272.541516245486"/>
  </r>
  <r>
    <x v="33"/>
    <x v="8"/>
    <x v="1"/>
    <x v="19"/>
    <s v="Commercial"/>
    <n v="3279"/>
    <n v="135"/>
    <n v="397"/>
    <n v="1171"/>
    <n v="586"/>
    <n v="127"/>
    <n v="1834788"/>
    <n v="1364974"/>
    <n v="1139906"/>
    <n v="1845778"/>
    <n v="340223"/>
    <n v="13591.022222222222"/>
    <n v="3438.2216624685138"/>
    <n v="973.44662681468833"/>
    <n v="3149.7918088737201"/>
    <n v="2678.9212598425197"/>
  </r>
  <r>
    <x v="33"/>
    <x v="8"/>
    <x v="1"/>
    <x v="20"/>
    <s v="Commercial"/>
    <n v="3022"/>
    <n v="100"/>
    <n v="475"/>
    <n v="1830"/>
    <n v="681"/>
    <n v="104"/>
    <n v="1696021"/>
    <n v="2073700"/>
    <n v="6130843"/>
    <n v="3185978"/>
    <n v="449761"/>
    <n v="16960.21"/>
    <n v="4365.6842105263158"/>
    <n v="3350.1874316939889"/>
    <n v="4678.3817914831134"/>
    <n v="4324.625"/>
  </r>
  <r>
    <x v="33"/>
    <x v="8"/>
    <x v="1"/>
    <x v="21"/>
    <s v="Commercial"/>
    <n v="5327"/>
    <n v="253"/>
    <n v="870"/>
    <n v="993"/>
    <n v="1378"/>
    <n v="293"/>
    <n v="2931068"/>
    <n v="2641200"/>
    <n v="1317909"/>
    <n v="4403937"/>
    <n v="952407"/>
    <n v="11585.249011857708"/>
    <n v="3035.8620689655172"/>
    <n v="1327.1993957703928"/>
    <n v="3195.8904208998547"/>
    <n v="3250.5358361774743"/>
  </r>
  <r>
    <x v="33"/>
    <x v="8"/>
    <x v="1"/>
    <x v="22"/>
    <s v="Commercial"/>
    <n v="1672"/>
    <n v="73"/>
    <n v="271"/>
    <n v="291"/>
    <n v="389"/>
    <n v="41"/>
    <n v="1090888"/>
    <n v="919544"/>
    <n v="230092"/>
    <n v="1362163"/>
    <n v="222040"/>
    <n v="14943.671232876712"/>
    <n v="3393.1512915129151"/>
    <n v="790.69415807560142"/>
    <n v="3501.7043701799485"/>
    <n v="5415.6097560975613"/>
  </r>
  <r>
    <x v="33"/>
    <x v="8"/>
    <x v="1"/>
    <x v="23"/>
    <s v="Commercial"/>
    <n v="2583"/>
    <n v="128"/>
    <n v="507"/>
    <n v="201"/>
    <n v="1153"/>
    <n v="65"/>
    <n v="2016958"/>
    <n v="1384155"/>
    <n v="211830"/>
    <n v="3810671"/>
    <n v="362982"/>
    <n v="15757.484375"/>
    <n v="2730.0887573964496"/>
    <n v="1053.8805970149253"/>
    <n v="3305.0052038161321"/>
    <n v="5584.3384615384612"/>
  </r>
  <r>
    <x v="33"/>
    <x v="8"/>
    <x v="1"/>
    <x v="24"/>
    <s v="Commercial"/>
    <n v="1338"/>
    <n v="66"/>
    <n v="283"/>
    <n v="227"/>
    <n v="515"/>
    <n v="7"/>
    <n v="806678"/>
    <n v="771553"/>
    <n v="380538"/>
    <n v="1453991"/>
    <n v="69391"/>
    <n v="12222.39393939394"/>
    <n v="2726.3356890459363"/>
    <n v="1676.3788546255507"/>
    <n v="2823.2834951456312"/>
    <n v="9913"/>
  </r>
  <r>
    <x v="33"/>
    <x v="8"/>
    <x v="1"/>
    <x v="25"/>
    <s v="Commercial"/>
    <n v="6113"/>
    <n v="305"/>
    <n v="1168"/>
    <n v="755"/>
    <n v="1689"/>
    <n v="147"/>
    <n v="4066350"/>
    <n v="2976733"/>
    <n v="618336"/>
    <n v="5307829"/>
    <n v="756064"/>
    <n v="13332.295081967213"/>
    <n v="2548.5727739726026"/>
    <n v="818.98807947019873"/>
    <n v="3142.5867377146242"/>
    <n v="5143.2925170068029"/>
  </r>
  <r>
    <x v="33"/>
    <x v="8"/>
    <x v="1"/>
    <x v="26"/>
    <s v="Commercial"/>
    <n v="3082"/>
    <n v="121"/>
    <n v="562"/>
    <n v="1239"/>
    <n v="957"/>
    <n v="177"/>
    <n v="1747041"/>
    <n v="2200519"/>
    <n v="852530"/>
    <n v="3566434"/>
    <n v="492033"/>
    <n v="14438.355371900827"/>
    <n v="3915.5142348754448"/>
    <n v="688.07909604519773"/>
    <n v="3726.6812957157786"/>
    <n v="2779.8474576271187"/>
  </r>
  <r>
    <x v="34"/>
    <x v="8"/>
    <x v="2"/>
    <x v="0"/>
    <s v="Commercial"/>
    <n v="7161"/>
    <n v="41"/>
    <n v="882"/>
    <n v="574"/>
    <n v="1590"/>
    <n v="215"/>
    <n v="722052"/>
    <n v="1651154"/>
    <n v="1163851"/>
    <n v="3168823"/>
    <n v="748555"/>
    <n v="17611.024390243903"/>
    <n v="1872.0566893424036"/>
    <n v="2027.6149825783973"/>
    <n v="1992.9704402515724"/>
    <n v="3481.6511627906975"/>
  </r>
  <r>
    <x v="34"/>
    <x v="8"/>
    <x v="2"/>
    <x v="1"/>
    <s v="Commercial"/>
    <n v="876"/>
    <n v="4"/>
    <n v="69"/>
    <n v="395"/>
    <n v="122"/>
    <n v="18"/>
    <n v="150686"/>
    <n v="236659"/>
    <n v="1098579"/>
    <n v="415412"/>
    <n v="104373"/>
    <n v="37671.5"/>
    <n v="3429.840579710145"/>
    <n v="2781.2126582278479"/>
    <n v="3405.0163934426228"/>
    <n v="5798.5"/>
  </r>
  <r>
    <x v="34"/>
    <x v="8"/>
    <x v="2"/>
    <x v="2"/>
    <s v="Commercial"/>
    <n v="989"/>
    <n v="21"/>
    <n v="142"/>
    <n v="206"/>
    <n v="355"/>
    <n v="58"/>
    <n v="260680"/>
    <n v="445375"/>
    <n v="206297"/>
    <n v="1038451"/>
    <n v="286731"/>
    <n v="12413.333333333334"/>
    <n v="3136.4436619718308"/>
    <n v="1001.4417475728155"/>
    <n v="2925.2140845070421"/>
    <n v="4943.6379310344828"/>
  </r>
  <r>
    <x v="34"/>
    <x v="8"/>
    <x v="2"/>
    <x v="3"/>
    <s v="Commercial"/>
    <n v="6911"/>
    <n v="44"/>
    <n v="697"/>
    <n v="403"/>
    <n v="1194"/>
    <n v="176"/>
    <n v="916189"/>
    <n v="2453892"/>
    <n v="364831"/>
    <n v="3896530"/>
    <n v="954618"/>
    <n v="20822.477272727272"/>
    <n v="3520.6484935437588"/>
    <n v="905.28784119106695"/>
    <n v="3263.4254606365157"/>
    <n v="5423.965909090909"/>
  </r>
  <r>
    <x v="34"/>
    <x v="8"/>
    <x v="2"/>
    <x v="4"/>
    <s v="Commercial"/>
    <n v="2821"/>
    <n v="31"/>
    <n v="254"/>
    <n v="676"/>
    <n v="407"/>
    <n v="92"/>
    <n v="778455"/>
    <n v="908853"/>
    <n v="1466097"/>
    <n v="1502278"/>
    <n v="268979"/>
    <n v="25111.451612903227"/>
    <n v="3578.1614173228345"/>
    <n v="2168.7825443786983"/>
    <n v="3691.1007371007372"/>
    <n v="2923.6847826086955"/>
  </r>
  <r>
    <x v="34"/>
    <x v="8"/>
    <x v="2"/>
    <x v="5"/>
    <s v="Commercial"/>
    <n v="1154"/>
    <n v="29"/>
    <n v="115"/>
    <n v="218"/>
    <n v="181"/>
    <n v="49"/>
    <n v="616750"/>
    <n v="464205"/>
    <n v="351060"/>
    <n v="774549"/>
    <n v="310079"/>
    <n v="21267.241379310344"/>
    <n v="4036.5652173913045"/>
    <n v="1610.3669724770641"/>
    <n v="4279.2762430939229"/>
    <n v="6328.1428571428569"/>
  </r>
  <r>
    <x v="34"/>
    <x v="8"/>
    <x v="2"/>
    <x v="6"/>
    <s v="Commercial"/>
    <n v="7798"/>
    <n v="93"/>
    <n v="956"/>
    <n v="777"/>
    <n v="1648"/>
    <n v="283"/>
    <n v="2784688"/>
    <n v="2861817"/>
    <n v="1275363"/>
    <n v="4664908"/>
    <n v="2749983"/>
    <n v="29942.881720430109"/>
    <n v="2993.5324267782426"/>
    <n v="1641.3938223938223"/>
    <n v="2830.6480582524273"/>
    <n v="9717.2544169611301"/>
  </r>
  <r>
    <x v="34"/>
    <x v="8"/>
    <x v="2"/>
    <x v="7"/>
    <s v="Commercial"/>
    <n v="7320"/>
    <n v="228"/>
    <n v="783"/>
    <n v="1896"/>
    <n v="1904"/>
    <n v="186"/>
    <n v="3922556"/>
    <n v="1785950"/>
    <n v="1757776"/>
    <n v="5705824"/>
    <n v="929235"/>
    <n v="17204.192982456141"/>
    <n v="2280.9067688378032"/>
    <n v="927.09704641350208"/>
    <n v="2996.7563025210084"/>
    <n v="4995.8870967741932"/>
  </r>
  <r>
    <x v="34"/>
    <x v="8"/>
    <x v="2"/>
    <x v="8"/>
    <s v="Commercial"/>
    <n v="957"/>
    <n v="33"/>
    <n v="107"/>
    <n v="149"/>
    <n v="142"/>
    <n v="45"/>
    <n v="448901"/>
    <n v="354694"/>
    <n v="155442"/>
    <n v="497606"/>
    <n v="207923"/>
    <n v="13603.060606060606"/>
    <n v="3314.8971962616824"/>
    <n v="1043.234899328859"/>
    <n v="3504.2676056338028"/>
    <n v="4620.5111111111109"/>
  </r>
  <r>
    <x v="34"/>
    <x v="8"/>
    <x v="2"/>
    <x v="9"/>
    <s v="Commercial"/>
    <n v="692"/>
    <n v="25"/>
    <n v="90"/>
    <n v="151"/>
    <n v="125"/>
    <n v="26"/>
    <n v="364460"/>
    <n v="314959"/>
    <n v="129081"/>
    <n v="440209"/>
    <n v="126759"/>
    <n v="14578.4"/>
    <n v="3499.5444444444443"/>
    <n v="854.84105960264901"/>
    <n v="3521.672"/>
    <n v="4875.3461538461543"/>
  </r>
  <r>
    <x v="34"/>
    <x v="8"/>
    <x v="2"/>
    <x v="10"/>
    <s v="Commercial"/>
    <n v="1898"/>
    <n v="62"/>
    <n v="211"/>
    <n v="654"/>
    <n v="449"/>
    <n v="45"/>
    <n v="1380533"/>
    <n v="880775"/>
    <n v="786461"/>
    <n v="1321776"/>
    <n v="244828"/>
    <n v="22266.66129032258"/>
    <n v="4174.2890995260659"/>
    <n v="1202.5397553516821"/>
    <n v="2943.8218262806236"/>
    <n v="5440.6222222222223"/>
  </r>
  <r>
    <x v="34"/>
    <x v="8"/>
    <x v="2"/>
    <x v="11"/>
    <s v="Commercial"/>
    <n v="7417"/>
    <n v="52"/>
    <n v="670"/>
    <n v="2525"/>
    <n v="1018"/>
    <n v="210"/>
    <n v="987681"/>
    <n v="1515913"/>
    <n v="3044022"/>
    <n v="2205280"/>
    <n v="1270148"/>
    <n v="18993.865384615383"/>
    <n v="2262.5567164179106"/>
    <n v="1205.5532673267326"/>
    <n v="2166.2868369351668"/>
    <n v="6048.3238095238094"/>
  </r>
  <r>
    <x v="34"/>
    <x v="8"/>
    <x v="2"/>
    <x v="12"/>
    <s v="Commercial"/>
    <n v="5217"/>
    <n v="81"/>
    <n v="622"/>
    <n v="872"/>
    <n v="1157"/>
    <n v="235"/>
    <n v="1661903"/>
    <n v="2134716"/>
    <n v="1295107"/>
    <n v="3761685"/>
    <n v="1057511"/>
    <n v="20517.320987654322"/>
    <n v="3432.0192926045015"/>
    <n v="1485.2144495412845"/>
    <n v="3251.2402765773554"/>
    <n v="4500.0468085106386"/>
  </r>
  <r>
    <x v="34"/>
    <x v="8"/>
    <x v="2"/>
    <x v="13"/>
    <s v="Commercial"/>
    <n v="1553"/>
    <n v="53"/>
    <n v="197"/>
    <n v="316"/>
    <n v="296"/>
    <n v="109"/>
    <n v="1100467"/>
    <n v="681994"/>
    <n v="341417"/>
    <n v="1073965"/>
    <n v="886480"/>
    <n v="20763.528301886792"/>
    <n v="3461.8984771573605"/>
    <n v="1080.4335443037974"/>
    <n v="3628.260135135135"/>
    <n v="8132.8440366972482"/>
  </r>
  <r>
    <x v="34"/>
    <x v="8"/>
    <x v="2"/>
    <x v="14"/>
    <s v="Commercial"/>
    <n v="7795"/>
    <n v="240"/>
    <n v="958"/>
    <n v="1786"/>
    <n v="1587"/>
    <n v="382"/>
    <n v="3709835"/>
    <n v="3368741"/>
    <n v="2933306"/>
    <n v="5999434"/>
    <n v="4380038"/>
    <n v="15457.645833333334"/>
    <n v="3516.4311064718163"/>
    <n v="1642.3885778275476"/>
    <n v="3780.3616887208568"/>
    <n v="11466.068062827226"/>
  </r>
  <r>
    <x v="34"/>
    <x v="8"/>
    <x v="2"/>
    <x v="15"/>
    <s v="Commercial"/>
    <n v="1092"/>
    <n v="36"/>
    <n v="151"/>
    <n v="176"/>
    <n v="236"/>
    <n v="63"/>
    <n v="661897"/>
    <n v="476871"/>
    <n v="229568"/>
    <n v="774321"/>
    <n v="540317"/>
    <n v="18386.027777777777"/>
    <n v="3158.0860927152316"/>
    <n v="1304.3636363636363"/>
    <n v="3281.0211864406779"/>
    <n v="8576.460317460318"/>
  </r>
  <r>
    <x v="34"/>
    <x v="8"/>
    <x v="2"/>
    <x v="16"/>
    <s v="Commercial"/>
    <n v="1866"/>
    <n v="63"/>
    <n v="224"/>
    <n v="112"/>
    <n v="592"/>
    <n v="47"/>
    <n v="1485632"/>
    <n v="413168"/>
    <n v="94470"/>
    <n v="1890016"/>
    <n v="270448"/>
    <n v="23581.460317460318"/>
    <n v="1844.5"/>
    <n v="843.48214285714289"/>
    <n v="3192.5945945945946"/>
    <n v="5754.2127659574471"/>
  </r>
  <r>
    <x v="34"/>
    <x v="8"/>
    <x v="2"/>
    <x v="17"/>
    <s v="Commercial"/>
    <n v="6338"/>
    <n v="147"/>
    <n v="717"/>
    <n v="2338"/>
    <n v="1033"/>
    <n v="251"/>
    <n v="2685393"/>
    <n v="2569003"/>
    <n v="1705846"/>
    <n v="3569433"/>
    <n v="645383"/>
    <n v="18267.979591836734"/>
    <n v="3582.9888423988841"/>
    <n v="729.61762189905903"/>
    <n v="3455.4046466602131"/>
    <n v="2571.2470119521913"/>
  </r>
  <r>
    <x v="34"/>
    <x v="8"/>
    <x v="2"/>
    <x v="18"/>
    <s v="Commercial"/>
    <n v="6179"/>
    <n v="93"/>
    <n v="888"/>
    <n v="1440"/>
    <n v="1448"/>
    <n v="287"/>
    <n v="3642460"/>
    <n v="3470024"/>
    <n v="1544852"/>
    <n v="5998091"/>
    <n v="3226858"/>
    <n v="39166.236559139783"/>
    <n v="3907.6846846846847"/>
    <n v="1072.8138888888889"/>
    <n v="4142.3280386740335"/>
    <n v="11243.407665505227"/>
  </r>
  <r>
    <x v="34"/>
    <x v="8"/>
    <x v="2"/>
    <x v="19"/>
    <s v="Commercial"/>
    <n v="3383"/>
    <n v="131"/>
    <n v="387"/>
    <n v="1172"/>
    <n v="601"/>
    <n v="128"/>
    <n v="1790382"/>
    <n v="1365862"/>
    <n v="1024277"/>
    <n v="2009573"/>
    <n v="362235"/>
    <n v="13667.038167938932"/>
    <n v="3529.3591731266151"/>
    <n v="873.95648464163821"/>
    <n v="3343.7154742096504"/>
    <n v="2829.9609375"/>
  </r>
  <r>
    <x v="34"/>
    <x v="8"/>
    <x v="2"/>
    <x v="20"/>
    <s v="Commercial"/>
    <n v="3123"/>
    <n v="103"/>
    <n v="496"/>
    <n v="845"/>
    <n v="699"/>
    <n v="116"/>
    <n v="1791515"/>
    <n v="2175265"/>
    <n v="1333324"/>
    <n v="3539591"/>
    <n v="493670"/>
    <n v="17393.349514563106"/>
    <n v="4385.614919354839"/>
    <n v="1577.8982248520711"/>
    <n v="5063.7925608011446"/>
    <n v="4255.7758620689656"/>
  </r>
  <r>
    <x v="34"/>
    <x v="8"/>
    <x v="2"/>
    <x v="21"/>
    <s v="Commercial"/>
    <n v="5488"/>
    <n v="261"/>
    <n v="950"/>
    <n v="1057"/>
    <n v="1468"/>
    <n v="357"/>
    <n v="3444870"/>
    <n v="3037924"/>
    <n v="1514750"/>
    <n v="4634134"/>
    <n v="1022497"/>
    <n v="13198.735632183909"/>
    <n v="3197.814736842105"/>
    <n v="1433.0652790917691"/>
    <n v="3156.767029972752"/>
    <n v="2864.1372549019607"/>
  </r>
  <r>
    <x v="34"/>
    <x v="8"/>
    <x v="2"/>
    <x v="22"/>
    <s v="Commercial"/>
    <n v="1727"/>
    <n v="78"/>
    <n v="262"/>
    <n v="370"/>
    <n v="430"/>
    <n v="198"/>
    <n v="1366794"/>
    <n v="951401"/>
    <n v="338003"/>
    <n v="1423353"/>
    <n v="1056871"/>
    <n v="17523"/>
    <n v="3631.3015267175574"/>
    <n v="913.52162162162165"/>
    <n v="3310.1232558139536"/>
    <n v="5337.7323232323233"/>
  </r>
  <r>
    <x v="34"/>
    <x v="8"/>
    <x v="2"/>
    <x v="23"/>
    <s v="Commercial"/>
    <n v="2667"/>
    <n v="128"/>
    <n v="511"/>
    <n v="393"/>
    <n v="866"/>
    <n v="382"/>
    <n v="2492176"/>
    <n v="1451020"/>
    <n v="484581"/>
    <n v="2833669"/>
    <n v="2320812"/>
    <n v="19470.125"/>
    <n v="2839.569471624266"/>
    <n v="1233.030534351145"/>
    <n v="3272.1351039260971"/>
    <n v="6075.4240837696334"/>
  </r>
  <r>
    <x v="34"/>
    <x v="8"/>
    <x v="2"/>
    <x v="24"/>
    <s v="Commercial"/>
    <n v="1378"/>
    <n v="75"/>
    <n v="298"/>
    <n v="259"/>
    <n v="566"/>
    <n v="8"/>
    <n v="979868"/>
    <n v="902724"/>
    <n v="530805"/>
    <n v="1517992"/>
    <n v="53832"/>
    <n v="13064.906666666666"/>
    <n v="3029.2751677852348"/>
    <n v="2049.4401544401544"/>
    <n v="2681.964664310954"/>
    <n v="6729"/>
  </r>
  <r>
    <x v="34"/>
    <x v="8"/>
    <x v="2"/>
    <x v="25"/>
    <s v="Commercial"/>
    <n v="6312"/>
    <n v="328"/>
    <n v="1154"/>
    <n v="583"/>
    <n v="2098"/>
    <n v="565"/>
    <n v="5244324"/>
    <n v="3100880"/>
    <n v="538673"/>
    <n v="6181919"/>
    <n v="3132516"/>
    <n v="15988.792682926829"/>
    <n v="2687.0710571923742"/>
    <n v="923.96740994854201"/>
    <n v="2946.577216396568"/>
    <n v="5544.2761061946903"/>
  </r>
  <r>
    <x v="34"/>
    <x v="8"/>
    <x v="2"/>
    <x v="26"/>
    <s v="Commercial"/>
    <n v="3208"/>
    <n v="120"/>
    <n v="578"/>
    <n v="1087"/>
    <n v="1003"/>
    <n v="169"/>
    <n v="1753941"/>
    <n v="2275814"/>
    <n v="847356"/>
    <n v="3930598"/>
    <n v="480152"/>
    <n v="14616.174999999999"/>
    <n v="3937.3944636678202"/>
    <n v="779.53633854645818"/>
    <n v="3918.8414755732801"/>
    <n v="2841.1360946745563"/>
  </r>
  <r>
    <x v="35"/>
    <x v="8"/>
    <x v="3"/>
    <x v="0"/>
    <s v="Commercial"/>
    <n v="7140"/>
    <n v="51"/>
    <n v="904"/>
    <n v="487"/>
    <n v="1538"/>
    <n v="208"/>
    <n v="877971"/>
    <n v="1746468"/>
    <n v="915773"/>
    <n v="3188910"/>
    <n v="707316"/>
    <n v="17215.117647058825"/>
    <n v="1931.9336283185842"/>
    <n v="1880.4373716632444"/>
    <n v="2073.4135240572173"/>
    <n v="3400.5576923076924"/>
  </r>
  <r>
    <x v="35"/>
    <x v="8"/>
    <x v="3"/>
    <x v="1"/>
    <s v="Commercial"/>
    <n v="849"/>
    <n v="4"/>
    <n v="71"/>
    <n v="199"/>
    <n v="128"/>
    <n v="16"/>
    <n v="98448"/>
    <n v="243690"/>
    <n v="491512"/>
    <n v="450011"/>
    <n v="112793"/>
    <n v="24612"/>
    <n v="3432.2535211267605"/>
    <n v="2469.9095477386936"/>
    <n v="3515.7109375"/>
    <n v="7049.5625"/>
  </r>
  <r>
    <x v="35"/>
    <x v="8"/>
    <x v="3"/>
    <x v="2"/>
    <s v="Commercial"/>
    <n v="978"/>
    <n v="22"/>
    <n v="153"/>
    <n v="98"/>
    <n v="296"/>
    <n v="33"/>
    <n v="217351"/>
    <n v="525169"/>
    <n v="103552"/>
    <n v="919408"/>
    <n v="174742"/>
    <n v="9879.5909090909099"/>
    <n v="3432.4771241830067"/>
    <n v="1056.6530612244899"/>
    <n v="3106.1081081081079"/>
    <n v="5295.212121212121"/>
  </r>
  <r>
    <x v="35"/>
    <x v="8"/>
    <x v="3"/>
    <x v="3"/>
    <s v="Commercial"/>
    <n v="6831"/>
    <n v="50"/>
    <n v="688"/>
    <n v="693"/>
    <n v="1028"/>
    <n v="182"/>
    <n v="809005"/>
    <n v="2798730"/>
    <n v="640727"/>
    <n v="3356126"/>
    <n v="991298"/>
    <n v="16180.1"/>
    <n v="4067.921511627907"/>
    <n v="924.56998556998553"/>
    <n v="3264.7140077821014"/>
    <n v="5446.6923076923076"/>
  </r>
  <r>
    <x v="35"/>
    <x v="8"/>
    <x v="3"/>
    <x v="4"/>
    <s v="Commercial"/>
    <n v="2784"/>
    <n v="35"/>
    <n v="262"/>
    <n v="514"/>
    <n v="396"/>
    <n v="78"/>
    <n v="827996"/>
    <n v="935946"/>
    <n v="1137659"/>
    <n v="1556725"/>
    <n v="259654"/>
    <n v="23657.028571428571"/>
    <n v="3572.3129770992368"/>
    <n v="2213.3443579766536"/>
    <n v="3931.1237373737372"/>
    <n v="3328.897435897436"/>
  </r>
  <r>
    <x v="35"/>
    <x v="8"/>
    <x v="3"/>
    <x v="5"/>
    <s v="Commercial"/>
    <n v="1139"/>
    <n v="32"/>
    <n v="129"/>
    <n v="224"/>
    <n v="195"/>
    <n v="58"/>
    <n v="618685"/>
    <n v="443705"/>
    <n v="431382"/>
    <n v="763699"/>
    <n v="296636"/>
    <n v="19333.90625"/>
    <n v="3439.5736434108526"/>
    <n v="1925.8125"/>
    <n v="3916.4051282051282"/>
    <n v="5114.4137931034484"/>
  </r>
  <r>
    <x v="35"/>
    <x v="8"/>
    <x v="3"/>
    <x v="6"/>
    <s v="Commercial"/>
    <n v="7755"/>
    <n v="92"/>
    <n v="1000"/>
    <n v="799"/>
    <n v="1670"/>
    <n v="308"/>
    <n v="3068656"/>
    <n v="2950786"/>
    <n v="1619088"/>
    <n v="4636208"/>
    <n v="2700550"/>
    <n v="33354.956521739128"/>
    <n v="2950.7860000000001"/>
    <n v="2026.3929912390488"/>
    <n v="2776.1724550898202"/>
    <n v="8768.0194805194806"/>
  </r>
  <r>
    <x v="35"/>
    <x v="8"/>
    <x v="3"/>
    <x v="7"/>
    <s v="Commercial"/>
    <n v="7236"/>
    <n v="238"/>
    <n v="757"/>
    <n v="2176"/>
    <n v="1061"/>
    <n v="789"/>
    <n v="3381208"/>
    <n v="1967507"/>
    <n v="2138388"/>
    <n v="3324396"/>
    <n v="4185286"/>
    <n v="14206.756302521009"/>
    <n v="2599.0845442536329"/>
    <n v="982.71507352941171"/>
    <n v="3133.2667295004712"/>
    <n v="5304.5449936628647"/>
  </r>
  <r>
    <x v="35"/>
    <x v="8"/>
    <x v="3"/>
    <x v="8"/>
    <s v="Commercial"/>
    <n v="944"/>
    <n v="34"/>
    <n v="106"/>
    <n v="138"/>
    <n v="147"/>
    <n v="45"/>
    <n v="407560"/>
    <n v="357537"/>
    <n v="170546"/>
    <n v="515660"/>
    <n v="218085"/>
    <n v="11987.058823529413"/>
    <n v="3372.9905660377358"/>
    <n v="1235.840579710145"/>
    <n v="3507.8911564625851"/>
    <n v="4846.333333333333"/>
  </r>
  <r>
    <x v="35"/>
    <x v="8"/>
    <x v="3"/>
    <x v="9"/>
    <s v="Commercial"/>
    <n v="686"/>
    <n v="25"/>
    <n v="92"/>
    <n v="128"/>
    <n v="136"/>
    <n v="25"/>
    <n v="395425"/>
    <n v="322617"/>
    <n v="135506"/>
    <n v="503922"/>
    <n v="130321"/>
    <n v="15817"/>
    <n v="3506.7065217391305"/>
    <n v="1058.640625"/>
    <n v="3705.3088235294117"/>
    <n v="5212.84"/>
  </r>
  <r>
    <x v="35"/>
    <x v="8"/>
    <x v="3"/>
    <x v="10"/>
    <s v="Commercial"/>
    <n v="1877"/>
    <n v="68"/>
    <n v="220"/>
    <n v="282"/>
    <n v="291"/>
    <n v="203"/>
    <n v="1225982"/>
    <n v="1029272"/>
    <n v="346182"/>
    <n v="905755"/>
    <n v="1085186"/>
    <n v="18029.147058823528"/>
    <n v="4678.5090909090914"/>
    <n v="1227.5957446808511"/>
    <n v="3112.5601374570447"/>
    <n v="5345.7438423645317"/>
  </r>
  <r>
    <x v="35"/>
    <x v="8"/>
    <x v="3"/>
    <x v="11"/>
    <s v="Commercial"/>
    <n v="7211"/>
    <n v="56"/>
    <n v="691"/>
    <n v="2189"/>
    <n v="1029"/>
    <n v="265"/>
    <n v="1056713"/>
    <n v="1581064"/>
    <n v="2990355"/>
    <n v="2459022"/>
    <n v="1338521"/>
    <n v="18869.875"/>
    <n v="2288.081041968162"/>
    <n v="1366.0826861580631"/>
    <n v="2389.7201166180757"/>
    <n v="5051.0226415094339"/>
  </r>
  <r>
    <x v="35"/>
    <x v="8"/>
    <x v="3"/>
    <x v="12"/>
    <s v="Commercial"/>
    <n v="5014"/>
    <n v="81"/>
    <n v="628"/>
    <n v="936"/>
    <n v="1141"/>
    <n v="233"/>
    <n v="1962166"/>
    <n v="2148194"/>
    <n v="2056943"/>
    <n v="4056716"/>
    <n v="1019492"/>
    <n v="24224.271604938273"/>
    <n v="3420.691082802548"/>
    <n v="2197.5886752136753"/>
    <n v="3555.4040315512707"/>
    <n v="4375.5021459227464"/>
  </r>
  <r>
    <x v="35"/>
    <x v="8"/>
    <x v="3"/>
    <x v="13"/>
    <s v="Commercial"/>
    <n v="1549"/>
    <n v="56"/>
    <n v="205"/>
    <n v="297"/>
    <n v="287"/>
    <n v="102"/>
    <n v="1212864"/>
    <n v="734841"/>
    <n v="352573"/>
    <n v="1076310"/>
    <n v="804204"/>
    <n v="21658.285714285714"/>
    <n v="3584.5902439024389"/>
    <n v="1187.1144781144781"/>
    <n v="3750.2090592334494"/>
    <n v="7884.3529411764703"/>
  </r>
  <r>
    <x v="35"/>
    <x v="8"/>
    <x v="3"/>
    <x v="14"/>
    <s v="Commercial"/>
    <n v="7716"/>
    <n v="249"/>
    <n v="999"/>
    <n v="1605"/>
    <n v="1675"/>
    <n v="383"/>
    <n v="3998872"/>
    <n v="3563956"/>
    <n v="2636692"/>
    <n v="6108363"/>
    <n v="4646824"/>
    <n v="16059.726907630522"/>
    <n v="3567.5235235235236"/>
    <n v="1642.7987538940811"/>
    <n v="3646.783880597015"/>
    <n v="12132.699738903395"/>
  </r>
  <r>
    <x v="35"/>
    <x v="8"/>
    <x v="3"/>
    <x v="15"/>
    <s v="Commercial"/>
    <n v="1087"/>
    <n v="37"/>
    <n v="147"/>
    <n v="177"/>
    <n v="231"/>
    <n v="68"/>
    <n v="764620"/>
    <n v="494378"/>
    <n v="335174"/>
    <n v="753786"/>
    <n v="568433"/>
    <n v="20665.405405405407"/>
    <n v="3363.1156462585036"/>
    <n v="1893.638418079096"/>
    <n v="3263.1428571428573"/>
    <n v="8359.3088235294126"/>
  </r>
  <r>
    <x v="35"/>
    <x v="8"/>
    <x v="3"/>
    <x v="16"/>
    <s v="Commercial"/>
    <n v="1845"/>
    <n v="63"/>
    <n v="237"/>
    <n v="451"/>
    <n v="282"/>
    <n v="47"/>
    <n v="1198324"/>
    <n v="480782"/>
    <n v="386616"/>
    <n v="942598"/>
    <n v="277457"/>
    <n v="19021.015873015873"/>
    <n v="2028.6160337552742"/>
    <n v="857.24168514412418"/>
    <n v="3342.5460992907801"/>
    <n v="5903.3404255319147"/>
  </r>
  <r>
    <x v="35"/>
    <x v="8"/>
    <x v="3"/>
    <x v="17"/>
    <s v="Commercial"/>
    <n v="6287"/>
    <n v="149"/>
    <n v="766"/>
    <n v="1903"/>
    <n v="1036"/>
    <n v="258"/>
    <n v="2583392"/>
    <n v="2742256"/>
    <n v="1538094"/>
    <n v="3961342"/>
    <n v="634556"/>
    <n v="17338.201342281878"/>
    <n v="3579.9686684073108"/>
    <n v="808.24697845507092"/>
    <n v="3823.6891891891892"/>
    <n v="2459.5193798449613"/>
  </r>
  <r>
    <x v="35"/>
    <x v="8"/>
    <x v="3"/>
    <x v="18"/>
    <s v="Commercial"/>
    <n v="6112"/>
    <n v="97"/>
    <n v="881"/>
    <n v="1259"/>
    <n v="1489"/>
    <n v="305"/>
    <n v="4112123"/>
    <n v="3469680"/>
    <n v="1892025"/>
    <n v="5853430"/>
    <n v="3402564"/>
    <n v="42393.0206185567"/>
    <n v="3938.3427922814981"/>
    <n v="1502.799841143765"/>
    <n v="3931.1148421759572"/>
    <n v="11155.947540983607"/>
  </r>
  <r>
    <x v="35"/>
    <x v="8"/>
    <x v="3"/>
    <x v="19"/>
    <s v="Commercial"/>
    <n v="3367"/>
    <n v="141"/>
    <n v="405"/>
    <n v="1173"/>
    <n v="585"/>
    <n v="133"/>
    <n v="2109910"/>
    <n v="1460987"/>
    <n v="1956205"/>
    <n v="2015239"/>
    <n v="374527"/>
    <n v="14963.900709219859"/>
    <n v="3607.3753086419752"/>
    <n v="1667.6939471440751"/>
    <n v="3444.8529914529913"/>
    <n v="2815.9924812030076"/>
  </r>
  <r>
    <x v="35"/>
    <x v="8"/>
    <x v="3"/>
    <x v="20"/>
    <s v="Commercial"/>
    <n v="3110"/>
    <n v="110"/>
    <n v="512"/>
    <n v="749"/>
    <n v="714"/>
    <n v="112"/>
    <n v="2059227"/>
    <n v="2244156"/>
    <n v="1459471"/>
    <n v="3586797"/>
    <n v="485503"/>
    <n v="18720.245454545453"/>
    <n v="4383.1171875"/>
    <n v="1948.5594125500668"/>
    <n v="5023.5252100840335"/>
    <n v="4334.8482142857147"/>
  </r>
  <r>
    <x v="35"/>
    <x v="8"/>
    <x v="3"/>
    <x v="21"/>
    <s v="Commercial"/>
    <n v="5445"/>
    <n v="269"/>
    <n v="945"/>
    <n v="969"/>
    <n v="1505"/>
    <n v="382"/>
    <n v="3608626"/>
    <n v="3009240"/>
    <n v="1838884"/>
    <n v="4934850"/>
    <n v="1007998"/>
    <n v="13414.96654275093"/>
    <n v="3184.3809523809523"/>
    <n v="1897.7131062951496"/>
    <n v="3278.9700996677739"/>
    <n v="2638.7382198952878"/>
  </r>
  <r>
    <x v="35"/>
    <x v="8"/>
    <x v="3"/>
    <x v="22"/>
    <s v="Commercial"/>
    <n v="1707"/>
    <n v="79"/>
    <n v="274"/>
    <n v="595"/>
    <n v="333"/>
    <n v="42"/>
    <n v="1129794"/>
    <n v="1075097"/>
    <n v="567366"/>
    <n v="1123352"/>
    <n v="229082"/>
    <n v="14301.189873417721"/>
    <n v="3923.7116788321168"/>
    <n v="953.55630252100843"/>
    <n v="3373.4294294294295"/>
    <n v="5454.333333333333"/>
  </r>
  <r>
    <x v="35"/>
    <x v="8"/>
    <x v="3"/>
    <x v="23"/>
    <s v="Commercial"/>
    <n v="2637"/>
    <n v="125"/>
    <n v="516"/>
    <n v="239"/>
    <n v="1012"/>
    <n v="154"/>
    <n v="2024388"/>
    <n v="1594561"/>
    <n v="310723"/>
    <n v="3326993"/>
    <n v="911232"/>
    <n v="16195.103999999999"/>
    <n v="3090.234496124031"/>
    <n v="1300.0962343096235"/>
    <n v="3287.542490118577"/>
    <n v="5917.090909090909"/>
  </r>
  <r>
    <x v="35"/>
    <x v="8"/>
    <x v="3"/>
    <x v="24"/>
    <s v="Commercial"/>
    <n v="1367"/>
    <n v="69"/>
    <n v="310"/>
    <n v="214"/>
    <n v="557"/>
    <n v="16"/>
    <n v="896691"/>
    <n v="856217"/>
    <n v="420275"/>
    <n v="1439524"/>
    <n v="75371"/>
    <n v="12995.521739130434"/>
    <n v="2761.9903225806452"/>
    <n v="1963.9018691588785"/>
    <n v="2584.4236983842011"/>
    <n v="4710.6875"/>
  </r>
  <r>
    <x v="35"/>
    <x v="8"/>
    <x v="3"/>
    <x v="25"/>
    <s v="Commercial"/>
    <n v="6239"/>
    <n v="308"/>
    <n v="1204"/>
    <n v="2078"/>
    <n v="1819"/>
    <n v="153"/>
    <n v="4239633"/>
    <n v="3494695"/>
    <n v="1999062"/>
    <n v="5485240"/>
    <n v="846508"/>
    <n v="13765.042207792209"/>
    <n v="2902.5705980066446"/>
    <n v="962.0125120307988"/>
    <n v="3015.5250137438152"/>
    <n v="5532.7320261437908"/>
  </r>
  <r>
    <x v="35"/>
    <x v="8"/>
    <x v="3"/>
    <x v="26"/>
    <s v="Commercial"/>
    <n v="3196"/>
    <n v="131"/>
    <n v="588"/>
    <n v="913"/>
    <n v="1004"/>
    <n v="150"/>
    <n v="1909182"/>
    <n v="2343709"/>
    <n v="921651"/>
    <n v="4148663"/>
    <n v="454179"/>
    <n v="14573.908396946565"/>
    <n v="3985.8996598639455"/>
    <n v="1009.4753559693319"/>
    <n v="4132.1344621513945"/>
    <n v="3027.86"/>
  </r>
  <r>
    <x v="36"/>
    <x v="9"/>
    <x v="0"/>
    <x v="0"/>
    <s v="Commercial"/>
    <n v="7268"/>
    <n v="48"/>
    <n v="894"/>
    <n v="556"/>
    <n v="1610"/>
    <n v="218"/>
    <n v="790893"/>
    <n v="1710564"/>
    <n v="1002300"/>
    <n v="3029684"/>
    <n v="739966"/>
    <n v="16476.9375"/>
    <n v="1913.3825503355704"/>
    <n v="1802.6978417266187"/>
    <n v="1881.7913043478261"/>
    <n v="3394.3394495412845"/>
  </r>
  <r>
    <x v="36"/>
    <x v="9"/>
    <x v="0"/>
    <x v="1"/>
    <s v="Commercial"/>
    <n v="846"/>
    <n v="5"/>
    <n v="98"/>
    <n v="127"/>
    <n v="173"/>
    <n v="22"/>
    <n v="140010"/>
    <n v="334442"/>
    <n v="252596"/>
    <n v="609833"/>
    <n v="123629"/>
    <n v="28002"/>
    <n v="3412.6734693877552"/>
    <n v="1988.9448818897638"/>
    <n v="3525.0462427745665"/>
    <n v="5619.5"/>
  </r>
  <r>
    <x v="36"/>
    <x v="9"/>
    <x v="0"/>
    <x v="2"/>
    <s v="Commercial"/>
    <n v="988"/>
    <n v="21"/>
    <n v="147"/>
    <n v="92"/>
    <n v="353"/>
    <n v="89"/>
    <n v="232468"/>
    <n v="543319"/>
    <n v="108387"/>
    <n v="1090959"/>
    <n v="580783"/>
    <n v="11069.904761904761"/>
    <n v="3696.0476190476193"/>
    <n v="1178.1195652173913"/>
    <n v="3090.5354107648727"/>
    <n v="6525.651685393258"/>
  </r>
  <r>
    <x v="36"/>
    <x v="9"/>
    <x v="0"/>
    <x v="3"/>
    <s v="Commercial"/>
    <n v="6898"/>
    <n v="48"/>
    <n v="695"/>
    <n v="408"/>
    <n v="1546"/>
    <n v="900"/>
    <n v="881121"/>
    <n v="2962463"/>
    <n v="421383"/>
    <n v="5212510"/>
    <n v="6267905"/>
    <n v="18356.6875"/>
    <n v="4262.5366906474819"/>
    <n v="1032.8014705882354"/>
    <n v="3371.6106080206987"/>
    <n v="6964.3388888888885"/>
  </r>
  <r>
    <x v="36"/>
    <x v="9"/>
    <x v="0"/>
    <x v="4"/>
    <s v="Commercial"/>
    <n v="2798"/>
    <n v="31"/>
    <n v="254"/>
    <n v="512"/>
    <n v="384"/>
    <n v="83"/>
    <n v="671994"/>
    <n v="891611"/>
    <n v="912815"/>
    <n v="1472582"/>
    <n v="281554"/>
    <n v="21677.225806451614"/>
    <n v="3510.2795275590552"/>
    <n v="1782.841796875"/>
    <n v="3834.8489583333335"/>
    <n v="3392.2168674698796"/>
  </r>
  <r>
    <x v="36"/>
    <x v="9"/>
    <x v="0"/>
    <x v="5"/>
    <s v="Commercial"/>
    <n v="1152"/>
    <n v="29"/>
    <n v="114"/>
    <n v="186"/>
    <n v="177"/>
    <n v="53"/>
    <n v="577598"/>
    <n v="441588"/>
    <n v="329159"/>
    <n v="772729"/>
    <n v="299035"/>
    <n v="19917.172413793105"/>
    <n v="3873.5789473684213"/>
    <n v="1769.6720430107528"/>
    <n v="4365.7005649717512"/>
    <n v="5642.1698113207549"/>
  </r>
  <r>
    <x v="36"/>
    <x v="9"/>
    <x v="0"/>
    <x v="6"/>
    <s v="Commercial"/>
    <n v="7849"/>
    <n v="95"/>
    <n v="996"/>
    <n v="749"/>
    <n v="1700"/>
    <n v="298"/>
    <n v="3173585"/>
    <n v="2968964"/>
    <n v="1212390"/>
    <n v="4731559"/>
    <n v="2808569"/>
    <n v="33406.15789473684"/>
    <n v="2980.8875502008032"/>
    <n v="1618.6782376502003"/>
    <n v="2783.27"/>
    <n v="9424.7281879194634"/>
  </r>
  <r>
    <x v="36"/>
    <x v="9"/>
    <x v="0"/>
    <x v="7"/>
    <s v="Commercial"/>
    <n v="7308"/>
    <n v="231"/>
    <n v="762"/>
    <n v="492"/>
    <n v="1013"/>
    <n v="185"/>
    <n v="3643343"/>
    <n v="2020659"/>
    <n v="519627"/>
    <n v="3237612"/>
    <n v="1136419"/>
    <n v="15772.047619047618"/>
    <n v="2651.7834645669291"/>
    <n v="1056.1524390243903"/>
    <n v="3196.0631786771964"/>
    <n v="6142.8054054054055"/>
  </r>
  <r>
    <x v="36"/>
    <x v="9"/>
    <x v="0"/>
    <x v="8"/>
    <s v="Commercial"/>
    <n v="945"/>
    <n v="34"/>
    <n v="111"/>
    <n v="159"/>
    <n v="167"/>
    <n v="48"/>
    <n v="446821"/>
    <n v="370689"/>
    <n v="172659"/>
    <n v="626516"/>
    <n v="212359"/>
    <n v="13141.794117647059"/>
    <n v="3339.5405405405404"/>
    <n v="1085.9056603773586"/>
    <n v="3751.5928143712576"/>
    <n v="4424.145833333333"/>
  </r>
  <r>
    <x v="36"/>
    <x v="9"/>
    <x v="0"/>
    <x v="9"/>
    <s v="Commercial"/>
    <n v="692"/>
    <n v="26"/>
    <n v="95"/>
    <n v="137"/>
    <n v="144"/>
    <n v="29"/>
    <n v="406745"/>
    <n v="328289"/>
    <n v="119188"/>
    <n v="541686"/>
    <n v="141353"/>
    <n v="15644.038461538461"/>
    <n v="3455.6736842105265"/>
    <n v="869.98540145985396"/>
    <n v="3761.7083333333335"/>
    <n v="4874.2413793103451"/>
  </r>
  <r>
    <x v="36"/>
    <x v="9"/>
    <x v="0"/>
    <x v="10"/>
    <s v="Commercial"/>
    <n v="1895"/>
    <n v="63"/>
    <n v="217"/>
    <n v="568"/>
    <n v="487"/>
    <n v="47"/>
    <n v="1227092"/>
    <n v="1041829"/>
    <n v="778191"/>
    <n v="1513358"/>
    <n v="312914"/>
    <n v="19477.650793650795"/>
    <n v="4801.0552995391708"/>
    <n v="1370.0545774647887"/>
    <n v="3107.5112936344967"/>
    <n v="6657.744680851064"/>
  </r>
  <r>
    <x v="36"/>
    <x v="9"/>
    <x v="0"/>
    <x v="11"/>
    <s v="Commercial"/>
    <n v="7202"/>
    <n v="53"/>
    <n v="765"/>
    <n v="1817"/>
    <n v="1198"/>
    <n v="257"/>
    <n v="1104852"/>
    <n v="1774666"/>
    <n v="2001996"/>
    <n v="2894555"/>
    <n v="1400982"/>
    <n v="20846.264150943396"/>
    <n v="2319.8248366013072"/>
    <n v="1101.8139790864061"/>
    <n v="2416.1560934891486"/>
    <n v="5451.2918287937746"/>
  </r>
  <r>
    <x v="36"/>
    <x v="9"/>
    <x v="0"/>
    <x v="12"/>
    <s v="Commercial"/>
    <n v="5144"/>
    <n v="80"/>
    <n v="614"/>
    <n v="953"/>
    <n v="1226"/>
    <n v="248"/>
    <n v="1854715"/>
    <n v="2262469"/>
    <n v="1511950"/>
    <n v="4276159"/>
    <n v="1071499"/>
    <n v="23183.9375"/>
    <n v="3684.8029315960912"/>
    <n v="1586.5162644281218"/>
    <n v="3487.894779771615"/>
    <n v="4320.5604838709678"/>
  </r>
  <r>
    <x v="36"/>
    <x v="9"/>
    <x v="0"/>
    <x v="13"/>
    <s v="Commercial"/>
    <n v="1572"/>
    <n v="53"/>
    <n v="213"/>
    <n v="301"/>
    <n v="306"/>
    <n v="106"/>
    <n v="1167305"/>
    <n v="774956"/>
    <n v="285686"/>
    <n v="1159067"/>
    <n v="879098"/>
    <n v="22024.622641509435"/>
    <n v="3638.2910798122066"/>
    <n v="949.12292358803984"/>
    <n v="3787.8006535947711"/>
    <n v="8293.3773584905666"/>
  </r>
  <r>
    <x v="36"/>
    <x v="9"/>
    <x v="0"/>
    <x v="14"/>
    <s v="Commercial"/>
    <n v="7790"/>
    <n v="244"/>
    <n v="1014"/>
    <n v="1589"/>
    <n v="1656"/>
    <n v="384"/>
    <n v="3870841"/>
    <n v="3805763"/>
    <n v="2207536"/>
    <n v="6668516"/>
    <n v="4492759"/>
    <n v="15864.102459016394"/>
    <n v="3753.2179487179487"/>
    <n v="1389.2611705475142"/>
    <n v="4026.8816425120772"/>
    <n v="11699.893229166666"/>
  </r>
  <r>
    <x v="36"/>
    <x v="9"/>
    <x v="0"/>
    <x v="15"/>
    <s v="Commercial"/>
    <n v="1104"/>
    <n v="39"/>
    <n v="148"/>
    <n v="163"/>
    <n v="238"/>
    <n v="67"/>
    <n v="707072"/>
    <n v="507675"/>
    <n v="252873"/>
    <n v="760991"/>
    <n v="475221"/>
    <n v="18130.051282051281"/>
    <n v="3430.2364864864867"/>
    <n v="1551.3680981595091"/>
    <n v="3197.4411764705883"/>
    <n v="7092.8507462686566"/>
  </r>
  <r>
    <x v="36"/>
    <x v="9"/>
    <x v="0"/>
    <x v="16"/>
    <s v="Commercial"/>
    <n v="1863"/>
    <n v="60"/>
    <n v="236"/>
    <n v="281"/>
    <n v="554"/>
    <n v="205"/>
    <n v="1301273"/>
    <n v="495064"/>
    <n v="267458"/>
    <n v="1848248"/>
    <n v="1520199"/>
    <n v="21687.883333333335"/>
    <n v="2097.7288135593221"/>
    <n v="951.80782918149464"/>
    <n v="3336.1877256317689"/>
    <n v="7415.6048780487808"/>
  </r>
  <r>
    <x v="36"/>
    <x v="9"/>
    <x v="0"/>
    <x v="17"/>
    <s v="Commercial"/>
    <n v="6336"/>
    <n v="147"/>
    <n v="864"/>
    <n v="1876"/>
    <n v="1275"/>
    <n v="274"/>
    <n v="2682618"/>
    <n v="2996113"/>
    <n v="1267288"/>
    <n v="4796361"/>
    <n v="690836"/>
    <n v="18249.102040816328"/>
    <n v="3467.7233796296296"/>
    <n v="675.52665245202559"/>
    <n v="3761.8517647058825"/>
    <n v="2521.2992700729928"/>
  </r>
  <r>
    <x v="36"/>
    <x v="9"/>
    <x v="0"/>
    <x v="18"/>
    <s v="Commercial"/>
    <n v="6158"/>
    <n v="94"/>
    <n v="884"/>
    <n v="1382"/>
    <n v="1532"/>
    <n v="300"/>
    <n v="3997041"/>
    <n v="3558567"/>
    <n v="1594502"/>
    <n v="6088583"/>
    <n v="3455277"/>
    <n v="42521.712765957447"/>
    <n v="4025.5282805429865"/>
    <n v="1153.7641099855282"/>
    <n v="3974.2708877284595"/>
    <n v="11517.59"/>
  </r>
  <r>
    <x v="36"/>
    <x v="9"/>
    <x v="0"/>
    <x v="19"/>
    <s v="Commercial"/>
    <n v="3391"/>
    <n v="137"/>
    <n v="409"/>
    <n v="1163"/>
    <n v="623"/>
    <n v="142"/>
    <n v="1915596"/>
    <n v="1473255"/>
    <n v="1350515"/>
    <n v="2129979"/>
    <n v="384458"/>
    <n v="13982.452554744526"/>
    <n v="3602.0904645476771"/>
    <n v="1161.2338779019776"/>
    <n v="3418.9069020866773"/>
    <n v="2707.4507042253522"/>
  </r>
  <r>
    <x v="36"/>
    <x v="9"/>
    <x v="0"/>
    <x v="20"/>
    <s v="Commercial"/>
    <n v="3158"/>
    <n v="106"/>
    <n v="520"/>
    <n v="682"/>
    <n v="761"/>
    <n v="113"/>
    <n v="1951347"/>
    <n v="2366719"/>
    <n v="1161984"/>
    <n v="3617374"/>
    <n v="468209"/>
    <n v="18408.933962264149"/>
    <n v="4551.3826923076922"/>
    <n v="1703.7888563049853"/>
    <n v="4753.4480946123522"/>
    <n v="4143.4424778761058"/>
  </r>
  <r>
    <x v="36"/>
    <x v="9"/>
    <x v="0"/>
    <x v="21"/>
    <s v="Commercial"/>
    <n v="5512"/>
    <n v="262"/>
    <n v="920"/>
    <n v="901"/>
    <n v="1435"/>
    <n v="368"/>
    <n v="3379374"/>
    <n v="3033029"/>
    <n v="1419014"/>
    <n v="4805952"/>
    <n v="1058114"/>
    <n v="12898.374045801527"/>
    <n v="3296.7706521739128"/>
    <n v="1574.9322974472807"/>
    <n v="3349.0954703832754"/>
    <n v="2875.3097826086955"/>
  </r>
  <r>
    <x v="36"/>
    <x v="9"/>
    <x v="0"/>
    <x v="22"/>
    <s v="Commercial"/>
    <n v="1724"/>
    <n v="76"/>
    <n v="286"/>
    <n v="293"/>
    <n v="282"/>
    <n v="93"/>
    <n v="1247331"/>
    <n v="1149817"/>
    <n v="304047"/>
    <n v="960955"/>
    <n v="644054"/>
    <n v="16412.25"/>
    <n v="4020.3391608391607"/>
    <n v="1037.703071672355"/>
    <n v="3407.6418439716313"/>
    <n v="6925.311827956989"/>
  </r>
  <r>
    <x v="36"/>
    <x v="9"/>
    <x v="0"/>
    <x v="23"/>
    <s v="Commercial"/>
    <n v="2663"/>
    <n v="130"/>
    <n v="521"/>
    <n v="809"/>
    <n v="885"/>
    <n v="459"/>
    <n v="2215766"/>
    <n v="1689641"/>
    <n v="1115138"/>
    <n v="2848198"/>
    <n v="3282829"/>
    <n v="17044.353846153845"/>
    <n v="3243.0729366602686"/>
    <n v="1378.4153275648948"/>
    <n v="3218.302824858757"/>
    <n v="7152.1328976034856"/>
  </r>
  <r>
    <x v="36"/>
    <x v="9"/>
    <x v="0"/>
    <x v="24"/>
    <s v="Commercial"/>
    <n v="1386"/>
    <n v="73"/>
    <n v="299"/>
    <n v="204"/>
    <n v="523"/>
    <n v="15"/>
    <n v="949772"/>
    <n v="892081"/>
    <n v="359368"/>
    <n v="1586011"/>
    <n v="89687"/>
    <n v="13010.575342465754"/>
    <n v="2983.5484949832776"/>
    <n v="1761.6078431372548"/>
    <n v="3032.5258126195031"/>
    <n v="5979.1333333333332"/>
  </r>
  <r>
    <x v="36"/>
    <x v="9"/>
    <x v="0"/>
    <x v="25"/>
    <s v="Commercial"/>
    <n v="6302"/>
    <n v="314"/>
    <n v="1173"/>
    <n v="871"/>
    <n v="1618"/>
    <n v="163"/>
    <n v="4556064"/>
    <n v="3552003"/>
    <n v="934287"/>
    <n v="4953186"/>
    <n v="1065621"/>
    <n v="14509.75796178344"/>
    <n v="3028.1355498721227"/>
    <n v="1072.6601607347875"/>
    <n v="3061.3016069221262"/>
    <n v="6537.5521472392638"/>
  </r>
  <r>
    <x v="36"/>
    <x v="9"/>
    <x v="0"/>
    <x v="26"/>
    <s v="Commercial"/>
    <n v="3218"/>
    <n v="123"/>
    <n v="634"/>
    <n v="1166"/>
    <n v="1114"/>
    <n v="178"/>
    <n v="1759983"/>
    <n v="2480192"/>
    <n v="796015"/>
    <n v="4822159"/>
    <n v="482978"/>
    <n v="14308.804878048781"/>
    <n v="3911.9747634069399"/>
    <n v="682.68867924528297"/>
    <n v="4328.6885098743269"/>
    <n v="2713.3595505617977"/>
  </r>
  <r>
    <x v="37"/>
    <x v="9"/>
    <x v="1"/>
    <x v="0"/>
    <s v="Commercial"/>
    <n v="7189"/>
    <n v="47"/>
    <n v="886"/>
    <n v="525"/>
    <n v="1544"/>
    <n v="211"/>
    <n v="848215"/>
    <n v="1764775"/>
    <n v="909589"/>
    <n v="3041398"/>
    <n v="692864"/>
    <n v="18047.127659574468"/>
    <n v="1991.8453724604967"/>
    <n v="1732.5504761904763"/>
    <n v="1969.8173575129533"/>
    <n v="3283.7156398104266"/>
  </r>
  <r>
    <x v="37"/>
    <x v="9"/>
    <x v="1"/>
    <x v="1"/>
    <s v="Commercial"/>
    <n v="835"/>
    <n v="4"/>
    <n v="69"/>
    <n v="160"/>
    <n v="133"/>
    <n v="19"/>
    <n v="129129"/>
    <n v="238597"/>
    <n v="264907"/>
    <n v="351482"/>
    <n v="113204"/>
    <n v="32282.25"/>
    <n v="3457.927536231884"/>
    <n v="1655.66875"/>
    <n v="2642.7218045112782"/>
    <n v="5958.105263157895"/>
  </r>
  <r>
    <x v="37"/>
    <x v="9"/>
    <x v="1"/>
    <x v="2"/>
    <s v="Commercial"/>
    <n v="979"/>
    <n v="21"/>
    <n v="138"/>
    <n v="156"/>
    <n v="282"/>
    <n v="26"/>
    <n v="208049"/>
    <n v="410083"/>
    <n v="138966"/>
    <n v="834382"/>
    <n v="122874"/>
    <n v="9907.0952380952385"/>
    <n v="2971.6159420289855"/>
    <n v="890.80769230769226"/>
    <n v="2958.8014184397161"/>
    <n v="4725.9230769230771"/>
  </r>
  <r>
    <x v="37"/>
    <x v="9"/>
    <x v="1"/>
    <x v="3"/>
    <s v="Commercial"/>
    <n v="6837"/>
    <n v="50"/>
    <n v="657"/>
    <n v="400"/>
    <n v="1471"/>
    <n v="175"/>
    <n v="833794"/>
    <n v="2192044"/>
    <n v="321713"/>
    <n v="4853550"/>
    <n v="901290"/>
    <n v="16675.88"/>
    <n v="3336.4444444444443"/>
    <n v="804.28250000000003"/>
    <n v="3299.4901427600271"/>
    <n v="5150.2285714285717"/>
  </r>
  <r>
    <x v="37"/>
    <x v="9"/>
    <x v="1"/>
    <x v="4"/>
    <s v="Commercial"/>
    <n v="2754"/>
    <n v="30"/>
    <n v="234"/>
    <n v="680"/>
    <n v="363"/>
    <n v="65"/>
    <n v="821076"/>
    <n v="893669"/>
    <n v="1627462"/>
    <n v="1354742"/>
    <n v="232999"/>
    <n v="27369.200000000001"/>
    <n v="3819.0982905982905"/>
    <n v="2393.3264705882352"/>
    <n v="3732.0716253443525"/>
    <n v="3584.6"/>
  </r>
  <r>
    <x v="37"/>
    <x v="9"/>
    <x v="1"/>
    <x v="5"/>
    <s v="Commercial"/>
    <n v="1140"/>
    <n v="27"/>
    <n v="108"/>
    <n v="228"/>
    <n v="168"/>
    <n v="48"/>
    <n v="614062"/>
    <n v="448458"/>
    <n v="390754"/>
    <n v="671563"/>
    <n v="307339"/>
    <n v="22743.037037037036"/>
    <n v="4152.3888888888887"/>
    <n v="1713.8333333333333"/>
    <n v="3997.3988095238096"/>
    <n v="6402.895833333333"/>
  </r>
  <r>
    <x v="37"/>
    <x v="9"/>
    <x v="1"/>
    <x v="6"/>
    <s v="Commercial"/>
    <n v="7756"/>
    <n v="97"/>
    <n v="914"/>
    <n v="753"/>
    <n v="1597"/>
    <n v="271"/>
    <n v="3065415"/>
    <n v="2894091"/>
    <n v="1210654"/>
    <n v="4157832"/>
    <n v="2741623"/>
    <n v="31602.216494845361"/>
    <n v="3166.4015317286653"/>
    <n v="1607.7742363877821"/>
    <n v="2603.5266123982469"/>
    <n v="10116.690036900369"/>
  </r>
  <r>
    <x v="37"/>
    <x v="9"/>
    <x v="1"/>
    <x v="7"/>
    <s v="Commercial"/>
    <n v="7240"/>
    <n v="221"/>
    <n v="747"/>
    <n v="2059"/>
    <n v="1028"/>
    <n v="788"/>
    <n v="3084581"/>
    <n v="1613411"/>
    <n v="1696793"/>
    <n v="3113380"/>
    <n v="3741149"/>
    <n v="13957.380090497738"/>
    <n v="2159.8540829986614"/>
    <n v="824.08596406022343"/>
    <n v="3028.5797665369651"/>
    <n v="4747.6510152284263"/>
  </r>
  <r>
    <x v="37"/>
    <x v="9"/>
    <x v="1"/>
    <x v="8"/>
    <s v="Commercial"/>
    <n v="935"/>
    <n v="33"/>
    <n v="101"/>
    <n v="165"/>
    <n v="142"/>
    <n v="46"/>
    <n v="444119"/>
    <n v="352031"/>
    <n v="170788"/>
    <n v="476774"/>
    <n v="190183"/>
    <n v="13458.151515151516"/>
    <n v="3485.4554455445545"/>
    <n v="1035.0787878787878"/>
    <n v="3357.5633802816901"/>
    <n v="4134.413043478261"/>
  </r>
  <r>
    <x v="37"/>
    <x v="9"/>
    <x v="1"/>
    <x v="9"/>
    <s v="Commercial"/>
    <n v="686"/>
    <n v="25"/>
    <n v="89"/>
    <n v="151"/>
    <n v="126"/>
    <n v="26"/>
    <n v="387336"/>
    <n v="322747"/>
    <n v="121324"/>
    <n v="437463"/>
    <n v="129543"/>
    <n v="15493.44"/>
    <n v="3626.370786516854"/>
    <n v="803.4701986754967"/>
    <n v="3471.9285714285716"/>
    <n v="4982.4230769230771"/>
  </r>
  <r>
    <x v="37"/>
    <x v="9"/>
    <x v="1"/>
    <x v="10"/>
    <s v="Commercial"/>
    <n v="1878"/>
    <n v="61"/>
    <n v="209"/>
    <n v="173"/>
    <n v="296"/>
    <n v="100"/>
    <n v="1098212"/>
    <n v="824684"/>
    <n v="185433"/>
    <n v="881376"/>
    <n v="514804"/>
    <n v="18003.475409836065"/>
    <n v="3945.8564593301435"/>
    <n v="1071.8670520231215"/>
    <n v="2977.6216216216217"/>
    <n v="5148.04"/>
  </r>
  <r>
    <x v="37"/>
    <x v="9"/>
    <x v="1"/>
    <x v="11"/>
    <s v="Commercial"/>
    <n v="7220"/>
    <n v="54"/>
    <n v="630"/>
    <n v="2474"/>
    <n v="992"/>
    <n v="251"/>
    <n v="1116387"/>
    <n v="1458730"/>
    <n v="3487603"/>
    <n v="1827487"/>
    <n v="1249497"/>
    <n v="20673.833333333332"/>
    <n v="2315.4444444444443"/>
    <n v="1409.7021018593371"/>
    <n v="1842.2247983870968"/>
    <n v="4978.0756972111558"/>
  </r>
  <r>
    <x v="37"/>
    <x v="9"/>
    <x v="1"/>
    <x v="12"/>
    <s v="Commercial"/>
    <n v="5174"/>
    <n v="76"/>
    <n v="599"/>
    <n v="977"/>
    <n v="1226"/>
    <n v="233"/>
    <n v="1766304"/>
    <n v="2181309"/>
    <n v="1389175"/>
    <n v="3440061"/>
    <n v="1027216"/>
    <n v="23240.842105263157"/>
    <n v="3641.5843071786312"/>
    <n v="1421.8781985670419"/>
    <n v="2805.9225122349103"/>
    <n v="4408.6523605150214"/>
  </r>
  <r>
    <x v="37"/>
    <x v="9"/>
    <x v="1"/>
    <x v="13"/>
    <s v="Commercial"/>
    <n v="1551"/>
    <n v="54"/>
    <n v="200"/>
    <n v="315"/>
    <n v="297"/>
    <n v="96"/>
    <n v="1217184"/>
    <n v="712557"/>
    <n v="288111"/>
    <n v="1011023"/>
    <n v="883530"/>
    <n v="22540.444444444445"/>
    <n v="3562.7849999999999"/>
    <n v="914.63809523809527"/>
    <n v="3404.1178451178453"/>
    <n v="9203.4375"/>
  </r>
  <r>
    <x v="37"/>
    <x v="9"/>
    <x v="1"/>
    <x v="14"/>
    <s v="Commercial"/>
    <n v="7714"/>
    <n v="240"/>
    <n v="940"/>
    <n v="1843"/>
    <n v="1563"/>
    <n v="355"/>
    <n v="3884671"/>
    <n v="3417377"/>
    <n v="2987261"/>
    <n v="5617494"/>
    <n v="4488449"/>
    <n v="16186.129166666668"/>
    <n v="3635.5074468085108"/>
    <n v="1620.8686923494304"/>
    <n v="3594.0460652591169"/>
    <n v="12643.518309859155"/>
  </r>
  <r>
    <x v="37"/>
    <x v="9"/>
    <x v="1"/>
    <x v="15"/>
    <s v="Commercial"/>
    <n v="1088"/>
    <n v="38"/>
    <n v="146"/>
    <n v="165"/>
    <n v="244"/>
    <n v="59"/>
    <n v="701728"/>
    <n v="496534"/>
    <n v="234507"/>
    <n v="725689"/>
    <n v="521184"/>
    <n v="18466.526315789473"/>
    <n v="3400.9178082191779"/>
    <n v="1421.2545454545455"/>
    <n v="2974.1352459016393"/>
    <n v="8833.6271186440681"/>
  </r>
  <r>
    <x v="37"/>
    <x v="9"/>
    <x v="1"/>
    <x v="16"/>
    <s v="Commercial"/>
    <n v="1846"/>
    <n v="61"/>
    <n v="229"/>
    <n v="741"/>
    <n v="471"/>
    <n v="226"/>
    <n v="1170159"/>
    <n v="398699"/>
    <n v="557112"/>
    <n v="1518973"/>
    <n v="1225084"/>
    <n v="19182.934426229509"/>
    <n v="1741.0436681222707"/>
    <n v="751.83805668016191"/>
    <n v="3224.9957537154987"/>
    <n v="5420.7256637168139"/>
  </r>
  <r>
    <x v="37"/>
    <x v="9"/>
    <x v="1"/>
    <x v="17"/>
    <s v="Commercial"/>
    <n v="6313"/>
    <n v="149"/>
    <n v="724"/>
    <n v="2136"/>
    <n v="1020"/>
    <n v="244"/>
    <n v="2676830"/>
    <n v="2600366"/>
    <n v="1363993"/>
    <n v="3260307"/>
    <n v="518256"/>
    <n v="17965.302013422817"/>
    <n v="3591.6657458563536"/>
    <n v="638.57350187265922"/>
    <n v="3196.3794117647058"/>
    <n v="2124"/>
  </r>
  <r>
    <x v="37"/>
    <x v="9"/>
    <x v="1"/>
    <x v="18"/>
    <s v="Commercial"/>
    <n v="6080"/>
    <n v="96"/>
    <n v="840"/>
    <n v="1525"/>
    <n v="1374"/>
    <n v="272"/>
    <n v="3997746"/>
    <n v="3355539"/>
    <n v="1711237"/>
    <n v="5205382"/>
    <n v="3622115"/>
    <n v="41643.1875"/>
    <n v="3994.6892857142857"/>
    <n v="1122.1226229508197"/>
    <n v="3788.4876273653567"/>
    <n v="13316.599264705883"/>
  </r>
  <r>
    <x v="37"/>
    <x v="9"/>
    <x v="1"/>
    <x v="19"/>
    <s v="Commercial"/>
    <n v="3361"/>
    <n v="134"/>
    <n v="389"/>
    <n v="1348"/>
    <n v="616"/>
    <n v="131"/>
    <n v="1919043"/>
    <n v="1404940"/>
    <n v="1873850"/>
    <n v="1896204"/>
    <n v="382951"/>
    <n v="14321.216417910447"/>
    <n v="3611.6709511568124"/>
    <n v="1390.0964391691396"/>
    <n v="3078.2532467532469"/>
    <n v="2923.290076335878"/>
  </r>
  <r>
    <x v="37"/>
    <x v="9"/>
    <x v="1"/>
    <x v="20"/>
    <s v="Commercial"/>
    <n v="3123"/>
    <n v="108"/>
    <n v="489"/>
    <n v="1078"/>
    <n v="700"/>
    <n v="119"/>
    <n v="1945955"/>
    <n v="2201757"/>
    <n v="2905307"/>
    <n v="3360407"/>
    <n v="494526"/>
    <n v="18018.10185185185"/>
    <n v="4502.5705521472391"/>
    <n v="2695.0899814471245"/>
    <n v="4800.5814285714287"/>
    <n v="4155.680672268908"/>
  </r>
  <r>
    <x v="37"/>
    <x v="9"/>
    <x v="1"/>
    <x v="21"/>
    <s v="Commercial"/>
    <n v="5438"/>
    <n v="242"/>
    <n v="919"/>
    <n v="932"/>
    <n v="1408"/>
    <n v="331"/>
    <n v="3432210"/>
    <n v="3010513"/>
    <n v="1216761"/>
    <n v="4226185"/>
    <n v="986619"/>
    <n v="14182.685950413223"/>
    <n v="3275.8574537540803"/>
    <n v="1305.5375536480688"/>
    <n v="3001.551846590909"/>
    <n v="2980.7220543806648"/>
  </r>
  <r>
    <x v="37"/>
    <x v="9"/>
    <x v="1"/>
    <x v="22"/>
    <s v="Commercial"/>
    <n v="1708"/>
    <n v="77"/>
    <n v="271"/>
    <n v="154"/>
    <n v="265"/>
    <n v="42"/>
    <n v="1090333"/>
    <n v="933109"/>
    <n v="125255"/>
    <n v="886534"/>
    <n v="211782"/>
    <n v="14160.16883116883"/>
    <n v="3443.2066420664205"/>
    <n v="813.34415584415581"/>
    <n v="3345.4113207547171"/>
    <n v="5042.4285714285716"/>
  </r>
  <r>
    <x v="37"/>
    <x v="9"/>
    <x v="1"/>
    <x v="23"/>
    <s v="Commercial"/>
    <n v="2639"/>
    <n v="127"/>
    <n v="514"/>
    <n v="753"/>
    <n v="871"/>
    <n v="182"/>
    <n v="2017252"/>
    <n v="1383016"/>
    <n v="824565"/>
    <n v="2881957"/>
    <n v="1053273"/>
    <n v="15883.874015748032"/>
    <n v="2690.6926070038912"/>
    <n v="1095.0398406374502"/>
    <n v="3308.7910447761192"/>
    <n v="5787.2142857142853"/>
  </r>
  <r>
    <x v="37"/>
    <x v="9"/>
    <x v="1"/>
    <x v="24"/>
    <s v="Commercial"/>
    <n v="1371"/>
    <n v="72"/>
    <n v="300"/>
    <n v="217"/>
    <n v="568"/>
    <n v="8"/>
    <n v="1013162"/>
    <n v="904269"/>
    <n v="383051"/>
    <n v="1442582"/>
    <n v="73359"/>
    <n v="14071.694444444445"/>
    <n v="3014.23"/>
    <n v="1765.2119815668202"/>
    <n v="2539.7570422535209"/>
    <n v="9169.875"/>
  </r>
  <r>
    <x v="37"/>
    <x v="9"/>
    <x v="1"/>
    <x v="25"/>
    <s v="Commercial"/>
    <n v="6243"/>
    <n v="308"/>
    <n v="1167"/>
    <n v="357"/>
    <n v="1179"/>
    <n v="763"/>
    <n v="3995021"/>
    <n v="2969659"/>
    <n v="293147"/>
    <n v="3508355"/>
    <n v="4027605"/>
    <n v="12970.847402597403"/>
    <n v="2544.6949443016283"/>
    <n v="821.140056022409"/>
    <n v="2975.7039864291773"/>
    <n v="5278.6435124508516"/>
  </r>
  <r>
    <x v="37"/>
    <x v="9"/>
    <x v="1"/>
    <x v="26"/>
    <s v="Commercial"/>
    <n v="3212"/>
    <n v="130"/>
    <n v="599"/>
    <n v="1262"/>
    <n v="989"/>
    <n v="150"/>
    <n v="1894253"/>
    <n v="2505058"/>
    <n v="890795"/>
    <n v="3591383"/>
    <n v="439382"/>
    <n v="14571.176923076922"/>
    <n v="4182.0667779632722"/>
    <n v="705.8597464342314"/>
    <n v="3631.3276036400403"/>
    <n v="2929.2133333333331"/>
  </r>
  <r>
    <x v="38"/>
    <x v="9"/>
    <x v="2"/>
    <x v="0"/>
    <s v="Commercial"/>
    <n v="7415"/>
    <n v="48"/>
    <n v="927"/>
    <n v="523"/>
    <n v="1658"/>
    <n v="202"/>
    <n v="927648"/>
    <n v="1879930"/>
    <n v="919258"/>
    <n v="3128529"/>
    <n v="652599"/>
    <n v="19326"/>
    <n v="2027.9719525350592"/>
    <n v="1757.6634799235183"/>
    <n v="1886.9294330518696"/>
    <n v="3230.6881188118814"/>
  </r>
  <r>
    <x v="38"/>
    <x v="9"/>
    <x v="2"/>
    <x v="1"/>
    <s v="Commercial"/>
    <n v="861"/>
    <n v="5"/>
    <n v="65"/>
    <n v="205"/>
    <n v="120"/>
    <n v="14"/>
    <n v="143076"/>
    <n v="212487"/>
    <n v="412863"/>
    <n v="379063"/>
    <n v="116140"/>
    <n v="28615.200000000001"/>
    <n v="3269.0307692307692"/>
    <n v="2013.9658536585366"/>
    <n v="3158.8583333333331"/>
    <n v="8295.7142857142862"/>
  </r>
  <r>
    <x v="38"/>
    <x v="9"/>
    <x v="2"/>
    <x v="2"/>
    <s v="Commercial"/>
    <n v="1007"/>
    <n v="23"/>
    <n v="156"/>
    <n v="63"/>
    <n v="403"/>
    <n v="27"/>
    <n v="249777"/>
    <n v="458403"/>
    <n v="63295"/>
    <n v="1158218"/>
    <n v="143532"/>
    <n v="10859.869565217392"/>
    <n v="2938.4807692307691"/>
    <n v="1004.6825396825396"/>
    <n v="2873.9900744416873"/>
    <n v="5316"/>
  </r>
  <r>
    <x v="38"/>
    <x v="9"/>
    <x v="2"/>
    <x v="3"/>
    <s v="Commercial"/>
    <n v="7037"/>
    <n v="45"/>
    <n v="725"/>
    <n v="1080"/>
    <n v="1780"/>
    <n v="952"/>
    <n v="811954"/>
    <n v="2531168"/>
    <n v="949727"/>
    <n v="5378718"/>
    <n v="5366724"/>
    <n v="18043.422222222223"/>
    <n v="3491.2662068965519"/>
    <n v="879.37685185185182"/>
    <n v="3021.7516853932584"/>
    <n v="5637.3151260504201"/>
  </r>
  <r>
    <x v="38"/>
    <x v="9"/>
    <x v="2"/>
    <x v="4"/>
    <s v="Commercial"/>
    <n v="2817"/>
    <n v="31"/>
    <n v="243"/>
    <n v="669"/>
    <n v="385"/>
    <n v="72"/>
    <n v="770783"/>
    <n v="878673"/>
    <n v="1652532"/>
    <n v="1420359"/>
    <n v="262060"/>
    <n v="24863.967741935485"/>
    <n v="3615.9382716049381"/>
    <n v="2470.1524663677128"/>
    <n v="3689.244155844156"/>
    <n v="3639.7222222222222"/>
  </r>
  <r>
    <x v="38"/>
    <x v="9"/>
    <x v="2"/>
    <x v="5"/>
    <s v="Commercial"/>
    <n v="1170"/>
    <n v="30"/>
    <n v="127"/>
    <n v="229"/>
    <n v="191"/>
    <n v="55"/>
    <n v="624963"/>
    <n v="444809"/>
    <n v="326558"/>
    <n v="719296"/>
    <n v="293093"/>
    <n v="20832.099999999999"/>
    <n v="3502.4330708661419"/>
    <n v="1426.0174672489084"/>
    <n v="3765.9476439790574"/>
    <n v="5328.9636363636364"/>
  </r>
  <r>
    <x v="38"/>
    <x v="9"/>
    <x v="2"/>
    <x v="6"/>
    <s v="Commercial"/>
    <n v="7979"/>
    <n v="90"/>
    <n v="1034"/>
    <n v="802"/>
    <n v="1709"/>
    <n v="293"/>
    <n v="3071170"/>
    <n v="3081358"/>
    <n v="1278533"/>
    <n v="4544131"/>
    <n v="2639567"/>
    <n v="34124.111111111109"/>
    <n v="2980.036750483559"/>
    <n v="1594.1807980049875"/>
    <n v="2658.9414862492686"/>
    <n v="9008.761092150171"/>
  </r>
  <r>
    <x v="38"/>
    <x v="9"/>
    <x v="2"/>
    <x v="7"/>
    <s v="Commercial"/>
    <n v="7451"/>
    <n v="241"/>
    <n v="817"/>
    <n v="442"/>
    <n v="1254"/>
    <n v="189"/>
    <n v="3846323"/>
    <n v="1821309"/>
    <n v="412962"/>
    <n v="3634556"/>
    <n v="1035853"/>
    <n v="15959.846473029045"/>
    <n v="2229.2643818849451"/>
    <n v="934.30316742081448"/>
    <n v="2898.3700159489631"/>
    <n v="5480.7037037037035"/>
  </r>
  <r>
    <x v="38"/>
    <x v="9"/>
    <x v="2"/>
    <x v="8"/>
    <s v="Commercial"/>
    <n v="964"/>
    <n v="33"/>
    <n v="106"/>
    <n v="179"/>
    <n v="145"/>
    <n v="45"/>
    <n v="436953"/>
    <n v="350682"/>
    <n v="187731"/>
    <n v="491066"/>
    <n v="197223"/>
    <n v="13241"/>
    <n v="3308.3207547169814"/>
    <n v="1048.7765363128492"/>
    <n v="3386.6620689655174"/>
    <n v="4382.7333333333336"/>
  </r>
  <r>
    <x v="38"/>
    <x v="9"/>
    <x v="2"/>
    <x v="9"/>
    <s v="Commercial"/>
    <n v="708"/>
    <n v="25"/>
    <n v="91"/>
    <n v="166"/>
    <n v="132"/>
    <n v="27"/>
    <n v="423466"/>
    <n v="320643"/>
    <n v="146316"/>
    <n v="464936"/>
    <n v="127934"/>
    <n v="16938.64"/>
    <n v="3523.5494505494507"/>
    <n v="881.42168674698792"/>
    <n v="3522.242424242424"/>
    <n v="4738.2962962962965"/>
  </r>
  <r>
    <x v="38"/>
    <x v="9"/>
    <x v="2"/>
    <x v="10"/>
    <s v="Commercial"/>
    <n v="1932"/>
    <n v="66"/>
    <n v="238"/>
    <n v="555"/>
    <n v="625"/>
    <n v="49"/>
    <n v="1339962"/>
    <n v="954630"/>
    <n v="648602"/>
    <n v="1800068"/>
    <n v="270996"/>
    <n v="20302.454545454544"/>
    <n v="4011.0504201680674"/>
    <n v="1168.6522522522523"/>
    <n v="2880.1088"/>
    <n v="5530.5306122448983"/>
  </r>
  <r>
    <x v="38"/>
    <x v="9"/>
    <x v="2"/>
    <x v="11"/>
    <s v="Commercial"/>
    <n v="7461"/>
    <n v="51"/>
    <n v="674"/>
    <n v="2824"/>
    <n v="978"/>
    <n v="232"/>
    <n v="1060734"/>
    <n v="1597222"/>
    <n v="4339248"/>
    <n v="2100241"/>
    <n v="1297089"/>
    <n v="20798.705882352941"/>
    <n v="2369.7655786350147"/>
    <n v="1536.5609065155807"/>
    <n v="2147.4856850715746"/>
    <n v="5590.9008620689656"/>
  </r>
  <r>
    <x v="38"/>
    <x v="9"/>
    <x v="2"/>
    <x v="12"/>
    <s v="Commercial"/>
    <n v="5292"/>
    <n v="75"/>
    <n v="640"/>
    <n v="998"/>
    <n v="1320"/>
    <n v="230"/>
    <n v="1952036"/>
    <n v="2204636"/>
    <n v="1469437"/>
    <n v="3820053"/>
    <n v="1000452"/>
    <n v="26027.146666666667"/>
    <n v="3444.7437500000001"/>
    <n v="1472.3817635270541"/>
    <n v="2893.9795454545456"/>
    <n v="4349.7913043478256"/>
  </r>
  <r>
    <x v="38"/>
    <x v="9"/>
    <x v="2"/>
    <x v="13"/>
    <s v="Commercial"/>
    <n v="1600"/>
    <n v="54"/>
    <n v="196"/>
    <n v="414"/>
    <n v="279"/>
    <n v="106"/>
    <n v="1162653"/>
    <n v="708641"/>
    <n v="715500"/>
    <n v="999408"/>
    <n v="850800"/>
    <n v="21530.611111111109"/>
    <n v="3615.5153061224491"/>
    <n v="1728.2608695652175"/>
    <n v="3582.1075268817203"/>
    <n v="8026.4150943396226"/>
  </r>
  <r>
    <x v="38"/>
    <x v="9"/>
    <x v="2"/>
    <x v="14"/>
    <s v="Commercial"/>
    <n v="7935"/>
    <n v="240"/>
    <n v="986"/>
    <n v="1910"/>
    <n v="1678"/>
    <n v="381"/>
    <n v="4062265"/>
    <n v="3570244"/>
    <n v="3836349"/>
    <n v="5736228"/>
    <n v="4683259"/>
    <n v="16926.104166666668"/>
    <n v="3620.9371196754564"/>
    <n v="2008.5596858638744"/>
    <n v="3418.4910607866509"/>
    <n v="12292.018372703413"/>
  </r>
  <r>
    <x v="38"/>
    <x v="9"/>
    <x v="2"/>
    <x v="15"/>
    <s v="Commercial"/>
    <n v="1115"/>
    <n v="40"/>
    <n v="155"/>
    <n v="172"/>
    <n v="246"/>
    <n v="70"/>
    <n v="676984"/>
    <n v="547119"/>
    <n v="226365"/>
    <n v="738234"/>
    <n v="549846"/>
    <n v="16924.599999999999"/>
    <n v="3529.8"/>
    <n v="1316.0755813953488"/>
    <n v="3000.9512195121952"/>
    <n v="7854.9428571428571"/>
  </r>
  <r>
    <x v="38"/>
    <x v="9"/>
    <x v="2"/>
    <x v="16"/>
    <s v="Commercial"/>
    <n v="1900"/>
    <n v="66"/>
    <n v="242"/>
    <n v="489"/>
    <n v="344"/>
    <n v="49"/>
    <n v="1418625"/>
    <n v="420523"/>
    <n v="398699"/>
    <n v="1064200"/>
    <n v="295081"/>
    <n v="21494.31818181818"/>
    <n v="1737.6983471074379"/>
    <n v="815.33537832310833"/>
    <n v="3093.6046511627906"/>
    <n v="6022.0612244897957"/>
  </r>
  <r>
    <x v="38"/>
    <x v="9"/>
    <x v="2"/>
    <x v="17"/>
    <s v="Commercial"/>
    <n v="6534"/>
    <n v="156"/>
    <n v="745"/>
    <n v="2333"/>
    <n v="1022"/>
    <n v="243"/>
    <n v="2815372"/>
    <n v="2659412"/>
    <n v="1583896"/>
    <n v="3694235"/>
    <n v="544774"/>
    <n v="18047.25641025641"/>
    <n v="3569.6805369127519"/>
    <n v="678.90955850835837"/>
    <n v="3614.7113502935422"/>
    <n v="2241.8683127572017"/>
  </r>
  <r>
    <x v="38"/>
    <x v="9"/>
    <x v="2"/>
    <x v="18"/>
    <s v="Commercial"/>
    <n v="6266"/>
    <n v="95"/>
    <n v="908"/>
    <n v="1434"/>
    <n v="1467"/>
    <n v="303"/>
    <n v="4055896"/>
    <n v="3636886"/>
    <n v="1702609"/>
    <n v="5660204"/>
    <n v="3640498"/>
    <n v="42693.642105263156"/>
    <n v="4005.3810572687225"/>
    <n v="1187.3145048814504"/>
    <n v="3858.3531015678254"/>
    <n v="12014.84488448845"/>
  </r>
  <r>
    <x v="38"/>
    <x v="9"/>
    <x v="2"/>
    <x v="19"/>
    <s v="Commercial"/>
    <n v="3460"/>
    <n v="133"/>
    <n v="404"/>
    <n v="1124"/>
    <n v="620"/>
    <n v="138"/>
    <n v="1920829"/>
    <n v="1459088"/>
    <n v="1191832"/>
    <n v="1868834"/>
    <n v="425047"/>
    <n v="14442.323308270677"/>
    <n v="3611.6039603960394"/>
    <n v="1060.3487544483985"/>
    <n v="3014.248387096774"/>
    <n v="3080.050724637681"/>
  </r>
  <r>
    <x v="38"/>
    <x v="9"/>
    <x v="2"/>
    <x v="20"/>
    <s v="Commercial"/>
    <n v="3194"/>
    <n v="105"/>
    <n v="478"/>
    <n v="1105"/>
    <n v="692"/>
    <n v="121"/>
    <n v="1926247"/>
    <n v="2120826"/>
    <n v="7449555"/>
    <n v="3185499"/>
    <n v="525978"/>
    <n v="18345.209523809524"/>
    <n v="4436.8744769874475"/>
    <n v="6741.6787330316738"/>
    <n v="4603.3222543352604"/>
    <n v="4346.9256198347111"/>
  </r>
  <r>
    <x v="38"/>
    <x v="9"/>
    <x v="2"/>
    <x v="21"/>
    <s v="Commercial"/>
    <n v="5593"/>
    <n v="249"/>
    <n v="953"/>
    <n v="960"/>
    <n v="1491"/>
    <n v="356"/>
    <n v="3535482"/>
    <n v="3080025"/>
    <n v="1424313"/>
    <n v="4538196"/>
    <n v="1022370"/>
    <n v="14198.722891566265"/>
    <n v="3231.9254984260233"/>
    <n v="1483.659375"/>
    <n v="3043.7263581488933"/>
    <n v="2871.825842696629"/>
  </r>
  <r>
    <x v="38"/>
    <x v="9"/>
    <x v="2"/>
    <x v="22"/>
    <s v="Commercial"/>
    <n v="1758"/>
    <n v="83"/>
    <n v="293"/>
    <n v="436"/>
    <n v="506"/>
    <n v="184"/>
    <n v="1330757"/>
    <n v="984813"/>
    <n v="394976"/>
    <n v="1577993"/>
    <n v="1029815"/>
    <n v="16033.216867469879"/>
    <n v="3361.1365187713309"/>
    <n v="905.90825688073392"/>
    <n v="3118.5632411067195"/>
    <n v="5596.820652173913"/>
  </r>
  <r>
    <x v="38"/>
    <x v="9"/>
    <x v="2"/>
    <x v="23"/>
    <s v="Commercial"/>
    <n v="2716"/>
    <n v="135"/>
    <n v="539"/>
    <n v="175"/>
    <n v="1074"/>
    <n v="513"/>
    <n v="2461292"/>
    <n v="1429650"/>
    <n v="216129"/>
    <n v="3267785"/>
    <n v="3136900"/>
    <n v="18231.792592592592"/>
    <n v="2652.4118738404454"/>
    <n v="1235.0228571428572"/>
    <n v="3042.6303538175048"/>
    <n v="6114.8148148148148"/>
  </r>
  <r>
    <x v="38"/>
    <x v="9"/>
    <x v="2"/>
    <x v="24"/>
    <s v="Commercial"/>
    <n v="1400"/>
    <n v="77"/>
    <n v="305"/>
    <n v="231"/>
    <n v="571"/>
    <n v="11"/>
    <n v="1048361"/>
    <n v="873850"/>
    <n v="477216"/>
    <n v="1448792"/>
    <n v="66601"/>
    <n v="13615.077922077922"/>
    <n v="2865.0819672131147"/>
    <n v="2065.8701298701299"/>
    <n v="2537.2889667250438"/>
    <n v="6054.636363636364"/>
  </r>
  <r>
    <x v="38"/>
    <x v="9"/>
    <x v="2"/>
    <x v="25"/>
    <s v="Commercial"/>
    <n v="6425"/>
    <n v="332"/>
    <n v="1243"/>
    <n v="382"/>
    <n v="996"/>
    <n v="157"/>
    <n v="5150486"/>
    <n v="3095827"/>
    <n v="348899"/>
    <n v="2780515"/>
    <n v="899154"/>
    <n v="15513.512048192772"/>
    <n v="2490.6090104585678"/>
    <n v="913.34816753926702"/>
    <n v="2791.6817269076305"/>
    <n v="5727.0955414012742"/>
  </r>
  <r>
    <x v="38"/>
    <x v="9"/>
    <x v="2"/>
    <x v="26"/>
    <s v="Commercial"/>
    <n v="3348"/>
    <n v="130"/>
    <n v="613"/>
    <n v="1137"/>
    <n v="1021"/>
    <n v="178"/>
    <n v="1946248"/>
    <n v="2474967"/>
    <n v="930084"/>
    <n v="4074478"/>
    <n v="601751"/>
    <n v="14971.138461538461"/>
    <n v="4037.4665579119087"/>
    <n v="818.01583113456468"/>
    <n v="3990.6738491674828"/>
    <n v="3380.6235955056181"/>
  </r>
  <r>
    <x v="39"/>
    <x v="9"/>
    <x v="3"/>
    <x v="0"/>
    <s v="Commercial"/>
    <n v="7373"/>
    <n v="47"/>
    <n v="857"/>
    <n v="474"/>
    <n v="1515"/>
    <n v="201"/>
    <n v="786607"/>
    <n v="1659504"/>
    <n v="859614"/>
    <n v="3205117"/>
    <n v="623411"/>
    <n v="16736.319148936171"/>
    <n v="1936.4107351225205"/>
    <n v="1813.5316455696202"/>
    <n v="2115.5887788778878"/>
    <n v="3101.5472636815921"/>
  </r>
  <r>
    <x v="39"/>
    <x v="9"/>
    <x v="3"/>
    <x v="1"/>
    <s v="Commercial"/>
    <n v="833"/>
    <n v="3"/>
    <n v="64"/>
    <n v="165"/>
    <n v="116"/>
    <n v="17"/>
    <n v="90258"/>
    <n v="223804"/>
    <n v="310197"/>
    <n v="402830"/>
    <n v="96738"/>
    <n v="30086"/>
    <n v="3496.9375"/>
    <n v="1879.9818181818182"/>
    <n v="3472.6724137931033"/>
    <n v="5690.4705882352937"/>
  </r>
  <r>
    <x v="39"/>
    <x v="9"/>
    <x v="3"/>
    <x v="2"/>
    <s v="Commercial"/>
    <n v="991"/>
    <n v="21"/>
    <n v="149"/>
    <n v="120"/>
    <n v="347"/>
    <n v="25"/>
    <n v="201910"/>
    <n v="565022"/>
    <n v="122564"/>
    <n v="1035360"/>
    <n v="128408"/>
    <n v="9614.7619047619046"/>
    <n v="3792.0939597315437"/>
    <n v="1021.3666666666667"/>
    <n v="2983.7463976945246"/>
    <n v="5136.32"/>
  </r>
  <r>
    <x v="39"/>
    <x v="9"/>
    <x v="3"/>
    <x v="3"/>
    <s v="Commercial"/>
    <n v="6922"/>
    <n v="44"/>
    <n v="658"/>
    <n v="2074"/>
    <n v="975"/>
    <n v="681"/>
    <n v="705851"/>
    <n v="2889104"/>
    <n v="1864621"/>
    <n v="3426211"/>
    <n v="3528594"/>
    <n v="16042.068181818182"/>
    <n v="4390.7355623100302"/>
    <n v="899.04580520732884"/>
    <n v="3514.062564102564"/>
    <n v="5181.4889867841412"/>
  </r>
  <r>
    <x v="39"/>
    <x v="9"/>
    <x v="3"/>
    <x v="4"/>
    <s v="Commercial"/>
    <n v="2770"/>
    <n v="30"/>
    <n v="229"/>
    <n v="502"/>
    <n v="366"/>
    <n v="73"/>
    <n v="787628"/>
    <n v="877576"/>
    <n v="1120603"/>
    <n v="1421025"/>
    <n v="256091"/>
    <n v="26254.266666666666"/>
    <n v="3832.2096069868994"/>
    <n v="2232.2768924302791"/>
    <n v="3882.5819672131147"/>
    <n v="3508.0958904109589"/>
  </r>
  <r>
    <x v="39"/>
    <x v="9"/>
    <x v="3"/>
    <x v="5"/>
    <s v="Commercial"/>
    <n v="1152"/>
    <n v="30"/>
    <n v="117"/>
    <n v="207"/>
    <n v="180"/>
    <n v="51"/>
    <n v="610060"/>
    <n v="436205"/>
    <n v="398263"/>
    <n v="725560"/>
    <n v="263711"/>
    <n v="20335.333333333332"/>
    <n v="3728.2478632478633"/>
    <n v="1923.9758454106279"/>
    <n v="4030.8888888888887"/>
    <n v="5170.8039215686276"/>
  </r>
  <r>
    <x v="39"/>
    <x v="9"/>
    <x v="3"/>
    <x v="6"/>
    <s v="Commercial"/>
    <n v="7900"/>
    <n v="95"/>
    <n v="925"/>
    <n v="803"/>
    <n v="1603"/>
    <n v="264"/>
    <n v="3235121"/>
    <n v="2758101"/>
    <n v="1790098"/>
    <n v="4611572"/>
    <n v="2451334"/>
    <n v="34053.905263157896"/>
    <n v="2981.7308108108109"/>
    <n v="2229.2627646326277"/>
    <n v="2876.8384279475981"/>
    <n v="9285.3560606060601"/>
  </r>
  <r>
    <x v="39"/>
    <x v="9"/>
    <x v="3"/>
    <x v="7"/>
    <s v="Commercial"/>
    <n v="7331"/>
    <n v="220"/>
    <n v="775"/>
    <n v="1001"/>
    <n v="1567"/>
    <n v="807"/>
    <n v="3025605"/>
    <n v="2181116"/>
    <n v="916842"/>
    <n v="5006472"/>
    <n v="4065197"/>
    <n v="13752.75"/>
    <n v="2814.3432258064518"/>
    <n v="915.92607392607397"/>
    <n v="3194.9406509253349"/>
    <n v="5037.4188351920693"/>
  </r>
  <r>
    <x v="39"/>
    <x v="9"/>
    <x v="3"/>
    <x v="8"/>
    <s v="Commercial"/>
    <n v="947"/>
    <n v="32"/>
    <n v="99"/>
    <n v="143"/>
    <n v="136"/>
    <n v="43"/>
    <n v="419101"/>
    <n v="345647"/>
    <n v="171272"/>
    <n v="501042"/>
    <n v="178985"/>
    <n v="13096.90625"/>
    <n v="3491.3838383838383"/>
    <n v="1197.7062937062938"/>
    <n v="3684.1323529411766"/>
    <n v="4162.4418604651164"/>
  </r>
  <r>
    <x v="39"/>
    <x v="9"/>
    <x v="3"/>
    <x v="9"/>
    <s v="Commercial"/>
    <n v="697"/>
    <n v="24"/>
    <n v="87"/>
    <n v="133"/>
    <n v="128"/>
    <n v="25"/>
    <n v="393623"/>
    <n v="309347"/>
    <n v="137923"/>
    <n v="503307"/>
    <n v="115589"/>
    <n v="16400.958333333332"/>
    <n v="3555.7126436781609"/>
    <n v="1037.015037593985"/>
    <n v="3932.0859375"/>
    <n v="4623.5600000000004"/>
  </r>
  <r>
    <x v="39"/>
    <x v="9"/>
    <x v="3"/>
    <x v="10"/>
    <s v="Commercial"/>
    <n v="1901"/>
    <n v="59"/>
    <n v="215"/>
    <n v="105"/>
    <n v="252"/>
    <n v="45"/>
    <n v="1037977"/>
    <n v="1135652"/>
    <n v="124212"/>
    <n v="817521"/>
    <n v="229922"/>
    <n v="17592.830508474577"/>
    <n v="5282.1023255813952"/>
    <n v="1182.9714285714285"/>
    <n v="3244.1309523809523"/>
    <n v="5109.3777777777777"/>
  </r>
  <r>
    <x v="39"/>
    <x v="9"/>
    <x v="3"/>
    <x v="11"/>
    <s v="Commercial"/>
    <n v="7230"/>
    <n v="49"/>
    <n v="619"/>
    <n v="2049"/>
    <n v="971"/>
    <n v="213"/>
    <n v="999360"/>
    <n v="1466501"/>
    <n v="2789108"/>
    <n v="2454142"/>
    <n v="1240183"/>
    <n v="20395.102040816328"/>
    <n v="2369.1453957996769"/>
    <n v="1361.2044899951195"/>
    <n v="2527.4376930998969"/>
    <n v="5822.4553990610329"/>
  </r>
  <r>
    <x v="39"/>
    <x v="9"/>
    <x v="3"/>
    <x v="12"/>
    <s v="Commercial"/>
    <n v="5065"/>
    <n v="75"/>
    <n v="599"/>
    <n v="1020"/>
    <n v="1216"/>
    <n v="220"/>
    <n v="1904245"/>
    <n v="2146871"/>
    <n v="2052852"/>
    <n v="3727936"/>
    <n v="946442"/>
    <n v="25389.933333333334"/>
    <n v="3584.091819699499"/>
    <n v="2012.6"/>
    <n v="3065.7368421052633"/>
    <n v="4302.0090909090914"/>
  </r>
  <r>
    <x v="39"/>
    <x v="9"/>
    <x v="3"/>
    <x v="13"/>
    <s v="Commercial"/>
    <n v="1584"/>
    <n v="56"/>
    <n v="200"/>
    <n v="362"/>
    <n v="305"/>
    <n v="94"/>
    <n v="1268565"/>
    <n v="737439"/>
    <n v="617655"/>
    <n v="1174139"/>
    <n v="825885"/>
    <n v="22652.946428571428"/>
    <n v="3687.1950000000002"/>
    <n v="1706.2292817679559"/>
    <n v="3849.6360655737703"/>
    <n v="8786.010638297872"/>
  </r>
  <r>
    <x v="39"/>
    <x v="9"/>
    <x v="3"/>
    <x v="14"/>
    <s v="Commercial"/>
    <n v="7817"/>
    <n v="232"/>
    <n v="898"/>
    <n v="1551"/>
    <n v="1566"/>
    <n v="363"/>
    <n v="3879049"/>
    <n v="3511677"/>
    <n v="2611486"/>
    <n v="6158498"/>
    <n v="4513784"/>
    <n v="16720.038793103449"/>
    <n v="3910.5534521158129"/>
    <n v="1683.7433913604127"/>
    <n v="3932.6296296296296"/>
    <n v="12434.666666666666"/>
  </r>
  <r>
    <x v="39"/>
    <x v="9"/>
    <x v="3"/>
    <x v="15"/>
    <s v="Commercial"/>
    <n v="1103"/>
    <n v="35"/>
    <n v="142"/>
    <n v="165"/>
    <n v="228"/>
    <n v="60"/>
    <n v="698389"/>
    <n v="516727"/>
    <n v="300229"/>
    <n v="759106"/>
    <n v="486678"/>
    <n v="19953.971428571429"/>
    <n v="3638.9225352112676"/>
    <n v="1819.5696969696969"/>
    <n v="3329.4122807017543"/>
    <n v="8111.3"/>
  </r>
  <r>
    <x v="39"/>
    <x v="9"/>
    <x v="3"/>
    <x v="16"/>
    <s v="Commercial"/>
    <n v="1869"/>
    <n v="62"/>
    <n v="232"/>
    <n v="596"/>
    <n v="405"/>
    <n v="46"/>
    <n v="1087401"/>
    <n v="513265"/>
    <n v="490932"/>
    <n v="1373065"/>
    <n v="259418"/>
    <n v="17538.725806451614"/>
    <n v="2212.3491379310344"/>
    <n v="823.71140939597319"/>
    <n v="3390.2839506172841"/>
    <n v="5639.521739130435"/>
  </r>
  <r>
    <x v="39"/>
    <x v="9"/>
    <x v="3"/>
    <x v="17"/>
    <s v="Commercial"/>
    <n v="6473"/>
    <n v="148"/>
    <n v="705"/>
    <n v="1766"/>
    <n v="992"/>
    <n v="260"/>
    <n v="3048398"/>
    <n v="2740870"/>
    <n v="1398517"/>
    <n v="3930012"/>
    <n v="561997"/>
    <n v="20597.283783783783"/>
    <n v="3887.7588652482268"/>
    <n v="791.91223103057757"/>
    <n v="3961.7056451612902"/>
    <n v="2161.5269230769231"/>
  </r>
  <r>
    <x v="39"/>
    <x v="9"/>
    <x v="3"/>
    <x v="18"/>
    <s v="Commercial"/>
    <n v="6175"/>
    <n v="96"/>
    <n v="804"/>
    <n v="1261"/>
    <n v="1336"/>
    <n v="285"/>
    <n v="4248163"/>
    <n v="3322205"/>
    <n v="1940912"/>
    <n v="5752382"/>
    <n v="3735231"/>
    <n v="44251.697916666664"/>
    <n v="4132.0957711442788"/>
    <n v="1539.1847739888976"/>
    <n v="4305.6751497005989"/>
    <n v="13106.073684210527"/>
  </r>
  <r>
    <x v="39"/>
    <x v="9"/>
    <x v="3"/>
    <x v="19"/>
    <s v="Commercial"/>
    <n v="3419"/>
    <n v="127"/>
    <n v="385"/>
    <n v="1066"/>
    <n v="587"/>
    <n v="128"/>
    <n v="1991819"/>
    <n v="1410867"/>
    <n v="1317270"/>
    <n v="2125053"/>
    <n v="355139"/>
    <n v="15683.614173228347"/>
    <n v="3664.5896103896102"/>
    <n v="1235.7129455909944"/>
    <n v="3620.1925042589437"/>
    <n v="2774.5234375"/>
  </r>
  <r>
    <x v="39"/>
    <x v="9"/>
    <x v="3"/>
    <x v="20"/>
    <s v="Commercial"/>
    <n v="3147"/>
    <n v="97"/>
    <n v="478"/>
    <n v="708"/>
    <n v="674"/>
    <n v="103"/>
    <n v="1840728"/>
    <n v="2126371"/>
    <n v="1421445"/>
    <n v="3378068"/>
    <n v="466667"/>
    <n v="18976.577319587628"/>
    <n v="4448.4748953974895"/>
    <n v="2007.6906779661017"/>
    <n v="5011.9703264094951"/>
    <n v="4530.7475728155341"/>
  </r>
  <r>
    <x v="39"/>
    <x v="9"/>
    <x v="3"/>
    <x v="21"/>
    <s v="Commercial"/>
    <n v="5526"/>
    <n v="239"/>
    <n v="876"/>
    <n v="940"/>
    <n v="1400"/>
    <n v="337"/>
    <n v="3355034"/>
    <n v="2972071"/>
    <n v="1673890"/>
    <n v="4643966"/>
    <n v="983422"/>
    <n v="14037.799163179916"/>
    <n v="3392.7751141552512"/>
    <n v="1780.7340425531916"/>
    <n v="3317.1185714285716"/>
    <n v="2918.1661721068249"/>
  </r>
  <r>
    <x v="39"/>
    <x v="9"/>
    <x v="3"/>
    <x v="22"/>
    <s v="Commercial"/>
    <n v="1730"/>
    <n v="74"/>
    <n v="269"/>
    <n v="196"/>
    <n v="532"/>
    <n v="88"/>
    <n v="1047930"/>
    <n v="1122995"/>
    <n v="176688"/>
    <n v="1809729"/>
    <n v="468700"/>
    <n v="14161.216216216217"/>
    <n v="4174.7026022304835"/>
    <n v="901.46938775510205"/>
    <n v="3401.7462406015038"/>
    <n v="5326.136363636364"/>
  </r>
  <r>
    <x v="39"/>
    <x v="9"/>
    <x v="3"/>
    <x v="23"/>
    <s v="Commercial"/>
    <n v="2671"/>
    <n v="129"/>
    <n v="494"/>
    <n v="684"/>
    <n v="788"/>
    <n v="372"/>
    <n v="1952631"/>
    <n v="1803477"/>
    <n v="812657"/>
    <n v="2700226"/>
    <n v="2072636"/>
    <n v="15136.674418604651"/>
    <n v="3650.7631578947367"/>
    <n v="1188.0950292397661"/>
    <n v="3426.6827411167515"/>
    <n v="5571.6021505376348"/>
  </r>
  <r>
    <x v="39"/>
    <x v="9"/>
    <x v="3"/>
    <x v="24"/>
    <s v="Commercial"/>
    <n v="1376"/>
    <n v="69"/>
    <n v="275"/>
    <n v="192"/>
    <n v="500"/>
    <n v="12"/>
    <n v="1045329"/>
    <n v="821630"/>
    <n v="375585"/>
    <n v="1371688"/>
    <n v="68048"/>
    <n v="15149.695652173914"/>
    <n v="2987.7454545454543"/>
    <n v="1956.171875"/>
    <n v="2743.3760000000002"/>
    <n v="5670.666666666667"/>
  </r>
  <r>
    <x v="39"/>
    <x v="9"/>
    <x v="3"/>
    <x v="25"/>
    <s v="Commercial"/>
    <n v="6322"/>
    <n v="307"/>
    <n v="1151"/>
    <n v="2081"/>
    <n v="952"/>
    <n v="150"/>
    <n v="3939707"/>
    <n v="3773738"/>
    <n v="1955587"/>
    <n v="3132474"/>
    <n v="785022"/>
    <n v="12832.921824104234"/>
    <n v="3278.6602953953084"/>
    <n v="939.73426237385877"/>
    <n v="3290.4138655462184"/>
    <n v="5233.4799999999996"/>
  </r>
  <r>
    <x v="39"/>
    <x v="9"/>
    <x v="3"/>
    <x v="26"/>
    <s v="Commercial"/>
    <n v="3325"/>
    <n v="117"/>
    <n v="562"/>
    <n v="941"/>
    <n v="990"/>
    <n v="172"/>
    <n v="1776584"/>
    <n v="2330067"/>
    <n v="986401"/>
    <n v="3998085"/>
    <n v="512364"/>
    <n v="15184.478632478633"/>
    <n v="4146.0266903914589"/>
    <n v="1048.2476089266738"/>
    <n v="4038.469696969697"/>
    <n v="2978.86046511627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80A827-3059-4033-BC1B-208D5470EFC7}" name="PivotTable1" cacheId="5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15:Q67" firstHeaderRow="1" firstDataRow="2" firstDataCol="2"/>
  <pivotFields count="21">
    <pivotField axis="axisRow" compact="0" outline="0"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axis="axisRow" compact="0" numFmtId="1" outline="0" showAll="0">
      <items count="11">
        <item x="0"/>
        <item x="1"/>
        <item x="2"/>
        <item x="3"/>
        <item x="4"/>
        <item x="5"/>
        <item x="6"/>
        <item x="7"/>
        <item x="8"/>
        <item x="9"/>
        <item t="default"/>
      </items>
    </pivotField>
    <pivotField compact="0" numFmtId="1" outline="0" showAll="0">
      <items count="5">
        <item x="0"/>
        <item x="1"/>
        <item x="2"/>
        <item x="3"/>
        <item t="default"/>
      </items>
    </pivotField>
    <pivotField compact="0" outline="0" showAll="0">
      <items count="28">
        <item x="7"/>
        <item x="18"/>
        <item x="11"/>
        <item x="6"/>
        <item x="23"/>
        <item x="1"/>
        <item x="13"/>
        <item x="15"/>
        <item x="5"/>
        <item x="14"/>
        <item x="21"/>
        <item x="17"/>
        <item x="12"/>
        <item x="25"/>
        <item x="4"/>
        <item x="2"/>
        <item x="10"/>
        <item x="9"/>
        <item x="3"/>
        <item x="26"/>
        <item x="0"/>
        <item x="16"/>
        <item x="20"/>
        <item x="19"/>
        <item x="22"/>
        <item x="24"/>
        <item x="8"/>
        <item t="default"/>
      </items>
    </pivotField>
    <pivotField compact="0" outline="0" showAll="0"/>
    <pivotField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 dataField="1" compact="0" numFmtId="166" outline="0" showAll="0"/>
  </pivotFields>
  <rowFields count="2">
    <field x="1"/>
    <field x="0"/>
  </rowFields>
  <rowItems count="51">
    <i>
      <x/>
      <x/>
    </i>
    <i r="1">
      <x v="1"/>
    </i>
    <i r="1">
      <x v="2"/>
    </i>
    <i r="1">
      <x v="3"/>
    </i>
    <i t="default">
      <x/>
    </i>
    <i>
      <x v="1"/>
      <x v="4"/>
    </i>
    <i r="1">
      <x v="5"/>
    </i>
    <i r="1">
      <x v="6"/>
    </i>
    <i r="1">
      <x v="7"/>
    </i>
    <i t="default">
      <x v="1"/>
    </i>
    <i>
      <x v="2"/>
      <x v="8"/>
    </i>
    <i r="1">
      <x v="9"/>
    </i>
    <i r="1">
      <x v="10"/>
    </i>
    <i r="1">
      <x v="11"/>
    </i>
    <i t="default">
      <x v="2"/>
    </i>
    <i>
      <x v="3"/>
      <x v="12"/>
    </i>
    <i r="1">
      <x v="13"/>
    </i>
    <i r="1">
      <x v="14"/>
    </i>
    <i r="1">
      <x v="15"/>
    </i>
    <i t="default">
      <x v="3"/>
    </i>
    <i>
      <x v="4"/>
      <x v="16"/>
    </i>
    <i r="1">
      <x v="17"/>
    </i>
    <i r="1">
      <x v="18"/>
    </i>
    <i r="1">
      <x v="19"/>
    </i>
    <i t="default">
      <x v="4"/>
    </i>
    <i>
      <x v="5"/>
      <x v="20"/>
    </i>
    <i r="1">
      <x v="21"/>
    </i>
    <i r="1">
      <x v="22"/>
    </i>
    <i r="1">
      <x v="23"/>
    </i>
    <i t="default">
      <x v="5"/>
    </i>
    <i>
      <x v="6"/>
      <x v="24"/>
    </i>
    <i r="1">
      <x v="25"/>
    </i>
    <i r="1">
      <x v="26"/>
    </i>
    <i r="1">
      <x v="27"/>
    </i>
    <i t="default">
      <x v="6"/>
    </i>
    <i>
      <x v="7"/>
      <x v="28"/>
    </i>
    <i r="1">
      <x v="29"/>
    </i>
    <i r="1">
      <x v="30"/>
    </i>
    <i r="1">
      <x v="31"/>
    </i>
    <i t="default">
      <x v="7"/>
    </i>
    <i>
      <x v="8"/>
      <x v="32"/>
    </i>
    <i r="1">
      <x v="33"/>
    </i>
    <i r="1">
      <x v="34"/>
    </i>
    <i r="1">
      <x v="35"/>
    </i>
    <i t="default">
      <x v="8"/>
    </i>
    <i>
      <x v="9"/>
      <x v="36"/>
    </i>
    <i r="1">
      <x v="37"/>
    </i>
    <i r="1">
      <x v="38"/>
    </i>
    <i r="1">
      <x v="39"/>
    </i>
    <i t="default">
      <x v="9"/>
    </i>
    <i t="grand">
      <x/>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Sum of N Bodily Injury" fld="6" baseField="0" baseItem="0"/>
    <dataField name="Sum of A Bodily Injury" fld="16" baseField="0" baseItem="0"/>
    <dataField name="Sum of T Bodily Injury" fld="11" baseField="0" baseItem="0"/>
    <dataField name="Sum of N Property Damage" fld="7" baseField="0" baseItem="0"/>
    <dataField name="Sum of N Comprehensive" fld="8" baseField="0" baseItem="0"/>
    <dataField name="Sum of N Collision" fld="9" baseField="0" baseItem="0"/>
    <dataField name="Sum of N Personal Injury" fld="10" baseField="0" baseItem="0"/>
    <dataField name="Sum of T Property Damage" fld="12" baseField="0" baseItem="0"/>
    <dataField name="Sum of T Comprehensive" fld="13" baseField="0" baseItem="0"/>
    <dataField name="Sum of T Collision" fld="14" baseField="0" baseItem="0"/>
    <dataField name="Sum of T Personal Injury" fld="15" baseField="0" baseItem="0"/>
    <dataField name="Sum of A Property Damage" fld="17" baseField="0" baseItem="0"/>
    <dataField name="Sum of A Comprehensive" fld="18" baseField="0" baseItem="0"/>
    <dataField name="Sum of A Collision" fld="19" baseField="0" baseItem="0"/>
    <dataField name="Sum of A Personal Injury" fld="20" baseField="0" baseItem="0"/>
  </dataFields>
  <formats count="22">
    <format dxfId="27">
      <pivotArea outline="0" collapsedLevelsAreSubtotals="1" fieldPosition="0"/>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field="-2" type="button" dataOnly="0" labelOnly="1" outline="0" axis="axisCol" fieldPosition="0"/>
    </format>
    <format dxfId="22">
      <pivotArea type="topRight" dataOnly="0" labelOnly="1" outline="0" fieldPosition="0"/>
    </format>
    <format dxfId="21">
      <pivotArea field="1" type="button" dataOnly="0" labelOnly="1" outline="0" axis="axisRow" fieldPosition="0"/>
    </format>
    <format dxfId="20">
      <pivotArea field="0" type="button" dataOnly="0" labelOnly="1" outline="0" axis="axisRow" fieldPosition="1"/>
    </format>
    <format dxfId="19">
      <pivotArea dataOnly="0" labelOnly="1" outline="0" fieldPosition="0">
        <references count="1">
          <reference field="1" count="0"/>
        </references>
      </pivotArea>
    </format>
    <format dxfId="18">
      <pivotArea dataOnly="0" labelOnly="1" outline="0" fieldPosition="0">
        <references count="1">
          <reference field="1" count="0" defaultSubtotal="1"/>
        </references>
      </pivotArea>
    </format>
    <format dxfId="17">
      <pivotArea dataOnly="0" labelOnly="1" grandRow="1" outline="0" fieldPosition="0"/>
    </format>
    <format dxfId="16">
      <pivotArea dataOnly="0" labelOnly="1" outline="0" fieldPosition="0">
        <references count="2">
          <reference field="0" count="4">
            <x v="0"/>
            <x v="1"/>
            <x v="2"/>
            <x v="3"/>
          </reference>
          <reference field="1" count="1" selected="0">
            <x v="0"/>
          </reference>
        </references>
      </pivotArea>
    </format>
    <format dxfId="15">
      <pivotArea dataOnly="0" labelOnly="1" outline="0" fieldPosition="0">
        <references count="2">
          <reference field="0" count="4">
            <x v="4"/>
            <x v="5"/>
            <x v="6"/>
            <x v="7"/>
          </reference>
          <reference field="1" count="1" selected="0">
            <x v="1"/>
          </reference>
        </references>
      </pivotArea>
    </format>
    <format dxfId="14">
      <pivotArea dataOnly="0" labelOnly="1" outline="0" fieldPosition="0">
        <references count="2">
          <reference field="0" count="4">
            <x v="8"/>
            <x v="9"/>
            <x v="10"/>
            <x v="11"/>
          </reference>
          <reference field="1" count="1" selected="0">
            <x v="2"/>
          </reference>
        </references>
      </pivotArea>
    </format>
    <format dxfId="13">
      <pivotArea dataOnly="0" labelOnly="1" outline="0" fieldPosition="0">
        <references count="2">
          <reference field="0" count="4">
            <x v="12"/>
            <x v="13"/>
            <x v="14"/>
            <x v="15"/>
          </reference>
          <reference field="1" count="1" selected="0">
            <x v="3"/>
          </reference>
        </references>
      </pivotArea>
    </format>
    <format dxfId="12">
      <pivotArea dataOnly="0" labelOnly="1" outline="0" fieldPosition="0">
        <references count="2">
          <reference field="0" count="4">
            <x v="16"/>
            <x v="17"/>
            <x v="18"/>
            <x v="19"/>
          </reference>
          <reference field="1" count="1" selected="0">
            <x v="4"/>
          </reference>
        </references>
      </pivotArea>
    </format>
    <format dxfId="11">
      <pivotArea dataOnly="0" labelOnly="1" outline="0" fieldPosition="0">
        <references count="2">
          <reference field="0" count="4">
            <x v="20"/>
            <x v="21"/>
            <x v="22"/>
            <x v="23"/>
          </reference>
          <reference field="1" count="1" selected="0">
            <x v="5"/>
          </reference>
        </references>
      </pivotArea>
    </format>
    <format dxfId="10">
      <pivotArea dataOnly="0" labelOnly="1" outline="0" fieldPosition="0">
        <references count="2">
          <reference field="0" count="4">
            <x v="24"/>
            <x v="25"/>
            <x v="26"/>
            <x v="27"/>
          </reference>
          <reference field="1" count="1" selected="0">
            <x v="6"/>
          </reference>
        </references>
      </pivotArea>
    </format>
    <format dxfId="9">
      <pivotArea dataOnly="0" labelOnly="1" outline="0" fieldPosition="0">
        <references count="2">
          <reference field="0" count="4">
            <x v="28"/>
            <x v="29"/>
            <x v="30"/>
            <x v="31"/>
          </reference>
          <reference field="1" count="1" selected="0">
            <x v="7"/>
          </reference>
        </references>
      </pivotArea>
    </format>
    <format dxfId="8">
      <pivotArea dataOnly="0" labelOnly="1" outline="0" fieldPosition="0">
        <references count="2">
          <reference field="0" count="4">
            <x v="32"/>
            <x v="33"/>
            <x v="34"/>
            <x v="35"/>
          </reference>
          <reference field="1" count="1" selected="0">
            <x v="8"/>
          </reference>
        </references>
      </pivotArea>
    </format>
    <format dxfId="7">
      <pivotArea dataOnly="0" labelOnly="1" outline="0" fieldPosition="0">
        <references count="2">
          <reference field="0" count="4">
            <x v="36"/>
            <x v="37"/>
            <x v="38"/>
            <x v="39"/>
          </reference>
          <reference field="1" count="1" selected="0">
            <x v="9"/>
          </reference>
        </references>
      </pivotArea>
    </format>
    <format dxfId="6">
      <pivotArea dataOnly="0" labelOnly="1" outline="0" fieldPosition="0">
        <references count="1">
          <reference field="4294967294" count="15">
            <x v="0"/>
            <x v="1"/>
            <x v="2"/>
            <x v="3"/>
            <x v="4"/>
            <x v="5"/>
            <x v="6"/>
            <x v="7"/>
            <x v="8"/>
            <x v="9"/>
            <x v="10"/>
            <x v="11"/>
            <x v="12"/>
            <x v="13"/>
            <x v="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_Class" xr10:uid="{B6B35422-D517-4009-8E4C-5571CCDF9D2C}" sourceName="Risk Class">
  <pivotTables>
    <pivotTable tabId="4" name="PivotTable1"/>
  </pivotTables>
  <data>
    <tabular pivotCacheId="1822794506">
      <items count="27">
        <i x="7" s="1"/>
        <i x="18" s="1"/>
        <i x="11" s="1"/>
        <i x="6" s="1"/>
        <i x="23" s="1"/>
        <i x="1" s="1"/>
        <i x="13" s="1"/>
        <i x="15" s="1"/>
        <i x="5" s="1"/>
        <i x="14" s="1"/>
        <i x="21" s="1"/>
        <i x="17" s="1"/>
        <i x="12" s="1"/>
        <i x="25" s="1"/>
        <i x="4" s="1"/>
        <i x="2" s="1"/>
        <i x="10" s="1"/>
        <i x="9" s="1"/>
        <i x="3" s="1"/>
        <i x="26" s="1"/>
        <i x="0" s="1"/>
        <i x="16" s="1"/>
        <i x="20" s="1"/>
        <i x="19" s="1"/>
        <i x="22" s="1"/>
        <i x="24"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sk Class" xr10:uid="{F160E596-B0A0-4963-8D17-DE669FCB359C}" cache="Slicer_Risk_Class" caption="Risk Class"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0198F-8F53-49B8-A1D6-EBCAB8306A0E}">
  <dimension ref="A2:W64"/>
  <sheetViews>
    <sheetView showGridLines="0" tabSelected="1" workbookViewId="0">
      <selection activeCell="E16" sqref="E16"/>
    </sheetView>
  </sheetViews>
  <sheetFormatPr defaultRowHeight="11.25" x14ac:dyDescent="0.2"/>
  <cols>
    <col min="1" max="1" width="14.85546875" style="45" bestFit="1" customWidth="1"/>
    <col min="2" max="2" width="1.7109375" style="45" customWidth="1"/>
    <col min="3" max="3" width="10" style="45" bestFit="1" customWidth="1"/>
    <col min="4" max="4" width="22.7109375" style="45" bestFit="1" customWidth="1"/>
    <col min="5" max="5" width="22.5703125" style="45" bestFit="1" customWidth="1"/>
    <col min="6" max="6" width="22.28515625" style="45" bestFit="1" customWidth="1"/>
    <col min="7" max="8" width="22.28515625" style="45" customWidth="1"/>
    <col min="9" max="9" width="1.7109375" style="45" customWidth="1"/>
    <col min="10" max="10" width="14.5703125" style="45" bestFit="1" customWidth="1"/>
    <col min="11" max="11" width="15.42578125" style="45" bestFit="1" customWidth="1"/>
    <col min="12" max="12" width="18.7109375" style="45" bestFit="1" customWidth="1"/>
    <col min="13" max="13" width="17.7109375" style="45" bestFit="1" customWidth="1"/>
    <col min="14" max="14" width="12.7109375" style="45" bestFit="1" customWidth="1"/>
    <col min="15" max="15" width="17" style="45" bestFit="1" customWidth="1"/>
    <col min="16" max="18" width="9.140625" style="45"/>
    <col min="19" max="19" width="15.42578125" style="45" bestFit="1" customWidth="1"/>
    <col min="20" max="20" width="18.7109375" style="45" bestFit="1" customWidth="1"/>
    <col min="21" max="21" width="17.7109375" style="45" bestFit="1" customWidth="1"/>
    <col min="22" max="22" width="12.7109375" style="45" bestFit="1" customWidth="1"/>
    <col min="23" max="23" width="17" style="45" bestFit="1" customWidth="1"/>
    <col min="24" max="16384" width="9.140625" style="45"/>
  </cols>
  <sheetData>
    <row r="2" spans="1:8" x14ac:dyDescent="0.2">
      <c r="A2" s="54" t="s">
        <v>11</v>
      </c>
      <c r="C2" s="46" t="s">
        <v>90</v>
      </c>
      <c r="D2" s="47" t="str">
        <f>"Sum of N "&amp;A2</f>
        <v>Sum of N Collision</v>
      </c>
      <c r="E2" s="47" t="str">
        <f>"Sum of A "&amp;A2</f>
        <v>Sum of A Collision</v>
      </c>
      <c r="F2" s="48" t="str">
        <f>"Sum of T "&amp;A2</f>
        <v>Sum of T Collision</v>
      </c>
      <c r="G2" s="61"/>
    </row>
    <row r="3" spans="1:8" x14ac:dyDescent="0.2">
      <c r="C3" s="50">
        <v>2009</v>
      </c>
      <c r="D3" s="51">
        <f>GETPIVOTDATA(TEXT(D$2,""),Pivot!$A$15,"Year",$C3)</f>
        <v>295564</v>
      </c>
      <c r="E3" s="51">
        <f>GETPIVOTDATA(TEXT(E$2,""),Pivot!$A$15,"Year",$C3)</f>
        <v>605988.8264560973</v>
      </c>
      <c r="F3" s="52">
        <f>GETPIVOTDATA(TEXT(F$2,""),Pivot!$A$15,"Year",$C3)</f>
        <v>804734443</v>
      </c>
      <c r="G3" s="51"/>
    </row>
    <row r="4" spans="1:8" x14ac:dyDescent="0.2">
      <c r="A4" s="49" t="s">
        <v>148</v>
      </c>
      <c r="C4" s="50">
        <v>2010</v>
      </c>
      <c r="D4" s="51">
        <f>GETPIVOTDATA(TEXT(D$2,""),Pivot!$A$15,"Year",$C4)</f>
        <v>301040</v>
      </c>
      <c r="E4" s="51">
        <f>GETPIVOTDATA(TEXT(E$2,""),Pivot!$A$15,"Year",$C4)</f>
        <v>637640.21262483136</v>
      </c>
      <c r="F4" s="52">
        <f>GETPIVOTDATA(TEXT(F$2,""),Pivot!$A$15,"Year",$C4)</f>
        <v>867853049</v>
      </c>
      <c r="G4" s="51"/>
    </row>
    <row r="5" spans="1:8" x14ac:dyDescent="0.2">
      <c r="A5" s="53" t="s">
        <v>8</v>
      </c>
      <c r="C5" s="50">
        <v>2011</v>
      </c>
      <c r="D5" s="51">
        <f>GETPIVOTDATA(TEXT(D$2,""),Pivot!$A$15,"Year",$C5)</f>
        <v>330409</v>
      </c>
      <c r="E5" s="51">
        <f>GETPIVOTDATA(TEXT(E$2,""),Pivot!$A$15,"Year",$C5)</f>
        <v>641562.16809529997</v>
      </c>
      <c r="F5" s="52">
        <f>GETPIVOTDATA(TEXT(F$2,""),Pivot!$A$15,"Year",$C5)</f>
        <v>960673024</v>
      </c>
      <c r="G5" s="51"/>
    </row>
    <row r="6" spans="1:8" x14ac:dyDescent="0.2">
      <c r="A6" s="53" t="s">
        <v>9</v>
      </c>
      <c r="C6" s="50">
        <v>2012</v>
      </c>
      <c r="D6" s="51">
        <f>GETPIVOTDATA(TEXT(D$2,""),Pivot!$A$15,"Year",$C6)</f>
        <v>354385</v>
      </c>
      <c r="E6" s="51">
        <f>GETPIVOTDATA(TEXT(E$2,""),Pivot!$A$15,"Year",$C6)</f>
        <v>640118.69986620522</v>
      </c>
      <c r="F6" s="52">
        <f>GETPIVOTDATA(TEXT(F$2,""),Pivot!$A$15,"Year",$C6)</f>
        <v>1027359957</v>
      </c>
      <c r="G6" s="51"/>
    </row>
    <row r="7" spans="1:8" x14ac:dyDescent="0.2">
      <c r="A7" s="53" t="s">
        <v>10</v>
      </c>
      <c r="C7" s="50">
        <v>2013</v>
      </c>
      <c r="D7" s="51">
        <f>GETPIVOTDATA(TEXT(D$2,""),Pivot!$A$15,"Year",$C7)</f>
        <v>383174</v>
      </c>
      <c r="E7" s="51">
        <f>GETPIVOTDATA(TEXT(E$2,""),Pivot!$A$15,"Year",$C7)</f>
        <v>639110.54267705267</v>
      </c>
      <c r="F7" s="52">
        <f>GETPIVOTDATA(TEXT(F$2,""),Pivot!$A$15,"Year",$C7)</f>
        <v>1108601819</v>
      </c>
      <c r="G7" s="51"/>
    </row>
    <row r="8" spans="1:8" x14ac:dyDescent="0.2">
      <c r="A8" s="53" t="s">
        <v>11</v>
      </c>
      <c r="C8" s="50">
        <v>2014</v>
      </c>
      <c r="D8" s="51">
        <f>GETPIVOTDATA(TEXT(D$2,""),Pivot!$A$15,"Year",$C8)</f>
        <v>401494</v>
      </c>
      <c r="E8" s="51">
        <f>GETPIVOTDATA(TEXT(E$2,""),Pivot!$A$15,"Year",$C8)</f>
        <v>661635.57741179923</v>
      </c>
      <c r="F8" s="52">
        <f>GETPIVOTDATA(TEXT(F$2,""),Pivot!$A$15,"Year",$C8)</f>
        <v>1203152943</v>
      </c>
      <c r="G8" s="51"/>
      <c r="H8" s="51"/>
    </row>
    <row r="9" spans="1:8" x14ac:dyDescent="0.2">
      <c r="A9" s="55" t="s">
        <v>12</v>
      </c>
      <c r="C9" s="50">
        <v>2015</v>
      </c>
      <c r="D9" s="51">
        <f>GETPIVOTDATA(TEXT(D$2,""),Pivot!$A$15,"Year",$C9)</f>
        <v>421632</v>
      </c>
      <c r="E9" s="51">
        <f>GETPIVOTDATA(TEXT(E$2,""),Pivot!$A$15,"Year",$C9)</f>
        <v>661003.39170369064</v>
      </c>
      <c r="F9" s="52">
        <f>GETPIVOTDATA(TEXT(F$2,""),Pivot!$A$15,"Year",$C9)</f>
        <v>1255880112</v>
      </c>
      <c r="G9" s="51"/>
      <c r="H9" s="51"/>
    </row>
    <row r="10" spans="1:8" x14ac:dyDescent="0.2">
      <c r="C10" s="50">
        <v>2016</v>
      </c>
      <c r="D10" s="51">
        <f>GETPIVOTDATA(TEXT(D$2,""),Pivot!$A$15,"Year",$C10)</f>
        <v>433327</v>
      </c>
      <c r="E10" s="51">
        <f>GETPIVOTDATA(TEXT(E$2,""),Pivot!$A$15,"Year",$C10)</f>
        <v>695903.01147812651</v>
      </c>
      <c r="F10" s="52">
        <f>GETPIVOTDATA(TEXT(F$2,""),Pivot!$A$15,"Year",$C10)</f>
        <v>1362923329</v>
      </c>
      <c r="G10" s="51"/>
      <c r="H10" s="51"/>
    </row>
    <row r="11" spans="1:8" x14ac:dyDescent="0.2">
      <c r="C11" s="50">
        <v>2017</v>
      </c>
      <c r="D11" s="51">
        <f>GETPIVOTDATA(TEXT(D$2,""),Pivot!$A$15,"Year",$C11)</f>
        <v>451192</v>
      </c>
      <c r="E11" s="51">
        <f>GETPIVOTDATA(TEXT(E$2,""),Pivot!$A$15,"Year",$C11)</f>
        <v>715059.32735398645</v>
      </c>
      <c r="F11" s="52">
        <f>GETPIVOTDATA(TEXT(F$2,""),Pivot!$A$15,"Year",$C11)</f>
        <v>1454343002</v>
      </c>
      <c r="G11" s="51"/>
      <c r="H11" s="51"/>
    </row>
    <row r="12" spans="1:8" x14ac:dyDescent="0.2">
      <c r="C12" s="50">
        <v>2018</v>
      </c>
      <c r="D12" s="51">
        <f>GETPIVOTDATA(TEXT(D$2,""),Pivot!$A$15,"Year",$C12)</f>
        <v>445740</v>
      </c>
      <c r="E12" s="51">
        <f>GETPIVOTDATA(TEXT(E$2,""),Pivot!$A$15,"Year",$C12)</f>
        <v>706642.61865764577</v>
      </c>
      <c r="F12" s="52">
        <f>GETPIVOTDATA(TEXT(F$2,""),Pivot!$A$15,"Year",$C12)</f>
        <v>1423045300</v>
      </c>
      <c r="G12" s="51"/>
      <c r="H12" s="51"/>
    </row>
    <row r="13" spans="1:8" x14ac:dyDescent="0.2">
      <c r="C13" s="46" t="s">
        <v>91</v>
      </c>
      <c r="D13" s="56">
        <f>SUM(D3:D12)</f>
        <v>3817957</v>
      </c>
      <c r="E13" s="56">
        <f>SUM(E3:E12)</f>
        <v>6604664.3763247347</v>
      </c>
      <c r="F13" s="57">
        <f>SUM(F3:F12)</f>
        <v>11468566978</v>
      </c>
      <c r="G13" s="62"/>
      <c r="H13" s="62"/>
    </row>
    <row r="23" spans="1:23" x14ac:dyDescent="0.2">
      <c r="D23" s="45" t="s">
        <v>8</v>
      </c>
      <c r="E23" s="45" t="s">
        <v>9</v>
      </c>
      <c r="F23" s="45" t="s">
        <v>10</v>
      </c>
      <c r="G23" s="45" t="s">
        <v>11</v>
      </c>
      <c r="H23" s="45" t="s">
        <v>12</v>
      </c>
      <c r="K23" s="45" t="s">
        <v>8</v>
      </c>
      <c r="L23" s="45" t="s">
        <v>9</v>
      </c>
      <c r="M23" s="45" t="s">
        <v>10</v>
      </c>
      <c r="N23" s="45" t="s">
        <v>11</v>
      </c>
      <c r="O23" s="45" t="s">
        <v>12</v>
      </c>
      <c r="S23" s="45" t="s">
        <v>8</v>
      </c>
      <c r="T23" s="45" t="s">
        <v>9</v>
      </c>
      <c r="U23" s="45" t="s">
        <v>10</v>
      </c>
      <c r="V23" s="45" t="s">
        <v>11</v>
      </c>
      <c r="W23" s="45" t="s">
        <v>12</v>
      </c>
    </row>
    <row r="24" spans="1:23" x14ac:dyDescent="0.2">
      <c r="A24" s="54" t="s">
        <v>151</v>
      </c>
      <c r="C24" s="46" t="s">
        <v>90</v>
      </c>
      <c r="D24" s="47" t="str">
        <f>A24&amp;" Bodily Injury"</f>
        <v>Sum of T Bodily Injury</v>
      </c>
      <c r="E24" s="47" t="str">
        <f>A24&amp;" Property Damage"</f>
        <v>Sum of T Property Damage</v>
      </c>
      <c r="F24" s="47" t="str">
        <f>A24&amp;" Comprehensive"</f>
        <v>Sum of T Comprehensive</v>
      </c>
      <c r="G24" s="47" t="str">
        <f>A24&amp;" Collision"</f>
        <v>Sum of T Collision</v>
      </c>
      <c r="H24" s="48" t="str">
        <f>A24&amp;" Personal Injury"</f>
        <v>Sum of T Personal Injury</v>
      </c>
      <c r="J24" s="46" t="s">
        <v>90</v>
      </c>
      <c r="K24" s="47" t="str">
        <f>D24</f>
        <v>Sum of T Bodily Injury</v>
      </c>
      <c r="L24" s="47" t="str">
        <f t="shared" ref="L24:O24" si="0">E24</f>
        <v>Sum of T Property Damage</v>
      </c>
      <c r="M24" s="47" t="str">
        <f t="shared" si="0"/>
        <v>Sum of T Comprehensive</v>
      </c>
      <c r="N24" s="47" t="str">
        <f t="shared" si="0"/>
        <v>Sum of T Collision</v>
      </c>
      <c r="O24" s="48" t="str">
        <f t="shared" si="0"/>
        <v>Sum of T Personal Injury</v>
      </c>
      <c r="R24" s="46" t="s">
        <v>90</v>
      </c>
      <c r="S24" s="47" t="str">
        <f>D24</f>
        <v>Sum of T Bodily Injury</v>
      </c>
      <c r="T24" s="47" t="str">
        <f t="shared" ref="T24:W24" si="1">E24</f>
        <v>Sum of T Property Damage</v>
      </c>
      <c r="U24" s="47" t="str">
        <f t="shared" si="1"/>
        <v>Sum of T Comprehensive</v>
      </c>
      <c r="V24" s="47" t="str">
        <f t="shared" si="1"/>
        <v>Sum of T Collision</v>
      </c>
      <c r="W24" s="48" t="str">
        <f t="shared" si="1"/>
        <v>Sum of T Personal Injury</v>
      </c>
    </row>
    <row r="25" spans="1:23" x14ac:dyDescent="0.2">
      <c r="C25" s="50">
        <v>2009</v>
      </c>
      <c r="D25" s="51">
        <f>GETPIVOTDATA(TEXT(D$24,""),Pivot!$A$15,"Year",$C25)</f>
        <v>632822325</v>
      </c>
      <c r="E25" s="51">
        <f>GETPIVOTDATA(TEXT(E$24,""),Pivot!$A$15,"Year",$C25)</f>
        <v>541579109</v>
      </c>
      <c r="F25" s="51">
        <f>GETPIVOTDATA(TEXT(F$24,""),Pivot!$A$15,"Year",$C25)</f>
        <v>324664976</v>
      </c>
      <c r="G25" s="51">
        <f>GETPIVOTDATA(TEXT(G$24,""),Pivot!$A$15,"Year",$C25)</f>
        <v>804734443</v>
      </c>
      <c r="H25" s="52">
        <f>GETPIVOTDATA(TEXT(H$24,""),Pivot!$A$15,"Year",$C25)</f>
        <v>315232441</v>
      </c>
      <c r="J25" s="50">
        <v>2009</v>
      </c>
      <c r="K25" s="63">
        <f>D25/SUM($D25:$H25)</f>
        <v>0.2416243911254379</v>
      </c>
      <c r="L25" s="63">
        <f t="shared" ref="L25:L35" si="2">E25/SUM($D25:$H25)</f>
        <v>0.20678588173763018</v>
      </c>
      <c r="M25" s="63">
        <f t="shared" ref="M25:M35" si="3">F25/SUM($D25:$H25)</f>
        <v>0.12396366886353909</v>
      </c>
      <c r="N25" s="63">
        <f t="shared" ref="N25:N35" si="4">G25/SUM($D25:$H25)</f>
        <v>0.30726392247230438</v>
      </c>
      <c r="O25" s="64">
        <f t="shared" ref="O25:O35" si="5">H25/SUM($D25:$H25)</f>
        <v>0.12036213580108844</v>
      </c>
      <c r="R25" s="67" t="s">
        <v>107</v>
      </c>
      <c r="S25" s="69">
        <f>GETPIVOTDATA(TEXT(S$24,""),Pivot!$A$15,"Link",$R25,"Year",LEFT($R25,4))</f>
        <v>146222406</v>
      </c>
      <c r="T25" s="69">
        <f>GETPIVOTDATA(TEXT(T$24,""),Pivot!$A$15,"Link",$R25,"Year",LEFT($R25,4))</f>
        <v>123911241</v>
      </c>
      <c r="U25" s="69">
        <f>GETPIVOTDATA(TEXT(U$24,""),Pivot!$A$15,"Link",$R25,"Year",LEFT($R25,4))</f>
        <v>55088985</v>
      </c>
      <c r="V25" s="69">
        <f>GETPIVOTDATA(TEXT(V$24,""),Pivot!$A$15,"Link",$R25,"Year",LEFT($R25,4))</f>
        <v>210239595</v>
      </c>
      <c r="W25" s="70">
        <f>GETPIVOTDATA(TEXT(W$24,""),Pivot!$A$15,"Link",$R25,"Year",LEFT($R25,4))</f>
        <v>62486911</v>
      </c>
    </row>
    <row r="26" spans="1:23" x14ac:dyDescent="0.2">
      <c r="A26" s="49" t="s">
        <v>148</v>
      </c>
      <c r="C26" s="50">
        <v>2010</v>
      </c>
      <c r="D26" s="51">
        <f>GETPIVOTDATA(TEXT(D$24,""),Pivot!$A$15,"Year",$C26)</f>
        <v>656042607</v>
      </c>
      <c r="E26" s="51">
        <f>GETPIVOTDATA(TEXT(E$24,""),Pivot!$A$15,"Year",$C26)</f>
        <v>561232540</v>
      </c>
      <c r="F26" s="51">
        <f>GETPIVOTDATA(TEXT(F$24,""),Pivot!$A$15,"Year",$C26)</f>
        <v>489329971</v>
      </c>
      <c r="G26" s="51">
        <f>GETPIVOTDATA(TEXT(G$24,""),Pivot!$A$15,"Year",$C26)</f>
        <v>867853049</v>
      </c>
      <c r="H26" s="52">
        <f>GETPIVOTDATA(TEXT(H$24,""),Pivot!$A$15,"Year",$C26)</f>
        <v>320817457</v>
      </c>
      <c r="J26" s="50">
        <v>2010</v>
      </c>
      <c r="K26" s="63">
        <f t="shared" ref="K26:K35" si="6">D26/SUM($D26:$H26)</f>
        <v>0.22659072647931083</v>
      </c>
      <c r="L26" s="63">
        <f t="shared" si="2"/>
        <v>0.19384425280541098</v>
      </c>
      <c r="M26" s="63">
        <f t="shared" si="3"/>
        <v>0.16900980581736835</v>
      </c>
      <c r="N26" s="63">
        <f t="shared" si="4"/>
        <v>0.29974799007253344</v>
      </c>
      <c r="O26" s="64">
        <f t="shared" si="5"/>
        <v>0.11080722482537642</v>
      </c>
      <c r="R26" s="50" t="s">
        <v>108</v>
      </c>
      <c r="S26" s="51">
        <f>GETPIVOTDATA(TEXT(S$24,""),Pivot!$A$15,"Link",$R26,"Year",LEFT($R26,4))</f>
        <v>159032345</v>
      </c>
      <c r="T26" s="51">
        <f>GETPIVOTDATA(TEXT(T$24,""),Pivot!$A$15,"Link",$R26,"Year",LEFT($R26,4))</f>
        <v>138811325</v>
      </c>
      <c r="U26" s="51">
        <f>GETPIVOTDATA(TEXT(U$24,""),Pivot!$A$15,"Link",$R26,"Year",LEFT($R26,4))</f>
        <v>89290372</v>
      </c>
      <c r="V26" s="51">
        <f>GETPIVOTDATA(TEXT(V$24,""),Pivot!$A$15,"Link",$R26,"Year",LEFT($R26,4))</f>
        <v>179052704</v>
      </c>
      <c r="W26" s="52">
        <f>GETPIVOTDATA(TEXT(W$24,""),Pivot!$A$15,"Link",$R26,"Year",LEFT($R26,4))</f>
        <v>73292666</v>
      </c>
    </row>
    <row r="27" spans="1:23" x14ac:dyDescent="0.2">
      <c r="A27" s="53" t="s">
        <v>149</v>
      </c>
      <c r="C27" s="50">
        <v>2011</v>
      </c>
      <c r="D27" s="51">
        <f>GETPIVOTDATA(TEXT(D$24,""),Pivot!$A$15,"Year",$C27)</f>
        <v>693311883</v>
      </c>
      <c r="E27" s="51">
        <f>GETPIVOTDATA(TEXT(E$24,""),Pivot!$A$15,"Year",$C27)</f>
        <v>613142996</v>
      </c>
      <c r="F27" s="51">
        <f>GETPIVOTDATA(TEXT(F$24,""),Pivot!$A$15,"Year",$C27)</f>
        <v>348827217</v>
      </c>
      <c r="G27" s="51">
        <f>GETPIVOTDATA(TEXT(G$24,""),Pivot!$A$15,"Year",$C27)</f>
        <v>960673024</v>
      </c>
      <c r="H27" s="52">
        <f>GETPIVOTDATA(TEXT(H$24,""),Pivot!$A$15,"Year",$C27)</f>
        <v>342070162</v>
      </c>
      <c r="J27" s="50">
        <v>2011</v>
      </c>
      <c r="K27" s="63">
        <f t="shared" si="6"/>
        <v>0.23438335271131736</v>
      </c>
      <c r="L27" s="63">
        <f t="shared" si="2"/>
        <v>0.20728118847768523</v>
      </c>
      <c r="M27" s="63">
        <f t="shared" si="3"/>
        <v>0.11792570507177971</v>
      </c>
      <c r="N27" s="63">
        <f t="shared" si="4"/>
        <v>0.32476836146257115</v>
      </c>
      <c r="O27" s="64">
        <f t="shared" si="5"/>
        <v>0.11564139227664653</v>
      </c>
      <c r="R27" s="50" t="s">
        <v>109</v>
      </c>
      <c r="S27" s="51">
        <f>GETPIVOTDATA(TEXT(S$24,""),Pivot!$A$15,"Link",$R27,"Year",LEFT($R27,4))</f>
        <v>169978787</v>
      </c>
      <c r="T27" s="51">
        <f>GETPIVOTDATA(TEXT(T$24,""),Pivot!$A$15,"Link",$R27,"Year",LEFT($R27,4))</f>
        <v>137985326</v>
      </c>
      <c r="U27" s="51">
        <f>GETPIVOTDATA(TEXT(U$24,""),Pivot!$A$15,"Link",$R27,"Year",LEFT($R27,4))</f>
        <v>83562816</v>
      </c>
      <c r="V27" s="51">
        <f>GETPIVOTDATA(TEXT(V$24,""),Pivot!$A$15,"Link",$R27,"Year",LEFT($R27,4))</f>
        <v>215033231</v>
      </c>
      <c r="W27" s="52">
        <f>GETPIVOTDATA(TEXT(W$24,""),Pivot!$A$15,"Link",$R27,"Year",LEFT($R27,4))</f>
        <v>93493782</v>
      </c>
    </row>
    <row r="28" spans="1:23" x14ac:dyDescent="0.2">
      <c r="A28" s="53" t="s">
        <v>150</v>
      </c>
      <c r="C28" s="50">
        <v>2012</v>
      </c>
      <c r="D28" s="51">
        <f>GETPIVOTDATA(TEXT(D$24,""),Pivot!$A$15,"Year",$C28)</f>
        <v>735437528</v>
      </c>
      <c r="E28" s="51">
        <f>GETPIVOTDATA(TEXT(E$24,""),Pivot!$A$15,"Year",$C28)</f>
        <v>661923174</v>
      </c>
      <c r="F28" s="51">
        <f>GETPIVOTDATA(TEXT(F$24,""),Pivot!$A$15,"Year",$C28)</f>
        <v>376882523</v>
      </c>
      <c r="G28" s="51">
        <f>GETPIVOTDATA(TEXT(G$24,""),Pivot!$A$15,"Year",$C28)</f>
        <v>1027359957</v>
      </c>
      <c r="H28" s="52">
        <f>GETPIVOTDATA(TEXT(H$24,""),Pivot!$A$15,"Year",$C28)</f>
        <v>395011065</v>
      </c>
      <c r="J28" s="50">
        <v>2012</v>
      </c>
      <c r="K28" s="63">
        <f t="shared" si="6"/>
        <v>0.23006765007388769</v>
      </c>
      <c r="L28" s="63">
        <f t="shared" si="2"/>
        <v>0.20707008192221199</v>
      </c>
      <c r="M28" s="63">
        <f t="shared" si="3"/>
        <v>0.11790053283836222</v>
      </c>
      <c r="N28" s="63">
        <f t="shared" si="4"/>
        <v>0.32139003258343418</v>
      </c>
      <c r="O28" s="64">
        <f t="shared" si="5"/>
        <v>0.1235717025821039</v>
      </c>
      <c r="R28" s="50" t="s">
        <v>110</v>
      </c>
      <c r="S28" s="51">
        <f>GETPIVOTDATA(TEXT(S$24,""),Pivot!$A$15,"Link",$R28,"Year",LEFT($R28,4))</f>
        <v>157588787</v>
      </c>
      <c r="T28" s="51">
        <f>GETPIVOTDATA(TEXT(T$24,""),Pivot!$A$15,"Link",$R28,"Year",LEFT($R28,4))</f>
        <v>140871217</v>
      </c>
      <c r="U28" s="51">
        <f>GETPIVOTDATA(TEXT(U$24,""),Pivot!$A$15,"Link",$R28,"Year",LEFT($R28,4))</f>
        <v>96722803</v>
      </c>
      <c r="V28" s="51">
        <f>GETPIVOTDATA(TEXT(V$24,""),Pivot!$A$15,"Link",$R28,"Year",LEFT($R28,4))</f>
        <v>200408913</v>
      </c>
      <c r="W28" s="52">
        <f>GETPIVOTDATA(TEXT(W$24,""),Pivot!$A$15,"Link",$R28,"Year",LEFT($R28,4))</f>
        <v>85959082</v>
      </c>
    </row>
    <row r="29" spans="1:23" x14ac:dyDescent="0.2">
      <c r="A29" s="55" t="s">
        <v>151</v>
      </c>
      <c r="C29" s="50">
        <v>2013</v>
      </c>
      <c r="D29" s="51">
        <f>GETPIVOTDATA(TEXT(D$24,""),Pivot!$A$15,"Year",$C29)</f>
        <v>794964647</v>
      </c>
      <c r="E29" s="51">
        <f>GETPIVOTDATA(TEXT(E$24,""),Pivot!$A$15,"Year",$C29)</f>
        <v>709875181</v>
      </c>
      <c r="F29" s="51">
        <f>GETPIVOTDATA(TEXT(F$24,""),Pivot!$A$15,"Year",$C29)</f>
        <v>384742147</v>
      </c>
      <c r="G29" s="51">
        <f>GETPIVOTDATA(TEXT(G$24,""),Pivot!$A$15,"Year",$C29)</f>
        <v>1108601819</v>
      </c>
      <c r="H29" s="52">
        <f>GETPIVOTDATA(TEXT(H$24,""),Pivot!$A$15,"Year",$C29)</f>
        <v>425191008</v>
      </c>
      <c r="J29" s="50">
        <v>2013</v>
      </c>
      <c r="K29" s="63">
        <f t="shared" si="6"/>
        <v>0.23221665548731815</v>
      </c>
      <c r="L29" s="63">
        <f t="shared" si="2"/>
        <v>0.20736122161829243</v>
      </c>
      <c r="M29" s="63">
        <f t="shared" si="3"/>
        <v>0.11238680227920893</v>
      </c>
      <c r="N29" s="63">
        <f t="shared" si="4"/>
        <v>0.32383302533871955</v>
      </c>
      <c r="O29" s="64">
        <f t="shared" si="5"/>
        <v>0.12420229527646094</v>
      </c>
      <c r="R29" s="67" t="s">
        <v>111</v>
      </c>
      <c r="S29" s="69">
        <f>GETPIVOTDATA(TEXT(S$24,""),Pivot!$A$15,"Link",$R29,"Year",LEFT($R29,4))</f>
        <v>157709049</v>
      </c>
      <c r="T29" s="69">
        <f>GETPIVOTDATA(TEXT(T$24,""),Pivot!$A$15,"Link",$R29,"Year",LEFT($R29,4))</f>
        <v>132102409</v>
      </c>
      <c r="U29" s="69">
        <f>GETPIVOTDATA(TEXT(U$24,""),Pivot!$A$15,"Link",$R29,"Year",LEFT($R29,4))</f>
        <v>59738222</v>
      </c>
      <c r="V29" s="69">
        <f>GETPIVOTDATA(TEXT(V$24,""),Pivot!$A$15,"Link",$R29,"Year",LEFT($R29,4))</f>
        <v>236157167</v>
      </c>
      <c r="W29" s="70">
        <f>GETPIVOTDATA(TEXT(W$24,""),Pivot!$A$15,"Link",$R29,"Year",LEFT($R29,4))</f>
        <v>71951348</v>
      </c>
    </row>
    <row r="30" spans="1:23" x14ac:dyDescent="0.2">
      <c r="C30" s="50">
        <v>2014</v>
      </c>
      <c r="D30" s="51">
        <f>GETPIVOTDATA(TEXT(D$24,""),Pivot!$A$15,"Year",$C30)</f>
        <v>836070727</v>
      </c>
      <c r="E30" s="51">
        <f>GETPIVOTDATA(TEXT(E$24,""),Pivot!$A$15,"Year",$C30)</f>
        <v>712982448</v>
      </c>
      <c r="F30" s="51">
        <f>GETPIVOTDATA(TEXT(F$24,""),Pivot!$A$15,"Year",$C30)</f>
        <v>429560866</v>
      </c>
      <c r="G30" s="51">
        <f>GETPIVOTDATA(TEXT(G$24,""),Pivot!$A$15,"Year",$C30)</f>
        <v>1203152943</v>
      </c>
      <c r="H30" s="52">
        <f>GETPIVOTDATA(TEXT(H$24,""),Pivot!$A$15,"Year",$C30)</f>
        <v>451176931</v>
      </c>
      <c r="J30" s="50">
        <v>2014</v>
      </c>
      <c r="K30" s="63">
        <f t="shared" si="6"/>
        <v>0.23013587508135258</v>
      </c>
      <c r="L30" s="63">
        <f t="shared" si="2"/>
        <v>0.19625473574094524</v>
      </c>
      <c r="M30" s="63">
        <f t="shared" si="3"/>
        <v>0.11824043421820896</v>
      </c>
      <c r="N30" s="63">
        <f t="shared" si="4"/>
        <v>0.33117850733459508</v>
      </c>
      <c r="O30" s="64">
        <f t="shared" si="5"/>
        <v>0.12419044762489817</v>
      </c>
      <c r="R30" s="50" t="s">
        <v>112</v>
      </c>
      <c r="S30" s="51">
        <f>GETPIVOTDATA(TEXT(S$24,""),Pivot!$A$15,"Link",$R30,"Year",LEFT($R30,4))</f>
        <v>162169571</v>
      </c>
      <c r="T30" s="51">
        <f>GETPIVOTDATA(TEXT(T$24,""),Pivot!$A$15,"Link",$R30,"Year",LEFT($R30,4))</f>
        <v>136541433</v>
      </c>
      <c r="U30" s="51">
        <f>GETPIVOTDATA(TEXT(U$24,""),Pivot!$A$15,"Link",$R30,"Year",LEFT($R30,4))</f>
        <v>81613246</v>
      </c>
      <c r="V30" s="51">
        <f>GETPIVOTDATA(TEXT(V$24,""),Pivot!$A$15,"Link",$R30,"Year",LEFT($R30,4))</f>
        <v>203526098</v>
      </c>
      <c r="W30" s="52">
        <f>GETPIVOTDATA(TEXT(W$24,""),Pivot!$A$15,"Link",$R30,"Year",LEFT($R30,4))</f>
        <v>78601909</v>
      </c>
    </row>
    <row r="31" spans="1:23" x14ac:dyDescent="0.2">
      <c r="C31" s="50">
        <v>2015</v>
      </c>
      <c r="D31" s="51">
        <f>GETPIVOTDATA(TEXT(D$24,""),Pivot!$A$15,"Year",$C31)</f>
        <v>850253270</v>
      </c>
      <c r="E31" s="51">
        <f>GETPIVOTDATA(TEXT(E$24,""),Pivot!$A$15,"Year",$C31)</f>
        <v>758037230</v>
      </c>
      <c r="F31" s="51">
        <f>GETPIVOTDATA(TEXT(F$24,""),Pivot!$A$15,"Year",$C31)</f>
        <v>448702788</v>
      </c>
      <c r="G31" s="51">
        <f>GETPIVOTDATA(TEXT(G$24,""),Pivot!$A$15,"Year",$C31)</f>
        <v>1255880112</v>
      </c>
      <c r="H31" s="52">
        <f>GETPIVOTDATA(TEXT(H$24,""),Pivot!$A$15,"Year",$C31)</f>
        <v>535118763</v>
      </c>
      <c r="J31" s="50">
        <v>2015</v>
      </c>
      <c r="K31" s="63">
        <f t="shared" si="6"/>
        <v>0.22096023951803459</v>
      </c>
      <c r="L31" s="63">
        <f t="shared" si="2"/>
        <v>0.19699552335080991</v>
      </c>
      <c r="M31" s="63">
        <f t="shared" si="3"/>
        <v>0.11660699112499726</v>
      </c>
      <c r="N31" s="63">
        <f t="shared" si="4"/>
        <v>0.32637283518292864</v>
      </c>
      <c r="O31" s="64">
        <f t="shared" si="5"/>
        <v>0.13906441082322962</v>
      </c>
      <c r="R31" s="50" t="s">
        <v>113</v>
      </c>
      <c r="S31" s="51">
        <f>GETPIVOTDATA(TEXT(S$24,""),Pivot!$A$15,"Link",$R31,"Year",LEFT($R31,4))</f>
        <v>168189063</v>
      </c>
      <c r="T31" s="51">
        <f>GETPIVOTDATA(TEXT(T$24,""),Pivot!$A$15,"Link",$R31,"Year",LEFT($R31,4))</f>
        <v>142553579</v>
      </c>
      <c r="U31" s="51">
        <f>GETPIVOTDATA(TEXT(U$24,""),Pivot!$A$15,"Link",$R31,"Year",LEFT($R31,4))</f>
        <v>243532926</v>
      </c>
      <c r="V31" s="51">
        <f>GETPIVOTDATA(TEXT(V$24,""),Pivot!$A$15,"Link",$R31,"Year",LEFT($R31,4))</f>
        <v>210839719</v>
      </c>
      <c r="W31" s="52">
        <f>GETPIVOTDATA(TEXT(W$24,""),Pivot!$A$15,"Link",$R31,"Year",LEFT($R31,4))</f>
        <v>80293392</v>
      </c>
    </row>
    <row r="32" spans="1:23" x14ac:dyDescent="0.2">
      <c r="C32" s="50">
        <v>2016</v>
      </c>
      <c r="D32" s="51">
        <f>GETPIVOTDATA(TEXT(D$24,""),Pivot!$A$15,"Year",$C32)</f>
        <v>914648147</v>
      </c>
      <c r="E32" s="51">
        <f>GETPIVOTDATA(TEXT(E$24,""),Pivot!$A$15,"Year",$C32)</f>
        <v>812467844</v>
      </c>
      <c r="F32" s="51">
        <f>GETPIVOTDATA(TEXT(F$24,""),Pivot!$A$15,"Year",$C32)</f>
        <v>488497130</v>
      </c>
      <c r="G32" s="51">
        <f>GETPIVOTDATA(TEXT(G$24,""),Pivot!$A$15,"Year",$C32)</f>
        <v>1362923329</v>
      </c>
      <c r="H32" s="52">
        <f>GETPIVOTDATA(TEXT(H$24,""),Pivot!$A$15,"Year",$C32)</f>
        <v>532141374</v>
      </c>
      <c r="J32" s="50">
        <v>2016</v>
      </c>
      <c r="K32" s="63">
        <f t="shared" si="6"/>
        <v>0.22250543247633509</v>
      </c>
      <c r="L32" s="63">
        <f t="shared" si="2"/>
        <v>0.19764814436598377</v>
      </c>
      <c r="M32" s="63">
        <f t="shared" si="3"/>
        <v>0.11883615085276993</v>
      </c>
      <c r="N32" s="63">
        <f t="shared" si="4"/>
        <v>0.33155683499267102</v>
      </c>
      <c r="O32" s="64">
        <f t="shared" si="5"/>
        <v>0.12945343731224021</v>
      </c>
      <c r="R32" s="50" t="s">
        <v>114</v>
      </c>
      <c r="S32" s="51">
        <f>GETPIVOTDATA(TEXT(S$24,""),Pivot!$A$15,"Link",$R32,"Year",LEFT($R32,4))</f>
        <v>167974924</v>
      </c>
      <c r="T32" s="51">
        <f>GETPIVOTDATA(TEXT(T$24,""),Pivot!$A$15,"Link",$R32,"Year",LEFT($R32,4))</f>
        <v>150035119</v>
      </c>
      <c r="U32" s="51">
        <f>GETPIVOTDATA(TEXT(U$24,""),Pivot!$A$15,"Link",$R32,"Year",LEFT($R32,4))</f>
        <v>104445577</v>
      </c>
      <c r="V32" s="51">
        <f>GETPIVOTDATA(TEXT(V$24,""),Pivot!$A$15,"Link",$R32,"Year",LEFT($R32,4))</f>
        <v>217330065</v>
      </c>
      <c r="W32" s="52">
        <f>GETPIVOTDATA(TEXT(W$24,""),Pivot!$A$15,"Link",$R32,"Year",LEFT($R32,4))</f>
        <v>89970808</v>
      </c>
    </row>
    <row r="33" spans="3:23" x14ac:dyDescent="0.2">
      <c r="C33" s="50">
        <v>2017</v>
      </c>
      <c r="D33" s="51">
        <f>GETPIVOTDATA(TEXT(D$24,""),Pivot!$A$15,"Year",$C33)</f>
        <v>936331408</v>
      </c>
      <c r="E33" s="51">
        <f>GETPIVOTDATA(TEXT(E$24,""),Pivot!$A$15,"Year",$C33)</f>
        <v>866350209</v>
      </c>
      <c r="F33" s="51">
        <f>GETPIVOTDATA(TEXT(F$24,""),Pivot!$A$15,"Year",$C33)</f>
        <v>547846870</v>
      </c>
      <c r="G33" s="51">
        <f>GETPIVOTDATA(TEXT(G$24,""),Pivot!$A$15,"Year",$C33)</f>
        <v>1454343002</v>
      </c>
      <c r="H33" s="52">
        <f>GETPIVOTDATA(TEXT(H$24,""),Pivot!$A$15,"Year",$C33)</f>
        <v>518193272</v>
      </c>
      <c r="J33" s="50">
        <v>2017</v>
      </c>
      <c r="K33" s="63">
        <f t="shared" si="6"/>
        <v>0.21658972505963808</v>
      </c>
      <c r="L33" s="63">
        <f t="shared" si="2"/>
        <v>0.20040185768570307</v>
      </c>
      <c r="M33" s="63">
        <f t="shared" si="3"/>
        <v>0.12672650082467732</v>
      </c>
      <c r="N33" s="63">
        <f t="shared" si="4"/>
        <v>0.33641480810562391</v>
      </c>
      <c r="O33" s="64">
        <f t="shared" si="5"/>
        <v>0.11986710832435758</v>
      </c>
      <c r="R33" s="67" t="s">
        <v>115</v>
      </c>
      <c r="S33" s="69">
        <f>GETPIVOTDATA(TEXT(S$24,""),Pivot!$A$15,"Link",$R33,"Year",LEFT($R33,4))</f>
        <v>159170083</v>
      </c>
      <c r="T33" s="69">
        <f>GETPIVOTDATA(TEXT(T$24,""),Pivot!$A$15,"Link",$R33,"Year",LEFT($R33,4))</f>
        <v>133912616</v>
      </c>
      <c r="U33" s="69">
        <f>GETPIVOTDATA(TEXT(U$24,""),Pivot!$A$15,"Link",$R33,"Year",LEFT($R33,4))</f>
        <v>63894020</v>
      </c>
      <c r="V33" s="69">
        <f>GETPIVOTDATA(TEXT(V$24,""),Pivot!$A$15,"Link",$R33,"Year",LEFT($R33,4))</f>
        <v>233060493</v>
      </c>
      <c r="W33" s="70">
        <f>GETPIVOTDATA(TEXT(W$24,""),Pivot!$A$15,"Link",$R33,"Year",LEFT($R33,4))</f>
        <v>77177398</v>
      </c>
    </row>
    <row r="34" spans="3:23" x14ac:dyDescent="0.2">
      <c r="C34" s="50">
        <v>2018</v>
      </c>
      <c r="D34" s="51">
        <f>GETPIVOTDATA(TEXT(D$24,""),Pivot!$A$15,"Year",$C34)</f>
        <v>970840216</v>
      </c>
      <c r="E34" s="51">
        <f>GETPIVOTDATA(TEXT(E$24,""),Pivot!$A$15,"Year",$C34)</f>
        <v>899770250</v>
      </c>
      <c r="F34" s="51">
        <f>GETPIVOTDATA(TEXT(F$24,""),Pivot!$A$15,"Year",$C34)</f>
        <v>571443894</v>
      </c>
      <c r="G34" s="51">
        <f>GETPIVOTDATA(TEXT(G$24,""),Pivot!$A$15,"Year",$C34)</f>
        <v>1423045300</v>
      </c>
      <c r="H34" s="52">
        <f>GETPIVOTDATA(TEXT(H$24,""),Pivot!$A$15,"Year",$C34)</f>
        <v>610326048</v>
      </c>
      <c r="J34" s="50">
        <v>2018</v>
      </c>
      <c r="K34" s="63">
        <f t="shared" si="6"/>
        <v>0.21692689798527653</v>
      </c>
      <c r="L34" s="63">
        <f t="shared" si="2"/>
        <v>0.2010468520104412</v>
      </c>
      <c r="M34" s="63">
        <f t="shared" si="3"/>
        <v>0.12768481286115899</v>
      </c>
      <c r="N34" s="63">
        <f t="shared" si="4"/>
        <v>0.31796870126930055</v>
      </c>
      <c r="O34" s="64">
        <f t="shared" si="5"/>
        <v>0.1363727358738227</v>
      </c>
      <c r="R34" s="50" t="s">
        <v>116</v>
      </c>
      <c r="S34" s="51">
        <f>GETPIVOTDATA(TEXT(S$24,""),Pivot!$A$15,"Link",$R34,"Year",LEFT($R34,4))</f>
        <v>168820063</v>
      </c>
      <c r="T34" s="51">
        <f>GETPIVOTDATA(TEXT(T$24,""),Pivot!$A$15,"Link",$R34,"Year",LEFT($R34,4))</f>
        <v>159106802</v>
      </c>
      <c r="U34" s="51">
        <f>GETPIVOTDATA(TEXT(U$24,""),Pivot!$A$15,"Link",$R34,"Year",LEFT($R34,4))</f>
        <v>86290126</v>
      </c>
      <c r="V34" s="51">
        <f>GETPIVOTDATA(TEXT(V$24,""),Pivot!$A$15,"Link",$R34,"Year",LEFT($R34,4))</f>
        <v>235931323</v>
      </c>
      <c r="W34" s="52">
        <f>GETPIVOTDATA(TEXT(W$24,""),Pivot!$A$15,"Link",$R34,"Year",LEFT($R34,4))</f>
        <v>82753859</v>
      </c>
    </row>
    <row r="35" spans="3:23" x14ac:dyDescent="0.2">
      <c r="C35" s="46" t="s">
        <v>91</v>
      </c>
      <c r="D35" s="56">
        <f>SUM(D25:D34)</f>
        <v>8020722758</v>
      </c>
      <c r="E35" s="56">
        <f t="shared" ref="E35:F35" si="7">SUM(E25:E34)</f>
        <v>7137360981</v>
      </c>
      <c r="F35" s="56">
        <f t="shared" si="7"/>
        <v>4410498382</v>
      </c>
      <c r="G35" s="56">
        <f>SUM(G25:G34)</f>
        <v>11468566978</v>
      </c>
      <c r="H35" s="57">
        <f>SUM(H25:H34)</f>
        <v>4445278521</v>
      </c>
      <c r="J35" s="46" t="s">
        <v>91</v>
      </c>
      <c r="K35" s="65">
        <f t="shared" si="6"/>
        <v>0.22604774520780097</v>
      </c>
      <c r="L35" s="65">
        <f t="shared" si="2"/>
        <v>0.20115199155586977</v>
      </c>
      <c r="M35" s="65">
        <f t="shared" si="3"/>
        <v>0.12430091957727214</v>
      </c>
      <c r="N35" s="65">
        <f t="shared" si="4"/>
        <v>0.32321821665707101</v>
      </c>
      <c r="O35" s="66">
        <f t="shared" si="5"/>
        <v>0.12528112700198613</v>
      </c>
      <c r="R35" s="50" t="s">
        <v>117</v>
      </c>
      <c r="S35" s="51">
        <f>GETPIVOTDATA(TEXT(S$24,""),Pivot!$A$15,"Link",$R35,"Year",LEFT($R35,4))</f>
        <v>182671803</v>
      </c>
      <c r="T35" s="51">
        <f>GETPIVOTDATA(TEXT(T$24,""),Pivot!$A$15,"Link",$R35,"Year",LEFT($R35,4))</f>
        <v>158615080</v>
      </c>
      <c r="U35" s="51">
        <f>GETPIVOTDATA(TEXT(U$24,""),Pivot!$A$15,"Link",$R35,"Year",LEFT($R35,4))</f>
        <v>90976205</v>
      </c>
      <c r="V35" s="51">
        <f>GETPIVOTDATA(TEXT(V$24,""),Pivot!$A$15,"Link",$R35,"Year",LEFT($R35,4))</f>
        <v>253406235</v>
      </c>
      <c r="W35" s="52">
        <f>GETPIVOTDATA(TEXT(W$24,""),Pivot!$A$15,"Link",$R35,"Year",LEFT($R35,4))</f>
        <v>91808762</v>
      </c>
    </row>
    <row r="36" spans="3:23" x14ac:dyDescent="0.2">
      <c r="R36" s="50" t="s">
        <v>118</v>
      </c>
      <c r="S36" s="51">
        <f>GETPIVOTDATA(TEXT(S$24,""),Pivot!$A$15,"Link",$R36,"Year",LEFT($R36,4))</f>
        <v>182649934</v>
      </c>
      <c r="T36" s="51">
        <f>GETPIVOTDATA(TEXT(T$24,""),Pivot!$A$15,"Link",$R36,"Year",LEFT($R36,4))</f>
        <v>161508498</v>
      </c>
      <c r="U36" s="51">
        <f>GETPIVOTDATA(TEXT(U$24,""),Pivot!$A$15,"Link",$R36,"Year",LEFT($R36,4))</f>
        <v>107666866</v>
      </c>
      <c r="V36" s="51">
        <f>GETPIVOTDATA(TEXT(V$24,""),Pivot!$A$15,"Link",$R36,"Year",LEFT($R36,4))</f>
        <v>238274973</v>
      </c>
      <c r="W36" s="52">
        <f>GETPIVOTDATA(TEXT(W$24,""),Pivot!$A$15,"Link",$R36,"Year",LEFT($R36,4))</f>
        <v>90330143</v>
      </c>
    </row>
    <row r="37" spans="3:23" x14ac:dyDescent="0.2">
      <c r="R37" s="67" t="s">
        <v>119</v>
      </c>
      <c r="S37" s="69">
        <f>GETPIVOTDATA(TEXT(S$24,""),Pivot!$A$15,"Link",$R37,"Year",LEFT($R37,4))</f>
        <v>168489683</v>
      </c>
      <c r="T37" s="69">
        <f>GETPIVOTDATA(TEXT(T$24,""),Pivot!$A$15,"Link",$R37,"Year",LEFT($R37,4))</f>
        <v>152806557</v>
      </c>
      <c r="U37" s="69">
        <f>GETPIVOTDATA(TEXT(U$24,""),Pivot!$A$15,"Link",$R37,"Year",LEFT($R37,4))</f>
        <v>61836299</v>
      </c>
      <c r="V37" s="69">
        <f>GETPIVOTDATA(TEXT(V$24,""),Pivot!$A$15,"Link",$R37,"Year",LEFT($R37,4))</f>
        <v>253596788</v>
      </c>
      <c r="W37" s="70">
        <f>GETPIVOTDATA(TEXT(W$24,""),Pivot!$A$15,"Link",$R37,"Year",LEFT($R37,4))</f>
        <v>94112228</v>
      </c>
    </row>
    <row r="38" spans="3:23" x14ac:dyDescent="0.2">
      <c r="R38" s="50" t="s">
        <v>120</v>
      </c>
      <c r="S38" s="51">
        <f>GETPIVOTDATA(TEXT(S$24,""),Pivot!$A$15,"Link",$R38,"Year",LEFT($R38,4))</f>
        <v>176397065</v>
      </c>
      <c r="T38" s="51">
        <f>GETPIVOTDATA(TEXT(T$24,""),Pivot!$A$15,"Link",$R38,"Year",LEFT($R38,4))</f>
        <v>175521984</v>
      </c>
      <c r="U38" s="51">
        <f>GETPIVOTDATA(TEXT(U$24,""),Pivot!$A$15,"Link",$R38,"Year",LEFT($R38,4))</f>
        <v>97497370</v>
      </c>
      <c r="V38" s="51">
        <f>GETPIVOTDATA(TEXT(V$24,""),Pivot!$A$15,"Link",$R38,"Year",LEFT($R38,4))</f>
        <v>267740739</v>
      </c>
      <c r="W38" s="52">
        <f>GETPIVOTDATA(TEXT(W$24,""),Pivot!$A$15,"Link",$R38,"Year",LEFT($R38,4))</f>
        <v>88868463</v>
      </c>
    </row>
    <row r="39" spans="3:23" x14ac:dyDescent="0.2">
      <c r="R39" s="50" t="s">
        <v>121</v>
      </c>
      <c r="S39" s="51">
        <f>GETPIVOTDATA(TEXT(S$24,""),Pivot!$A$15,"Link",$R39,"Year",LEFT($R39,4))</f>
        <v>200243674</v>
      </c>
      <c r="T39" s="51">
        <f>GETPIVOTDATA(TEXT(T$24,""),Pivot!$A$15,"Link",$R39,"Year",LEFT($R39,4))</f>
        <v>167990694</v>
      </c>
      <c r="U39" s="51">
        <f>GETPIVOTDATA(TEXT(U$24,""),Pivot!$A$15,"Link",$R39,"Year",LEFT($R39,4))</f>
        <v>101643978</v>
      </c>
      <c r="V39" s="51">
        <f>GETPIVOTDATA(TEXT(V$24,""),Pivot!$A$15,"Link",$R39,"Year",LEFT($R39,4))</f>
        <v>266154289</v>
      </c>
      <c r="W39" s="52">
        <f>GETPIVOTDATA(TEXT(W$24,""),Pivot!$A$15,"Link",$R39,"Year",LEFT($R39,4))</f>
        <v>120473223</v>
      </c>
    </row>
    <row r="40" spans="3:23" x14ac:dyDescent="0.2">
      <c r="R40" s="50" t="s">
        <v>122</v>
      </c>
      <c r="S40" s="51">
        <f>GETPIVOTDATA(TEXT(S$24,""),Pivot!$A$15,"Link",$R40,"Year",LEFT($R40,4))</f>
        <v>190307106</v>
      </c>
      <c r="T40" s="51">
        <f>GETPIVOTDATA(TEXT(T$24,""),Pivot!$A$15,"Link",$R40,"Year",LEFT($R40,4))</f>
        <v>165603939</v>
      </c>
      <c r="U40" s="51">
        <f>GETPIVOTDATA(TEXT(U$24,""),Pivot!$A$15,"Link",$R40,"Year",LEFT($R40,4))</f>
        <v>115904876</v>
      </c>
      <c r="V40" s="51">
        <f>GETPIVOTDATA(TEXT(V$24,""),Pivot!$A$15,"Link",$R40,"Year",LEFT($R40,4))</f>
        <v>239868141</v>
      </c>
      <c r="W40" s="52">
        <f>GETPIVOTDATA(TEXT(W$24,""),Pivot!$A$15,"Link",$R40,"Year",LEFT($R40,4))</f>
        <v>91557151</v>
      </c>
    </row>
    <row r="41" spans="3:23" x14ac:dyDescent="0.2">
      <c r="R41" s="67" t="s">
        <v>123</v>
      </c>
      <c r="S41" s="69">
        <f>GETPIVOTDATA(TEXT(S$24,""),Pivot!$A$15,"Link",$R41,"Year",LEFT($R41,4))</f>
        <v>189982930</v>
      </c>
      <c r="T41" s="69">
        <f>GETPIVOTDATA(TEXT(T$24,""),Pivot!$A$15,"Link",$R41,"Year",LEFT($R41,4))</f>
        <v>170492530</v>
      </c>
      <c r="U41" s="69">
        <f>GETPIVOTDATA(TEXT(U$24,""),Pivot!$A$15,"Link",$R41,"Year",LEFT($R41,4))</f>
        <v>67027739</v>
      </c>
      <c r="V41" s="69">
        <f>GETPIVOTDATA(TEXT(V$24,""),Pivot!$A$15,"Link",$R41,"Year",LEFT($R41,4))</f>
        <v>287580719</v>
      </c>
      <c r="W41" s="70">
        <f>GETPIVOTDATA(TEXT(W$24,""),Pivot!$A$15,"Link",$R41,"Year",LEFT($R41,4))</f>
        <v>104649043</v>
      </c>
    </row>
    <row r="42" spans="3:23" x14ac:dyDescent="0.2">
      <c r="R42" s="50" t="s">
        <v>124</v>
      </c>
      <c r="S42" s="51">
        <f>GETPIVOTDATA(TEXT(S$24,""),Pivot!$A$15,"Link",$R42,"Year",LEFT($R42,4))</f>
        <v>176130435</v>
      </c>
      <c r="T42" s="51">
        <f>GETPIVOTDATA(TEXT(T$24,""),Pivot!$A$15,"Link",$R42,"Year",LEFT($R42,4))</f>
        <v>177526032</v>
      </c>
      <c r="U42" s="51">
        <f>GETPIVOTDATA(TEXT(U$24,""),Pivot!$A$15,"Link",$R42,"Year",LEFT($R42,4))</f>
        <v>96773778</v>
      </c>
      <c r="V42" s="51">
        <f>GETPIVOTDATA(TEXT(V$24,""),Pivot!$A$15,"Link",$R42,"Year",LEFT($R42,4))</f>
        <v>268137779</v>
      </c>
      <c r="W42" s="52">
        <f>GETPIVOTDATA(TEXT(W$24,""),Pivot!$A$15,"Link",$R42,"Year",LEFT($R42,4))</f>
        <v>104949055</v>
      </c>
    </row>
    <row r="43" spans="3:23" x14ac:dyDescent="0.2">
      <c r="R43" s="50" t="s">
        <v>125</v>
      </c>
      <c r="S43" s="51">
        <f>GETPIVOTDATA(TEXT(S$24,""),Pivot!$A$15,"Link",$R43,"Year",LEFT($R43,4))</f>
        <v>203612738</v>
      </c>
      <c r="T43" s="51">
        <f>GETPIVOTDATA(TEXT(T$24,""),Pivot!$A$15,"Link",$R43,"Year",LEFT($R43,4))</f>
        <v>172038670</v>
      </c>
      <c r="U43" s="51">
        <f>GETPIVOTDATA(TEXT(U$24,""),Pivot!$A$15,"Link",$R43,"Year",LEFT($R43,4))</f>
        <v>111486870</v>
      </c>
      <c r="V43" s="51">
        <f>GETPIVOTDATA(TEXT(V$24,""),Pivot!$A$15,"Link",$R43,"Year",LEFT($R43,4))</f>
        <v>261162855</v>
      </c>
      <c r="W43" s="52">
        <f>GETPIVOTDATA(TEXT(W$24,""),Pivot!$A$15,"Link",$R43,"Year",LEFT($R43,4))</f>
        <v>106208752</v>
      </c>
    </row>
    <row r="44" spans="3:23" x14ac:dyDescent="0.2">
      <c r="R44" s="50" t="s">
        <v>126</v>
      </c>
      <c r="S44" s="51">
        <f>GETPIVOTDATA(TEXT(S$24,""),Pivot!$A$15,"Link",$R44,"Year",LEFT($R44,4))</f>
        <v>225238544</v>
      </c>
      <c r="T44" s="51">
        <f>GETPIVOTDATA(TEXT(T$24,""),Pivot!$A$15,"Link",$R44,"Year",LEFT($R44,4))</f>
        <v>189817949</v>
      </c>
      <c r="U44" s="51">
        <f>GETPIVOTDATA(TEXT(U$24,""),Pivot!$A$15,"Link",$R44,"Year",LEFT($R44,4))</f>
        <v>109453760</v>
      </c>
      <c r="V44" s="51">
        <f>GETPIVOTDATA(TEXT(V$24,""),Pivot!$A$15,"Link",$R44,"Year",LEFT($R44,4))</f>
        <v>291720466</v>
      </c>
      <c r="W44" s="52">
        <f>GETPIVOTDATA(TEXT(W$24,""),Pivot!$A$15,"Link",$R44,"Year",LEFT($R44,4))</f>
        <v>109384158</v>
      </c>
    </row>
    <row r="45" spans="3:23" x14ac:dyDescent="0.2">
      <c r="R45" s="67" t="s">
        <v>127</v>
      </c>
      <c r="S45" s="69">
        <f>GETPIVOTDATA(TEXT(S$24,""),Pivot!$A$15,"Link",$R45,"Year",LEFT($R45,4))</f>
        <v>199735800</v>
      </c>
      <c r="T45" s="69">
        <f>GETPIVOTDATA(TEXT(T$24,""),Pivot!$A$15,"Link",$R45,"Year",LEFT($R45,4))</f>
        <v>175975859</v>
      </c>
      <c r="U45" s="69">
        <f>GETPIVOTDATA(TEXT(U$24,""),Pivot!$A$15,"Link",$R45,"Year",LEFT($R45,4))</f>
        <v>79308455</v>
      </c>
      <c r="V45" s="69">
        <f>GETPIVOTDATA(TEXT(V$24,""),Pivot!$A$15,"Link",$R45,"Year",LEFT($R45,4))</f>
        <v>315983844</v>
      </c>
      <c r="W45" s="70">
        <f>GETPIVOTDATA(TEXT(W$24,""),Pivot!$A$15,"Link",$R45,"Year",LEFT($R45,4))</f>
        <v>105869907</v>
      </c>
    </row>
    <row r="46" spans="3:23" x14ac:dyDescent="0.2">
      <c r="R46" s="50" t="s">
        <v>128</v>
      </c>
      <c r="S46" s="51">
        <f>GETPIVOTDATA(TEXT(S$24,""),Pivot!$A$15,"Link",$R46,"Year",LEFT($R46,4))</f>
        <v>202736924</v>
      </c>
      <c r="T46" s="51">
        <f>GETPIVOTDATA(TEXT(T$24,""),Pivot!$A$15,"Link",$R46,"Year",LEFT($R46,4))</f>
        <v>175940348</v>
      </c>
      <c r="U46" s="51">
        <f>GETPIVOTDATA(TEXT(U$24,""),Pivot!$A$15,"Link",$R46,"Year",LEFT($R46,4))</f>
        <v>108766838</v>
      </c>
      <c r="V46" s="51">
        <f>GETPIVOTDATA(TEXT(V$24,""),Pivot!$A$15,"Link",$R46,"Year",LEFT($R46,4))</f>
        <v>285028982</v>
      </c>
      <c r="W46" s="52">
        <f>GETPIVOTDATA(TEXT(W$24,""),Pivot!$A$15,"Link",$R46,"Year",LEFT($R46,4))</f>
        <v>117492434</v>
      </c>
    </row>
    <row r="47" spans="3:23" x14ac:dyDescent="0.2">
      <c r="R47" s="50" t="s">
        <v>129</v>
      </c>
      <c r="S47" s="51">
        <f>GETPIVOTDATA(TEXT(S$24,""),Pivot!$A$15,"Link",$R47,"Year",LEFT($R47,4))</f>
        <v>215499903</v>
      </c>
      <c r="T47" s="51">
        <f>GETPIVOTDATA(TEXT(T$24,""),Pivot!$A$15,"Link",$R47,"Year",LEFT($R47,4))</f>
        <v>178622551</v>
      </c>
      <c r="U47" s="51">
        <f>GETPIVOTDATA(TEXT(U$24,""),Pivot!$A$15,"Link",$R47,"Year",LEFT($R47,4))</f>
        <v>124846026</v>
      </c>
      <c r="V47" s="51">
        <f>GETPIVOTDATA(TEXT(V$24,""),Pivot!$A$15,"Link",$R47,"Year",LEFT($R47,4))</f>
        <v>288818468</v>
      </c>
      <c r="W47" s="52">
        <f>GETPIVOTDATA(TEXT(W$24,""),Pivot!$A$15,"Link",$R47,"Year",LEFT($R47,4))</f>
        <v>115830957</v>
      </c>
    </row>
    <row r="48" spans="3:23" x14ac:dyDescent="0.2">
      <c r="R48" s="50" t="s">
        <v>130</v>
      </c>
      <c r="S48" s="51">
        <f>GETPIVOTDATA(TEXT(S$24,""),Pivot!$A$15,"Link",$R48,"Year",LEFT($R48,4))</f>
        <v>218098100</v>
      </c>
      <c r="T48" s="51">
        <f>GETPIVOTDATA(TEXT(T$24,""),Pivot!$A$15,"Link",$R48,"Year",LEFT($R48,4))</f>
        <v>182443690</v>
      </c>
      <c r="U48" s="51">
        <f>GETPIVOTDATA(TEXT(U$24,""),Pivot!$A$15,"Link",$R48,"Year",LEFT($R48,4))</f>
        <v>116639547</v>
      </c>
      <c r="V48" s="51">
        <f>GETPIVOTDATA(TEXT(V$24,""),Pivot!$A$15,"Link",$R48,"Year",LEFT($R48,4))</f>
        <v>313321649</v>
      </c>
      <c r="W48" s="52">
        <f>GETPIVOTDATA(TEXT(W$24,""),Pivot!$A$15,"Link",$R48,"Year",LEFT($R48,4))</f>
        <v>111983633</v>
      </c>
    </row>
    <row r="49" spans="18:23" x14ac:dyDescent="0.2">
      <c r="R49" s="67" t="s">
        <v>131</v>
      </c>
      <c r="S49" s="69">
        <f>GETPIVOTDATA(TEXT(S$24,""),Pivot!$A$15,"Link",$R49,"Year",LEFT($R49,4))</f>
        <v>202074163</v>
      </c>
      <c r="T49" s="69">
        <f>GETPIVOTDATA(TEXT(T$24,""),Pivot!$A$15,"Link",$R49,"Year",LEFT($R49,4))</f>
        <v>183330123</v>
      </c>
      <c r="U49" s="69">
        <f>GETPIVOTDATA(TEXT(U$24,""),Pivot!$A$15,"Link",$R49,"Year",LEFT($R49,4))</f>
        <v>86590414</v>
      </c>
      <c r="V49" s="69">
        <f>GETPIVOTDATA(TEXT(V$24,""),Pivot!$A$15,"Link",$R49,"Year",LEFT($R49,4))</f>
        <v>328002996</v>
      </c>
      <c r="W49" s="70">
        <f>GETPIVOTDATA(TEXT(W$24,""),Pivot!$A$15,"Link",$R49,"Year",LEFT($R49,4))</f>
        <v>162102905</v>
      </c>
    </row>
    <row r="50" spans="18:23" x14ac:dyDescent="0.2">
      <c r="R50" s="50" t="s">
        <v>132</v>
      </c>
      <c r="S50" s="51">
        <f>GETPIVOTDATA(TEXT(S$24,""),Pivot!$A$15,"Link",$R50,"Year",LEFT($R50,4))</f>
        <v>205299639</v>
      </c>
      <c r="T50" s="51">
        <f>GETPIVOTDATA(TEXT(T$24,""),Pivot!$A$15,"Link",$R50,"Year",LEFT($R50,4))</f>
        <v>185945453</v>
      </c>
      <c r="U50" s="51">
        <f>GETPIVOTDATA(TEXT(U$24,""),Pivot!$A$15,"Link",$R50,"Year",LEFT($R50,4))</f>
        <v>132814598</v>
      </c>
      <c r="V50" s="51">
        <f>GETPIVOTDATA(TEXT(V$24,""),Pivot!$A$15,"Link",$R50,"Year",LEFT($R50,4))</f>
        <v>291650146</v>
      </c>
      <c r="W50" s="52">
        <f>GETPIVOTDATA(TEXT(W$24,""),Pivot!$A$15,"Link",$R50,"Year",LEFT($R50,4))</f>
        <v>110400853</v>
      </c>
    </row>
    <row r="51" spans="18:23" x14ac:dyDescent="0.2">
      <c r="R51" s="50" t="s">
        <v>133</v>
      </c>
      <c r="S51" s="51">
        <f>GETPIVOTDATA(TEXT(S$24,""),Pivot!$A$15,"Link",$R51,"Year",LEFT($R51,4))</f>
        <v>225218672</v>
      </c>
      <c r="T51" s="51">
        <f>GETPIVOTDATA(TEXT(T$24,""),Pivot!$A$15,"Link",$R51,"Year",LEFT($R51,4))</f>
        <v>190045658</v>
      </c>
      <c r="U51" s="51">
        <f>GETPIVOTDATA(TEXT(U$24,""),Pivot!$A$15,"Link",$R51,"Year",LEFT($R51,4))</f>
        <v>116088496</v>
      </c>
      <c r="V51" s="51">
        <f>GETPIVOTDATA(TEXT(V$24,""),Pivot!$A$15,"Link",$R51,"Year",LEFT($R51,4))</f>
        <v>309090597</v>
      </c>
      <c r="W51" s="52">
        <f>GETPIVOTDATA(TEXT(W$24,""),Pivot!$A$15,"Link",$R51,"Year",LEFT($R51,4))</f>
        <v>137803082</v>
      </c>
    </row>
    <row r="52" spans="18:23" x14ac:dyDescent="0.2">
      <c r="R52" s="50" t="s">
        <v>134</v>
      </c>
      <c r="S52" s="51">
        <f>GETPIVOTDATA(TEXT(S$24,""),Pivot!$A$15,"Link",$R52,"Year",LEFT($R52,4))</f>
        <v>217660796</v>
      </c>
      <c r="T52" s="51">
        <f>GETPIVOTDATA(TEXT(T$24,""),Pivot!$A$15,"Link",$R52,"Year",LEFT($R52,4))</f>
        <v>198715996</v>
      </c>
      <c r="U52" s="51">
        <f>GETPIVOTDATA(TEXT(U$24,""),Pivot!$A$15,"Link",$R52,"Year",LEFT($R52,4))</f>
        <v>113209280</v>
      </c>
      <c r="V52" s="51">
        <f>GETPIVOTDATA(TEXT(V$24,""),Pivot!$A$15,"Link",$R52,"Year",LEFT($R52,4))</f>
        <v>327136373</v>
      </c>
      <c r="W52" s="52">
        <f>GETPIVOTDATA(TEXT(W$24,""),Pivot!$A$15,"Link",$R52,"Year",LEFT($R52,4))</f>
        <v>124811923</v>
      </c>
    </row>
    <row r="53" spans="18:23" x14ac:dyDescent="0.2">
      <c r="R53" s="67" t="s">
        <v>135</v>
      </c>
      <c r="S53" s="69">
        <f>GETPIVOTDATA(TEXT(S$24,""),Pivot!$A$15,"Link",$R53,"Year",LEFT($R53,4))</f>
        <v>212224495</v>
      </c>
      <c r="T53" s="69">
        <f>GETPIVOTDATA(TEXT(T$24,""),Pivot!$A$15,"Link",$R53,"Year",LEFT($R53,4))</f>
        <v>198272380</v>
      </c>
      <c r="U53" s="69">
        <f>GETPIVOTDATA(TEXT(U$24,""),Pivot!$A$15,"Link",$R53,"Year",LEFT($R53,4))</f>
        <v>104151647</v>
      </c>
      <c r="V53" s="69">
        <f>GETPIVOTDATA(TEXT(V$24,""),Pivot!$A$15,"Link",$R53,"Year",LEFT($R53,4))</f>
        <v>352131516</v>
      </c>
      <c r="W53" s="70">
        <f>GETPIVOTDATA(TEXT(W$24,""),Pivot!$A$15,"Link",$R53,"Year",LEFT($R53,4))</f>
        <v>133016128</v>
      </c>
    </row>
    <row r="54" spans="18:23" x14ac:dyDescent="0.2">
      <c r="R54" s="50" t="s">
        <v>136</v>
      </c>
      <c r="S54" s="51">
        <f>GETPIVOTDATA(TEXT(S$24,""),Pivot!$A$15,"Link",$R54,"Year",LEFT($R54,4))</f>
        <v>227026209</v>
      </c>
      <c r="T54" s="51">
        <f>GETPIVOTDATA(TEXT(T$24,""),Pivot!$A$15,"Link",$R54,"Year",LEFT($R54,4))</f>
        <v>195871495</v>
      </c>
      <c r="U54" s="51">
        <f>GETPIVOTDATA(TEXT(U$24,""),Pivot!$A$15,"Link",$R54,"Year",LEFT($R54,4))</f>
        <v>113354305</v>
      </c>
      <c r="V54" s="51">
        <f>GETPIVOTDATA(TEXT(V$24,""),Pivot!$A$15,"Link",$R54,"Year",LEFT($R54,4))</f>
        <v>313886208</v>
      </c>
      <c r="W54" s="52">
        <f>GETPIVOTDATA(TEXT(W$24,""),Pivot!$A$15,"Link",$R54,"Year",LEFT($R54,4))</f>
        <v>131495097</v>
      </c>
    </row>
    <row r="55" spans="18:23" x14ac:dyDescent="0.2">
      <c r="R55" s="50" t="s">
        <v>137</v>
      </c>
      <c r="S55" s="51">
        <f>GETPIVOTDATA(TEXT(S$24,""),Pivot!$A$15,"Link",$R55,"Year",LEFT($R55,4))</f>
        <v>243355551</v>
      </c>
      <c r="T55" s="51">
        <f>GETPIVOTDATA(TEXT(T$24,""),Pivot!$A$15,"Link",$R55,"Year",LEFT($R55,4))</f>
        <v>206315002</v>
      </c>
      <c r="U55" s="51">
        <f>GETPIVOTDATA(TEXT(U$24,""),Pivot!$A$15,"Link",$R55,"Year",LEFT($R55,4))</f>
        <v>129661626</v>
      </c>
      <c r="V55" s="51">
        <f>GETPIVOTDATA(TEXT(V$24,""),Pivot!$A$15,"Link",$R55,"Year",LEFT($R55,4))</f>
        <v>347951743</v>
      </c>
      <c r="W55" s="52">
        <f>GETPIVOTDATA(TEXT(W$24,""),Pivot!$A$15,"Link",$R55,"Year",LEFT($R55,4))</f>
        <v>132691262</v>
      </c>
    </row>
    <row r="56" spans="18:23" x14ac:dyDescent="0.2">
      <c r="R56" s="50" t="s">
        <v>138</v>
      </c>
      <c r="S56" s="51">
        <f>GETPIVOTDATA(TEXT(S$24,""),Pivot!$A$15,"Link",$R56,"Year",LEFT($R56,4))</f>
        <v>232041892</v>
      </c>
      <c r="T56" s="51">
        <f>GETPIVOTDATA(TEXT(T$24,""),Pivot!$A$15,"Link",$R56,"Year",LEFT($R56,4))</f>
        <v>212008967</v>
      </c>
      <c r="U56" s="51">
        <f>GETPIVOTDATA(TEXT(U$24,""),Pivot!$A$15,"Link",$R56,"Year",LEFT($R56,4))</f>
        <v>141329552</v>
      </c>
      <c r="V56" s="51">
        <f>GETPIVOTDATA(TEXT(V$24,""),Pivot!$A$15,"Link",$R56,"Year",LEFT($R56,4))</f>
        <v>348953862</v>
      </c>
      <c r="W56" s="52">
        <f>GETPIVOTDATA(TEXT(W$24,""),Pivot!$A$15,"Link",$R56,"Year",LEFT($R56,4))</f>
        <v>134938887</v>
      </c>
    </row>
    <row r="57" spans="18:23" x14ac:dyDescent="0.2">
      <c r="R57" s="67" t="s">
        <v>139</v>
      </c>
      <c r="S57" s="69">
        <f>GETPIVOTDATA(TEXT(S$24,""),Pivot!$A$15,"Link",$R57,"Year",LEFT($R57,4))</f>
        <v>222112314</v>
      </c>
      <c r="T57" s="69">
        <f>GETPIVOTDATA(TEXT(T$24,""),Pivot!$A$15,"Link",$R57,"Year",LEFT($R57,4))</f>
        <v>220857161</v>
      </c>
      <c r="U57" s="69">
        <f>GETPIVOTDATA(TEXT(U$24,""),Pivot!$A$15,"Link",$R57,"Year",LEFT($R57,4))</f>
        <v>110215506</v>
      </c>
      <c r="V57" s="69">
        <f>GETPIVOTDATA(TEXT(V$24,""),Pivot!$A$15,"Link",$R57,"Year",LEFT($R57,4))</f>
        <v>370026198</v>
      </c>
      <c r="W57" s="70">
        <f>GETPIVOTDATA(TEXT(W$24,""),Pivot!$A$15,"Link",$R57,"Year",LEFT($R57,4))</f>
        <v>135652690</v>
      </c>
    </row>
    <row r="58" spans="18:23" x14ac:dyDescent="0.2">
      <c r="R58" s="50" t="s">
        <v>140</v>
      </c>
      <c r="S58" s="51">
        <f>GETPIVOTDATA(TEXT(S$24,""),Pivot!$A$15,"Link",$R58,"Year",LEFT($R58,4))</f>
        <v>229779491</v>
      </c>
      <c r="T58" s="51">
        <f>GETPIVOTDATA(TEXT(T$24,""),Pivot!$A$15,"Link",$R58,"Year",LEFT($R58,4))</f>
        <v>206645589</v>
      </c>
      <c r="U58" s="51">
        <f>GETPIVOTDATA(TEXT(U$24,""),Pivot!$A$15,"Link",$R58,"Year",LEFT($R58,4))</f>
        <v>155245927</v>
      </c>
      <c r="V58" s="51">
        <f>GETPIVOTDATA(TEXT(V$24,""),Pivot!$A$15,"Link",$R58,"Year",LEFT($R58,4))</f>
        <v>351732026</v>
      </c>
      <c r="W58" s="52">
        <f>GETPIVOTDATA(TEXT(W$24,""),Pivot!$A$15,"Link",$R58,"Year",LEFT($R58,4))</f>
        <v>110611632</v>
      </c>
    </row>
    <row r="59" spans="18:23" x14ac:dyDescent="0.2">
      <c r="R59" s="50" t="s">
        <v>141</v>
      </c>
      <c r="S59" s="51">
        <f>GETPIVOTDATA(TEXT(S$24,""),Pivot!$A$15,"Link",$R59,"Year",LEFT($R59,4))</f>
        <v>245650019</v>
      </c>
      <c r="T59" s="51">
        <f>GETPIVOTDATA(TEXT(T$24,""),Pivot!$A$15,"Link",$R59,"Year",LEFT($R59,4))</f>
        <v>214423440</v>
      </c>
      <c r="U59" s="51">
        <f>GETPIVOTDATA(TEXT(U$24,""),Pivot!$A$15,"Link",$R59,"Year",LEFT($R59,4))</f>
        <v>135947276</v>
      </c>
      <c r="V59" s="51">
        <f>GETPIVOTDATA(TEXT(V$24,""),Pivot!$A$15,"Link",$R59,"Year",LEFT($R59,4))</f>
        <v>375028310</v>
      </c>
      <c r="W59" s="52">
        <f>GETPIVOTDATA(TEXT(W$24,""),Pivot!$A$15,"Link",$R59,"Year",LEFT($R59,4))</f>
        <v>135895881</v>
      </c>
    </row>
    <row r="60" spans="18:23" x14ac:dyDescent="0.2">
      <c r="R60" s="50" t="s">
        <v>142</v>
      </c>
      <c r="S60" s="51">
        <f>GETPIVOTDATA(TEXT(S$24,""),Pivot!$A$15,"Link",$R60,"Year",LEFT($R60,4))</f>
        <v>238789584</v>
      </c>
      <c r="T60" s="51">
        <f>GETPIVOTDATA(TEXT(T$24,""),Pivot!$A$15,"Link",$R60,"Year",LEFT($R60,4))</f>
        <v>224424019</v>
      </c>
      <c r="U60" s="51">
        <f>GETPIVOTDATA(TEXT(U$24,""),Pivot!$A$15,"Link",$R60,"Year",LEFT($R60,4))</f>
        <v>146438161</v>
      </c>
      <c r="V60" s="51">
        <f>GETPIVOTDATA(TEXT(V$24,""),Pivot!$A$15,"Link",$R60,"Year",LEFT($R60,4))</f>
        <v>357556468</v>
      </c>
      <c r="W60" s="52">
        <f>GETPIVOTDATA(TEXT(W$24,""),Pivot!$A$15,"Link",$R60,"Year",LEFT($R60,4))</f>
        <v>136033069</v>
      </c>
    </row>
    <row r="61" spans="18:23" x14ac:dyDescent="0.2">
      <c r="R61" s="67" t="s">
        <v>143</v>
      </c>
      <c r="S61" s="69">
        <f>GETPIVOTDATA(TEXT(S$24,""),Pivot!$A$15,"Link",$R61,"Year",LEFT($R61,4))</f>
        <v>242912416</v>
      </c>
      <c r="T61" s="69">
        <f>GETPIVOTDATA(TEXT(T$24,""),Pivot!$A$15,"Link",$R61,"Year",LEFT($R61,4))</f>
        <v>234834836</v>
      </c>
      <c r="U61" s="69">
        <f>GETPIVOTDATA(TEXT(U$24,""),Pivot!$A$15,"Link",$R61,"Year",LEFT($R61,4))</f>
        <v>113699614</v>
      </c>
      <c r="V61" s="69">
        <f>GETPIVOTDATA(TEXT(V$24,""),Pivot!$A$15,"Link",$R61,"Year",LEFT($R61,4))</f>
        <v>383960690</v>
      </c>
      <c r="W61" s="70">
        <f>GETPIVOTDATA(TEXT(W$24,""),Pivot!$A$15,"Link",$R61,"Year",LEFT($R61,4))</f>
        <v>164285968</v>
      </c>
    </row>
    <row r="62" spans="18:23" x14ac:dyDescent="0.2">
      <c r="R62" s="50" t="s">
        <v>144</v>
      </c>
      <c r="S62" s="51">
        <f>GETPIVOTDATA(TEXT(S$24,""),Pivot!$A$15,"Link",$R62,"Year",LEFT($R62,4))</f>
        <v>240283852</v>
      </c>
      <c r="T62" s="51">
        <f>GETPIVOTDATA(TEXT(T$24,""),Pivot!$A$15,"Link",$R62,"Year",LEFT($R62,4))</f>
        <v>216147891</v>
      </c>
      <c r="U62" s="51">
        <f>GETPIVOTDATA(TEXT(U$24,""),Pivot!$A$15,"Link",$R62,"Year",LEFT($R62,4))</f>
        <v>143662822</v>
      </c>
      <c r="V62" s="51">
        <f>GETPIVOTDATA(TEXT(V$24,""),Pivot!$A$15,"Link",$R62,"Year",LEFT($R62,4))</f>
        <v>329721564</v>
      </c>
      <c r="W62" s="52">
        <f>GETPIVOTDATA(TEXT(W$24,""),Pivot!$A$15,"Link",$R62,"Year",LEFT($R62,4))</f>
        <v>150496329</v>
      </c>
    </row>
    <row r="63" spans="18:23" x14ac:dyDescent="0.2">
      <c r="R63" s="50" t="s">
        <v>145</v>
      </c>
      <c r="S63" s="51">
        <f>GETPIVOTDATA(TEXT(S$24,""),Pivot!$A$15,"Link",$R63,"Year",LEFT($R63,4))</f>
        <v>246443562</v>
      </c>
      <c r="T63" s="51">
        <f>GETPIVOTDATA(TEXT(T$24,""),Pivot!$A$15,"Link",$R63,"Year",LEFT($R63,4))</f>
        <v>216746615</v>
      </c>
      <c r="U63" s="51">
        <f>GETPIVOTDATA(TEXT(U$24,""),Pivot!$A$15,"Link",$R63,"Year",LEFT($R63,4))</f>
        <v>169747209</v>
      </c>
      <c r="V63" s="51">
        <f>GETPIVOTDATA(TEXT(V$24,""),Pivot!$A$15,"Link",$R63,"Year",LEFT($R63,4))</f>
        <v>344192959</v>
      </c>
      <c r="W63" s="52">
        <f>GETPIVOTDATA(TEXT(W$24,""),Pivot!$A$15,"Link",$R63,"Year",LEFT($R63,4))</f>
        <v>147181381</v>
      </c>
    </row>
    <row r="64" spans="18:23" x14ac:dyDescent="0.2">
      <c r="R64" s="68" t="s">
        <v>146</v>
      </c>
      <c r="S64" s="71">
        <f>GETPIVOTDATA(TEXT(S$24,""),Pivot!$A$15,"Link",$R64,"Year",LEFT($R64,4))</f>
        <v>241200386</v>
      </c>
      <c r="T64" s="71">
        <f>GETPIVOTDATA(TEXT(T$24,""),Pivot!$A$15,"Link",$R64,"Year",LEFT($R64,4))</f>
        <v>232040908</v>
      </c>
      <c r="U64" s="71">
        <f>GETPIVOTDATA(TEXT(U$24,""),Pivot!$A$15,"Link",$R64,"Year",LEFT($R64,4))</f>
        <v>144334249</v>
      </c>
      <c r="V64" s="71">
        <f>GETPIVOTDATA(TEXT(V$24,""),Pivot!$A$15,"Link",$R64,"Year",LEFT($R64,4))</f>
        <v>365170087</v>
      </c>
      <c r="W64" s="72">
        <f>GETPIVOTDATA(TEXT(W$24,""),Pivot!$A$15,"Link",$R64,"Year",LEFT($R64,4))</f>
        <v>148362370</v>
      </c>
    </row>
  </sheetData>
  <dataValidations count="2">
    <dataValidation type="list" allowBlank="1" showInputMessage="1" showErrorMessage="1" sqref="A24" xr:uid="{300CDD5C-382B-48E9-BFA1-D96C125FD5D9}">
      <formula1>$A$27:$A$29</formula1>
    </dataValidation>
    <dataValidation type="list" allowBlank="1" showInputMessage="1" showErrorMessage="1" sqref="A2" xr:uid="{C68F5DDE-692E-4195-A2C5-D21274607DC1}">
      <formula1>$A$5:$A$9</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C48EB-AC24-4C66-B5EA-37BD7A200AD8}">
  <dimension ref="A1:Q67"/>
  <sheetViews>
    <sheetView showGridLines="0" topLeftCell="A46" workbookViewId="0">
      <selection activeCell="D9" sqref="D9"/>
    </sheetView>
  </sheetViews>
  <sheetFormatPr defaultColWidth="9.140625" defaultRowHeight="11.25" x14ac:dyDescent="0.2"/>
  <cols>
    <col min="1" max="1" width="12" style="45" bestFit="1" customWidth="1"/>
    <col min="2" max="2" width="6.85546875" style="45" bestFit="1" customWidth="1"/>
    <col min="3" max="3" width="18.42578125" style="45" bestFit="1" customWidth="1"/>
    <col min="4" max="4" width="18.28515625" style="45" bestFit="1" customWidth="1"/>
    <col min="5" max="5" width="18" style="45" bestFit="1" customWidth="1"/>
    <col min="6" max="6" width="22.7109375" style="45" bestFit="1" customWidth="1"/>
    <col min="7" max="7" width="21.140625" style="45" bestFit="1" customWidth="1"/>
    <col min="8" max="8" width="15.140625" style="45" bestFit="1" customWidth="1"/>
    <col min="9" max="9" width="20.42578125" style="45" bestFit="1" customWidth="1"/>
    <col min="10" max="10" width="22.28515625" style="45" bestFit="1" customWidth="1"/>
    <col min="11" max="11" width="20.7109375" style="45" bestFit="1" customWidth="1"/>
    <col min="12" max="12" width="14.7109375" style="45" bestFit="1" customWidth="1"/>
    <col min="13" max="13" width="20" style="45" bestFit="1" customWidth="1"/>
    <col min="14" max="14" width="22.5703125" style="45" bestFit="1" customWidth="1"/>
    <col min="15" max="15" width="21" style="45" bestFit="1" customWidth="1"/>
    <col min="16" max="16" width="15" style="45" bestFit="1" customWidth="1"/>
    <col min="17" max="18" width="20.28515625" style="45" bestFit="1" customWidth="1"/>
    <col min="19" max="16384" width="9.140625" style="45"/>
  </cols>
  <sheetData>
    <row r="1" spans="1:17" x14ac:dyDescent="0.2">
      <c r="A1" s="45" t="s">
        <v>147</v>
      </c>
      <c r="G1" s="46" t="s">
        <v>90</v>
      </c>
      <c r="H1" s="47" t="str">
        <f>"Sum of N "&amp;E3</f>
        <v>Sum of N Bodily Injury</v>
      </c>
      <c r="I1" s="47" t="str">
        <f>"Sum of A "&amp;E3</f>
        <v>Sum of A Bodily Injury</v>
      </c>
      <c r="J1" s="48" t="str">
        <f>"Sum of T "&amp;E3</f>
        <v>Sum of T Bodily Injury</v>
      </c>
      <c r="L1" s="49" t="s">
        <v>148</v>
      </c>
    </row>
    <row r="2" spans="1:17" x14ac:dyDescent="0.2">
      <c r="G2" s="50">
        <v>2009</v>
      </c>
      <c r="H2" s="51">
        <f>GETPIVOTDATA(TEXT(H$1,""),$A$15,"Year",$G2)</f>
        <v>40866</v>
      </c>
      <c r="I2" s="51">
        <f>GETPIVOTDATA(TEXT(I$1,""),$A$15,"Year",$G2)</f>
        <v>3562321.4503244809</v>
      </c>
      <c r="J2" s="52">
        <f>GETPIVOTDATA(TEXT(J$1,""),$A$15,"Year",$G2)</f>
        <v>632822325</v>
      </c>
      <c r="L2" s="53" t="s">
        <v>8</v>
      </c>
    </row>
    <row r="3" spans="1:17" x14ac:dyDescent="0.2">
      <c r="E3" s="54" t="s">
        <v>8</v>
      </c>
      <c r="G3" s="50">
        <v>2010</v>
      </c>
      <c r="H3" s="51">
        <f>GETPIVOTDATA(TEXT(H$1,""),$A$15,"Year",$G3)</f>
        <v>42196</v>
      </c>
      <c r="I3" s="51">
        <f>GETPIVOTDATA(TEXT(I$1,""),$A$15,"Year",$G3)</f>
        <v>3587939.89331304</v>
      </c>
      <c r="J3" s="52">
        <f>GETPIVOTDATA(TEXT(J$1,""),$A$15,"Year",$G3)</f>
        <v>656042607</v>
      </c>
      <c r="L3" s="53" t="s">
        <v>9</v>
      </c>
    </row>
    <row r="4" spans="1:17" x14ac:dyDescent="0.2">
      <c r="G4" s="50">
        <v>2011</v>
      </c>
      <c r="H4" s="51">
        <f>GETPIVOTDATA(TEXT(H$1,""),$A$15,"Year",$G4)</f>
        <v>44554</v>
      </c>
      <c r="I4" s="51">
        <f>GETPIVOTDATA(TEXT(I$1,""),$A$15,"Year",$G4)</f>
        <v>3588692.2087256284</v>
      </c>
      <c r="J4" s="52">
        <f>GETPIVOTDATA(TEXT(J$1,""),$A$15,"Year",$G4)</f>
        <v>693311883</v>
      </c>
      <c r="L4" s="53" t="s">
        <v>10</v>
      </c>
    </row>
    <row r="5" spans="1:17" x14ac:dyDescent="0.2">
      <c r="G5" s="50">
        <v>2012</v>
      </c>
      <c r="H5" s="51">
        <f>GETPIVOTDATA(TEXT(H$1,""),$A$15,"Year",$G5)</f>
        <v>46641</v>
      </c>
      <c r="I5" s="51">
        <f>GETPIVOTDATA(TEXT(I$1,""),$A$15,"Year",$G5)</f>
        <v>3634730.310201386</v>
      </c>
      <c r="J5" s="52">
        <f>GETPIVOTDATA(TEXT(J$1,""),$A$15,"Year",$G5)</f>
        <v>735437528</v>
      </c>
      <c r="L5" s="53" t="s">
        <v>11</v>
      </c>
    </row>
    <row r="6" spans="1:17" x14ac:dyDescent="0.2">
      <c r="G6" s="50">
        <v>2013</v>
      </c>
      <c r="H6" s="51">
        <f>GETPIVOTDATA(TEXT(H$1,""),$A$15,"Year",$G6)</f>
        <v>49626</v>
      </c>
      <c r="I6" s="51">
        <f>GETPIVOTDATA(TEXT(I$1,""),$A$15,"Year",$G6)</f>
        <v>3695022.1825517337</v>
      </c>
      <c r="J6" s="52">
        <f>GETPIVOTDATA(TEXT(J$1,""),$A$15,"Year",$G6)</f>
        <v>794964647</v>
      </c>
      <c r="L6" s="55" t="s">
        <v>12</v>
      </c>
    </row>
    <row r="7" spans="1:17" x14ac:dyDescent="0.2">
      <c r="G7" s="50">
        <v>2014</v>
      </c>
      <c r="H7" s="51">
        <f>GETPIVOTDATA(TEXT(H$1,""),$A$15,"Year",$G7)</f>
        <v>51262</v>
      </c>
      <c r="I7" s="51">
        <f>GETPIVOTDATA(TEXT(I$1,""),$A$15,"Year",$G7)</f>
        <v>3791989.4495491944</v>
      </c>
      <c r="J7" s="52">
        <f>GETPIVOTDATA(TEXT(J$1,""),$A$15,"Year",$G7)</f>
        <v>836070727</v>
      </c>
    </row>
    <row r="8" spans="1:17" x14ac:dyDescent="0.2">
      <c r="G8" s="50">
        <v>2015</v>
      </c>
      <c r="H8" s="51">
        <f>GETPIVOTDATA(TEXT(H$1,""),$A$15,"Year",$G8)</f>
        <v>51447</v>
      </c>
      <c r="I8" s="51">
        <f>GETPIVOTDATA(TEXT(I$1,""),$A$15,"Year",$G8)</f>
        <v>3839985.67364725</v>
      </c>
      <c r="J8" s="52">
        <f>GETPIVOTDATA(TEXT(J$1,""),$A$15,"Year",$G8)</f>
        <v>850253270</v>
      </c>
    </row>
    <row r="9" spans="1:17" x14ac:dyDescent="0.2">
      <c r="G9" s="50">
        <v>2016</v>
      </c>
      <c r="H9" s="51">
        <f>GETPIVOTDATA(TEXT(H$1,""),$A$15,"Year",$G9)</f>
        <v>54355</v>
      </c>
      <c r="I9" s="51">
        <f>GETPIVOTDATA(TEXT(I$1,""),$A$15,"Year",$G9)</f>
        <v>3893460.8505883748</v>
      </c>
      <c r="J9" s="52">
        <f>GETPIVOTDATA(TEXT(J$1,""),$A$15,"Year",$G9)</f>
        <v>914648147</v>
      </c>
    </row>
    <row r="10" spans="1:17" x14ac:dyDescent="0.2">
      <c r="G10" s="50">
        <v>2017</v>
      </c>
      <c r="H10" s="51">
        <f>GETPIVOTDATA(TEXT(H$1,""),$A$15,"Year",$G10)</f>
        <v>55007</v>
      </c>
      <c r="I10" s="51">
        <f>GETPIVOTDATA(TEXT(I$1,""),$A$15,"Year",$G10)</f>
        <v>4012160.8773160167</v>
      </c>
      <c r="J10" s="52">
        <f>GETPIVOTDATA(TEXT(J$1,""),$A$15,"Year",$G10)</f>
        <v>936331408</v>
      </c>
    </row>
    <row r="11" spans="1:17" x14ac:dyDescent="0.2">
      <c r="G11" s="50">
        <v>2018</v>
      </c>
      <c r="H11" s="51">
        <f>GETPIVOTDATA(TEXT(H$1,""),$A$15,"Year",$G11)</f>
        <v>54905</v>
      </c>
      <c r="I11" s="51">
        <f>GETPIVOTDATA(TEXT(I$1,""),$A$15,"Year",$G11)</f>
        <v>4163285.0178551218</v>
      </c>
      <c r="J11" s="52">
        <f>GETPIVOTDATA(TEXT(J$1,""),$A$15,"Year",$G11)</f>
        <v>970840216</v>
      </c>
    </row>
    <row r="12" spans="1:17" x14ac:dyDescent="0.2">
      <c r="G12" s="46" t="s">
        <v>91</v>
      </c>
      <c r="H12" s="56">
        <f>SUM(H2:H11)</f>
        <v>490859</v>
      </c>
      <c r="I12" s="56">
        <f>SUM(I2:I11)</f>
        <v>37769587.91407223</v>
      </c>
      <c r="J12" s="57">
        <f>SUM(J2:J11)</f>
        <v>8020722758</v>
      </c>
    </row>
    <row r="15" spans="1:17" x14ac:dyDescent="0.2">
      <c r="C15" s="58" t="s">
        <v>152</v>
      </c>
    </row>
    <row r="16" spans="1:17" x14ac:dyDescent="0.2">
      <c r="A16" s="58" t="s">
        <v>3</v>
      </c>
      <c r="B16" s="58" t="s">
        <v>89</v>
      </c>
      <c r="C16" s="45" t="s">
        <v>92</v>
      </c>
      <c r="D16" s="45" t="s">
        <v>93</v>
      </c>
      <c r="E16" s="45" t="s">
        <v>94</v>
      </c>
      <c r="F16" s="45" t="s">
        <v>95</v>
      </c>
      <c r="G16" s="45" t="s">
        <v>96</v>
      </c>
      <c r="H16" s="45" t="s">
        <v>97</v>
      </c>
      <c r="I16" s="45" t="s">
        <v>98</v>
      </c>
      <c r="J16" s="45" t="s">
        <v>99</v>
      </c>
      <c r="K16" s="45" t="s">
        <v>100</v>
      </c>
      <c r="L16" s="45" t="s">
        <v>101</v>
      </c>
      <c r="M16" s="45" t="s">
        <v>102</v>
      </c>
      <c r="N16" s="45" t="s">
        <v>103</v>
      </c>
      <c r="O16" s="45" t="s">
        <v>104</v>
      </c>
      <c r="P16" s="45" t="s">
        <v>105</v>
      </c>
      <c r="Q16" s="45" t="s">
        <v>106</v>
      </c>
    </row>
    <row r="17" spans="1:17" x14ac:dyDescent="0.2">
      <c r="A17" s="59">
        <v>2009</v>
      </c>
      <c r="B17" s="45" t="s">
        <v>107</v>
      </c>
      <c r="C17" s="60">
        <v>9836</v>
      </c>
      <c r="D17" s="60">
        <v>840473.29878663435</v>
      </c>
      <c r="E17" s="60">
        <v>146222406</v>
      </c>
      <c r="F17" s="60">
        <v>43676</v>
      </c>
      <c r="G17" s="60">
        <v>59503</v>
      </c>
      <c r="H17" s="60">
        <v>81890</v>
      </c>
      <c r="I17" s="60">
        <v>14379</v>
      </c>
      <c r="J17" s="60">
        <v>123911241</v>
      </c>
      <c r="K17" s="60">
        <v>55088985</v>
      </c>
      <c r="L17" s="60">
        <v>210239595</v>
      </c>
      <c r="M17" s="60">
        <v>62486911</v>
      </c>
      <c r="N17" s="60">
        <v>155464.17818777965</v>
      </c>
      <c r="O17" s="60">
        <v>55537.962798764747</v>
      </c>
      <c r="P17" s="60">
        <v>142306.78980582883</v>
      </c>
      <c r="Q17" s="60">
        <v>228111.59764964078</v>
      </c>
    </row>
    <row r="18" spans="1:17" x14ac:dyDescent="0.2">
      <c r="B18" s="45" t="s">
        <v>108</v>
      </c>
      <c r="C18" s="60">
        <v>10717</v>
      </c>
      <c r="D18" s="60">
        <v>864923.65737951407</v>
      </c>
      <c r="E18" s="60">
        <v>159032345</v>
      </c>
      <c r="F18" s="60">
        <v>46541</v>
      </c>
      <c r="G18" s="60">
        <v>90566</v>
      </c>
      <c r="H18" s="60">
        <v>64479</v>
      </c>
      <c r="I18" s="60">
        <v>15598</v>
      </c>
      <c r="J18" s="60">
        <v>138811325</v>
      </c>
      <c r="K18" s="60">
        <v>89290372</v>
      </c>
      <c r="L18" s="60">
        <v>179052704</v>
      </c>
      <c r="M18" s="60">
        <v>73292666</v>
      </c>
      <c r="N18" s="60">
        <v>163984.67527358705</v>
      </c>
      <c r="O18" s="60">
        <v>55961.592981479698</v>
      </c>
      <c r="P18" s="60">
        <v>153019.99340167371</v>
      </c>
      <c r="Q18" s="60">
        <v>247996.05948259516</v>
      </c>
    </row>
    <row r="19" spans="1:17" x14ac:dyDescent="0.2">
      <c r="B19" s="45" t="s">
        <v>109</v>
      </c>
      <c r="C19" s="60">
        <v>10317</v>
      </c>
      <c r="D19" s="60">
        <v>948274.80450532574</v>
      </c>
      <c r="E19" s="60">
        <v>169978787</v>
      </c>
      <c r="F19" s="60">
        <v>48287</v>
      </c>
      <c r="G19" s="60">
        <v>80089</v>
      </c>
      <c r="H19" s="60">
        <v>79612</v>
      </c>
      <c r="I19" s="60">
        <v>16069</v>
      </c>
      <c r="J19" s="60">
        <v>137985326</v>
      </c>
      <c r="K19" s="60">
        <v>83562816</v>
      </c>
      <c r="L19" s="60">
        <v>215033231</v>
      </c>
      <c r="M19" s="60">
        <v>93493782</v>
      </c>
      <c r="N19" s="60">
        <v>156460.46745126502</v>
      </c>
      <c r="O19" s="60">
        <v>57719.316031457078</v>
      </c>
      <c r="P19" s="60">
        <v>148432.2710115751</v>
      </c>
      <c r="Q19" s="60">
        <v>305336.70484605723</v>
      </c>
    </row>
    <row r="20" spans="1:17" x14ac:dyDescent="0.2">
      <c r="B20" s="45" t="s">
        <v>110</v>
      </c>
      <c r="C20" s="60">
        <v>9996</v>
      </c>
      <c r="D20" s="60">
        <v>908649.68965300685</v>
      </c>
      <c r="E20" s="60">
        <v>157588787</v>
      </c>
      <c r="F20" s="60">
        <v>49589</v>
      </c>
      <c r="G20" s="60">
        <v>91258</v>
      </c>
      <c r="H20" s="60">
        <v>69583</v>
      </c>
      <c r="I20" s="60">
        <v>17600</v>
      </c>
      <c r="J20" s="60">
        <v>140871217</v>
      </c>
      <c r="K20" s="60">
        <v>96722803</v>
      </c>
      <c r="L20" s="60">
        <v>200408913</v>
      </c>
      <c r="M20" s="60">
        <v>85959082</v>
      </c>
      <c r="N20" s="60">
        <v>155229.92927910562</v>
      </c>
      <c r="O20" s="60">
        <v>61140.17899642374</v>
      </c>
      <c r="P20" s="60">
        <v>162229.77223701958</v>
      </c>
      <c r="Q20" s="60">
        <v>252414.65220682367</v>
      </c>
    </row>
    <row r="21" spans="1:17" x14ac:dyDescent="0.2">
      <c r="A21" s="59" t="s">
        <v>153</v>
      </c>
      <c r="C21" s="60">
        <v>40866</v>
      </c>
      <c r="D21" s="60">
        <v>3562321.4503244809</v>
      </c>
      <c r="E21" s="60">
        <v>632822325</v>
      </c>
      <c r="F21" s="60">
        <v>188093</v>
      </c>
      <c r="G21" s="60">
        <v>321416</v>
      </c>
      <c r="H21" s="60">
        <v>295564</v>
      </c>
      <c r="I21" s="60">
        <v>63646</v>
      </c>
      <c r="J21" s="60">
        <v>541579109</v>
      </c>
      <c r="K21" s="60">
        <v>324664976</v>
      </c>
      <c r="L21" s="60">
        <v>804734443</v>
      </c>
      <c r="M21" s="60">
        <v>315232441</v>
      </c>
      <c r="N21" s="60">
        <v>631139.25019173743</v>
      </c>
      <c r="O21" s="60">
        <v>230359.05080812523</v>
      </c>
      <c r="P21" s="60">
        <v>605988.8264560973</v>
      </c>
      <c r="Q21" s="60">
        <v>1033859.0141851169</v>
      </c>
    </row>
    <row r="22" spans="1:17" x14ac:dyDescent="0.2">
      <c r="A22" s="59">
        <v>2010</v>
      </c>
      <c r="B22" s="45" t="s">
        <v>111</v>
      </c>
      <c r="C22" s="60">
        <v>10493</v>
      </c>
      <c r="D22" s="60">
        <v>852448.70687439537</v>
      </c>
      <c r="E22" s="60">
        <v>157709049</v>
      </c>
      <c r="F22" s="60">
        <v>46993</v>
      </c>
      <c r="G22" s="60">
        <v>64168</v>
      </c>
      <c r="H22" s="60">
        <v>83595</v>
      </c>
      <c r="I22" s="60">
        <v>16036</v>
      </c>
      <c r="J22" s="60">
        <v>132102409</v>
      </c>
      <c r="K22" s="60">
        <v>59738222</v>
      </c>
      <c r="L22" s="60">
        <v>236157167</v>
      </c>
      <c r="M22" s="60">
        <v>71951348</v>
      </c>
      <c r="N22" s="60">
        <v>154492.51052385027</v>
      </c>
      <c r="O22" s="60">
        <v>55533.515094824317</v>
      </c>
      <c r="P22" s="60">
        <v>154180.06350500727</v>
      </c>
      <c r="Q22" s="60">
        <v>236876.63975392558</v>
      </c>
    </row>
    <row r="23" spans="1:17" x14ac:dyDescent="0.2">
      <c r="B23" s="45" t="s">
        <v>112</v>
      </c>
      <c r="C23" s="60">
        <v>10930</v>
      </c>
      <c r="D23" s="60">
        <v>856404.89177353424</v>
      </c>
      <c r="E23" s="60">
        <v>162169571</v>
      </c>
      <c r="F23" s="60">
        <v>46519</v>
      </c>
      <c r="G23" s="60">
        <v>82871</v>
      </c>
      <c r="H23" s="60">
        <v>69650</v>
      </c>
      <c r="I23" s="60">
        <v>15788</v>
      </c>
      <c r="J23" s="60">
        <v>136541433</v>
      </c>
      <c r="K23" s="60">
        <v>81613246</v>
      </c>
      <c r="L23" s="60">
        <v>203526098</v>
      </c>
      <c r="M23" s="60">
        <v>78601909</v>
      </c>
      <c r="N23" s="60">
        <v>161064.01318630946</v>
      </c>
      <c r="O23" s="60">
        <v>54070.091634161683</v>
      </c>
      <c r="P23" s="60">
        <v>162423.29782382731</v>
      </c>
      <c r="Q23" s="60">
        <v>259853.09973131985</v>
      </c>
    </row>
    <row r="24" spans="1:17" x14ac:dyDescent="0.2">
      <c r="B24" s="45" t="s">
        <v>113</v>
      </c>
      <c r="C24" s="60">
        <v>10171</v>
      </c>
      <c r="D24" s="60">
        <v>950821.91223465581</v>
      </c>
      <c r="E24" s="60">
        <v>168189063</v>
      </c>
      <c r="F24" s="60">
        <v>49370</v>
      </c>
      <c r="G24" s="60">
        <v>140033</v>
      </c>
      <c r="H24" s="60">
        <v>75856</v>
      </c>
      <c r="I24" s="60">
        <v>14739</v>
      </c>
      <c r="J24" s="60">
        <v>142553579</v>
      </c>
      <c r="K24" s="60">
        <v>243532926</v>
      </c>
      <c r="L24" s="60">
        <v>210839719</v>
      </c>
      <c r="M24" s="60">
        <v>80293392</v>
      </c>
      <c r="N24" s="60">
        <v>158543.45648023419</v>
      </c>
      <c r="O24" s="60">
        <v>95338.843304779657</v>
      </c>
      <c r="P24" s="60">
        <v>154123.54335379685</v>
      </c>
      <c r="Q24" s="60">
        <v>286801.13488871185</v>
      </c>
    </row>
    <row r="25" spans="1:17" x14ac:dyDescent="0.2">
      <c r="B25" s="45" t="s">
        <v>114</v>
      </c>
      <c r="C25" s="60">
        <v>10602</v>
      </c>
      <c r="D25" s="60">
        <v>928264.38243045472</v>
      </c>
      <c r="E25" s="60">
        <v>167974924</v>
      </c>
      <c r="F25" s="60">
        <v>51920</v>
      </c>
      <c r="G25" s="60">
        <v>99362</v>
      </c>
      <c r="H25" s="60">
        <v>71939</v>
      </c>
      <c r="I25" s="60">
        <v>19147</v>
      </c>
      <c r="J25" s="60">
        <v>150035119</v>
      </c>
      <c r="K25" s="60">
        <v>104445577</v>
      </c>
      <c r="L25" s="60">
        <v>217330065</v>
      </c>
      <c r="M25" s="60">
        <v>89970808</v>
      </c>
      <c r="N25" s="60">
        <v>157436.85317198926</v>
      </c>
      <c r="O25" s="60">
        <v>60473.470540064802</v>
      </c>
      <c r="P25" s="60">
        <v>166913.30794220004</v>
      </c>
      <c r="Q25" s="60">
        <v>247176.75190407969</v>
      </c>
    </row>
    <row r="26" spans="1:17" x14ac:dyDescent="0.2">
      <c r="A26" s="59" t="s">
        <v>154</v>
      </c>
      <c r="C26" s="60">
        <v>42196</v>
      </c>
      <c r="D26" s="60">
        <v>3587939.89331304</v>
      </c>
      <c r="E26" s="60">
        <v>656042607</v>
      </c>
      <c r="F26" s="60">
        <v>194802</v>
      </c>
      <c r="G26" s="60">
        <v>386434</v>
      </c>
      <c r="H26" s="60">
        <v>301040</v>
      </c>
      <c r="I26" s="60">
        <v>65710</v>
      </c>
      <c r="J26" s="60">
        <v>561232540</v>
      </c>
      <c r="K26" s="60">
        <v>489329971</v>
      </c>
      <c r="L26" s="60">
        <v>867853049</v>
      </c>
      <c r="M26" s="60">
        <v>320817457</v>
      </c>
      <c r="N26" s="60">
        <v>631536.83336238307</v>
      </c>
      <c r="O26" s="60">
        <v>265415.92057383043</v>
      </c>
      <c r="P26" s="60">
        <v>637640.21262483136</v>
      </c>
      <c r="Q26" s="60">
        <v>1030707.626278037</v>
      </c>
    </row>
    <row r="27" spans="1:17" x14ac:dyDescent="0.2">
      <c r="A27" s="59">
        <v>2011</v>
      </c>
      <c r="B27" s="45" t="s">
        <v>115</v>
      </c>
      <c r="C27" s="60">
        <v>10576</v>
      </c>
      <c r="D27" s="60">
        <v>859921.63225078105</v>
      </c>
      <c r="E27" s="60">
        <v>159170083</v>
      </c>
      <c r="F27" s="60">
        <v>48477</v>
      </c>
      <c r="G27" s="60">
        <v>70136</v>
      </c>
      <c r="H27" s="60">
        <v>83152</v>
      </c>
      <c r="I27" s="60">
        <v>16649</v>
      </c>
      <c r="J27" s="60">
        <v>133912616</v>
      </c>
      <c r="K27" s="60">
        <v>63894020</v>
      </c>
      <c r="L27" s="60">
        <v>233060493</v>
      </c>
      <c r="M27" s="60">
        <v>77177398</v>
      </c>
      <c r="N27" s="60">
        <v>151323.50474332582</v>
      </c>
      <c r="O27" s="60">
        <v>54914.677987679162</v>
      </c>
      <c r="P27" s="60">
        <v>154075.12172017168</v>
      </c>
      <c r="Q27" s="60">
        <v>239644.33460007425</v>
      </c>
    </row>
    <row r="28" spans="1:17" x14ac:dyDescent="0.2">
      <c r="B28" s="45" t="s">
        <v>116</v>
      </c>
      <c r="C28" s="60">
        <v>11332</v>
      </c>
      <c r="D28" s="60">
        <v>865587.32849544846</v>
      </c>
      <c r="E28" s="60">
        <v>168820063</v>
      </c>
      <c r="F28" s="60">
        <v>52141</v>
      </c>
      <c r="G28" s="60">
        <v>91071</v>
      </c>
      <c r="H28" s="60">
        <v>78161</v>
      </c>
      <c r="I28" s="60">
        <v>17103</v>
      </c>
      <c r="J28" s="60">
        <v>159106802</v>
      </c>
      <c r="K28" s="60">
        <v>86290126</v>
      </c>
      <c r="L28" s="60">
        <v>235931323</v>
      </c>
      <c r="M28" s="60">
        <v>82753859</v>
      </c>
      <c r="N28" s="60">
        <v>167636.44262620481</v>
      </c>
      <c r="O28" s="60">
        <v>53139.489964216649</v>
      </c>
      <c r="P28" s="60">
        <v>166484.12852219373</v>
      </c>
      <c r="Q28" s="60">
        <v>257676.31878606824</v>
      </c>
    </row>
    <row r="29" spans="1:17" x14ac:dyDescent="0.2">
      <c r="B29" s="45" t="s">
        <v>117</v>
      </c>
      <c r="C29" s="60">
        <v>11156</v>
      </c>
      <c r="D29" s="60">
        <v>935602.85689175897</v>
      </c>
      <c r="E29" s="60">
        <v>182671803</v>
      </c>
      <c r="F29" s="60">
        <v>53892</v>
      </c>
      <c r="G29" s="60">
        <v>95519</v>
      </c>
      <c r="H29" s="60">
        <v>89034</v>
      </c>
      <c r="I29" s="60">
        <v>17025</v>
      </c>
      <c r="J29" s="60">
        <v>158615080</v>
      </c>
      <c r="K29" s="60">
        <v>90976205</v>
      </c>
      <c r="L29" s="60">
        <v>253406235</v>
      </c>
      <c r="M29" s="60">
        <v>91808762</v>
      </c>
      <c r="N29" s="60">
        <v>161267.14672191083</v>
      </c>
      <c r="O29" s="60">
        <v>52714.295265705361</v>
      </c>
      <c r="P29" s="60">
        <v>155950.13804687464</v>
      </c>
      <c r="Q29" s="60">
        <v>281785.62534851208</v>
      </c>
    </row>
    <row r="30" spans="1:17" x14ac:dyDescent="0.2">
      <c r="B30" s="45" t="s">
        <v>118</v>
      </c>
      <c r="C30" s="60">
        <v>11490</v>
      </c>
      <c r="D30" s="60">
        <v>927580.39108763996</v>
      </c>
      <c r="E30" s="60">
        <v>182649934</v>
      </c>
      <c r="F30" s="60">
        <v>56475</v>
      </c>
      <c r="G30" s="60">
        <v>100040</v>
      </c>
      <c r="H30" s="60">
        <v>80062</v>
      </c>
      <c r="I30" s="60">
        <v>17755</v>
      </c>
      <c r="J30" s="60">
        <v>161508498</v>
      </c>
      <c r="K30" s="60">
        <v>107666866</v>
      </c>
      <c r="L30" s="60">
        <v>238274973</v>
      </c>
      <c r="M30" s="60">
        <v>90330143</v>
      </c>
      <c r="N30" s="60">
        <v>156266.97681972827</v>
      </c>
      <c r="O30" s="60">
        <v>62064.476324322859</v>
      </c>
      <c r="P30" s="60">
        <v>165052.77980605984</v>
      </c>
      <c r="Q30" s="60">
        <v>262910.64136081096</v>
      </c>
    </row>
    <row r="31" spans="1:17" x14ac:dyDescent="0.2">
      <c r="A31" s="59" t="s">
        <v>155</v>
      </c>
      <c r="C31" s="60">
        <v>44554</v>
      </c>
      <c r="D31" s="60">
        <v>3588692.2087256284</v>
      </c>
      <c r="E31" s="60">
        <v>693311883</v>
      </c>
      <c r="F31" s="60">
        <v>210985</v>
      </c>
      <c r="G31" s="60">
        <v>356766</v>
      </c>
      <c r="H31" s="60">
        <v>330409</v>
      </c>
      <c r="I31" s="60">
        <v>68532</v>
      </c>
      <c r="J31" s="60">
        <v>613142996</v>
      </c>
      <c r="K31" s="60">
        <v>348827217</v>
      </c>
      <c r="L31" s="60">
        <v>960673024</v>
      </c>
      <c r="M31" s="60">
        <v>342070162</v>
      </c>
      <c r="N31" s="60">
        <v>636494.07091116975</v>
      </c>
      <c r="O31" s="60">
        <v>222832.93954192405</v>
      </c>
      <c r="P31" s="60">
        <v>641562.16809529997</v>
      </c>
      <c r="Q31" s="60">
        <v>1042016.9200954655</v>
      </c>
    </row>
    <row r="32" spans="1:17" x14ac:dyDescent="0.2">
      <c r="A32" s="59">
        <v>2012</v>
      </c>
      <c r="B32" s="45" t="s">
        <v>119</v>
      </c>
      <c r="C32" s="60">
        <v>11009</v>
      </c>
      <c r="D32" s="60">
        <v>875726.63457222399</v>
      </c>
      <c r="E32" s="60">
        <v>168489683</v>
      </c>
      <c r="F32" s="60">
        <v>55473</v>
      </c>
      <c r="G32" s="60">
        <v>70974</v>
      </c>
      <c r="H32" s="60">
        <v>89396</v>
      </c>
      <c r="I32" s="60">
        <v>18842</v>
      </c>
      <c r="J32" s="60">
        <v>152806557</v>
      </c>
      <c r="K32" s="60">
        <v>61836299</v>
      </c>
      <c r="L32" s="60">
        <v>253596788</v>
      </c>
      <c r="M32" s="60">
        <v>94112228</v>
      </c>
      <c r="N32" s="60">
        <v>151103.46344846339</v>
      </c>
      <c r="O32" s="60">
        <v>52151.650601703914</v>
      </c>
      <c r="P32" s="60">
        <v>156442.95152822521</v>
      </c>
      <c r="Q32" s="60">
        <v>265217.06117681967</v>
      </c>
    </row>
    <row r="33" spans="1:17" x14ac:dyDescent="0.2">
      <c r="B33" s="45" t="s">
        <v>120</v>
      </c>
      <c r="C33" s="60">
        <v>11773</v>
      </c>
      <c r="D33" s="60">
        <v>866062.82149062608</v>
      </c>
      <c r="E33" s="60">
        <v>176397065</v>
      </c>
      <c r="F33" s="60">
        <v>58394</v>
      </c>
      <c r="G33" s="60">
        <v>103161</v>
      </c>
      <c r="H33" s="60">
        <v>86261</v>
      </c>
      <c r="I33" s="60">
        <v>16635</v>
      </c>
      <c r="J33" s="60">
        <v>175521984</v>
      </c>
      <c r="K33" s="60">
        <v>97497370</v>
      </c>
      <c r="L33" s="60">
        <v>267740739</v>
      </c>
      <c r="M33" s="60">
        <v>88868463</v>
      </c>
      <c r="N33" s="60">
        <v>164854.30694346735</v>
      </c>
      <c r="O33" s="60">
        <v>51316.726028530153</v>
      </c>
      <c r="P33" s="60">
        <v>170908.81579402171</v>
      </c>
      <c r="Q33" s="60">
        <v>283598.72593291674</v>
      </c>
    </row>
    <row r="34" spans="1:17" x14ac:dyDescent="0.2">
      <c r="B34" s="45" t="s">
        <v>121</v>
      </c>
      <c r="C34" s="60">
        <v>12120</v>
      </c>
      <c r="D34" s="60">
        <v>966673.97946672083</v>
      </c>
      <c r="E34" s="60">
        <v>200243674</v>
      </c>
      <c r="F34" s="60">
        <v>58543</v>
      </c>
      <c r="G34" s="60">
        <v>100857</v>
      </c>
      <c r="H34" s="60">
        <v>91950</v>
      </c>
      <c r="I34" s="60">
        <v>20436</v>
      </c>
      <c r="J34" s="60">
        <v>167990694</v>
      </c>
      <c r="K34" s="60">
        <v>101643978</v>
      </c>
      <c r="L34" s="60">
        <v>266154289</v>
      </c>
      <c r="M34" s="60">
        <v>120473223</v>
      </c>
      <c r="N34" s="60">
        <v>157525.29073853523</v>
      </c>
      <c r="O34" s="60">
        <v>55386.591727168372</v>
      </c>
      <c r="P34" s="60">
        <v>159304.07431389776</v>
      </c>
      <c r="Q34" s="60">
        <v>306959.55700561381</v>
      </c>
    </row>
    <row r="35" spans="1:17" x14ac:dyDescent="0.2">
      <c r="B35" s="45" t="s">
        <v>122</v>
      </c>
      <c r="C35" s="60">
        <v>11739</v>
      </c>
      <c r="D35" s="60">
        <v>926266.8746718152</v>
      </c>
      <c r="E35" s="60">
        <v>190307106</v>
      </c>
      <c r="F35" s="60">
        <v>57444</v>
      </c>
      <c r="G35" s="60">
        <v>100296</v>
      </c>
      <c r="H35" s="60">
        <v>86778</v>
      </c>
      <c r="I35" s="60">
        <v>17438</v>
      </c>
      <c r="J35" s="60">
        <v>165603939</v>
      </c>
      <c r="K35" s="60">
        <v>115904876</v>
      </c>
      <c r="L35" s="60">
        <v>239868141</v>
      </c>
      <c r="M35" s="60">
        <v>91557151</v>
      </c>
      <c r="N35" s="60">
        <v>158335.72618570644</v>
      </c>
      <c r="O35" s="60">
        <v>66460.232233994277</v>
      </c>
      <c r="P35" s="60">
        <v>153462.85823006049</v>
      </c>
      <c r="Q35" s="60">
        <v>273183.32609959599</v>
      </c>
    </row>
    <row r="36" spans="1:17" x14ac:dyDescent="0.2">
      <c r="A36" s="59" t="s">
        <v>156</v>
      </c>
      <c r="C36" s="60">
        <v>46641</v>
      </c>
      <c r="D36" s="60">
        <v>3634730.310201386</v>
      </c>
      <c r="E36" s="60">
        <v>735437528</v>
      </c>
      <c r="F36" s="60">
        <v>229854</v>
      </c>
      <c r="G36" s="60">
        <v>375288</v>
      </c>
      <c r="H36" s="60">
        <v>354385</v>
      </c>
      <c r="I36" s="60">
        <v>73351</v>
      </c>
      <c r="J36" s="60">
        <v>661923174</v>
      </c>
      <c r="K36" s="60">
        <v>376882523</v>
      </c>
      <c r="L36" s="60">
        <v>1027359957</v>
      </c>
      <c r="M36" s="60">
        <v>395011065</v>
      </c>
      <c r="N36" s="60">
        <v>631818.78731617238</v>
      </c>
      <c r="O36" s="60">
        <v>225315.20059139672</v>
      </c>
      <c r="P36" s="60">
        <v>640118.69986620522</v>
      </c>
      <c r="Q36" s="60">
        <v>1128958.6702149461</v>
      </c>
    </row>
    <row r="37" spans="1:17" x14ac:dyDescent="0.2">
      <c r="A37" s="59">
        <v>2013</v>
      </c>
      <c r="B37" s="45" t="s">
        <v>123</v>
      </c>
      <c r="C37" s="60">
        <v>12175</v>
      </c>
      <c r="D37" s="60">
        <v>886167.12827181933</v>
      </c>
      <c r="E37" s="60">
        <v>189982930</v>
      </c>
      <c r="F37" s="60">
        <v>59665</v>
      </c>
      <c r="G37" s="60">
        <v>76231</v>
      </c>
      <c r="H37" s="60">
        <v>96758</v>
      </c>
      <c r="I37" s="60">
        <v>19352</v>
      </c>
      <c r="J37" s="60">
        <v>170492530</v>
      </c>
      <c r="K37" s="60">
        <v>67027739</v>
      </c>
      <c r="L37" s="60">
        <v>287580719</v>
      </c>
      <c r="M37" s="60">
        <v>104649043</v>
      </c>
      <c r="N37" s="60">
        <v>156636.23428056762</v>
      </c>
      <c r="O37" s="60">
        <v>51602.122886163037</v>
      </c>
      <c r="P37" s="60">
        <v>163656.71479565362</v>
      </c>
      <c r="Q37" s="60">
        <v>288094.37863653421</v>
      </c>
    </row>
    <row r="38" spans="1:17" x14ac:dyDescent="0.2">
      <c r="B38" s="45" t="s">
        <v>124</v>
      </c>
      <c r="C38" s="60">
        <v>11673</v>
      </c>
      <c r="D38" s="60">
        <v>871482.28583969304</v>
      </c>
      <c r="E38" s="60">
        <v>176130435</v>
      </c>
      <c r="F38" s="60">
        <v>59699</v>
      </c>
      <c r="G38" s="60">
        <v>100061</v>
      </c>
      <c r="H38" s="60">
        <v>89685</v>
      </c>
      <c r="I38" s="60">
        <v>18649</v>
      </c>
      <c r="J38" s="60">
        <v>177526032</v>
      </c>
      <c r="K38" s="60">
        <v>96773778</v>
      </c>
      <c r="L38" s="60">
        <v>268137779</v>
      </c>
      <c r="M38" s="60">
        <v>104949055</v>
      </c>
      <c r="N38" s="60">
        <v>163407.54630221939</v>
      </c>
      <c r="O38" s="60">
        <v>54434.088060826194</v>
      </c>
      <c r="P38" s="60">
        <v>165368.95083638935</v>
      </c>
      <c r="Q38" s="60">
        <v>304893.77141575393</v>
      </c>
    </row>
    <row r="39" spans="1:17" x14ac:dyDescent="0.2">
      <c r="B39" s="45" t="s">
        <v>125</v>
      </c>
      <c r="C39" s="60">
        <v>12451</v>
      </c>
      <c r="D39" s="60">
        <v>950931.49940356123</v>
      </c>
      <c r="E39" s="60">
        <v>203612738</v>
      </c>
      <c r="F39" s="60">
        <v>59210</v>
      </c>
      <c r="G39" s="60">
        <v>106949</v>
      </c>
      <c r="H39" s="60">
        <v>96868</v>
      </c>
      <c r="I39" s="60">
        <v>18488</v>
      </c>
      <c r="J39" s="60">
        <v>172038670</v>
      </c>
      <c r="K39" s="60">
        <v>111486870</v>
      </c>
      <c r="L39" s="60">
        <v>261162855</v>
      </c>
      <c r="M39" s="60">
        <v>106208752</v>
      </c>
      <c r="N39" s="60">
        <v>160108.29365125287</v>
      </c>
      <c r="O39" s="60">
        <v>57720.147376831381</v>
      </c>
      <c r="P39" s="60">
        <v>148399.66886294755</v>
      </c>
      <c r="Q39" s="60">
        <v>308501.82315893075</v>
      </c>
    </row>
    <row r="40" spans="1:17" x14ac:dyDescent="0.2">
      <c r="B40" s="45" t="s">
        <v>126</v>
      </c>
      <c r="C40" s="60">
        <v>13327</v>
      </c>
      <c r="D40" s="60">
        <v>986441.26903666032</v>
      </c>
      <c r="E40" s="60">
        <v>225238544</v>
      </c>
      <c r="F40" s="60">
        <v>63270</v>
      </c>
      <c r="G40" s="60">
        <v>99785</v>
      </c>
      <c r="H40" s="60">
        <v>99863</v>
      </c>
      <c r="I40" s="60">
        <v>20290</v>
      </c>
      <c r="J40" s="60">
        <v>189817949</v>
      </c>
      <c r="K40" s="60">
        <v>109453760</v>
      </c>
      <c r="L40" s="60">
        <v>291720466</v>
      </c>
      <c r="M40" s="60">
        <v>109384158</v>
      </c>
      <c r="N40" s="60">
        <v>164013.8239048064</v>
      </c>
      <c r="O40" s="60">
        <v>63069.136892513852</v>
      </c>
      <c r="P40" s="60">
        <v>161685.20818206214</v>
      </c>
      <c r="Q40" s="60">
        <v>281580.83512670785</v>
      </c>
    </row>
    <row r="41" spans="1:17" x14ac:dyDescent="0.2">
      <c r="A41" s="59" t="s">
        <v>157</v>
      </c>
      <c r="C41" s="60">
        <v>49626</v>
      </c>
      <c r="D41" s="60">
        <v>3695022.1825517337</v>
      </c>
      <c r="E41" s="60">
        <v>794964647</v>
      </c>
      <c r="F41" s="60">
        <v>241844</v>
      </c>
      <c r="G41" s="60">
        <v>383026</v>
      </c>
      <c r="H41" s="60">
        <v>383174</v>
      </c>
      <c r="I41" s="60">
        <v>76779</v>
      </c>
      <c r="J41" s="60">
        <v>709875181</v>
      </c>
      <c r="K41" s="60">
        <v>384742147</v>
      </c>
      <c r="L41" s="60">
        <v>1108601819</v>
      </c>
      <c r="M41" s="60">
        <v>425191008</v>
      </c>
      <c r="N41" s="60">
        <v>644165.89813884627</v>
      </c>
      <c r="O41" s="60">
        <v>226825.49521633447</v>
      </c>
      <c r="P41" s="60">
        <v>639110.54267705267</v>
      </c>
      <c r="Q41" s="60">
        <v>1183070.8083379266</v>
      </c>
    </row>
    <row r="42" spans="1:17" x14ac:dyDescent="0.2">
      <c r="A42" s="59">
        <v>2014</v>
      </c>
      <c r="B42" s="45" t="s">
        <v>127</v>
      </c>
      <c r="C42" s="60">
        <v>12497</v>
      </c>
      <c r="D42" s="60">
        <v>910408.28064267465</v>
      </c>
      <c r="E42" s="60">
        <v>199735800</v>
      </c>
      <c r="F42" s="60">
        <v>61234</v>
      </c>
      <c r="G42" s="60">
        <v>86258</v>
      </c>
      <c r="H42" s="60">
        <v>100792</v>
      </c>
      <c r="I42" s="60">
        <v>19308</v>
      </c>
      <c r="J42" s="60">
        <v>175975859</v>
      </c>
      <c r="K42" s="60">
        <v>79308455</v>
      </c>
      <c r="L42" s="60">
        <v>315983844</v>
      </c>
      <c r="M42" s="60">
        <v>105869907</v>
      </c>
      <c r="N42" s="60">
        <v>158080.9639247632</v>
      </c>
      <c r="O42" s="60">
        <v>54345.705622545436</v>
      </c>
      <c r="P42" s="60">
        <v>173156.2862402265</v>
      </c>
      <c r="Q42" s="60">
        <v>289631.78141965234</v>
      </c>
    </row>
    <row r="43" spans="1:17" x14ac:dyDescent="0.2">
      <c r="B43" s="45" t="s">
        <v>128</v>
      </c>
      <c r="C43" s="60">
        <v>12774</v>
      </c>
      <c r="D43" s="60">
        <v>918725.85124380642</v>
      </c>
      <c r="E43" s="60">
        <v>202736924</v>
      </c>
      <c r="F43" s="60">
        <v>60649</v>
      </c>
      <c r="G43" s="60">
        <v>108617</v>
      </c>
      <c r="H43" s="60">
        <v>99016</v>
      </c>
      <c r="I43" s="60">
        <v>21534</v>
      </c>
      <c r="J43" s="60">
        <v>175940348</v>
      </c>
      <c r="K43" s="60">
        <v>108766838</v>
      </c>
      <c r="L43" s="60">
        <v>285028982</v>
      </c>
      <c r="M43" s="60">
        <v>117492434</v>
      </c>
      <c r="N43" s="60">
        <v>160039.440805185</v>
      </c>
      <c r="O43" s="60">
        <v>54796.666165471259</v>
      </c>
      <c r="P43" s="60">
        <v>158656.8867051386</v>
      </c>
      <c r="Q43" s="60">
        <v>290437.26673369732</v>
      </c>
    </row>
    <row r="44" spans="1:17" x14ac:dyDescent="0.2">
      <c r="B44" s="45" t="s">
        <v>129</v>
      </c>
      <c r="C44" s="60">
        <v>12824</v>
      </c>
      <c r="D44" s="60">
        <v>992117.0285640012</v>
      </c>
      <c r="E44" s="60">
        <v>215499903</v>
      </c>
      <c r="F44" s="60">
        <v>62185</v>
      </c>
      <c r="G44" s="60">
        <v>111121</v>
      </c>
      <c r="H44" s="60">
        <v>99668</v>
      </c>
      <c r="I44" s="60">
        <v>20826</v>
      </c>
      <c r="J44" s="60">
        <v>178622551</v>
      </c>
      <c r="K44" s="60">
        <v>124846026</v>
      </c>
      <c r="L44" s="60">
        <v>288818468</v>
      </c>
      <c r="M44" s="60">
        <v>115830957</v>
      </c>
      <c r="N44" s="60">
        <v>157471.19187430578</v>
      </c>
      <c r="O44" s="60">
        <v>61208.536750620071</v>
      </c>
      <c r="P44" s="60">
        <v>159377.83589698919</v>
      </c>
      <c r="Q44" s="60">
        <v>292208.17597571958</v>
      </c>
    </row>
    <row r="45" spans="1:17" x14ac:dyDescent="0.2">
      <c r="B45" s="45" t="s">
        <v>130</v>
      </c>
      <c r="C45" s="60">
        <v>13167</v>
      </c>
      <c r="D45" s="60">
        <v>970738.28909871227</v>
      </c>
      <c r="E45" s="60">
        <v>218098100</v>
      </c>
      <c r="F45" s="60">
        <v>61468</v>
      </c>
      <c r="G45" s="60">
        <v>101666</v>
      </c>
      <c r="H45" s="60">
        <v>102018</v>
      </c>
      <c r="I45" s="60">
        <v>20337</v>
      </c>
      <c r="J45" s="60">
        <v>182443690</v>
      </c>
      <c r="K45" s="60">
        <v>116639547</v>
      </c>
      <c r="L45" s="60">
        <v>313321649</v>
      </c>
      <c r="M45" s="60">
        <v>111983633</v>
      </c>
      <c r="N45" s="60">
        <v>162684.96111821753</v>
      </c>
      <c r="O45" s="60">
        <v>66082.303404308535</v>
      </c>
      <c r="P45" s="60">
        <v>170444.56856944496</v>
      </c>
      <c r="Q45" s="60">
        <v>288217.85579765151</v>
      </c>
    </row>
    <row r="46" spans="1:17" x14ac:dyDescent="0.2">
      <c r="A46" s="59" t="s">
        <v>158</v>
      </c>
      <c r="C46" s="60">
        <v>51262</v>
      </c>
      <c r="D46" s="60">
        <v>3791989.4495491944</v>
      </c>
      <c r="E46" s="60">
        <v>836070727</v>
      </c>
      <c r="F46" s="60">
        <v>245536</v>
      </c>
      <c r="G46" s="60">
        <v>407662</v>
      </c>
      <c r="H46" s="60">
        <v>401494</v>
      </c>
      <c r="I46" s="60">
        <v>82005</v>
      </c>
      <c r="J46" s="60">
        <v>712982448</v>
      </c>
      <c r="K46" s="60">
        <v>429560866</v>
      </c>
      <c r="L46" s="60">
        <v>1203152943</v>
      </c>
      <c r="M46" s="60">
        <v>451176931</v>
      </c>
      <c r="N46" s="60">
        <v>638276.55772247154</v>
      </c>
      <c r="O46" s="60">
        <v>236433.21194294529</v>
      </c>
      <c r="P46" s="60">
        <v>661635.57741179923</v>
      </c>
      <c r="Q46" s="60">
        <v>1160495.0799267208</v>
      </c>
    </row>
    <row r="47" spans="1:17" x14ac:dyDescent="0.2">
      <c r="A47" s="59">
        <v>2015</v>
      </c>
      <c r="B47" s="45" t="s">
        <v>131</v>
      </c>
      <c r="C47" s="60">
        <v>12501</v>
      </c>
      <c r="D47" s="60">
        <v>948864.68038481125</v>
      </c>
      <c r="E47" s="60">
        <v>202074163</v>
      </c>
      <c r="F47" s="60">
        <v>62952</v>
      </c>
      <c r="G47" s="60">
        <v>88028</v>
      </c>
      <c r="H47" s="60">
        <v>106527</v>
      </c>
      <c r="I47" s="60">
        <v>28046</v>
      </c>
      <c r="J47" s="60">
        <v>183330123</v>
      </c>
      <c r="K47" s="60">
        <v>86590414</v>
      </c>
      <c r="L47" s="60">
        <v>328002996</v>
      </c>
      <c r="M47" s="60">
        <v>162102905</v>
      </c>
      <c r="N47" s="60">
        <v>160875.80779478233</v>
      </c>
      <c r="O47" s="60">
        <v>56794.03436920837</v>
      </c>
      <c r="P47" s="60">
        <v>170927.33273678951</v>
      </c>
      <c r="Q47" s="60">
        <v>301171.26963172655</v>
      </c>
    </row>
    <row r="48" spans="1:17" x14ac:dyDescent="0.2">
      <c r="B48" s="45" t="s">
        <v>132</v>
      </c>
      <c r="C48" s="60">
        <v>12859</v>
      </c>
      <c r="D48" s="60">
        <v>920718.66646886221</v>
      </c>
      <c r="E48" s="60">
        <v>205299639</v>
      </c>
      <c r="F48" s="60">
        <v>62363</v>
      </c>
      <c r="G48" s="60">
        <v>114071</v>
      </c>
      <c r="H48" s="60">
        <v>103996</v>
      </c>
      <c r="I48" s="60">
        <v>19657</v>
      </c>
      <c r="J48" s="60">
        <v>185945453</v>
      </c>
      <c r="K48" s="60">
        <v>132814598</v>
      </c>
      <c r="L48" s="60">
        <v>291650146</v>
      </c>
      <c r="M48" s="60">
        <v>110400853</v>
      </c>
      <c r="N48" s="60">
        <v>164017.65358752958</v>
      </c>
      <c r="O48" s="60">
        <v>62449.583032136354</v>
      </c>
      <c r="P48" s="60">
        <v>156014.46148446723</v>
      </c>
      <c r="Q48" s="60">
        <v>289384.05169112922</v>
      </c>
    </row>
    <row r="49" spans="1:17" x14ac:dyDescent="0.2">
      <c r="B49" s="45" t="s">
        <v>133</v>
      </c>
      <c r="C49" s="60">
        <v>12932</v>
      </c>
      <c r="D49" s="60">
        <v>998335.48890333367</v>
      </c>
      <c r="E49" s="60">
        <v>225218672</v>
      </c>
      <c r="F49" s="60">
        <v>62971</v>
      </c>
      <c r="G49" s="60">
        <v>103468</v>
      </c>
      <c r="H49" s="60">
        <v>104516</v>
      </c>
      <c r="I49" s="60">
        <v>24070</v>
      </c>
      <c r="J49" s="60">
        <v>190045658</v>
      </c>
      <c r="K49" s="60">
        <v>116088496</v>
      </c>
      <c r="L49" s="60">
        <v>309090597</v>
      </c>
      <c r="M49" s="60">
        <v>137803082</v>
      </c>
      <c r="N49" s="60">
        <v>165981.77599805844</v>
      </c>
      <c r="O49" s="60">
        <v>63573.958393283297</v>
      </c>
      <c r="P49" s="60">
        <v>163392.35207844852</v>
      </c>
      <c r="Q49" s="60">
        <v>296261.49263621453</v>
      </c>
    </row>
    <row r="50" spans="1:17" x14ac:dyDescent="0.2">
      <c r="B50" s="45" t="s">
        <v>134</v>
      </c>
      <c r="C50" s="60">
        <v>13155</v>
      </c>
      <c r="D50" s="60">
        <v>972066.83789024316</v>
      </c>
      <c r="E50" s="60">
        <v>217660796</v>
      </c>
      <c r="F50" s="60">
        <v>63704</v>
      </c>
      <c r="G50" s="60">
        <v>91634</v>
      </c>
      <c r="H50" s="60">
        <v>106593</v>
      </c>
      <c r="I50" s="60">
        <v>21179</v>
      </c>
      <c r="J50" s="60">
        <v>198715996</v>
      </c>
      <c r="K50" s="60">
        <v>113209280</v>
      </c>
      <c r="L50" s="60">
        <v>327136373</v>
      </c>
      <c r="M50" s="60">
        <v>124811923</v>
      </c>
      <c r="N50" s="60">
        <v>170976.00280371762</v>
      </c>
      <c r="O50" s="60">
        <v>69578.426576256839</v>
      </c>
      <c r="P50" s="60">
        <v>170669.24540398532</v>
      </c>
      <c r="Q50" s="60">
        <v>297309.30402106349</v>
      </c>
    </row>
    <row r="51" spans="1:17" x14ac:dyDescent="0.2">
      <c r="A51" s="59" t="s">
        <v>159</v>
      </c>
      <c r="C51" s="60">
        <v>51447</v>
      </c>
      <c r="D51" s="60">
        <v>3839985.67364725</v>
      </c>
      <c r="E51" s="60">
        <v>850253270</v>
      </c>
      <c r="F51" s="60">
        <v>251990</v>
      </c>
      <c r="G51" s="60">
        <v>397201</v>
      </c>
      <c r="H51" s="60">
        <v>421632</v>
      </c>
      <c r="I51" s="60">
        <v>92952</v>
      </c>
      <c r="J51" s="60">
        <v>758037230</v>
      </c>
      <c r="K51" s="60">
        <v>448702788</v>
      </c>
      <c r="L51" s="60">
        <v>1255880112</v>
      </c>
      <c r="M51" s="60">
        <v>535118763</v>
      </c>
      <c r="N51" s="60">
        <v>661851.240184088</v>
      </c>
      <c r="O51" s="60">
        <v>252396.00237088487</v>
      </c>
      <c r="P51" s="60">
        <v>661003.39170369064</v>
      </c>
      <c r="Q51" s="60">
        <v>1184126.1179801337</v>
      </c>
    </row>
    <row r="52" spans="1:17" x14ac:dyDescent="0.2">
      <c r="A52" s="59">
        <v>2016</v>
      </c>
      <c r="B52" s="45" t="s">
        <v>135</v>
      </c>
      <c r="C52" s="60">
        <v>13134</v>
      </c>
      <c r="D52" s="60">
        <v>928228.99341330014</v>
      </c>
      <c r="E52" s="60">
        <v>212224495</v>
      </c>
      <c r="F52" s="60">
        <v>64789</v>
      </c>
      <c r="G52" s="60">
        <v>99183</v>
      </c>
      <c r="H52" s="60">
        <v>110568</v>
      </c>
      <c r="I52" s="60">
        <v>22902</v>
      </c>
      <c r="J52" s="60">
        <v>198272380</v>
      </c>
      <c r="K52" s="60">
        <v>104151647</v>
      </c>
      <c r="L52" s="60">
        <v>352131516</v>
      </c>
      <c r="M52" s="60">
        <v>133016128</v>
      </c>
      <c r="N52" s="60">
        <v>167545.28722730782</v>
      </c>
      <c r="O52" s="60">
        <v>61410.578580423222</v>
      </c>
      <c r="P52" s="60">
        <v>174873.20683257133</v>
      </c>
      <c r="Q52" s="60">
        <v>300741.82625283365</v>
      </c>
    </row>
    <row r="53" spans="1:17" x14ac:dyDescent="0.2">
      <c r="B53" s="45" t="s">
        <v>136</v>
      </c>
      <c r="C53" s="60">
        <v>13714</v>
      </c>
      <c r="D53" s="60">
        <v>960490.96215352009</v>
      </c>
      <c r="E53" s="60">
        <v>227026209</v>
      </c>
      <c r="F53" s="60">
        <v>64644</v>
      </c>
      <c r="G53" s="60">
        <v>107187</v>
      </c>
      <c r="H53" s="60">
        <v>104472</v>
      </c>
      <c r="I53" s="60">
        <v>22834</v>
      </c>
      <c r="J53" s="60">
        <v>195871495</v>
      </c>
      <c r="K53" s="60">
        <v>113354305</v>
      </c>
      <c r="L53" s="60">
        <v>313886208</v>
      </c>
      <c r="M53" s="60">
        <v>131495097</v>
      </c>
      <c r="N53" s="60">
        <v>165667.60197701358</v>
      </c>
      <c r="O53" s="60">
        <v>58550.354485316784</v>
      </c>
      <c r="P53" s="60">
        <v>166737.31678369708</v>
      </c>
      <c r="Q53" s="60">
        <v>302993.56322028802</v>
      </c>
    </row>
    <row r="54" spans="1:17" x14ac:dyDescent="0.2">
      <c r="B54" s="45" t="s">
        <v>137</v>
      </c>
      <c r="C54" s="60">
        <v>13695</v>
      </c>
      <c r="D54" s="60">
        <v>1028600.7640380418</v>
      </c>
      <c r="E54" s="60">
        <v>243355551</v>
      </c>
      <c r="F54" s="60">
        <v>66454</v>
      </c>
      <c r="G54" s="60">
        <v>113951</v>
      </c>
      <c r="H54" s="60">
        <v>110603</v>
      </c>
      <c r="I54" s="60">
        <v>22074</v>
      </c>
      <c r="J54" s="60">
        <v>206315002</v>
      </c>
      <c r="K54" s="60">
        <v>129661626</v>
      </c>
      <c r="L54" s="60">
        <v>347951743</v>
      </c>
      <c r="M54" s="60">
        <v>132691262</v>
      </c>
      <c r="N54" s="60">
        <v>169391.74512690201</v>
      </c>
      <c r="O54" s="60">
        <v>65199.234682134454</v>
      </c>
      <c r="P54" s="60">
        <v>174414.57565008575</v>
      </c>
      <c r="Q54" s="60">
        <v>307810.49925892061</v>
      </c>
    </row>
    <row r="55" spans="1:17" x14ac:dyDescent="0.2">
      <c r="B55" s="45" t="s">
        <v>138</v>
      </c>
      <c r="C55" s="60">
        <v>13812</v>
      </c>
      <c r="D55" s="60">
        <v>976140.13098351262</v>
      </c>
      <c r="E55" s="60">
        <v>232041892</v>
      </c>
      <c r="F55" s="60">
        <v>65507</v>
      </c>
      <c r="G55" s="60">
        <v>108466</v>
      </c>
      <c r="H55" s="60">
        <v>107684</v>
      </c>
      <c r="I55" s="60">
        <v>23534</v>
      </c>
      <c r="J55" s="60">
        <v>212008967</v>
      </c>
      <c r="K55" s="60">
        <v>141329552</v>
      </c>
      <c r="L55" s="60">
        <v>348953862</v>
      </c>
      <c r="M55" s="60">
        <v>134938887</v>
      </c>
      <c r="N55" s="60">
        <v>177885.66465136531</v>
      </c>
      <c r="O55" s="60">
        <v>74348.22427167205</v>
      </c>
      <c r="P55" s="60">
        <v>179877.91221177235</v>
      </c>
      <c r="Q55" s="60">
        <v>301956.75333556614</v>
      </c>
    </row>
    <row r="56" spans="1:17" x14ac:dyDescent="0.2">
      <c r="A56" s="59" t="s">
        <v>160</v>
      </c>
      <c r="C56" s="60">
        <v>54355</v>
      </c>
      <c r="D56" s="60">
        <v>3893460.8505883748</v>
      </c>
      <c r="E56" s="60">
        <v>914648147</v>
      </c>
      <c r="F56" s="60">
        <v>261394</v>
      </c>
      <c r="G56" s="60">
        <v>428787</v>
      </c>
      <c r="H56" s="60">
        <v>433327</v>
      </c>
      <c r="I56" s="60">
        <v>91344</v>
      </c>
      <c r="J56" s="60">
        <v>812467844</v>
      </c>
      <c r="K56" s="60">
        <v>488497130</v>
      </c>
      <c r="L56" s="60">
        <v>1362923329</v>
      </c>
      <c r="M56" s="60">
        <v>532141374</v>
      </c>
      <c r="N56" s="60">
        <v>680490.29898258881</v>
      </c>
      <c r="O56" s="60">
        <v>259508.3920195465</v>
      </c>
      <c r="P56" s="60">
        <v>695903.01147812651</v>
      </c>
      <c r="Q56" s="60">
        <v>1213502.6420676084</v>
      </c>
    </row>
    <row r="57" spans="1:17" x14ac:dyDescent="0.2">
      <c r="A57" s="59">
        <v>2017</v>
      </c>
      <c r="B57" s="45" t="s">
        <v>139</v>
      </c>
      <c r="C57" s="60">
        <v>13544</v>
      </c>
      <c r="D57" s="60">
        <v>957844.69305971765</v>
      </c>
      <c r="E57" s="60">
        <v>222112314</v>
      </c>
      <c r="F57" s="60">
        <v>67286</v>
      </c>
      <c r="G57" s="60">
        <v>95360</v>
      </c>
      <c r="H57" s="60">
        <v>113423</v>
      </c>
      <c r="I57" s="60">
        <v>22505</v>
      </c>
      <c r="J57" s="60">
        <v>220857161</v>
      </c>
      <c r="K57" s="60">
        <v>110215506</v>
      </c>
      <c r="L57" s="60">
        <v>370026198</v>
      </c>
      <c r="M57" s="60">
        <v>135652690</v>
      </c>
      <c r="N57" s="60">
        <v>180461.89755824502</v>
      </c>
      <c r="O57" s="60">
        <v>66952.172675754744</v>
      </c>
      <c r="P57" s="60">
        <v>181628.50168817368</v>
      </c>
      <c r="Q57" s="60">
        <v>315934.41381479887</v>
      </c>
    </row>
    <row r="58" spans="1:17" x14ac:dyDescent="0.2">
      <c r="B58" s="45" t="s">
        <v>140</v>
      </c>
      <c r="C58" s="60">
        <v>13789</v>
      </c>
      <c r="D58" s="60">
        <v>986548.95824067225</v>
      </c>
      <c r="E58" s="60">
        <v>229779491</v>
      </c>
      <c r="F58" s="60">
        <v>65535</v>
      </c>
      <c r="G58" s="60">
        <v>120659</v>
      </c>
      <c r="H58" s="60">
        <v>111658</v>
      </c>
      <c r="I58" s="60">
        <v>18739</v>
      </c>
      <c r="J58" s="60">
        <v>206645589</v>
      </c>
      <c r="K58" s="60">
        <v>155245927</v>
      </c>
      <c r="L58" s="60">
        <v>351732026</v>
      </c>
      <c r="M58" s="60">
        <v>110611632</v>
      </c>
      <c r="N58" s="60">
        <v>172612.214258919</v>
      </c>
      <c r="O58" s="60">
        <v>65927.120974754507</v>
      </c>
      <c r="P58" s="60">
        <v>174545.90097615737</v>
      </c>
      <c r="Q58" s="60">
        <v>306489.30160707934</v>
      </c>
    </row>
    <row r="59" spans="1:17" x14ac:dyDescent="0.2">
      <c r="B59" s="45" t="s">
        <v>141</v>
      </c>
      <c r="C59" s="60">
        <v>13699</v>
      </c>
      <c r="D59" s="60">
        <v>1070056.6310153008</v>
      </c>
      <c r="E59" s="60">
        <v>245650019</v>
      </c>
      <c r="F59" s="60">
        <v>67046</v>
      </c>
      <c r="G59" s="60">
        <v>109692</v>
      </c>
      <c r="H59" s="60">
        <v>118031</v>
      </c>
      <c r="I59" s="60">
        <v>23572</v>
      </c>
      <c r="J59" s="60">
        <v>214423440</v>
      </c>
      <c r="K59" s="60">
        <v>135947276</v>
      </c>
      <c r="L59" s="60">
        <v>375028310</v>
      </c>
      <c r="M59" s="60">
        <v>135895881</v>
      </c>
      <c r="N59" s="60">
        <v>176159.25861007275</v>
      </c>
      <c r="O59" s="60">
        <v>69931.229745552599</v>
      </c>
      <c r="P59" s="60">
        <v>177061.56108885125</v>
      </c>
      <c r="Q59" s="60">
        <v>301185.43259496224</v>
      </c>
    </row>
    <row r="60" spans="1:17" x14ac:dyDescent="0.2">
      <c r="B60" s="45" t="s">
        <v>142</v>
      </c>
      <c r="C60" s="60">
        <v>13975</v>
      </c>
      <c r="D60" s="60">
        <v>997710.59500032628</v>
      </c>
      <c r="E60" s="60">
        <v>238789584</v>
      </c>
      <c r="F60" s="60">
        <v>67227</v>
      </c>
      <c r="G60" s="60">
        <v>105997</v>
      </c>
      <c r="H60" s="60">
        <v>108080</v>
      </c>
      <c r="I60" s="60">
        <v>23916</v>
      </c>
      <c r="J60" s="60">
        <v>224424019</v>
      </c>
      <c r="K60" s="60">
        <v>146438161</v>
      </c>
      <c r="L60" s="60">
        <v>357556468</v>
      </c>
      <c r="M60" s="60">
        <v>136033069</v>
      </c>
      <c r="N60" s="60">
        <v>182670.88498308189</v>
      </c>
      <c r="O60" s="60">
        <v>79282.301613109201</v>
      </c>
      <c r="P60" s="60">
        <v>181823.36360080427</v>
      </c>
      <c r="Q60" s="60">
        <v>296412.71686578525</v>
      </c>
    </row>
    <row r="61" spans="1:17" x14ac:dyDescent="0.2">
      <c r="A61" s="59" t="s">
        <v>161</v>
      </c>
      <c r="C61" s="60">
        <v>55007</v>
      </c>
      <c r="D61" s="60">
        <v>4012160.8773160167</v>
      </c>
      <c r="E61" s="60">
        <v>936331408</v>
      </c>
      <c r="F61" s="60">
        <v>267094</v>
      </c>
      <c r="G61" s="60">
        <v>431708</v>
      </c>
      <c r="H61" s="60">
        <v>451192</v>
      </c>
      <c r="I61" s="60">
        <v>88732</v>
      </c>
      <c r="J61" s="60">
        <v>866350209</v>
      </c>
      <c r="K61" s="60">
        <v>547846870</v>
      </c>
      <c r="L61" s="60">
        <v>1454343002</v>
      </c>
      <c r="M61" s="60">
        <v>518193272</v>
      </c>
      <c r="N61" s="60">
        <v>711904.25541031873</v>
      </c>
      <c r="O61" s="60">
        <v>282092.82500917104</v>
      </c>
      <c r="P61" s="60">
        <v>715059.32735398645</v>
      </c>
      <c r="Q61" s="60">
        <v>1220021.8648826256</v>
      </c>
    </row>
    <row r="62" spans="1:17" x14ac:dyDescent="0.2">
      <c r="A62" s="59">
        <v>2018</v>
      </c>
      <c r="B62" s="45" t="s">
        <v>143</v>
      </c>
      <c r="C62" s="60">
        <v>13867</v>
      </c>
      <c r="D62" s="60">
        <v>1027501.1843579097</v>
      </c>
      <c r="E62" s="60">
        <v>242912416</v>
      </c>
      <c r="F62" s="60">
        <v>68675</v>
      </c>
      <c r="G62" s="60">
        <v>93154</v>
      </c>
      <c r="H62" s="60">
        <v>116570</v>
      </c>
      <c r="I62" s="60">
        <v>26518</v>
      </c>
      <c r="J62" s="60">
        <v>234834836</v>
      </c>
      <c r="K62" s="60">
        <v>113699614</v>
      </c>
      <c r="L62" s="60">
        <v>383960690</v>
      </c>
      <c r="M62" s="60">
        <v>164285968</v>
      </c>
      <c r="N62" s="60">
        <v>187471.72497739666</v>
      </c>
      <c r="O62" s="60">
        <v>69853.473679229108</v>
      </c>
      <c r="P62" s="60">
        <v>182802.75207960492</v>
      </c>
      <c r="Q62" s="60">
        <v>315190.73629416089</v>
      </c>
    </row>
    <row r="63" spans="1:17" x14ac:dyDescent="0.2">
      <c r="B63" s="45" t="s">
        <v>144</v>
      </c>
      <c r="C63" s="60">
        <v>13810</v>
      </c>
      <c r="D63" s="60">
        <v>1031378.2862795868</v>
      </c>
      <c r="E63" s="60">
        <v>240283852</v>
      </c>
      <c r="F63" s="60">
        <v>66740</v>
      </c>
      <c r="G63" s="60">
        <v>113336</v>
      </c>
      <c r="H63" s="60">
        <v>108421</v>
      </c>
      <c r="I63" s="60">
        <v>26270</v>
      </c>
      <c r="J63" s="60">
        <v>216147891</v>
      </c>
      <c r="K63" s="60">
        <v>143662822</v>
      </c>
      <c r="L63" s="60">
        <v>329721564</v>
      </c>
      <c r="M63" s="60">
        <v>150496329</v>
      </c>
      <c r="N63" s="60">
        <v>178249.55297265796</v>
      </c>
      <c r="O63" s="60">
        <v>68144.056114210762</v>
      </c>
      <c r="P63" s="60">
        <v>168412.70288813024</v>
      </c>
      <c r="Q63" s="60">
        <v>308585.40628227114</v>
      </c>
    </row>
    <row r="64" spans="1:17" x14ac:dyDescent="0.2">
      <c r="B64" s="45" t="s">
        <v>145</v>
      </c>
      <c r="C64" s="60">
        <v>13665</v>
      </c>
      <c r="D64" s="60">
        <v>1058639.3431905298</v>
      </c>
      <c r="E64" s="60">
        <v>246443562</v>
      </c>
      <c r="F64" s="60">
        <v>67033</v>
      </c>
      <c r="G64" s="60">
        <v>104007</v>
      </c>
      <c r="H64" s="60">
        <v>112422</v>
      </c>
      <c r="I64" s="60">
        <v>24885</v>
      </c>
      <c r="J64" s="60">
        <v>216746615</v>
      </c>
      <c r="K64" s="60">
        <v>169747209</v>
      </c>
      <c r="L64" s="60">
        <v>344192959</v>
      </c>
      <c r="M64" s="60">
        <v>147181381</v>
      </c>
      <c r="N64" s="60">
        <v>176371.38192400953</v>
      </c>
      <c r="O64" s="60">
        <v>81259.837251156598</v>
      </c>
      <c r="P64" s="60">
        <v>169172.73314399482</v>
      </c>
      <c r="Q64" s="60">
        <v>307065.26184462727</v>
      </c>
    </row>
    <row r="65" spans="1:17" x14ac:dyDescent="0.2">
      <c r="B65" s="45" t="s">
        <v>146</v>
      </c>
      <c r="C65" s="60">
        <v>13563</v>
      </c>
      <c r="D65" s="60">
        <v>1045766.2040270953</v>
      </c>
      <c r="E65" s="60">
        <v>241200386</v>
      </c>
      <c r="F65" s="60">
        <v>65980</v>
      </c>
      <c r="G65" s="60">
        <v>106958</v>
      </c>
      <c r="H65" s="60">
        <v>108327</v>
      </c>
      <c r="I65" s="60">
        <v>26129</v>
      </c>
      <c r="J65" s="60">
        <v>232040908</v>
      </c>
      <c r="K65" s="60">
        <v>144334249</v>
      </c>
      <c r="L65" s="60">
        <v>365170087</v>
      </c>
      <c r="M65" s="60">
        <v>148362370</v>
      </c>
      <c r="N65" s="60">
        <v>193462.72391407861</v>
      </c>
      <c r="O65" s="60">
        <v>77415.241556347391</v>
      </c>
      <c r="P65" s="60">
        <v>186254.43054591582</v>
      </c>
      <c r="Q65" s="60">
        <v>296484.39578451857</v>
      </c>
    </row>
    <row r="66" spans="1:17" x14ac:dyDescent="0.2">
      <c r="A66" s="59" t="s">
        <v>162</v>
      </c>
      <c r="C66" s="60">
        <v>54905</v>
      </c>
      <c r="D66" s="60">
        <v>4163285.0178551218</v>
      </c>
      <c r="E66" s="60">
        <v>970840216</v>
      </c>
      <c r="F66" s="60">
        <v>268428</v>
      </c>
      <c r="G66" s="60">
        <v>417455</v>
      </c>
      <c r="H66" s="60">
        <v>445740</v>
      </c>
      <c r="I66" s="60">
        <v>103802</v>
      </c>
      <c r="J66" s="60">
        <v>899770250</v>
      </c>
      <c r="K66" s="60">
        <v>571443894</v>
      </c>
      <c r="L66" s="60">
        <v>1423045300</v>
      </c>
      <c r="M66" s="60">
        <v>610326048</v>
      </c>
      <c r="N66" s="60">
        <v>735555.38378814282</v>
      </c>
      <c r="O66" s="60">
        <v>296672.60860094387</v>
      </c>
      <c r="P66" s="60">
        <v>706642.61865764577</v>
      </c>
      <c r="Q66" s="60">
        <v>1227325.8002055781</v>
      </c>
    </row>
    <row r="67" spans="1:17" x14ac:dyDescent="0.2">
      <c r="A67" s="59" t="s">
        <v>91</v>
      </c>
      <c r="C67" s="60">
        <v>490859</v>
      </c>
      <c r="D67" s="60">
        <v>37769587.91407223</v>
      </c>
      <c r="E67" s="60">
        <v>8020722758</v>
      </c>
      <c r="F67" s="60">
        <v>2360020</v>
      </c>
      <c r="G67" s="60">
        <v>3905743</v>
      </c>
      <c r="H67" s="60">
        <v>3817957</v>
      </c>
      <c r="I67" s="60">
        <v>806853</v>
      </c>
      <c r="J67" s="60">
        <v>7137360981</v>
      </c>
      <c r="K67" s="60">
        <v>4410498382</v>
      </c>
      <c r="L67" s="60">
        <v>11468566978</v>
      </c>
      <c r="M67" s="60">
        <v>4445278521</v>
      </c>
      <c r="N67" s="60">
        <v>6603232.5760079194</v>
      </c>
      <c r="O67" s="60">
        <v>2497851.6466751019</v>
      </c>
      <c r="P67" s="60">
        <v>6604664.3763247374</v>
      </c>
      <c r="Q67" s="60">
        <v>11424084.544174159</v>
      </c>
    </row>
  </sheetData>
  <dataValidations count="1">
    <dataValidation type="list" allowBlank="1" showInputMessage="1" showErrorMessage="1" sqref="E3" xr:uid="{730AA1EB-7ACC-4B20-8C30-91D737A72061}">
      <formula1>$L$2:$L$6</formula1>
    </dataValidation>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7356F-7E7C-444D-97D1-D5D9FA07D943}">
  <dimension ref="A6:U2170"/>
  <sheetViews>
    <sheetView showGridLines="0" topLeftCell="A9" workbookViewId="0">
      <pane ySplit="2" topLeftCell="A11" activePane="bottomLeft" state="frozen"/>
      <selection activeCell="A9" sqref="A9"/>
      <selection pane="bottomLeft" activeCell="D21" sqref="D21"/>
    </sheetView>
  </sheetViews>
  <sheetFormatPr defaultColWidth="8.85546875" defaultRowHeight="15" x14ac:dyDescent="0.25"/>
  <cols>
    <col min="1" max="1" width="7" style="2" bestFit="1" customWidth="1"/>
    <col min="2" max="3" width="6.7109375" style="2" customWidth="1"/>
    <col min="4" max="4" width="9" style="2" bestFit="1" customWidth="1"/>
    <col min="5" max="5" width="10.7109375" style="2" bestFit="1" customWidth="1"/>
    <col min="6" max="6" width="10.5703125" style="2" bestFit="1" customWidth="1"/>
    <col min="7" max="8" width="9.5703125" style="2" bestFit="1" customWidth="1"/>
    <col min="9" max="9" width="14.7109375" style="2" customWidth="1"/>
    <col min="10" max="11" width="11.7109375" style="2" bestFit="1" customWidth="1"/>
    <col min="12" max="13" width="14.28515625" style="2" bestFit="1" customWidth="1"/>
    <col min="14" max="14" width="14.7109375" style="2" customWidth="1"/>
    <col min="15" max="18" width="14.28515625" style="2" bestFit="1" customWidth="1"/>
    <col min="19" max="19" width="14.7109375" style="2" customWidth="1"/>
    <col min="20" max="21" width="14.28515625" style="2" bestFit="1" customWidth="1"/>
    <col min="22" max="16384" width="8.85546875" style="2"/>
  </cols>
  <sheetData>
    <row r="6" spans="1:21" ht="18.75" x14ac:dyDescent="0.3">
      <c r="B6" s="1" t="s">
        <v>0</v>
      </c>
    </row>
    <row r="8" spans="1:21" x14ac:dyDescent="0.25">
      <c r="L8" s="3"/>
      <c r="Q8" s="3"/>
    </row>
    <row r="9" spans="1:21" x14ac:dyDescent="0.25">
      <c r="A9" s="23"/>
      <c r="B9" s="24"/>
      <c r="C9" s="24"/>
      <c r="D9" s="23"/>
      <c r="E9" s="24"/>
      <c r="F9" s="25"/>
      <c r="G9" s="33" t="s">
        <v>1</v>
      </c>
      <c r="H9" s="34"/>
      <c r="I9" s="34"/>
      <c r="J9" s="34"/>
      <c r="K9" s="35"/>
      <c r="L9" s="33" t="s">
        <v>88</v>
      </c>
      <c r="M9" s="34"/>
      <c r="N9" s="34"/>
      <c r="O9" s="34"/>
      <c r="P9" s="35"/>
      <c r="Q9" s="33" t="s">
        <v>2</v>
      </c>
      <c r="R9" s="34"/>
      <c r="S9" s="34"/>
      <c r="T9" s="34"/>
      <c r="U9" s="35"/>
    </row>
    <row r="10" spans="1:21" ht="45.75" thickBot="1" x14ac:dyDescent="0.3">
      <c r="A10" s="4" t="s">
        <v>89</v>
      </c>
      <c r="B10" s="4" t="s">
        <v>3</v>
      </c>
      <c r="C10" s="4" t="s">
        <v>4</v>
      </c>
      <c r="D10" s="5" t="s">
        <v>5</v>
      </c>
      <c r="E10" s="4" t="s">
        <v>6</v>
      </c>
      <c r="F10" s="6" t="s">
        <v>7</v>
      </c>
      <c r="G10" s="5" t="s">
        <v>73</v>
      </c>
      <c r="H10" s="4" t="s">
        <v>74</v>
      </c>
      <c r="I10" s="4" t="s">
        <v>75</v>
      </c>
      <c r="J10" s="4" t="s">
        <v>76</v>
      </c>
      <c r="K10" s="6" t="s">
        <v>77</v>
      </c>
      <c r="L10" s="5" t="s">
        <v>78</v>
      </c>
      <c r="M10" s="4" t="s">
        <v>79</v>
      </c>
      <c r="N10" s="4" t="s">
        <v>80</v>
      </c>
      <c r="O10" s="4" t="s">
        <v>81</v>
      </c>
      <c r="P10" s="7" t="s">
        <v>82</v>
      </c>
      <c r="Q10" s="5" t="s">
        <v>83</v>
      </c>
      <c r="R10" s="4" t="s">
        <v>84</v>
      </c>
      <c r="S10" s="4" t="s">
        <v>85</v>
      </c>
      <c r="T10" s="4" t="s">
        <v>86</v>
      </c>
      <c r="U10" s="7" t="s">
        <v>87</v>
      </c>
    </row>
    <row r="11" spans="1:21" x14ac:dyDescent="0.25">
      <c r="A11" s="10" t="str">
        <f>B11&amp;"_"&amp;C11</f>
        <v>2009_1</v>
      </c>
      <c r="B11" s="10">
        <v>2009</v>
      </c>
      <c r="C11" s="8">
        <v>1</v>
      </c>
      <c r="D11" s="26" t="s">
        <v>13</v>
      </c>
      <c r="E11" s="9" t="s">
        <v>14</v>
      </c>
      <c r="F11" s="36">
        <v>15036</v>
      </c>
      <c r="G11" s="37">
        <v>95</v>
      </c>
      <c r="H11" s="38">
        <v>1538</v>
      </c>
      <c r="I11" s="38">
        <v>654</v>
      </c>
      <c r="J11" s="38">
        <v>2580</v>
      </c>
      <c r="K11" s="36">
        <v>374</v>
      </c>
      <c r="L11" s="39">
        <v>1121863</v>
      </c>
      <c r="M11" s="40">
        <v>2412223</v>
      </c>
      <c r="N11" s="40">
        <v>996955</v>
      </c>
      <c r="O11" s="40">
        <v>3615294</v>
      </c>
      <c r="P11" s="41">
        <v>930279</v>
      </c>
      <c r="Q11" s="39">
        <f t="shared" ref="Q11:Q74" si="0">L11/G11</f>
        <v>11809.084210526316</v>
      </c>
      <c r="R11" s="40">
        <f t="shared" ref="R11:R74" si="1">M11/H11</f>
        <v>1568.4154746423926</v>
      </c>
      <c r="S11" s="40">
        <f t="shared" ref="S11:S74" si="2">N11/I11</f>
        <v>1524.3960244648317</v>
      </c>
      <c r="T11" s="40">
        <f t="shared" ref="T11:T74" si="3">O11/J11</f>
        <v>1401.2767441860465</v>
      </c>
      <c r="U11" s="41">
        <f t="shared" ref="U11:U74" si="4">P11/K11</f>
        <v>2487.3770053475937</v>
      </c>
    </row>
    <row r="12" spans="1:21" x14ac:dyDescent="0.25">
      <c r="A12" s="10" t="str">
        <f t="shared" ref="A12:A75" si="5">B12&amp;"_"&amp;C12</f>
        <v>2009_1</v>
      </c>
      <c r="B12" s="10">
        <v>2009</v>
      </c>
      <c r="C12" s="10">
        <v>1</v>
      </c>
      <c r="D12" s="27" t="s">
        <v>15</v>
      </c>
      <c r="E12" s="11" t="s">
        <v>14</v>
      </c>
      <c r="F12" s="41">
        <v>4563</v>
      </c>
      <c r="G12" s="39">
        <v>21</v>
      </c>
      <c r="H12" s="40">
        <v>390</v>
      </c>
      <c r="I12" s="40">
        <v>504</v>
      </c>
      <c r="J12" s="40">
        <v>776</v>
      </c>
      <c r="K12" s="41">
        <v>88</v>
      </c>
      <c r="L12" s="39">
        <v>372898</v>
      </c>
      <c r="M12" s="40">
        <v>1122037</v>
      </c>
      <c r="N12" s="40">
        <v>606967</v>
      </c>
      <c r="O12" s="40">
        <v>2024342</v>
      </c>
      <c r="P12" s="41">
        <v>393510</v>
      </c>
      <c r="Q12" s="39">
        <f t="shared" si="0"/>
        <v>17757.047619047618</v>
      </c>
      <c r="R12" s="40">
        <f t="shared" si="1"/>
        <v>2877.0179487179489</v>
      </c>
      <c r="S12" s="40">
        <f t="shared" si="2"/>
        <v>1204.2996031746031</v>
      </c>
      <c r="T12" s="40">
        <f t="shared" si="3"/>
        <v>2608.6881443298971</v>
      </c>
      <c r="U12" s="41">
        <f t="shared" si="4"/>
        <v>4471.704545454545</v>
      </c>
    </row>
    <row r="13" spans="1:21" x14ac:dyDescent="0.25">
      <c r="A13" s="10" t="str">
        <f t="shared" si="5"/>
        <v>2009_1</v>
      </c>
      <c r="B13" s="10">
        <v>2009</v>
      </c>
      <c r="C13" s="10">
        <v>1</v>
      </c>
      <c r="D13" s="27" t="s">
        <v>16</v>
      </c>
      <c r="E13" s="11" t="s">
        <v>14</v>
      </c>
      <c r="F13" s="41">
        <v>4322</v>
      </c>
      <c r="G13" s="39">
        <v>82</v>
      </c>
      <c r="H13" s="40">
        <v>481</v>
      </c>
      <c r="I13" s="40">
        <v>346</v>
      </c>
      <c r="J13" s="40">
        <v>1267</v>
      </c>
      <c r="K13" s="41">
        <v>126</v>
      </c>
      <c r="L13" s="39">
        <v>824822</v>
      </c>
      <c r="M13" s="40">
        <v>1550493</v>
      </c>
      <c r="N13" s="40">
        <v>354668</v>
      </c>
      <c r="O13" s="40">
        <v>3018488</v>
      </c>
      <c r="P13" s="41">
        <v>518928</v>
      </c>
      <c r="Q13" s="39">
        <f t="shared" si="0"/>
        <v>10058.804878048781</v>
      </c>
      <c r="R13" s="40">
        <f t="shared" si="1"/>
        <v>3223.4781704781703</v>
      </c>
      <c r="S13" s="40">
        <f t="shared" si="2"/>
        <v>1025.0520231213873</v>
      </c>
      <c r="T13" s="40">
        <f t="shared" si="3"/>
        <v>2382.3898973954224</v>
      </c>
      <c r="U13" s="41">
        <f t="shared" si="4"/>
        <v>4118.4761904761908</v>
      </c>
    </row>
    <row r="14" spans="1:21" x14ac:dyDescent="0.25">
      <c r="A14" s="30" t="str">
        <f t="shared" si="5"/>
        <v>2009_1</v>
      </c>
      <c r="B14" s="10">
        <v>2009</v>
      </c>
      <c r="C14" s="10">
        <v>1</v>
      </c>
      <c r="D14" s="27" t="s">
        <v>17</v>
      </c>
      <c r="E14" s="11" t="s">
        <v>14</v>
      </c>
      <c r="F14" s="41">
        <v>16801</v>
      </c>
      <c r="G14" s="39">
        <v>96</v>
      </c>
      <c r="H14" s="40">
        <v>1285</v>
      </c>
      <c r="I14" s="40">
        <v>1527</v>
      </c>
      <c r="J14" s="40">
        <v>2697</v>
      </c>
      <c r="K14" s="41">
        <v>393</v>
      </c>
      <c r="L14" s="39">
        <v>1671255</v>
      </c>
      <c r="M14" s="40">
        <v>4726670</v>
      </c>
      <c r="N14" s="40">
        <v>1372117</v>
      </c>
      <c r="O14" s="40">
        <v>8035608</v>
      </c>
      <c r="P14" s="41">
        <v>1692704</v>
      </c>
      <c r="Q14" s="39">
        <f t="shared" si="0"/>
        <v>17408.90625</v>
      </c>
      <c r="R14" s="40">
        <f t="shared" si="1"/>
        <v>3678.3424124513617</v>
      </c>
      <c r="S14" s="40">
        <f t="shared" si="2"/>
        <v>898.5703994760969</v>
      </c>
      <c r="T14" s="40">
        <f t="shared" si="3"/>
        <v>2979.4616240266964</v>
      </c>
      <c r="U14" s="41">
        <f t="shared" si="4"/>
        <v>4307.1348600508909</v>
      </c>
    </row>
    <row r="15" spans="1:21" x14ac:dyDescent="0.25">
      <c r="A15" s="30" t="str">
        <f t="shared" si="5"/>
        <v>2009_1</v>
      </c>
      <c r="B15" s="10">
        <v>2009</v>
      </c>
      <c r="C15" s="10">
        <v>1</v>
      </c>
      <c r="D15" s="27" t="s">
        <v>18</v>
      </c>
      <c r="E15" s="11" t="s">
        <v>14</v>
      </c>
      <c r="F15" s="41">
        <v>13979</v>
      </c>
      <c r="G15" s="39">
        <v>151</v>
      </c>
      <c r="H15" s="40">
        <v>1086</v>
      </c>
      <c r="I15" s="40">
        <v>1137</v>
      </c>
      <c r="J15" s="40">
        <v>2076</v>
      </c>
      <c r="K15" s="41">
        <v>382</v>
      </c>
      <c r="L15" s="39">
        <v>2939597</v>
      </c>
      <c r="M15" s="40">
        <v>3176738</v>
      </c>
      <c r="N15" s="40">
        <v>1517652</v>
      </c>
      <c r="O15" s="40">
        <v>5563673</v>
      </c>
      <c r="P15" s="41">
        <v>816301</v>
      </c>
      <c r="Q15" s="39">
        <f t="shared" si="0"/>
        <v>19467.529801324505</v>
      </c>
      <c r="R15" s="40">
        <f t="shared" si="1"/>
        <v>2925.1731123388581</v>
      </c>
      <c r="S15" s="40">
        <f t="shared" si="2"/>
        <v>1334.7862796833774</v>
      </c>
      <c r="T15" s="40">
        <f t="shared" si="3"/>
        <v>2679.9966281310212</v>
      </c>
      <c r="U15" s="41">
        <f t="shared" si="4"/>
        <v>2136.913612565445</v>
      </c>
    </row>
    <row r="16" spans="1:21" x14ac:dyDescent="0.25">
      <c r="A16" s="30" t="str">
        <f t="shared" si="5"/>
        <v>2009_1</v>
      </c>
      <c r="B16" s="10">
        <v>2009</v>
      </c>
      <c r="C16" s="10">
        <v>1</v>
      </c>
      <c r="D16" s="27" t="s">
        <v>19</v>
      </c>
      <c r="E16" s="11" t="s">
        <v>14</v>
      </c>
      <c r="F16" s="41">
        <v>3136</v>
      </c>
      <c r="G16" s="39">
        <v>63</v>
      </c>
      <c r="H16" s="40">
        <v>248</v>
      </c>
      <c r="I16" s="40">
        <v>345</v>
      </c>
      <c r="J16" s="40">
        <v>486</v>
      </c>
      <c r="K16" s="41">
        <v>114</v>
      </c>
      <c r="L16" s="39">
        <v>1111884</v>
      </c>
      <c r="M16" s="40">
        <v>724685</v>
      </c>
      <c r="N16" s="40">
        <v>417530</v>
      </c>
      <c r="O16" s="40">
        <v>1557539</v>
      </c>
      <c r="P16" s="41">
        <v>513072</v>
      </c>
      <c r="Q16" s="39">
        <f t="shared" si="0"/>
        <v>17648.952380952382</v>
      </c>
      <c r="R16" s="40">
        <f t="shared" si="1"/>
        <v>2922.1169354838707</v>
      </c>
      <c r="S16" s="40">
        <f t="shared" si="2"/>
        <v>1210.231884057971</v>
      </c>
      <c r="T16" s="40">
        <f t="shared" si="3"/>
        <v>3204.812757201646</v>
      </c>
      <c r="U16" s="41">
        <f t="shared" si="4"/>
        <v>4500.6315789473683</v>
      </c>
    </row>
    <row r="17" spans="1:21" x14ac:dyDescent="0.25">
      <c r="A17" s="30" t="str">
        <f t="shared" si="5"/>
        <v>2009_1</v>
      </c>
      <c r="B17" s="10">
        <v>2009</v>
      </c>
      <c r="C17" s="10">
        <v>1</v>
      </c>
      <c r="D17" s="27" t="s">
        <v>20</v>
      </c>
      <c r="E17" s="11" t="s">
        <v>14</v>
      </c>
      <c r="F17" s="41">
        <v>20636</v>
      </c>
      <c r="G17" s="39">
        <v>285</v>
      </c>
      <c r="H17" s="40">
        <v>2117</v>
      </c>
      <c r="I17" s="40">
        <v>1535</v>
      </c>
      <c r="J17" s="40">
        <v>3634</v>
      </c>
      <c r="K17" s="41">
        <v>631</v>
      </c>
      <c r="L17" s="39">
        <v>6661795</v>
      </c>
      <c r="M17" s="40">
        <v>5378776</v>
      </c>
      <c r="N17" s="40">
        <v>1276285</v>
      </c>
      <c r="O17" s="40">
        <v>7800120</v>
      </c>
      <c r="P17" s="41">
        <v>4673025</v>
      </c>
      <c r="Q17" s="39">
        <f t="shared" si="0"/>
        <v>23374.719298245614</v>
      </c>
      <c r="R17" s="40">
        <f t="shared" si="1"/>
        <v>2540.7538970240907</v>
      </c>
      <c r="S17" s="40">
        <f t="shared" si="2"/>
        <v>831.45602605863189</v>
      </c>
      <c r="T17" s="40">
        <f t="shared" si="3"/>
        <v>2146.4281783159054</v>
      </c>
      <c r="U17" s="41">
        <f t="shared" si="4"/>
        <v>7405.7448494453247</v>
      </c>
    </row>
    <row r="18" spans="1:21" x14ac:dyDescent="0.25">
      <c r="A18" s="30" t="str">
        <f t="shared" si="5"/>
        <v>2009_1</v>
      </c>
      <c r="B18" s="10">
        <v>2009</v>
      </c>
      <c r="C18" s="10">
        <v>1</v>
      </c>
      <c r="D18" s="27" t="s">
        <v>21</v>
      </c>
      <c r="E18" s="11" t="s">
        <v>14</v>
      </c>
      <c r="F18" s="41">
        <v>25318</v>
      </c>
      <c r="G18" s="39">
        <v>729</v>
      </c>
      <c r="H18" s="40">
        <v>2119</v>
      </c>
      <c r="I18" s="40">
        <v>2582</v>
      </c>
      <c r="J18" s="40">
        <v>3919</v>
      </c>
      <c r="K18" s="41">
        <v>630</v>
      </c>
      <c r="L18" s="39">
        <v>11019847</v>
      </c>
      <c r="M18" s="40">
        <v>5011755</v>
      </c>
      <c r="N18" s="40">
        <v>2431109</v>
      </c>
      <c r="O18" s="40">
        <v>9769326</v>
      </c>
      <c r="P18" s="41">
        <v>2621198</v>
      </c>
      <c r="Q18" s="39">
        <f t="shared" si="0"/>
        <v>15116.388203017832</v>
      </c>
      <c r="R18" s="40">
        <f t="shared" si="1"/>
        <v>2365.1510146295423</v>
      </c>
      <c r="S18" s="40">
        <f t="shared" si="2"/>
        <v>941.56041828040281</v>
      </c>
      <c r="T18" s="40">
        <f t="shared" si="3"/>
        <v>2492.8109211533556</v>
      </c>
      <c r="U18" s="41">
        <f t="shared" si="4"/>
        <v>4160.6317460317459</v>
      </c>
    </row>
    <row r="19" spans="1:21" x14ac:dyDescent="0.25">
      <c r="A19" s="30" t="str">
        <f t="shared" si="5"/>
        <v>2009_1</v>
      </c>
      <c r="B19" s="10">
        <v>2009</v>
      </c>
      <c r="C19" s="10">
        <v>1</v>
      </c>
      <c r="D19" s="27" t="s">
        <v>22</v>
      </c>
      <c r="E19" s="11" t="s">
        <v>14</v>
      </c>
      <c r="F19" s="41">
        <v>2602</v>
      </c>
      <c r="G19" s="39">
        <v>92</v>
      </c>
      <c r="H19" s="40">
        <v>230</v>
      </c>
      <c r="I19" s="40">
        <v>257</v>
      </c>
      <c r="J19" s="40">
        <v>329</v>
      </c>
      <c r="K19" s="41">
        <v>119</v>
      </c>
      <c r="L19" s="39">
        <v>965951</v>
      </c>
      <c r="M19" s="40">
        <v>639967</v>
      </c>
      <c r="N19" s="40">
        <v>204284</v>
      </c>
      <c r="O19" s="40">
        <v>815522</v>
      </c>
      <c r="P19" s="41">
        <v>368611</v>
      </c>
      <c r="Q19" s="39">
        <f t="shared" si="0"/>
        <v>10499.467391304348</v>
      </c>
      <c r="R19" s="40">
        <f t="shared" si="1"/>
        <v>2782.4652173913041</v>
      </c>
      <c r="S19" s="40">
        <f t="shared" si="2"/>
        <v>794.87937743190662</v>
      </c>
      <c r="T19" s="40">
        <f t="shared" si="3"/>
        <v>2478.7902735562311</v>
      </c>
      <c r="U19" s="41">
        <f t="shared" si="4"/>
        <v>3097.5714285714284</v>
      </c>
    </row>
    <row r="20" spans="1:21" x14ac:dyDescent="0.25">
      <c r="A20" s="30" t="str">
        <f t="shared" si="5"/>
        <v>2009_1</v>
      </c>
      <c r="B20" s="10">
        <v>2009</v>
      </c>
      <c r="C20" s="10">
        <v>1</v>
      </c>
      <c r="D20" s="27" t="s">
        <v>23</v>
      </c>
      <c r="E20" s="11" t="s">
        <v>14</v>
      </c>
      <c r="F20" s="41">
        <v>2575</v>
      </c>
      <c r="G20" s="39">
        <v>84</v>
      </c>
      <c r="H20" s="40">
        <v>246</v>
      </c>
      <c r="I20" s="40">
        <v>437</v>
      </c>
      <c r="J20" s="40">
        <v>419</v>
      </c>
      <c r="K20" s="41">
        <v>84</v>
      </c>
      <c r="L20" s="39">
        <v>1142445</v>
      </c>
      <c r="M20" s="40">
        <v>740437</v>
      </c>
      <c r="N20" s="40">
        <v>299252</v>
      </c>
      <c r="O20" s="40">
        <v>1079089</v>
      </c>
      <c r="P20" s="41">
        <v>307770</v>
      </c>
      <c r="Q20" s="39">
        <f t="shared" si="0"/>
        <v>13600.535714285714</v>
      </c>
      <c r="R20" s="40">
        <f t="shared" si="1"/>
        <v>3009.9065040650407</v>
      </c>
      <c r="S20" s="40">
        <f t="shared" si="2"/>
        <v>684.78718535469102</v>
      </c>
      <c r="T20" s="40">
        <f t="shared" si="3"/>
        <v>2575.3914081145585</v>
      </c>
      <c r="U20" s="41">
        <f t="shared" si="4"/>
        <v>3663.9285714285716</v>
      </c>
    </row>
    <row r="21" spans="1:21" x14ac:dyDescent="0.25">
      <c r="A21" s="30" t="str">
        <f t="shared" si="5"/>
        <v>2009_1</v>
      </c>
      <c r="B21" s="10">
        <v>2009</v>
      </c>
      <c r="C21" s="10">
        <v>1</v>
      </c>
      <c r="D21" s="27" t="s">
        <v>24</v>
      </c>
      <c r="E21" s="11" t="s">
        <v>14</v>
      </c>
      <c r="F21" s="41">
        <v>6741</v>
      </c>
      <c r="G21" s="39">
        <v>202</v>
      </c>
      <c r="H21" s="40">
        <v>615</v>
      </c>
      <c r="I21" s="40">
        <v>789</v>
      </c>
      <c r="J21" s="40">
        <v>1319</v>
      </c>
      <c r="K21" s="41">
        <v>180</v>
      </c>
      <c r="L21" s="39">
        <v>3863682</v>
      </c>
      <c r="M21" s="40">
        <v>2643665</v>
      </c>
      <c r="N21" s="40">
        <v>951281</v>
      </c>
      <c r="O21" s="40">
        <v>3300612</v>
      </c>
      <c r="P21" s="41">
        <v>792972</v>
      </c>
      <c r="Q21" s="39">
        <f t="shared" si="0"/>
        <v>19127.138613861385</v>
      </c>
      <c r="R21" s="40">
        <f t="shared" si="1"/>
        <v>4298.6422764227646</v>
      </c>
      <c r="S21" s="40">
        <f t="shared" si="2"/>
        <v>1205.6793409378961</v>
      </c>
      <c r="T21" s="40">
        <f t="shared" si="3"/>
        <v>2502.3593631539043</v>
      </c>
      <c r="U21" s="41">
        <f t="shared" si="4"/>
        <v>4405.3999999999996</v>
      </c>
    </row>
    <row r="22" spans="1:21" x14ac:dyDescent="0.25">
      <c r="A22" s="30" t="str">
        <f t="shared" si="5"/>
        <v>2009_1</v>
      </c>
      <c r="B22" s="10">
        <v>2009</v>
      </c>
      <c r="C22" s="10">
        <v>1</v>
      </c>
      <c r="D22" s="27" t="s">
        <v>25</v>
      </c>
      <c r="E22" s="11" t="s">
        <v>14</v>
      </c>
      <c r="F22" s="41">
        <v>19287</v>
      </c>
      <c r="G22" s="39">
        <v>145</v>
      </c>
      <c r="H22" s="40">
        <v>1585</v>
      </c>
      <c r="I22" s="40">
        <v>3391</v>
      </c>
      <c r="J22" s="40">
        <v>3188</v>
      </c>
      <c r="K22" s="41">
        <v>625</v>
      </c>
      <c r="L22" s="39">
        <v>2150029</v>
      </c>
      <c r="M22" s="40">
        <v>2884540</v>
      </c>
      <c r="N22" s="40">
        <v>3047356</v>
      </c>
      <c r="O22" s="40">
        <v>5123048</v>
      </c>
      <c r="P22" s="41">
        <v>2326556</v>
      </c>
      <c r="Q22" s="39">
        <f t="shared" si="0"/>
        <v>14827.786206896551</v>
      </c>
      <c r="R22" s="40">
        <f t="shared" si="1"/>
        <v>1819.8990536277602</v>
      </c>
      <c r="S22" s="40">
        <f t="shared" si="2"/>
        <v>898.65998230610444</v>
      </c>
      <c r="T22" s="40">
        <f t="shared" si="3"/>
        <v>1606.9786700125471</v>
      </c>
      <c r="U22" s="41">
        <f t="shared" si="4"/>
        <v>3722.4895999999999</v>
      </c>
    </row>
    <row r="23" spans="1:21" x14ac:dyDescent="0.25">
      <c r="A23" s="30" t="str">
        <f t="shared" si="5"/>
        <v>2009_1</v>
      </c>
      <c r="B23" s="10">
        <v>2009</v>
      </c>
      <c r="C23" s="10">
        <v>1</v>
      </c>
      <c r="D23" s="27" t="s">
        <v>26</v>
      </c>
      <c r="E23" s="11" t="s">
        <v>14</v>
      </c>
      <c r="F23" s="41">
        <v>21487</v>
      </c>
      <c r="G23" s="39">
        <v>309</v>
      </c>
      <c r="H23" s="40">
        <v>2050</v>
      </c>
      <c r="I23" s="40">
        <v>2321</v>
      </c>
      <c r="J23" s="40">
        <v>4951</v>
      </c>
      <c r="K23" s="41">
        <v>890</v>
      </c>
      <c r="L23" s="39">
        <v>5395998</v>
      </c>
      <c r="M23" s="40">
        <v>6225875</v>
      </c>
      <c r="N23" s="40">
        <v>2925362</v>
      </c>
      <c r="O23" s="40">
        <v>11853573</v>
      </c>
      <c r="P23" s="41">
        <v>2730638</v>
      </c>
      <c r="Q23" s="39">
        <f t="shared" si="0"/>
        <v>17462.776699029127</v>
      </c>
      <c r="R23" s="40">
        <f t="shared" si="1"/>
        <v>3037.0121951219512</v>
      </c>
      <c r="S23" s="40">
        <f t="shared" si="2"/>
        <v>1260.3886255924172</v>
      </c>
      <c r="T23" s="40">
        <f t="shared" si="3"/>
        <v>2394.1775398909313</v>
      </c>
      <c r="U23" s="41">
        <f t="shared" si="4"/>
        <v>3068.1325842696629</v>
      </c>
    </row>
    <row r="24" spans="1:21" x14ac:dyDescent="0.25">
      <c r="A24" s="30" t="str">
        <f t="shared" si="5"/>
        <v>2009_1</v>
      </c>
      <c r="B24" s="10">
        <v>2009</v>
      </c>
      <c r="C24" s="10">
        <v>1</v>
      </c>
      <c r="D24" s="27" t="s">
        <v>27</v>
      </c>
      <c r="E24" s="11" t="s">
        <v>14</v>
      </c>
      <c r="F24" s="41">
        <v>5362</v>
      </c>
      <c r="G24" s="39">
        <v>150</v>
      </c>
      <c r="H24" s="40">
        <v>523</v>
      </c>
      <c r="I24" s="40">
        <v>681</v>
      </c>
      <c r="J24" s="40">
        <v>888</v>
      </c>
      <c r="K24" s="41">
        <v>236</v>
      </c>
      <c r="L24" s="39">
        <v>2729809</v>
      </c>
      <c r="M24" s="40">
        <v>1485120</v>
      </c>
      <c r="N24" s="40">
        <v>550251</v>
      </c>
      <c r="O24" s="40">
        <v>2180302</v>
      </c>
      <c r="P24" s="41">
        <v>1516782</v>
      </c>
      <c r="Q24" s="39">
        <f t="shared" si="0"/>
        <v>18198.726666666666</v>
      </c>
      <c r="R24" s="40">
        <f t="shared" si="1"/>
        <v>2839.6175908221799</v>
      </c>
      <c r="S24" s="40">
        <f t="shared" si="2"/>
        <v>808.00440528634363</v>
      </c>
      <c r="T24" s="40">
        <f t="shared" si="3"/>
        <v>2455.2950450450448</v>
      </c>
      <c r="U24" s="41">
        <f t="shared" si="4"/>
        <v>6427.0423728813557</v>
      </c>
    </row>
    <row r="25" spans="1:21" x14ac:dyDescent="0.25">
      <c r="A25" s="30" t="str">
        <f t="shared" si="5"/>
        <v>2009_1</v>
      </c>
      <c r="B25" s="10">
        <v>2009</v>
      </c>
      <c r="C25" s="10">
        <v>1</v>
      </c>
      <c r="D25" s="27" t="s">
        <v>28</v>
      </c>
      <c r="E25" s="11" t="s">
        <v>14</v>
      </c>
      <c r="F25" s="41">
        <v>34651</v>
      </c>
      <c r="G25" s="39">
        <v>936</v>
      </c>
      <c r="H25" s="40">
        <v>3389</v>
      </c>
      <c r="I25" s="40">
        <v>5250</v>
      </c>
      <c r="J25" s="40">
        <v>6778</v>
      </c>
      <c r="K25" s="41">
        <v>1341</v>
      </c>
      <c r="L25" s="39">
        <v>11525164</v>
      </c>
      <c r="M25" s="40">
        <v>10152164</v>
      </c>
      <c r="N25" s="40">
        <v>5667125</v>
      </c>
      <c r="O25" s="40">
        <v>17957902</v>
      </c>
      <c r="P25" s="41">
        <v>10491112</v>
      </c>
      <c r="Q25" s="39">
        <f t="shared" si="0"/>
        <v>12313.209401709402</v>
      </c>
      <c r="R25" s="40">
        <f t="shared" si="1"/>
        <v>2995.622307465329</v>
      </c>
      <c r="S25" s="40">
        <f t="shared" si="2"/>
        <v>1079.452380952381</v>
      </c>
      <c r="T25" s="40">
        <f t="shared" si="3"/>
        <v>2649.4396577161406</v>
      </c>
      <c r="U25" s="41">
        <f t="shared" si="4"/>
        <v>7823.349739000746</v>
      </c>
    </row>
    <row r="26" spans="1:21" x14ac:dyDescent="0.25">
      <c r="A26" s="30" t="str">
        <f t="shared" si="5"/>
        <v>2009_1</v>
      </c>
      <c r="B26" s="10">
        <v>2009</v>
      </c>
      <c r="C26" s="10">
        <v>1</v>
      </c>
      <c r="D26" s="27" t="s">
        <v>29</v>
      </c>
      <c r="E26" s="11" t="s">
        <v>14</v>
      </c>
      <c r="F26" s="41">
        <v>3768</v>
      </c>
      <c r="G26" s="39">
        <v>121</v>
      </c>
      <c r="H26" s="40">
        <v>407</v>
      </c>
      <c r="I26" s="40">
        <v>458</v>
      </c>
      <c r="J26" s="40">
        <v>787</v>
      </c>
      <c r="K26" s="41">
        <v>190</v>
      </c>
      <c r="L26" s="39">
        <v>1932044</v>
      </c>
      <c r="M26" s="40">
        <v>1225833</v>
      </c>
      <c r="N26" s="40">
        <v>577973</v>
      </c>
      <c r="O26" s="40">
        <v>1922440</v>
      </c>
      <c r="P26" s="41">
        <v>1055362</v>
      </c>
      <c r="Q26" s="39">
        <f t="shared" si="0"/>
        <v>15967.305785123966</v>
      </c>
      <c r="R26" s="40">
        <f t="shared" si="1"/>
        <v>3011.8746928746928</v>
      </c>
      <c r="S26" s="40">
        <f t="shared" si="2"/>
        <v>1261.9497816593887</v>
      </c>
      <c r="T26" s="40">
        <f t="shared" si="3"/>
        <v>2442.7445997458703</v>
      </c>
      <c r="U26" s="41">
        <f t="shared" si="4"/>
        <v>5554.5368421052635</v>
      </c>
    </row>
    <row r="27" spans="1:21" x14ac:dyDescent="0.25">
      <c r="A27" s="30" t="str">
        <f t="shared" si="5"/>
        <v>2009_1</v>
      </c>
      <c r="B27" s="10">
        <v>2009</v>
      </c>
      <c r="C27" s="10">
        <v>1</v>
      </c>
      <c r="D27" s="27" t="s">
        <v>30</v>
      </c>
      <c r="E27" s="11" t="s">
        <v>14</v>
      </c>
      <c r="F27" s="41">
        <v>6983</v>
      </c>
      <c r="G27" s="39">
        <v>214</v>
      </c>
      <c r="H27" s="40">
        <v>679</v>
      </c>
      <c r="I27" s="40">
        <v>1416</v>
      </c>
      <c r="J27" s="40">
        <v>1605</v>
      </c>
      <c r="K27" s="41">
        <v>247</v>
      </c>
      <c r="L27" s="39">
        <v>4251019</v>
      </c>
      <c r="M27" s="40">
        <v>1245173</v>
      </c>
      <c r="N27" s="40">
        <v>1201957</v>
      </c>
      <c r="O27" s="40">
        <v>5221645</v>
      </c>
      <c r="P27" s="41">
        <v>1172115</v>
      </c>
      <c r="Q27" s="39">
        <f t="shared" si="0"/>
        <v>19864.574766355141</v>
      </c>
      <c r="R27" s="40">
        <f t="shared" si="1"/>
        <v>1833.8335787923418</v>
      </c>
      <c r="S27" s="40">
        <f t="shared" si="2"/>
        <v>848.83968926553678</v>
      </c>
      <c r="T27" s="40">
        <f t="shared" si="3"/>
        <v>3253.3613707165109</v>
      </c>
      <c r="U27" s="41">
        <f t="shared" si="4"/>
        <v>4745.4048582995947</v>
      </c>
    </row>
    <row r="28" spans="1:21" x14ac:dyDescent="0.25">
      <c r="A28" s="30" t="str">
        <f t="shared" si="5"/>
        <v>2009_1</v>
      </c>
      <c r="B28" s="10">
        <v>2009</v>
      </c>
      <c r="C28" s="10">
        <v>1</v>
      </c>
      <c r="D28" s="27" t="s">
        <v>31</v>
      </c>
      <c r="E28" s="11" t="s">
        <v>14</v>
      </c>
      <c r="F28" s="41">
        <v>23239</v>
      </c>
      <c r="G28" s="39">
        <v>537</v>
      </c>
      <c r="H28" s="40">
        <v>2468</v>
      </c>
      <c r="I28" s="40">
        <v>5041</v>
      </c>
      <c r="J28" s="40">
        <v>3995</v>
      </c>
      <c r="K28" s="41">
        <v>823</v>
      </c>
      <c r="L28" s="39">
        <v>7653564</v>
      </c>
      <c r="M28" s="40">
        <v>7182832</v>
      </c>
      <c r="N28" s="40">
        <v>2809154</v>
      </c>
      <c r="O28" s="40">
        <v>10849808</v>
      </c>
      <c r="P28" s="41">
        <v>1360243</v>
      </c>
      <c r="Q28" s="39">
        <f t="shared" si="0"/>
        <v>14252.446927374302</v>
      </c>
      <c r="R28" s="40">
        <f t="shared" si="1"/>
        <v>2910.3857374392219</v>
      </c>
      <c r="S28" s="40">
        <f t="shared" si="2"/>
        <v>557.26125768696693</v>
      </c>
      <c r="T28" s="40">
        <f t="shared" si="3"/>
        <v>2715.8468085106383</v>
      </c>
      <c r="U28" s="41">
        <f t="shared" si="4"/>
        <v>1652.7861482381531</v>
      </c>
    </row>
    <row r="29" spans="1:21" x14ac:dyDescent="0.25">
      <c r="A29" s="30" t="str">
        <f t="shared" si="5"/>
        <v>2009_1</v>
      </c>
      <c r="B29" s="10">
        <v>2009</v>
      </c>
      <c r="C29" s="10">
        <v>1</v>
      </c>
      <c r="D29" s="27" t="s">
        <v>32</v>
      </c>
      <c r="E29" s="11" t="s">
        <v>14</v>
      </c>
      <c r="F29" s="41">
        <v>16510</v>
      </c>
      <c r="G29" s="39">
        <v>258</v>
      </c>
      <c r="H29" s="40">
        <v>1927</v>
      </c>
      <c r="I29" s="40">
        <v>3190</v>
      </c>
      <c r="J29" s="40">
        <v>4155</v>
      </c>
      <c r="K29" s="41">
        <v>748</v>
      </c>
      <c r="L29" s="39">
        <v>7862441</v>
      </c>
      <c r="M29" s="40">
        <v>6373091</v>
      </c>
      <c r="N29" s="40">
        <v>1301780</v>
      </c>
      <c r="O29" s="40">
        <v>12085964</v>
      </c>
      <c r="P29" s="41">
        <v>5431067</v>
      </c>
      <c r="Q29" s="39">
        <f t="shared" si="0"/>
        <v>30474.577519379844</v>
      </c>
      <c r="R29" s="40">
        <f t="shared" si="1"/>
        <v>3307.2605085625323</v>
      </c>
      <c r="S29" s="40">
        <f t="shared" si="2"/>
        <v>408.08150470219437</v>
      </c>
      <c r="T29" s="40">
        <f t="shared" si="3"/>
        <v>2908.7759326113119</v>
      </c>
      <c r="U29" s="41">
        <f t="shared" si="4"/>
        <v>7260.7847593582892</v>
      </c>
    </row>
    <row r="30" spans="1:21" x14ac:dyDescent="0.25">
      <c r="A30" s="30" t="str">
        <f t="shared" si="5"/>
        <v>2009_1</v>
      </c>
      <c r="B30" s="10">
        <v>2009</v>
      </c>
      <c r="C30" s="10">
        <v>1</v>
      </c>
      <c r="D30" s="27" t="s">
        <v>33</v>
      </c>
      <c r="E30" s="11" t="s">
        <v>14</v>
      </c>
      <c r="F30" s="41">
        <v>12368</v>
      </c>
      <c r="G30" s="39">
        <v>419</v>
      </c>
      <c r="H30" s="40">
        <v>1135</v>
      </c>
      <c r="I30" s="40">
        <v>3046</v>
      </c>
      <c r="J30" s="40">
        <v>2000</v>
      </c>
      <c r="K30" s="41">
        <v>412</v>
      </c>
      <c r="L30" s="39">
        <v>4661392</v>
      </c>
      <c r="M30" s="40">
        <v>3144547</v>
      </c>
      <c r="N30" s="40">
        <v>2609611</v>
      </c>
      <c r="O30" s="40">
        <v>4821219</v>
      </c>
      <c r="P30" s="41">
        <v>816552</v>
      </c>
      <c r="Q30" s="39">
        <f t="shared" si="0"/>
        <v>11125.040572792363</v>
      </c>
      <c r="R30" s="40">
        <f t="shared" si="1"/>
        <v>2770.5259911894273</v>
      </c>
      <c r="S30" s="40">
        <f t="shared" si="2"/>
        <v>856.7337491792515</v>
      </c>
      <c r="T30" s="40">
        <f t="shared" si="3"/>
        <v>2410.6095</v>
      </c>
      <c r="U30" s="41">
        <f t="shared" si="4"/>
        <v>1981.9223300970873</v>
      </c>
    </row>
    <row r="31" spans="1:21" x14ac:dyDescent="0.25">
      <c r="A31" s="30" t="str">
        <f t="shared" si="5"/>
        <v>2009_1</v>
      </c>
      <c r="B31" s="10">
        <v>2009</v>
      </c>
      <c r="C31" s="10">
        <v>1</v>
      </c>
      <c r="D31" s="27" t="s">
        <v>34</v>
      </c>
      <c r="E31" s="11" t="s">
        <v>14</v>
      </c>
      <c r="F31" s="41">
        <v>11120</v>
      </c>
      <c r="G31" s="39">
        <v>297</v>
      </c>
      <c r="H31" s="40">
        <v>1321</v>
      </c>
      <c r="I31" s="40">
        <v>1671</v>
      </c>
      <c r="J31" s="40">
        <v>2032</v>
      </c>
      <c r="K31" s="41">
        <v>307</v>
      </c>
      <c r="L31" s="39">
        <v>3772861</v>
      </c>
      <c r="M31" s="40">
        <v>4951332</v>
      </c>
      <c r="N31" s="40">
        <v>1674145</v>
      </c>
      <c r="O31" s="40">
        <v>6887676</v>
      </c>
      <c r="P31" s="41">
        <v>929751</v>
      </c>
      <c r="Q31" s="39">
        <f t="shared" si="0"/>
        <v>12703.23569023569</v>
      </c>
      <c r="R31" s="40">
        <f t="shared" si="1"/>
        <v>3748.1695685087057</v>
      </c>
      <c r="S31" s="40">
        <f t="shared" si="2"/>
        <v>1001.8821065230401</v>
      </c>
      <c r="T31" s="40">
        <f t="shared" si="3"/>
        <v>3389.6043307086616</v>
      </c>
      <c r="U31" s="41">
        <f t="shared" si="4"/>
        <v>3028.5048859934855</v>
      </c>
    </row>
    <row r="32" spans="1:21" x14ac:dyDescent="0.25">
      <c r="A32" s="30" t="str">
        <f t="shared" si="5"/>
        <v>2009_1</v>
      </c>
      <c r="B32" s="10">
        <v>2009</v>
      </c>
      <c r="C32" s="10">
        <v>1</v>
      </c>
      <c r="D32" s="27" t="s">
        <v>35</v>
      </c>
      <c r="E32" s="11" t="s">
        <v>14</v>
      </c>
      <c r="F32" s="41">
        <v>19780</v>
      </c>
      <c r="G32" s="39">
        <v>795</v>
      </c>
      <c r="H32" s="40">
        <v>2510</v>
      </c>
      <c r="I32" s="40">
        <v>2475</v>
      </c>
      <c r="J32" s="40">
        <v>5002</v>
      </c>
      <c r="K32" s="41">
        <v>1021</v>
      </c>
      <c r="L32" s="39">
        <v>8496442</v>
      </c>
      <c r="M32" s="40">
        <v>7252768</v>
      </c>
      <c r="N32" s="40">
        <v>3122770</v>
      </c>
      <c r="O32" s="40">
        <v>11701024</v>
      </c>
      <c r="P32" s="41">
        <v>2270631</v>
      </c>
      <c r="Q32" s="39">
        <f t="shared" si="0"/>
        <v>10687.348427672956</v>
      </c>
      <c r="R32" s="40">
        <f t="shared" si="1"/>
        <v>2889.5490039840638</v>
      </c>
      <c r="S32" s="40">
        <f t="shared" si="2"/>
        <v>1261.7252525252525</v>
      </c>
      <c r="T32" s="40">
        <f t="shared" si="3"/>
        <v>2339.2690923630548</v>
      </c>
      <c r="U32" s="41">
        <f t="shared" si="4"/>
        <v>2223.9285014691477</v>
      </c>
    </row>
    <row r="33" spans="1:21" x14ac:dyDescent="0.25">
      <c r="A33" s="30" t="str">
        <f t="shared" si="5"/>
        <v>2009_1</v>
      </c>
      <c r="B33" s="10">
        <v>2009</v>
      </c>
      <c r="C33" s="10">
        <v>1</v>
      </c>
      <c r="D33" s="27" t="s">
        <v>36</v>
      </c>
      <c r="E33" s="11" t="s">
        <v>14</v>
      </c>
      <c r="F33" s="41">
        <v>5491</v>
      </c>
      <c r="G33" s="39">
        <v>224</v>
      </c>
      <c r="H33" s="40">
        <v>707</v>
      </c>
      <c r="I33" s="40">
        <v>928</v>
      </c>
      <c r="J33" s="40">
        <v>1247</v>
      </c>
      <c r="K33" s="41">
        <v>138</v>
      </c>
      <c r="L33" s="39">
        <v>3383908</v>
      </c>
      <c r="M33" s="40">
        <v>2582072</v>
      </c>
      <c r="N33" s="40">
        <v>852781</v>
      </c>
      <c r="O33" s="40">
        <v>4052853</v>
      </c>
      <c r="P33" s="41">
        <v>603018</v>
      </c>
      <c r="Q33" s="39">
        <f t="shared" si="0"/>
        <v>15106.732142857143</v>
      </c>
      <c r="R33" s="40">
        <f t="shared" si="1"/>
        <v>3652.152758132956</v>
      </c>
      <c r="S33" s="40">
        <f t="shared" si="2"/>
        <v>918.94504310344826</v>
      </c>
      <c r="T33" s="40">
        <f t="shared" si="3"/>
        <v>3250.082598235766</v>
      </c>
      <c r="U33" s="41">
        <f t="shared" si="4"/>
        <v>4369.695652173913</v>
      </c>
    </row>
    <row r="34" spans="1:21" x14ac:dyDescent="0.25">
      <c r="A34" s="30" t="str">
        <f t="shared" si="5"/>
        <v>2009_1</v>
      </c>
      <c r="B34" s="10">
        <v>2009</v>
      </c>
      <c r="C34" s="10">
        <v>1</v>
      </c>
      <c r="D34" s="27" t="s">
        <v>37</v>
      </c>
      <c r="E34" s="11" t="s">
        <v>14</v>
      </c>
      <c r="F34" s="41">
        <v>10083</v>
      </c>
      <c r="G34" s="39">
        <v>426</v>
      </c>
      <c r="H34" s="40">
        <v>1491</v>
      </c>
      <c r="I34" s="40">
        <v>1697</v>
      </c>
      <c r="J34" s="40">
        <v>3267</v>
      </c>
      <c r="K34" s="41">
        <v>550</v>
      </c>
      <c r="L34" s="39">
        <v>7251783</v>
      </c>
      <c r="M34" s="40">
        <v>4373551</v>
      </c>
      <c r="N34" s="40">
        <v>2075425</v>
      </c>
      <c r="O34" s="40">
        <v>8669393</v>
      </c>
      <c r="P34" s="41">
        <v>2608494</v>
      </c>
      <c r="Q34" s="39">
        <f t="shared" si="0"/>
        <v>17022.964788732395</v>
      </c>
      <c r="R34" s="40">
        <f t="shared" si="1"/>
        <v>2933.3004694835681</v>
      </c>
      <c r="S34" s="40">
        <f t="shared" si="2"/>
        <v>1222.9964643488509</v>
      </c>
      <c r="T34" s="40">
        <f t="shared" si="3"/>
        <v>2653.6250382614021</v>
      </c>
      <c r="U34" s="41">
        <f t="shared" si="4"/>
        <v>4742.7163636363639</v>
      </c>
    </row>
    <row r="35" spans="1:21" x14ac:dyDescent="0.25">
      <c r="A35" s="30" t="str">
        <f t="shared" si="5"/>
        <v>2009_1</v>
      </c>
      <c r="B35" s="10">
        <v>2009</v>
      </c>
      <c r="C35" s="10">
        <v>1</v>
      </c>
      <c r="D35" s="27" t="s">
        <v>38</v>
      </c>
      <c r="E35" s="11" t="s">
        <v>14</v>
      </c>
      <c r="F35" s="41">
        <v>5387</v>
      </c>
      <c r="G35" s="39">
        <v>236</v>
      </c>
      <c r="H35" s="40">
        <v>813</v>
      </c>
      <c r="I35" s="40">
        <v>538</v>
      </c>
      <c r="J35" s="40">
        <v>1650</v>
      </c>
      <c r="K35" s="41">
        <v>42</v>
      </c>
      <c r="L35" s="39">
        <v>2223747</v>
      </c>
      <c r="M35" s="40">
        <v>1888447</v>
      </c>
      <c r="N35" s="40">
        <v>1010395</v>
      </c>
      <c r="O35" s="40">
        <v>3851956</v>
      </c>
      <c r="P35" s="41">
        <v>171278</v>
      </c>
      <c r="Q35" s="39">
        <f t="shared" si="0"/>
        <v>9422.6567796610161</v>
      </c>
      <c r="R35" s="40">
        <f t="shared" si="1"/>
        <v>2322.8130381303813</v>
      </c>
      <c r="S35" s="40">
        <f t="shared" si="2"/>
        <v>1878.0576208178438</v>
      </c>
      <c r="T35" s="40">
        <f t="shared" si="3"/>
        <v>2334.5187878787879</v>
      </c>
      <c r="U35" s="41">
        <f t="shared" si="4"/>
        <v>4078.0476190476193</v>
      </c>
    </row>
    <row r="36" spans="1:21" x14ac:dyDescent="0.25">
      <c r="A36" s="30" t="str">
        <f t="shared" si="5"/>
        <v>2009_1</v>
      </c>
      <c r="B36" s="10">
        <v>2009</v>
      </c>
      <c r="C36" s="10">
        <v>1</v>
      </c>
      <c r="D36" s="27" t="s">
        <v>39</v>
      </c>
      <c r="E36" s="11" t="s">
        <v>14</v>
      </c>
      <c r="F36" s="41">
        <v>14778</v>
      </c>
      <c r="G36" s="39">
        <v>687</v>
      </c>
      <c r="H36" s="40">
        <v>2270</v>
      </c>
      <c r="I36" s="40">
        <v>2456</v>
      </c>
      <c r="J36" s="40">
        <v>2066</v>
      </c>
      <c r="K36" s="41">
        <v>421</v>
      </c>
      <c r="L36" s="39">
        <v>9558890</v>
      </c>
      <c r="M36" s="40">
        <v>6091175</v>
      </c>
      <c r="N36" s="40">
        <v>2318090</v>
      </c>
      <c r="O36" s="40">
        <v>5046859</v>
      </c>
      <c r="P36" s="41">
        <v>1802789</v>
      </c>
      <c r="Q36" s="39">
        <f t="shared" si="0"/>
        <v>13913.959243085881</v>
      </c>
      <c r="R36" s="40">
        <f t="shared" si="1"/>
        <v>2683.3370044052863</v>
      </c>
      <c r="S36" s="40">
        <f t="shared" si="2"/>
        <v>943.84771986970679</v>
      </c>
      <c r="T36" s="40">
        <f t="shared" si="3"/>
        <v>2442.8165537270088</v>
      </c>
      <c r="U36" s="41">
        <f t="shared" si="4"/>
        <v>4282.1591448931113</v>
      </c>
    </row>
    <row r="37" spans="1:21" x14ac:dyDescent="0.25">
      <c r="A37" s="30" t="str">
        <f t="shared" si="5"/>
        <v>2009_1</v>
      </c>
      <c r="B37" s="10">
        <v>2009</v>
      </c>
      <c r="C37" s="10">
        <v>1</v>
      </c>
      <c r="D37" s="27" t="s">
        <v>40</v>
      </c>
      <c r="E37" s="11" t="s">
        <v>14</v>
      </c>
      <c r="F37" s="41">
        <v>9875</v>
      </c>
      <c r="G37" s="39">
        <v>358</v>
      </c>
      <c r="H37" s="40">
        <v>1493</v>
      </c>
      <c r="I37" s="40">
        <v>3205</v>
      </c>
      <c r="J37" s="40">
        <v>3333</v>
      </c>
      <c r="K37" s="41">
        <v>498</v>
      </c>
      <c r="L37" s="39">
        <v>4008488</v>
      </c>
      <c r="M37" s="40">
        <v>4935848</v>
      </c>
      <c r="N37" s="40">
        <v>2196592</v>
      </c>
      <c r="O37" s="40">
        <v>11121287</v>
      </c>
      <c r="P37" s="41">
        <v>1022427</v>
      </c>
      <c r="Q37" s="39">
        <f t="shared" si="0"/>
        <v>11196.893854748603</v>
      </c>
      <c r="R37" s="40">
        <f t="shared" si="1"/>
        <v>3305.9933020763565</v>
      </c>
      <c r="S37" s="40">
        <f t="shared" si="2"/>
        <v>685.36411856474263</v>
      </c>
      <c r="T37" s="40">
        <f t="shared" si="3"/>
        <v>3336.7197719771975</v>
      </c>
      <c r="U37" s="41">
        <f t="shared" si="4"/>
        <v>2053.0662650602408</v>
      </c>
    </row>
    <row r="38" spans="1:21" x14ac:dyDescent="0.25">
      <c r="A38" s="30" t="str">
        <f t="shared" si="5"/>
        <v>2009_2</v>
      </c>
      <c r="B38" s="10">
        <v>2009</v>
      </c>
      <c r="C38" s="10">
        <v>2</v>
      </c>
      <c r="D38" s="27" t="s">
        <v>13</v>
      </c>
      <c r="E38" s="11" t="s">
        <v>14</v>
      </c>
      <c r="F38" s="41">
        <v>15285</v>
      </c>
      <c r="G38" s="39">
        <v>101</v>
      </c>
      <c r="H38" s="40">
        <v>1687</v>
      </c>
      <c r="I38" s="40">
        <v>926</v>
      </c>
      <c r="J38" s="40">
        <v>2582</v>
      </c>
      <c r="K38" s="41">
        <v>381</v>
      </c>
      <c r="L38" s="39">
        <v>1378723</v>
      </c>
      <c r="M38" s="40">
        <v>2699268</v>
      </c>
      <c r="N38" s="40">
        <v>1211855</v>
      </c>
      <c r="O38" s="40">
        <v>4124911</v>
      </c>
      <c r="P38" s="41">
        <v>1091927</v>
      </c>
      <c r="Q38" s="39">
        <f t="shared" si="0"/>
        <v>13650.722772277228</v>
      </c>
      <c r="R38" s="40">
        <f t="shared" si="1"/>
        <v>1600.0403082394785</v>
      </c>
      <c r="S38" s="40">
        <f t="shared" si="2"/>
        <v>1308.6987041036716</v>
      </c>
      <c r="T38" s="40">
        <f t="shared" si="3"/>
        <v>1597.5642912470953</v>
      </c>
      <c r="U38" s="41">
        <f t="shared" si="4"/>
        <v>2865.9501312335956</v>
      </c>
    </row>
    <row r="39" spans="1:21" x14ac:dyDescent="0.25">
      <c r="A39" s="30" t="str">
        <f t="shared" si="5"/>
        <v>2009_2</v>
      </c>
      <c r="B39" s="10">
        <v>2009</v>
      </c>
      <c r="C39" s="10">
        <v>2</v>
      </c>
      <c r="D39" s="27" t="s">
        <v>15</v>
      </c>
      <c r="E39" s="11" t="s">
        <v>14</v>
      </c>
      <c r="F39" s="41">
        <v>4613</v>
      </c>
      <c r="G39" s="39">
        <v>21</v>
      </c>
      <c r="H39" s="40">
        <v>321</v>
      </c>
      <c r="I39" s="40">
        <v>826</v>
      </c>
      <c r="J39" s="40">
        <v>447</v>
      </c>
      <c r="K39" s="41">
        <v>93</v>
      </c>
      <c r="L39" s="39">
        <v>499405</v>
      </c>
      <c r="M39" s="40">
        <v>924697</v>
      </c>
      <c r="N39" s="40">
        <v>1080336</v>
      </c>
      <c r="O39" s="40">
        <v>1174183</v>
      </c>
      <c r="P39" s="41">
        <v>450988</v>
      </c>
      <c r="Q39" s="39">
        <f t="shared" si="0"/>
        <v>23781.190476190477</v>
      </c>
      <c r="R39" s="40">
        <f t="shared" si="1"/>
        <v>2880.6760124610591</v>
      </c>
      <c r="S39" s="40">
        <f t="shared" si="2"/>
        <v>1307.9128329297821</v>
      </c>
      <c r="T39" s="40">
        <f t="shared" si="3"/>
        <v>2626.8076062639821</v>
      </c>
      <c r="U39" s="41">
        <f t="shared" si="4"/>
        <v>4849.333333333333</v>
      </c>
    </row>
    <row r="40" spans="1:21" x14ac:dyDescent="0.25">
      <c r="A40" s="30" t="str">
        <f t="shared" si="5"/>
        <v>2009_2</v>
      </c>
      <c r="B40" s="10">
        <v>2009</v>
      </c>
      <c r="C40" s="10">
        <v>2</v>
      </c>
      <c r="D40" s="27" t="s">
        <v>16</v>
      </c>
      <c r="E40" s="11" t="s">
        <v>14</v>
      </c>
      <c r="F40" s="41">
        <v>4385</v>
      </c>
      <c r="G40" s="39">
        <v>87</v>
      </c>
      <c r="H40" s="40">
        <v>521</v>
      </c>
      <c r="I40" s="40">
        <v>1217</v>
      </c>
      <c r="J40" s="40">
        <v>1604</v>
      </c>
      <c r="K40" s="41">
        <v>92</v>
      </c>
      <c r="L40" s="39">
        <v>807449</v>
      </c>
      <c r="M40" s="40">
        <v>1834839</v>
      </c>
      <c r="N40" s="40">
        <v>1181919</v>
      </c>
      <c r="O40" s="40">
        <v>4669150</v>
      </c>
      <c r="P40" s="41">
        <v>400091</v>
      </c>
      <c r="Q40" s="39">
        <f t="shared" si="0"/>
        <v>9281.022988505747</v>
      </c>
      <c r="R40" s="40">
        <f t="shared" si="1"/>
        <v>3521.7639155470251</v>
      </c>
      <c r="S40" s="40">
        <f t="shared" si="2"/>
        <v>971.17419884963022</v>
      </c>
      <c r="T40" s="40">
        <f t="shared" si="3"/>
        <v>2910.9413965087283</v>
      </c>
      <c r="U40" s="41">
        <f t="shared" si="4"/>
        <v>4348.815217391304</v>
      </c>
    </row>
    <row r="41" spans="1:21" x14ac:dyDescent="0.25">
      <c r="A41" s="30" t="str">
        <f t="shared" si="5"/>
        <v>2009_2</v>
      </c>
      <c r="B41" s="10">
        <v>2009</v>
      </c>
      <c r="C41" s="10">
        <v>2</v>
      </c>
      <c r="D41" s="27" t="s">
        <v>17</v>
      </c>
      <c r="E41" s="11" t="s">
        <v>14</v>
      </c>
      <c r="F41" s="41">
        <v>17099</v>
      </c>
      <c r="G41" s="39">
        <v>97</v>
      </c>
      <c r="H41" s="40">
        <v>1493</v>
      </c>
      <c r="I41" s="40">
        <v>4955</v>
      </c>
      <c r="J41" s="40">
        <v>2057</v>
      </c>
      <c r="K41" s="41">
        <v>344</v>
      </c>
      <c r="L41" s="39">
        <v>1565412</v>
      </c>
      <c r="M41" s="40">
        <v>5999494</v>
      </c>
      <c r="N41" s="40">
        <v>4221490</v>
      </c>
      <c r="O41" s="40">
        <v>6324041</v>
      </c>
      <c r="P41" s="41">
        <v>1557178</v>
      </c>
      <c r="Q41" s="39">
        <f t="shared" si="0"/>
        <v>16138.268041237114</v>
      </c>
      <c r="R41" s="40">
        <f t="shared" si="1"/>
        <v>4018.4152712659074</v>
      </c>
      <c r="S41" s="40">
        <f t="shared" si="2"/>
        <v>851.9656912209889</v>
      </c>
      <c r="T41" s="40">
        <f t="shared" si="3"/>
        <v>3074.4000972289741</v>
      </c>
      <c r="U41" s="41">
        <f t="shared" si="4"/>
        <v>4526.6802325581393</v>
      </c>
    </row>
    <row r="42" spans="1:21" x14ac:dyDescent="0.25">
      <c r="A42" s="30" t="str">
        <f t="shared" si="5"/>
        <v>2009_2</v>
      </c>
      <c r="B42" s="10">
        <v>2009</v>
      </c>
      <c r="C42" s="10">
        <v>2</v>
      </c>
      <c r="D42" s="27" t="s">
        <v>18</v>
      </c>
      <c r="E42" s="11" t="s">
        <v>14</v>
      </c>
      <c r="F42" s="41">
        <v>14171</v>
      </c>
      <c r="G42" s="39">
        <v>162</v>
      </c>
      <c r="H42" s="40">
        <v>1135</v>
      </c>
      <c r="I42" s="40">
        <v>4264</v>
      </c>
      <c r="J42" s="40">
        <v>1637</v>
      </c>
      <c r="K42" s="41">
        <v>353</v>
      </c>
      <c r="L42" s="39">
        <v>3136899</v>
      </c>
      <c r="M42" s="40">
        <v>3449913</v>
      </c>
      <c r="N42" s="40">
        <v>7747694</v>
      </c>
      <c r="O42" s="40">
        <v>5200218</v>
      </c>
      <c r="P42" s="41">
        <v>876172</v>
      </c>
      <c r="Q42" s="39">
        <f t="shared" si="0"/>
        <v>19363.574074074073</v>
      </c>
      <c r="R42" s="40">
        <f t="shared" si="1"/>
        <v>3039.5709251101321</v>
      </c>
      <c r="S42" s="40">
        <f t="shared" si="2"/>
        <v>1817.0014071294559</v>
      </c>
      <c r="T42" s="40">
        <f t="shared" si="3"/>
        <v>3176.6756261453879</v>
      </c>
      <c r="U42" s="41">
        <f t="shared" si="4"/>
        <v>2482.0736543909347</v>
      </c>
    </row>
    <row r="43" spans="1:21" x14ac:dyDescent="0.25">
      <c r="A43" s="30" t="str">
        <f t="shared" si="5"/>
        <v>2009_2</v>
      </c>
      <c r="B43" s="10">
        <v>2009</v>
      </c>
      <c r="C43" s="10">
        <v>2</v>
      </c>
      <c r="D43" s="27" t="s">
        <v>19</v>
      </c>
      <c r="E43" s="11" t="s">
        <v>14</v>
      </c>
      <c r="F43" s="41">
        <v>3155</v>
      </c>
      <c r="G43" s="39">
        <v>64</v>
      </c>
      <c r="H43" s="40">
        <v>269</v>
      </c>
      <c r="I43" s="40">
        <v>485</v>
      </c>
      <c r="J43" s="40">
        <v>357</v>
      </c>
      <c r="K43" s="41">
        <v>111</v>
      </c>
      <c r="L43" s="39">
        <v>1225869</v>
      </c>
      <c r="M43" s="40">
        <v>829471</v>
      </c>
      <c r="N43" s="40">
        <v>595982</v>
      </c>
      <c r="O43" s="40">
        <v>1013657</v>
      </c>
      <c r="P43" s="41">
        <v>511101</v>
      </c>
      <c r="Q43" s="39">
        <f t="shared" si="0"/>
        <v>19154.203125</v>
      </c>
      <c r="R43" s="40">
        <f t="shared" si="1"/>
        <v>3083.5353159851302</v>
      </c>
      <c r="S43" s="40">
        <f t="shared" si="2"/>
        <v>1228.8288659793814</v>
      </c>
      <c r="T43" s="40">
        <f t="shared" si="3"/>
        <v>2839.3753501400561</v>
      </c>
      <c r="U43" s="41">
        <f t="shared" si="4"/>
        <v>4604.5135135135133</v>
      </c>
    </row>
    <row r="44" spans="1:21" x14ac:dyDescent="0.25">
      <c r="A44" s="30" t="str">
        <f t="shared" si="5"/>
        <v>2009_2</v>
      </c>
      <c r="B44" s="10">
        <v>2009</v>
      </c>
      <c r="C44" s="10">
        <v>2</v>
      </c>
      <c r="D44" s="27" t="s">
        <v>20</v>
      </c>
      <c r="E44" s="11" t="s">
        <v>14</v>
      </c>
      <c r="F44" s="41">
        <v>21096</v>
      </c>
      <c r="G44" s="39">
        <v>335</v>
      </c>
      <c r="H44" s="40">
        <v>2354</v>
      </c>
      <c r="I44" s="40">
        <v>1696</v>
      </c>
      <c r="J44" s="40">
        <v>3475</v>
      </c>
      <c r="K44" s="41">
        <v>715</v>
      </c>
      <c r="L44" s="39">
        <v>8207727</v>
      </c>
      <c r="M44" s="40">
        <v>6268448</v>
      </c>
      <c r="N44" s="40">
        <v>1425199</v>
      </c>
      <c r="O44" s="40">
        <v>8397741</v>
      </c>
      <c r="P44" s="41">
        <v>5450024</v>
      </c>
      <c r="Q44" s="39">
        <f t="shared" si="0"/>
        <v>24500.6776119403</v>
      </c>
      <c r="R44" s="40">
        <f t="shared" si="1"/>
        <v>2662.8920985556501</v>
      </c>
      <c r="S44" s="40">
        <f t="shared" si="2"/>
        <v>840.3295990566038</v>
      </c>
      <c r="T44" s="40">
        <f t="shared" si="3"/>
        <v>2416.6161151079136</v>
      </c>
      <c r="U44" s="41">
        <f t="shared" si="4"/>
        <v>7622.4111888111884</v>
      </c>
    </row>
    <row r="45" spans="1:21" x14ac:dyDescent="0.25">
      <c r="A45" s="30" t="str">
        <f t="shared" si="5"/>
        <v>2009_2</v>
      </c>
      <c r="B45" s="10">
        <v>2009</v>
      </c>
      <c r="C45" s="10">
        <v>2</v>
      </c>
      <c r="D45" s="27" t="s">
        <v>21</v>
      </c>
      <c r="E45" s="11" t="s">
        <v>14</v>
      </c>
      <c r="F45" s="41">
        <v>25694</v>
      </c>
      <c r="G45" s="39">
        <v>779</v>
      </c>
      <c r="H45" s="40">
        <v>2320</v>
      </c>
      <c r="I45" s="40">
        <v>4070</v>
      </c>
      <c r="J45" s="40">
        <v>3723</v>
      </c>
      <c r="K45" s="41">
        <v>1411</v>
      </c>
      <c r="L45" s="39">
        <v>10831523</v>
      </c>
      <c r="M45" s="40">
        <v>5764215</v>
      </c>
      <c r="N45" s="40">
        <v>3632706</v>
      </c>
      <c r="O45" s="40">
        <v>11338234</v>
      </c>
      <c r="P45" s="41">
        <v>6171479</v>
      </c>
      <c r="Q45" s="39">
        <f t="shared" si="0"/>
        <v>13904.394094993582</v>
      </c>
      <c r="R45" s="40">
        <f t="shared" si="1"/>
        <v>2484.5754310344828</v>
      </c>
      <c r="S45" s="40">
        <f t="shared" si="2"/>
        <v>892.55675675675673</v>
      </c>
      <c r="T45" s="40">
        <f t="shared" si="3"/>
        <v>3045.4563524039754</v>
      </c>
      <c r="U45" s="41">
        <f t="shared" si="4"/>
        <v>4373.8334514528706</v>
      </c>
    </row>
    <row r="46" spans="1:21" x14ac:dyDescent="0.25">
      <c r="A46" s="30" t="str">
        <f t="shared" si="5"/>
        <v>2009_2</v>
      </c>
      <c r="B46" s="10">
        <v>2009</v>
      </c>
      <c r="C46" s="10">
        <v>2</v>
      </c>
      <c r="D46" s="27" t="s">
        <v>22</v>
      </c>
      <c r="E46" s="11" t="s">
        <v>14</v>
      </c>
      <c r="F46" s="41">
        <v>2639</v>
      </c>
      <c r="G46" s="39">
        <v>106</v>
      </c>
      <c r="H46" s="40">
        <v>237</v>
      </c>
      <c r="I46" s="40">
        <v>347</v>
      </c>
      <c r="J46" s="40">
        <v>234</v>
      </c>
      <c r="K46" s="41">
        <v>109</v>
      </c>
      <c r="L46" s="39">
        <v>1220866</v>
      </c>
      <c r="M46" s="40">
        <v>681470</v>
      </c>
      <c r="N46" s="40">
        <v>260099</v>
      </c>
      <c r="O46" s="40">
        <v>643025</v>
      </c>
      <c r="P46" s="41">
        <v>323302</v>
      </c>
      <c r="Q46" s="39">
        <f t="shared" si="0"/>
        <v>11517.603773584906</v>
      </c>
      <c r="R46" s="40">
        <f t="shared" si="1"/>
        <v>2875.4008438818564</v>
      </c>
      <c r="S46" s="40">
        <f t="shared" si="2"/>
        <v>749.56484149855908</v>
      </c>
      <c r="T46" s="40">
        <f t="shared" si="3"/>
        <v>2747.9700854700855</v>
      </c>
      <c r="U46" s="41">
        <f t="shared" si="4"/>
        <v>2966.0733944954127</v>
      </c>
    </row>
    <row r="47" spans="1:21" x14ac:dyDescent="0.25">
      <c r="A47" s="30" t="str">
        <f t="shared" si="5"/>
        <v>2009_2</v>
      </c>
      <c r="B47" s="10">
        <v>2009</v>
      </c>
      <c r="C47" s="10">
        <v>2</v>
      </c>
      <c r="D47" s="27" t="s">
        <v>23</v>
      </c>
      <c r="E47" s="11" t="s">
        <v>14</v>
      </c>
      <c r="F47" s="41">
        <v>2622</v>
      </c>
      <c r="G47" s="39">
        <v>90</v>
      </c>
      <c r="H47" s="40">
        <v>260</v>
      </c>
      <c r="I47" s="40">
        <v>522</v>
      </c>
      <c r="J47" s="40">
        <v>291</v>
      </c>
      <c r="K47" s="41">
        <v>87</v>
      </c>
      <c r="L47" s="39">
        <v>1212992</v>
      </c>
      <c r="M47" s="40">
        <v>791969</v>
      </c>
      <c r="N47" s="40">
        <v>329692</v>
      </c>
      <c r="O47" s="40">
        <v>867152</v>
      </c>
      <c r="P47" s="41">
        <v>328043</v>
      </c>
      <c r="Q47" s="39">
        <f t="shared" si="0"/>
        <v>13477.68888888889</v>
      </c>
      <c r="R47" s="40">
        <f t="shared" si="1"/>
        <v>3046.0346153846153</v>
      </c>
      <c r="S47" s="40">
        <f t="shared" si="2"/>
        <v>631.59386973180074</v>
      </c>
      <c r="T47" s="40">
        <f t="shared" si="3"/>
        <v>2979.9037800687283</v>
      </c>
      <c r="U47" s="41">
        <f t="shared" si="4"/>
        <v>3770.6091954022991</v>
      </c>
    </row>
    <row r="48" spans="1:21" x14ac:dyDescent="0.25">
      <c r="A48" s="30" t="str">
        <f t="shared" si="5"/>
        <v>2009_2</v>
      </c>
      <c r="B48" s="10">
        <v>2009</v>
      </c>
      <c r="C48" s="10">
        <v>2</v>
      </c>
      <c r="D48" s="27" t="s">
        <v>24</v>
      </c>
      <c r="E48" s="11" t="s">
        <v>14</v>
      </c>
      <c r="F48" s="41">
        <v>6809</v>
      </c>
      <c r="G48" s="39">
        <v>214</v>
      </c>
      <c r="H48" s="40">
        <v>664</v>
      </c>
      <c r="I48" s="40">
        <v>308</v>
      </c>
      <c r="J48" s="40">
        <v>672</v>
      </c>
      <c r="K48" s="41">
        <v>135</v>
      </c>
      <c r="L48" s="39">
        <v>3773334</v>
      </c>
      <c r="M48" s="40">
        <v>3119798</v>
      </c>
      <c r="N48" s="40">
        <v>352734</v>
      </c>
      <c r="O48" s="40">
        <v>2055299</v>
      </c>
      <c r="P48" s="41">
        <v>620841</v>
      </c>
      <c r="Q48" s="39">
        <f t="shared" si="0"/>
        <v>17632.401869158879</v>
      </c>
      <c r="R48" s="40">
        <f t="shared" si="1"/>
        <v>4698.4909638554218</v>
      </c>
      <c r="S48" s="40">
        <f t="shared" si="2"/>
        <v>1145.2402597402597</v>
      </c>
      <c r="T48" s="40">
        <f t="shared" si="3"/>
        <v>3058.4806547619046</v>
      </c>
      <c r="U48" s="41">
        <f t="shared" si="4"/>
        <v>4598.8222222222221</v>
      </c>
    </row>
    <row r="49" spans="1:21" x14ac:dyDescent="0.25">
      <c r="A49" s="30" t="str">
        <f t="shared" si="5"/>
        <v>2009_2</v>
      </c>
      <c r="B49" s="10">
        <v>2009</v>
      </c>
      <c r="C49" s="10">
        <v>2</v>
      </c>
      <c r="D49" s="27" t="s">
        <v>25</v>
      </c>
      <c r="E49" s="11" t="s">
        <v>14</v>
      </c>
      <c r="F49" s="41">
        <v>19675</v>
      </c>
      <c r="G49" s="39">
        <v>159</v>
      </c>
      <c r="H49" s="40">
        <v>1576</v>
      </c>
      <c r="I49" s="40">
        <v>5843</v>
      </c>
      <c r="J49" s="40">
        <v>1735</v>
      </c>
      <c r="K49" s="41">
        <v>602</v>
      </c>
      <c r="L49" s="39">
        <v>2221285</v>
      </c>
      <c r="M49" s="40">
        <v>3001182</v>
      </c>
      <c r="N49" s="40">
        <v>4781528</v>
      </c>
      <c r="O49" s="40">
        <v>3039763</v>
      </c>
      <c r="P49" s="41">
        <v>2463516</v>
      </c>
      <c r="Q49" s="39">
        <f t="shared" si="0"/>
        <v>13970.345911949686</v>
      </c>
      <c r="R49" s="40">
        <f t="shared" si="1"/>
        <v>1904.3032994923858</v>
      </c>
      <c r="S49" s="40">
        <f t="shared" si="2"/>
        <v>818.33441725141199</v>
      </c>
      <c r="T49" s="40">
        <f t="shared" si="3"/>
        <v>1752.0247838616715</v>
      </c>
      <c r="U49" s="41">
        <f t="shared" si="4"/>
        <v>4092.21926910299</v>
      </c>
    </row>
    <row r="50" spans="1:21" x14ac:dyDescent="0.25">
      <c r="A50" s="30" t="str">
        <f t="shared" si="5"/>
        <v>2009_2</v>
      </c>
      <c r="B50" s="10">
        <v>2009</v>
      </c>
      <c r="C50" s="10">
        <v>2</v>
      </c>
      <c r="D50" s="27" t="s">
        <v>26</v>
      </c>
      <c r="E50" s="11" t="s">
        <v>14</v>
      </c>
      <c r="F50" s="41">
        <v>21759</v>
      </c>
      <c r="G50" s="39">
        <v>333</v>
      </c>
      <c r="H50" s="40">
        <v>2180</v>
      </c>
      <c r="I50" s="40">
        <v>3133</v>
      </c>
      <c r="J50" s="40">
        <v>4126</v>
      </c>
      <c r="K50" s="41">
        <v>855</v>
      </c>
      <c r="L50" s="39">
        <v>6355746</v>
      </c>
      <c r="M50" s="40">
        <v>6743900</v>
      </c>
      <c r="N50" s="40">
        <v>3555119</v>
      </c>
      <c r="O50" s="40">
        <v>11571465</v>
      </c>
      <c r="P50" s="41">
        <v>2950874</v>
      </c>
      <c r="Q50" s="39">
        <f t="shared" si="0"/>
        <v>19086.324324324323</v>
      </c>
      <c r="R50" s="40">
        <f t="shared" si="1"/>
        <v>3093.5321100917431</v>
      </c>
      <c r="S50" s="40">
        <f t="shared" si="2"/>
        <v>1134.7331631024576</v>
      </c>
      <c r="T50" s="40">
        <f t="shared" si="3"/>
        <v>2804.523751817741</v>
      </c>
      <c r="U50" s="41">
        <f t="shared" si="4"/>
        <v>3451.3146198830409</v>
      </c>
    </row>
    <row r="51" spans="1:21" x14ac:dyDescent="0.25">
      <c r="A51" s="30" t="str">
        <f t="shared" si="5"/>
        <v>2009_2</v>
      </c>
      <c r="B51" s="10">
        <v>2009</v>
      </c>
      <c r="C51" s="10">
        <v>2</v>
      </c>
      <c r="D51" s="27" t="s">
        <v>27</v>
      </c>
      <c r="E51" s="11" t="s">
        <v>14</v>
      </c>
      <c r="F51" s="41">
        <v>5374</v>
      </c>
      <c r="G51" s="39">
        <v>166</v>
      </c>
      <c r="H51" s="40">
        <v>579</v>
      </c>
      <c r="I51" s="40">
        <v>885</v>
      </c>
      <c r="J51" s="40">
        <v>767</v>
      </c>
      <c r="K51" s="41">
        <v>237</v>
      </c>
      <c r="L51" s="39">
        <v>3286541</v>
      </c>
      <c r="M51" s="40">
        <v>1720329</v>
      </c>
      <c r="N51" s="40">
        <v>824673</v>
      </c>
      <c r="O51" s="40">
        <v>2363845</v>
      </c>
      <c r="P51" s="41">
        <v>1719497</v>
      </c>
      <c r="Q51" s="39">
        <f t="shared" si="0"/>
        <v>19798.439759036144</v>
      </c>
      <c r="R51" s="40">
        <f t="shared" si="1"/>
        <v>2971.2072538860102</v>
      </c>
      <c r="S51" s="40">
        <f t="shared" si="2"/>
        <v>931.83389830508474</v>
      </c>
      <c r="T51" s="40">
        <f t="shared" si="3"/>
        <v>3081.9361147327249</v>
      </c>
      <c r="U51" s="41">
        <f t="shared" si="4"/>
        <v>7255.2616033755276</v>
      </c>
    </row>
    <row r="52" spans="1:21" x14ac:dyDescent="0.25">
      <c r="A52" s="30" t="str">
        <f t="shared" si="5"/>
        <v>2009_2</v>
      </c>
      <c r="B52" s="10">
        <v>2009</v>
      </c>
      <c r="C52" s="10">
        <v>2</v>
      </c>
      <c r="D52" s="27" t="s">
        <v>28</v>
      </c>
      <c r="E52" s="11" t="s">
        <v>14</v>
      </c>
      <c r="F52" s="41">
        <v>35158</v>
      </c>
      <c r="G52" s="39">
        <v>1013</v>
      </c>
      <c r="H52" s="40">
        <v>3544</v>
      </c>
      <c r="I52" s="40">
        <v>7478</v>
      </c>
      <c r="J52" s="40">
        <v>4789</v>
      </c>
      <c r="K52" s="41">
        <v>1276</v>
      </c>
      <c r="L52" s="39">
        <v>12942924</v>
      </c>
      <c r="M52" s="40">
        <v>11034332</v>
      </c>
      <c r="N52" s="40">
        <v>9702493</v>
      </c>
      <c r="O52" s="40">
        <v>14779795</v>
      </c>
      <c r="P52" s="41">
        <v>11372728</v>
      </c>
      <c r="Q52" s="39">
        <f t="shared" si="0"/>
        <v>12776.825271470878</v>
      </c>
      <c r="R52" s="40">
        <f t="shared" si="1"/>
        <v>3113.5248306997742</v>
      </c>
      <c r="S52" s="40">
        <f t="shared" si="2"/>
        <v>1297.4716501738433</v>
      </c>
      <c r="T52" s="40">
        <f t="shared" si="3"/>
        <v>3086.1964919607435</v>
      </c>
      <c r="U52" s="41">
        <f t="shared" si="4"/>
        <v>8912.7962382445148</v>
      </c>
    </row>
    <row r="53" spans="1:21" x14ac:dyDescent="0.25">
      <c r="A53" s="30" t="str">
        <f t="shared" si="5"/>
        <v>2009_2</v>
      </c>
      <c r="B53" s="10">
        <v>2009</v>
      </c>
      <c r="C53" s="10">
        <v>2</v>
      </c>
      <c r="D53" s="27" t="s">
        <v>29</v>
      </c>
      <c r="E53" s="11" t="s">
        <v>14</v>
      </c>
      <c r="F53" s="41">
        <v>3834</v>
      </c>
      <c r="G53" s="39">
        <v>133</v>
      </c>
      <c r="H53" s="40">
        <v>432</v>
      </c>
      <c r="I53" s="40">
        <v>574</v>
      </c>
      <c r="J53" s="40">
        <v>472</v>
      </c>
      <c r="K53" s="41">
        <v>170</v>
      </c>
      <c r="L53" s="39">
        <v>1995500</v>
      </c>
      <c r="M53" s="40">
        <v>1362989</v>
      </c>
      <c r="N53" s="40">
        <v>589085</v>
      </c>
      <c r="O53" s="40">
        <v>1340260</v>
      </c>
      <c r="P53" s="41">
        <v>1121941</v>
      </c>
      <c r="Q53" s="39">
        <f t="shared" si="0"/>
        <v>15003.75939849624</v>
      </c>
      <c r="R53" s="40">
        <f t="shared" si="1"/>
        <v>3155.0671296296296</v>
      </c>
      <c r="S53" s="40">
        <f t="shared" si="2"/>
        <v>1026.280487804878</v>
      </c>
      <c r="T53" s="40">
        <f t="shared" si="3"/>
        <v>2839.5338983050847</v>
      </c>
      <c r="U53" s="41">
        <f t="shared" si="4"/>
        <v>6599.6529411764704</v>
      </c>
    </row>
    <row r="54" spans="1:21" x14ac:dyDescent="0.25">
      <c r="A54" s="30" t="str">
        <f t="shared" si="5"/>
        <v>2009_2</v>
      </c>
      <c r="B54" s="10">
        <v>2009</v>
      </c>
      <c r="C54" s="10">
        <v>2</v>
      </c>
      <c r="D54" s="27" t="s">
        <v>30</v>
      </c>
      <c r="E54" s="11" t="s">
        <v>14</v>
      </c>
      <c r="F54" s="41">
        <v>7148</v>
      </c>
      <c r="G54" s="39">
        <v>221</v>
      </c>
      <c r="H54" s="40">
        <v>791</v>
      </c>
      <c r="I54" s="40">
        <v>618</v>
      </c>
      <c r="J54" s="40">
        <v>1520</v>
      </c>
      <c r="K54" s="41">
        <v>819</v>
      </c>
      <c r="L54" s="39">
        <v>4046486</v>
      </c>
      <c r="M54" s="40">
        <v>1586326</v>
      </c>
      <c r="N54" s="40">
        <v>496965</v>
      </c>
      <c r="O54" s="40">
        <v>4054527</v>
      </c>
      <c r="P54" s="41">
        <v>4086124</v>
      </c>
      <c r="Q54" s="39">
        <f t="shared" si="0"/>
        <v>18309.891402714933</v>
      </c>
      <c r="R54" s="40">
        <f t="shared" si="1"/>
        <v>2005.4690265486727</v>
      </c>
      <c r="S54" s="40">
        <f t="shared" si="2"/>
        <v>804.15048543689318</v>
      </c>
      <c r="T54" s="40">
        <f t="shared" si="3"/>
        <v>2667.4519736842103</v>
      </c>
      <c r="U54" s="41">
        <f t="shared" si="4"/>
        <v>4989.1623931623935</v>
      </c>
    </row>
    <row r="55" spans="1:21" x14ac:dyDescent="0.25">
      <c r="A55" s="30" t="str">
        <f t="shared" si="5"/>
        <v>2009_2</v>
      </c>
      <c r="B55" s="10">
        <v>2009</v>
      </c>
      <c r="C55" s="10">
        <v>2</v>
      </c>
      <c r="D55" s="27" t="s">
        <v>31</v>
      </c>
      <c r="E55" s="11" t="s">
        <v>14</v>
      </c>
      <c r="F55" s="41">
        <v>23514</v>
      </c>
      <c r="G55" s="39">
        <v>593</v>
      </c>
      <c r="H55" s="40">
        <v>2293</v>
      </c>
      <c r="I55" s="40">
        <v>8508</v>
      </c>
      <c r="J55" s="40">
        <v>2032</v>
      </c>
      <c r="K55" s="41">
        <v>847</v>
      </c>
      <c r="L55" s="39">
        <v>8333855</v>
      </c>
      <c r="M55" s="40">
        <v>7030954</v>
      </c>
      <c r="N55" s="40">
        <v>4296127</v>
      </c>
      <c r="O55" s="40">
        <v>6007170</v>
      </c>
      <c r="P55" s="41">
        <v>1361986</v>
      </c>
      <c r="Q55" s="39">
        <f t="shared" si="0"/>
        <v>14053.718381112985</v>
      </c>
      <c r="R55" s="40">
        <f t="shared" si="1"/>
        <v>3066.2686436982121</v>
      </c>
      <c r="S55" s="40">
        <f t="shared" si="2"/>
        <v>504.95145745181009</v>
      </c>
      <c r="T55" s="40">
        <f t="shared" si="3"/>
        <v>2956.2844488188975</v>
      </c>
      <c r="U55" s="41">
        <f t="shared" si="4"/>
        <v>1608.0118063754428</v>
      </c>
    </row>
    <row r="56" spans="1:21" x14ac:dyDescent="0.25">
      <c r="A56" s="30" t="str">
        <f t="shared" si="5"/>
        <v>2009_2</v>
      </c>
      <c r="B56" s="10">
        <v>2009</v>
      </c>
      <c r="C56" s="10">
        <v>2</v>
      </c>
      <c r="D56" s="27" t="s">
        <v>32</v>
      </c>
      <c r="E56" s="11" t="s">
        <v>14</v>
      </c>
      <c r="F56" s="41">
        <v>16760</v>
      </c>
      <c r="G56" s="39">
        <v>277</v>
      </c>
      <c r="H56" s="40">
        <v>2046</v>
      </c>
      <c r="I56" s="40">
        <v>3776</v>
      </c>
      <c r="J56" s="40">
        <v>2720</v>
      </c>
      <c r="K56" s="41">
        <v>684</v>
      </c>
      <c r="L56" s="39">
        <v>8684818</v>
      </c>
      <c r="M56" s="40">
        <v>7098483</v>
      </c>
      <c r="N56" s="40">
        <v>2788899</v>
      </c>
      <c r="O56" s="40">
        <v>7712257</v>
      </c>
      <c r="P56" s="41">
        <v>5005376</v>
      </c>
      <c r="Q56" s="39">
        <f t="shared" si="0"/>
        <v>31353.133574007221</v>
      </c>
      <c r="R56" s="40">
        <f t="shared" si="1"/>
        <v>3469.4442815249267</v>
      </c>
      <c r="S56" s="40">
        <f t="shared" si="2"/>
        <v>738.58554025423734</v>
      </c>
      <c r="T56" s="40">
        <f t="shared" si="3"/>
        <v>2835.3886029411765</v>
      </c>
      <c r="U56" s="41">
        <f t="shared" si="4"/>
        <v>7317.8011695906434</v>
      </c>
    </row>
    <row r="57" spans="1:21" x14ac:dyDescent="0.25">
      <c r="A57" s="30" t="str">
        <f t="shared" si="5"/>
        <v>2009_2</v>
      </c>
      <c r="B57" s="10">
        <v>2009</v>
      </c>
      <c r="C57" s="10">
        <v>2</v>
      </c>
      <c r="D57" s="27" t="s">
        <v>33</v>
      </c>
      <c r="E57" s="11" t="s">
        <v>14</v>
      </c>
      <c r="F57" s="41">
        <v>12665</v>
      </c>
      <c r="G57" s="39">
        <v>475</v>
      </c>
      <c r="H57" s="40">
        <v>1269</v>
      </c>
      <c r="I57" s="40">
        <v>4031</v>
      </c>
      <c r="J57" s="40">
        <v>1474</v>
      </c>
      <c r="K57" s="41">
        <v>441</v>
      </c>
      <c r="L57" s="39">
        <v>5300402</v>
      </c>
      <c r="M57" s="40">
        <v>3788696</v>
      </c>
      <c r="N57" s="40">
        <v>3342839</v>
      </c>
      <c r="O57" s="40">
        <v>4335327</v>
      </c>
      <c r="P57" s="41">
        <v>991100</v>
      </c>
      <c r="Q57" s="39">
        <f t="shared" si="0"/>
        <v>11158.74105263158</v>
      </c>
      <c r="R57" s="40">
        <f t="shared" si="1"/>
        <v>2985.5760441292355</v>
      </c>
      <c r="S57" s="40">
        <f t="shared" si="2"/>
        <v>829.28280823616967</v>
      </c>
      <c r="T57" s="40">
        <f t="shared" si="3"/>
        <v>2941.1987788331071</v>
      </c>
      <c r="U57" s="41">
        <f t="shared" si="4"/>
        <v>2247.3922902494332</v>
      </c>
    </row>
    <row r="58" spans="1:21" x14ac:dyDescent="0.25">
      <c r="A58" s="30" t="str">
        <f t="shared" si="5"/>
        <v>2009_2</v>
      </c>
      <c r="B58" s="10">
        <v>2009</v>
      </c>
      <c r="C58" s="10">
        <v>2</v>
      </c>
      <c r="D58" s="27" t="s">
        <v>34</v>
      </c>
      <c r="E58" s="11" t="s">
        <v>14</v>
      </c>
      <c r="F58" s="41">
        <v>11353</v>
      </c>
      <c r="G58" s="39">
        <v>344</v>
      </c>
      <c r="H58" s="40">
        <v>1478</v>
      </c>
      <c r="I58" s="40">
        <v>3035</v>
      </c>
      <c r="J58" s="40">
        <v>2006</v>
      </c>
      <c r="K58" s="41">
        <v>327</v>
      </c>
      <c r="L58" s="39">
        <v>4623384</v>
      </c>
      <c r="M58" s="40">
        <v>5705336</v>
      </c>
      <c r="N58" s="40">
        <v>5317084</v>
      </c>
      <c r="O58" s="40">
        <v>6713737</v>
      </c>
      <c r="P58" s="41">
        <v>1062455</v>
      </c>
      <c r="Q58" s="39">
        <f t="shared" si="0"/>
        <v>13440.069767441861</v>
      </c>
      <c r="R58" s="40">
        <f t="shared" si="1"/>
        <v>3860.173207036536</v>
      </c>
      <c r="S58" s="40">
        <f t="shared" si="2"/>
        <v>1751.9222405271828</v>
      </c>
      <c r="T58" s="40">
        <f t="shared" si="3"/>
        <v>3346.8280159521437</v>
      </c>
      <c r="U58" s="41">
        <f t="shared" si="4"/>
        <v>3249.0978593272171</v>
      </c>
    </row>
    <row r="59" spans="1:21" x14ac:dyDescent="0.25">
      <c r="A59" s="30" t="str">
        <f t="shared" si="5"/>
        <v>2009_2</v>
      </c>
      <c r="B59" s="10">
        <v>2009</v>
      </c>
      <c r="C59" s="10">
        <v>2</v>
      </c>
      <c r="D59" s="27" t="s">
        <v>35</v>
      </c>
      <c r="E59" s="11" t="s">
        <v>14</v>
      </c>
      <c r="F59" s="41">
        <v>20256</v>
      </c>
      <c r="G59" s="39">
        <v>863</v>
      </c>
      <c r="H59" s="40">
        <v>2783</v>
      </c>
      <c r="I59" s="40">
        <v>3464</v>
      </c>
      <c r="J59" s="40">
        <v>4108</v>
      </c>
      <c r="K59" s="41">
        <v>948</v>
      </c>
      <c r="L59" s="39">
        <v>9678804</v>
      </c>
      <c r="M59" s="40">
        <v>8112666</v>
      </c>
      <c r="N59" s="40">
        <v>3540917</v>
      </c>
      <c r="O59" s="40">
        <v>11017217</v>
      </c>
      <c r="P59" s="41">
        <v>2271890</v>
      </c>
      <c r="Q59" s="39">
        <f t="shared" si="0"/>
        <v>11215.300115874856</v>
      </c>
      <c r="R59" s="40">
        <f t="shared" si="1"/>
        <v>2915.0794107078691</v>
      </c>
      <c r="S59" s="40">
        <f t="shared" si="2"/>
        <v>1022.2046766743649</v>
      </c>
      <c r="T59" s="40">
        <f t="shared" si="3"/>
        <v>2681.8931353456669</v>
      </c>
      <c r="U59" s="41">
        <f t="shared" si="4"/>
        <v>2396.5084388185655</v>
      </c>
    </row>
    <row r="60" spans="1:21" x14ac:dyDescent="0.25">
      <c r="A60" s="30" t="str">
        <f t="shared" si="5"/>
        <v>2009_2</v>
      </c>
      <c r="B60" s="10">
        <v>2009</v>
      </c>
      <c r="C60" s="10">
        <v>2</v>
      </c>
      <c r="D60" s="27" t="s">
        <v>36</v>
      </c>
      <c r="E60" s="11" t="s">
        <v>14</v>
      </c>
      <c r="F60" s="41">
        <v>5665</v>
      </c>
      <c r="G60" s="39">
        <v>243</v>
      </c>
      <c r="H60" s="40">
        <v>772</v>
      </c>
      <c r="I60" s="40">
        <v>1917</v>
      </c>
      <c r="J60" s="40">
        <v>1356</v>
      </c>
      <c r="K60" s="41">
        <v>279</v>
      </c>
      <c r="L60" s="39">
        <v>3379719</v>
      </c>
      <c r="M60" s="40">
        <v>3080373</v>
      </c>
      <c r="N60" s="40">
        <v>1671059</v>
      </c>
      <c r="O60" s="40">
        <v>3576857</v>
      </c>
      <c r="P60" s="41">
        <v>1278633</v>
      </c>
      <c r="Q60" s="39">
        <f t="shared" si="0"/>
        <v>13908.308641975309</v>
      </c>
      <c r="R60" s="40">
        <f t="shared" si="1"/>
        <v>3990.1204663212434</v>
      </c>
      <c r="S60" s="40">
        <f t="shared" si="2"/>
        <v>871.70526864893066</v>
      </c>
      <c r="T60" s="40">
        <f t="shared" si="3"/>
        <v>2637.8001474926255</v>
      </c>
      <c r="U60" s="41">
        <f t="shared" si="4"/>
        <v>4582.9139784946237</v>
      </c>
    </row>
    <row r="61" spans="1:21" x14ac:dyDescent="0.25">
      <c r="A61" s="30" t="str">
        <f t="shared" si="5"/>
        <v>2009_2</v>
      </c>
      <c r="B61" s="10">
        <v>2009</v>
      </c>
      <c r="C61" s="10">
        <v>2</v>
      </c>
      <c r="D61" s="27" t="s">
        <v>37</v>
      </c>
      <c r="E61" s="11" t="s">
        <v>14</v>
      </c>
      <c r="F61" s="41">
        <v>10270</v>
      </c>
      <c r="G61" s="39">
        <v>456</v>
      </c>
      <c r="H61" s="40">
        <v>1707</v>
      </c>
      <c r="I61" s="40">
        <v>2443</v>
      </c>
      <c r="J61" s="40">
        <v>1766</v>
      </c>
      <c r="K61" s="41">
        <v>626</v>
      </c>
      <c r="L61" s="39">
        <v>7137806</v>
      </c>
      <c r="M61" s="40">
        <v>5470124</v>
      </c>
      <c r="N61" s="40">
        <v>2833203</v>
      </c>
      <c r="O61" s="40">
        <v>5194960</v>
      </c>
      <c r="P61" s="41">
        <v>3118830</v>
      </c>
      <c r="Q61" s="39">
        <f t="shared" si="0"/>
        <v>15653.083333333334</v>
      </c>
      <c r="R61" s="40">
        <f t="shared" si="1"/>
        <v>3204.5248974809606</v>
      </c>
      <c r="S61" s="40">
        <f t="shared" si="2"/>
        <v>1159.7228817028245</v>
      </c>
      <c r="T61" s="40">
        <f t="shared" si="3"/>
        <v>2941.6534541336355</v>
      </c>
      <c r="U61" s="41">
        <f t="shared" si="4"/>
        <v>4982.1565495207669</v>
      </c>
    </row>
    <row r="62" spans="1:21" x14ac:dyDescent="0.25">
      <c r="A62" s="30" t="str">
        <f t="shared" si="5"/>
        <v>2009_2</v>
      </c>
      <c r="B62" s="10">
        <v>2009</v>
      </c>
      <c r="C62" s="10">
        <v>2</v>
      </c>
      <c r="D62" s="27" t="s">
        <v>38</v>
      </c>
      <c r="E62" s="11" t="s">
        <v>14</v>
      </c>
      <c r="F62" s="41">
        <v>5469</v>
      </c>
      <c r="G62" s="39">
        <v>251</v>
      </c>
      <c r="H62" s="40">
        <v>938</v>
      </c>
      <c r="I62" s="40">
        <v>722</v>
      </c>
      <c r="J62" s="40">
        <v>1477</v>
      </c>
      <c r="K62" s="41">
        <v>34</v>
      </c>
      <c r="L62" s="39">
        <v>2628082</v>
      </c>
      <c r="M62" s="40">
        <v>2288225</v>
      </c>
      <c r="N62" s="40">
        <v>1026709</v>
      </c>
      <c r="O62" s="40">
        <v>3546155</v>
      </c>
      <c r="P62" s="41">
        <v>227175</v>
      </c>
      <c r="Q62" s="39">
        <f t="shared" si="0"/>
        <v>10470.446215139442</v>
      </c>
      <c r="R62" s="40">
        <f t="shared" si="1"/>
        <v>2439.4722814498932</v>
      </c>
      <c r="S62" s="40">
        <f t="shared" si="2"/>
        <v>1422.0346260387812</v>
      </c>
      <c r="T62" s="40">
        <f t="shared" si="3"/>
        <v>2400.9174001354095</v>
      </c>
      <c r="U62" s="41">
        <f t="shared" si="4"/>
        <v>6681.6176470588234</v>
      </c>
    </row>
    <row r="63" spans="1:21" x14ac:dyDescent="0.25">
      <c r="A63" s="30" t="str">
        <f t="shared" si="5"/>
        <v>2009_2</v>
      </c>
      <c r="B63" s="10">
        <v>2009</v>
      </c>
      <c r="C63" s="10">
        <v>2</v>
      </c>
      <c r="D63" s="27" t="s">
        <v>39</v>
      </c>
      <c r="E63" s="11" t="s">
        <v>14</v>
      </c>
      <c r="F63" s="41">
        <v>15055</v>
      </c>
      <c r="G63" s="39">
        <v>781</v>
      </c>
      <c r="H63" s="40">
        <v>2425</v>
      </c>
      <c r="I63" s="40">
        <v>3347</v>
      </c>
      <c r="J63" s="40">
        <v>2534</v>
      </c>
      <c r="K63" s="41">
        <v>303</v>
      </c>
      <c r="L63" s="39">
        <v>10005699</v>
      </c>
      <c r="M63" s="40">
        <v>7112223</v>
      </c>
      <c r="N63" s="40">
        <v>2994861</v>
      </c>
      <c r="O63" s="40">
        <v>6802126</v>
      </c>
      <c r="P63" s="41">
        <v>1362776</v>
      </c>
      <c r="Q63" s="39">
        <f t="shared" si="0"/>
        <v>12811.394366197183</v>
      </c>
      <c r="R63" s="40">
        <f t="shared" si="1"/>
        <v>2932.8754639175258</v>
      </c>
      <c r="S63" s="40">
        <f t="shared" si="2"/>
        <v>894.7896623842247</v>
      </c>
      <c r="T63" s="40">
        <f t="shared" si="3"/>
        <v>2684.3433307024466</v>
      </c>
      <c r="U63" s="41">
        <f t="shared" si="4"/>
        <v>4497.6105610561053</v>
      </c>
    </row>
    <row r="64" spans="1:21" x14ac:dyDescent="0.25">
      <c r="A64" s="30" t="str">
        <f t="shared" si="5"/>
        <v>2009_2</v>
      </c>
      <c r="B64" s="10">
        <v>2009</v>
      </c>
      <c r="C64" s="10">
        <v>2</v>
      </c>
      <c r="D64" s="27" t="s">
        <v>40</v>
      </c>
      <c r="E64" s="11" t="s">
        <v>14</v>
      </c>
      <c r="F64" s="41">
        <v>10027</v>
      </c>
      <c r="G64" s="39">
        <v>403</v>
      </c>
      <c r="H64" s="40">
        <v>1552</v>
      </c>
      <c r="I64" s="40">
        <v>3796</v>
      </c>
      <c r="J64" s="40">
        <v>2515</v>
      </c>
      <c r="K64" s="41">
        <v>394</v>
      </c>
      <c r="L64" s="39">
        <v>4849170</v>
      </c>
      <c r="M64" s="40">
        <v>5146762</v>
      </c>
      <c r="N64" s="40">
        <v>2508138</v>
      </c>
      <c r="O64" s="40">
        <v>7191741</v>
      </c>
      <c r="P64" s="41">
        <v>893885</v>
      </c>
      <c r="Q64" s="39">
        <f t="shared" si="0"/>
        <v>12032.679900744417</v>
      </c>
      <c r="R64" s="40">
        <f t="shared" si="1"/>
        <v>3316.2126288659792</v>
      </c>
      <c r="S64" s="40">
        <f t="shared" si="2"/>
        <v>660.73182297154904</v>
      </c>
      <c r="T64" s="40">
        <f t="shared" si="3"/>
        <v>2859.5391650099405</v>
      </c>
      <c r="U64" s="41">
        <f t="shared" si="4"/>
        <v>2268.743654822335</v>
      </c>
    </row>
    <row r="65" spans="1:21" x14ac:dyDescent="0.25">
      <c r="A65" s="30" t="str">
        <f t="shared" si="5"/>
        <v>2009_3</v>
      </c>
      <c r="B65" s="10">
        <v>2009</v>
      </c>
      <c r="C65" s="10">
        <v>3</v>
      </c>
      <c r="D65" s="27" t="s">
        <v>13</v>
      </c>
      <c r="E65" s="11" t="s">
        <v>14</v>
      </c>
      <c r="F65" s="41">
        <v>15591</v>
      </c>
      <c r="G65" s="39">
        <v>98</v>
      </c>
      <c r="H65" s="40">
        <v>1810</v>
      </c>
      <c r="I65" s="40">
        <v>739</v>
      </c>
      <c r="J65" s="40">
        <v>2839</v>
      </c>
      <c r="K65" s="41">
        <v>374</v>
      </c>
      <c r="L65" s="39">
        <v>1875416</v>
      </c>
      <c r="M65" s="40">
        <v>2882823</v>
      </c>
      <c r="N65" s="40">
        <v>994287</v>
      </c>
      <c r="O65" s="40">
        <v>4114512</v>
      </c>
      <c r="P65" s="41">
        <v>1213939</v>
      </c>
      <c r="Q65" s="39">
        <f t="shared" si="0"/>
        <v>19136.897959183672</v>
      </c>
      <c r="R65" s="40">
        <f t="shared" si="1"/>
        <v>1592.7198895027625</v>
      </c>
      <c r="S65" s="40">
        <f t="shared" si="2"/>
        <v>1345.4492557510148</v>
      </c>
      <c r="T65" s="40">
        <f t="shared" si="3"/>
        <v>1449.2821415991546</v>
      </c>
      <c r="U65" s="41">
        <f t="shared" si="4"/>
        <v>3245.8262032085563</v>
      </c>
    </row>
    <row r="66" spans="1:21" x14ac:dyDescent="0.25">
      <c r="A66" s="30" t="str">
        <f t="shared" si="5"/>
        <v>2009_3</v>
      </c>
      <c r="B66" s="10">
        <v>2009</v>
      </c>
      <c r="C66" s="10">
        <v>3</v>
      </c>
      <c r="D66" s="27" t="s">
        <v>15</v>
      </c>
      <c r="E66" s="11" t="s">
        <v>14</v>
      </c>
      <c r="F66" s="41">
        <v>4621</v>
      </c>
      <c r="G66" s="39">
        <v>21</v>
      </c>
      <c r="H66" s="40">
        <v>312</v>
      </c>
      <c r="I66" s="40">
        <v>1232</v>
      </c>
      <c r="J66" s="40">
        <v>632</v>
      </c>
      <c r="K66" s="41">
        <v>68</v>
      </c>
      <c r="L66" s="39">
        <v>646888</v>
      </c>
      <c r="M66" s="40">
        <v>921705</v>
      </c>
      <c r="N66" s="40">
        <v>1974756</v>
      </c>
      <c r="O66" s="40">
        <v>1505062</v>
      </c>
      <c r="P66" s="41">
        <v>433939</v>
      </c>
      <c r="Q66" s="39">
        <f t="shared" si="0"/>
        <v>30804.190476190477</v>
      </c>
      <c r="R66" s="40">
        <f t="shared" si="1"/>
        <v>2954.1826923076924</v>
      </c>
      <c r="S66" s="40">
        <f t="shared" si="2"/>
        <v>1602.8863636363637</v>
      </c>
      <c r="T66" s="40">
        <f t="shared" si="3"/>
        <v>2381.4272151898736</v>
      </c>
      <c r="U66" s="41">
        <f t="shared" si="4"/>
        <v>6381.4558823529414</v>
      </c>
    </row>
    <row r="67" spans="1:21" x14ac:dyDescent="0.25">
      <c r="A67" s="30" t="str">
        <f t="shared" si="5"/>
        <v>2009_3</v>
      </c>
      <c r="B67" s="10">
        <v>2009</v>
      </c>
      <c r="C67" s="10">
        <v>3</v>
      </c>
      <c r="D67" s="27" t="s">
        <v>16</v>
      </c>
      <c r="E67" s="11" t="s">
        <v>14</v>
      </c>
      <c r="F67" s="41">
        <v>4412</v>
      </c>
      <c r="G67" s="39">
        <v>82</v>
      </c>
      <c r="H67" s="40">
        <v>514</v>
      </c>
      <c r="I67" s="40">
        <v>514</v>
      </c>
      <c r="J67" s="40">
        <v>952</v>
      </c>
      <c r="K67" s="41">
        <v>77</v>
      </c>
      <c r="L67" s="39">
        <v>874700</v>
      </c>
      <c r="M67" s="40">
        <v>1642073</v>
      </c>
      <c r="N67" s="40">
        <v>483207</v>
      </c>
      <c r="O67" s="40">
        <v>2472768</v>
      </c>
      <c r="P67" s="41">
        <v>442252</v>
      </c>
      <c r="Q67" s="39">
        <f t="shared" si="0"/>
        <v>10667.073170731708</v>
      </c>
      <c r="R67" s="40">
        <f t="shared" si="1"/>
        <v>3194.6945525291831</v>
      </c>
      <c r="S67" s="40">
        <f t="shared" si="2"/>
        <v>940.09143968871592</v>
      </c>
      <c r="T67" s="40">
        <f t="shared" si="3"/>
        <v>2597.4453781512607</v>
      </c>
      <c r="U67" s="41">
        <f t="shared" si="4"/>
        <v>5743.5324675324673</v>
      </c>
    </row>
    <row r="68" spans="1:21" x14ac:dyDescent="0.25">
      <c r="A68" s="30" t="str">
        <f t="shared" si="5"/>
        <v>2009_3</v>
      </c>
      <c r="B68" s="10">
        <v>2009</v>
      </c>
      <c r="C68" s="10">
        <v>3</v>
      </c>
      <c r="D68" s="27" t="s">
        <v>17</v>
      </c>
      <c r="E68" s="11" t="s">
        <v>14</v>
      </c>
      <c r="F68" s="41">
        <v>17268</v>
      </c>
      <c r="G68" s="39">
        <v>98</v>
      </c>
      <c r="H68" s="40">
        <v>1533</v>
      </c>
      <c r="I68" s="40">
        <v>1259</v>
      </c>
      <c r="J68" s="40">
        <v>2922</v>
      </c>
      <c r="K68" s="41">
        <v>1782</v>
      </c>
      <c r="L68" s="39">
        <v>1657410</v>
      </c>
      <c r="M68" s="40">
        <v>5594882</v>
      </c>
      <c r="N68" s="40">
        <v>1038966</v>
      </c>
      <c r="O68" s="40">
        <v>8536828</v>
      </c>
      <c r="P68" s="41">
        <v>10716133</v>
      </c>
      <c r="Q68" s="39">
        <f t="shared" si="0"/>
        <v>16912.34693877551</v>
      </c>
      <c r="R68" s="40">
        <f t="shared" si="1"/>
        <v>3649.6294846705805</v>
      </c>
      <c r="S68" s="40">
        <f t="shared" si="2"/>
        <v>825.231135822081</v>
      </c>
      <c r="T68" s="40">
        <f t="shared" si="3"/>
        <v>2921.5701574264203</v>
      </c>
      <c r="U68" s="41">
        <f t="shared" si="4"/>
        <v>6013.5426487093155</v>
      </c>
    </row>
    <row r="69" spans="1:21" x14ac:dyDescent="0.25">
      <c r="A69" s="30" t="str">
        <f t="shared" si="5"/>
        <v>2009_3</v>
      </c>
      <c r="B69" s="10">
        <v>2009</v>
      </c>
      <c r="C69" s="10">
        <v>3</v>
      </c>
      <c r="D69" s="27" t="s">
        <v>18</v>
      </c>
      <c r="E69" s="11" t="s">
        <v>14</v>
      </c>
      <c r="F69" s="41">
        <v>14319</v>
      </c>
      <c r="G69" s="39">
        <v>142</v>
      </c>
      <c r="H69" s="40">
        <v>1164</v>
      </c>
      <c r="I69" s="40">
        <v>3016</v>
      </c>
      <c r="J69" s="40">
        <v>1809</v>
      </c>
      <c r="K69" s="41">
        <v>326</v>
      </c>
      <c r="L69" s="39">
        <v>2903857</v>
      </c>
      <c r="M69" s="40">
        <v>3466410</v>
      </c>
      <c r="N69" s="40">
        <v>6469909</v>
      </c>
      <c r="O69" s="40">
        <v>5135437</v>
      </c>
      <c r="P69" s="41">
        <v>785955</v>
      </c>
      <c r="Q69" s="39">
        <f t="shared" si="0"/>
        <v>20449.697183098593</v>
      </c>
      <c r="R69" s="40">
        <f t="shared" si="1"/>
        <v>2978.0154639175257</v>
      </c>
      <c r="S69" s="40">
        <f t="shared" si="2"/>
        <v>2145.1952917771882</v>
      </c>
      <c r="T69" s="40">
        <f t="shared" si="3"/>
        <v>2838.8264234383637</v>
      </c>
      <c r="U69" s="41">
        <f t="shared" si="4"/>
        <v>2410.90490797546</v>
      </c>
    </row>
    <row r="70" spans="1:21" x14ac:dyDescent="0.25">
      <c r="A70" s="30" t="str">
        <f t="shared" si="5"/>
        <v>2009_3</v>
      </c>
      <c r="B70" s="10">
        <v>2009</v>
      </c>
      <c r="C70" s="10">
        <v>3</v>
      </c>
      <c r="D70" s="27" t="s">
        <v>19</v>
      </c>
      <c r="E70" s="11" t="s">
        <v>14</v>
      </c>
      <c r="F70" s="41">
        <v>3229</v>
      </c>
      <c r="G70" s="39">
        <v>66</v>
      </c>
      <c r="H70" s="40">
        <v>279</v>
      </c>
      <c r="I70" s="40">
        <v>415</v>
      </c>
      <c r="J70" s="40">
        <v>452</v>
      </c>
      <c r="K70" s="41">
        <v>99</v>
      </c>
      <c r="L70" s="39">
        <v>1328140</v>
      </c>
      <c r="M70" s="40">
        <v>852615</v>
      </c>
      <c r="N70" s="40">
        <v>451516</v>
      </c>
      <c r="O70" s="40">
        <v>1407778</v>
      </c>
      <c r="P70" s="41">
        <v>535215</v>
      </c>
      <c r="Q70" s="39">
        <f t="shared" si="0"/>
        <v>20123.333333333332</v>
      </c>
      <c r="R70" s="40">
        <f t="shared" si="1"/>
        <v>3055.9677419354839</v>
      </c>
      <c r="S70" s="40">
        <f t="shared" si="2"/>
        <v>1087.990361445783</v>
      </c>
      <c r="T70" s="40">
        <f t="shared" si="3"/>
        <v>3114.5530973451328</v>
      </c>
      <c r="U70" s="41">
        <f t="shared" si="4"/>
        <v>5406.212121212121</v>
      </c>
    </row>
    <row r="71" spans="1:21" x14ac:dyDescent="0.25">
      <c r="A71" s="30" t="str">
        <f t="shared" si="5"/>
        <v>2009_3</v>
      </c>
      <c r="B71" s="10">
        <v>2009</v>
      </c>
      <c r="C71" s="10">
        <v>3</v>
      </c>
      <c r="D71" s="27" t="s">
        <v>20</v>
      </c>
      <c r="E71" s="11" t="s">
        <v>14</v>
      </c>
      <c r="F71" s="41">
        <v>21293</v>
      </c>
      <c r="G71" s="39">
        <v>319</v>
      </c>
      <c r="H71" s="40">
        <v>2510</v>
      </c>
      <c r="I71" s="40">
        <v>1520</v>
      </c>
      <c r="J71" s="40">
        <v>4229</v>
      </c>
      <c r="K71" s="41">
        <v>645</v>
      </c>
      <c r="L71" s="39">
        <v>7992205</v>
      </c>
      <c r="M71" s="40">
        <v>6444484</v>
      </c>
      <c r="N71" s="40">
        <v>2295319</v>
      </c>
      <c r="O71" s="40">
        <v>9512670</v>
      </c>
      <c r="P71" s="41">
        <v>5657077</v>
      </c>
      <c r="Q71" s="39">
        <f t="shared" si="0"/>
        <v>25053.934169278997</v>
      </c>
      <c r="R71" s="40">
        <f t="shared" si="1"/>
        <v>2567.5235059760957</v>
      </c>
      <c r="S71" s="40">
        <f t="shared" si="2"/>
        <v>1510.0782894736842</v>
      </c>
      <c r="T71" s="40">
        <f t="shared" si="3"/>
        <v>2249.3899266966187</v>
      </c>
      <c r="U71" s="41">
        <f t="shared" si="4"/>
        <v>8770.6620155038763</v>
      </c>
    </row>
    <row r="72" spans="1:21" x14ac:dyDescent="0.25">
      <c r="A72" s="30" t="str">
        <f t="shared" si="5"/>
        <v>2009_3</v>
      </c>
      <c r="B72" s="10">
        <v>2009</v>
      </c>
      <c r="C72" s="10">
        <v>3</v>
      </c>
      <c r="D72" s="27" t="s">
        <v>21</v>
      </c>
      <c r="E72" s="11" t="s">
        <v>14</v>
      </c>
      <c r="F72" s="41">
        <v>26054</v>
      </c>
      <c r="G72" s="39">
        <v>782</v>
      </c>
      <c r="H72" s="40">
        <v>2251</v>
      </c>
      <c r="I72" s="40">
        <v>2728</v>
      </c>
      <c r="J72" s="40">
        <v>4174</v>
      </c>
      <c r="K72" s="41">
        <v>453</v>
      </c>
      <c r="L72" s="39">
        <v>13632531</v>
      </c>
      <c r="M72" s="40">
        <v>5281527</v>
      </c>
      <c r="N72" s="40">
        <v>2358870</v>
      </c>
      <c r="O72" s="40">
        <v>11342820</v>
      </c>
      <c r="P72" s="41">
        <v>2632293</v>
      </c>
      <c r="Q72" s="39">
        <f t="shared" si="0"/>
        <v>17432.904092071611</v>
      </c>
      <c r="R72" s="40">
        <f t="shared" si="1"/>
        <v>2346.3025322079075</v>
      </c>
      <c r="S72" s="40">
        <f t="shared" si="2"/>
        <v>864.68841642228745</v>
      </c>
      <c r="T72" s="40">
        <f t="shared" si="3"/>
        <v>2717.4940105414471</v>
      </c>
      <c r="U72" s="41">
        <f t="shared" si="4"/>
        <v>5810.8013245033117</v>
      </c>
    </row>
    <row r="73" spans="1:21" x14ac:dyDescent="0.25">
      <c r="A73" s="30" t="str">
        <f t="shared" si="5"/>
        <v>2009_3</v>
      </c>
      <c r="B73" s="10">
        <v>2009</v>
      </c>
      <c r="C73" s="10">
        <v>3</v>
      </c>
      <c r="D73" s="27" t="s">
        <v>22</v>
      </c>
      <c r="E73" s="11" t="s">
        <v>14</v>
      </c>
      <c r="F73" s="41">
        <v>2654</v>
      </c>
      <c r="G73" s="39">
        <v>92</v>
      </c>
      <c r="H73" s="40">
        <v>249</v>
      </c>
      <c r="I73" s="40">
        <v>318</v>
      </c>
      <c r="J73" s="40">
        <v>323</v>
      </c>
      <c r="K73" s="41">
        <v>119</v>
      </c>
      <c r="L73" s="39">
        <v>1164006</v>
      </c>
      <c r="M73" s="40">
        <v>683857</v>
      </c>
      <c r="N73" s="40">
        <v>267819</v>
      </c>
      <c r="O73" s="40">
        <v>836301</v>
      </c>
      <c r="P73" s="41">
        <v>496206</v>
      </c>
      <c r="Q73" s="39">
        <f t="shared" si="0"/>
        <v>12652.239130434782</v>
      </c>
      <c r="R73" s="40">
        <f t="shared" si="1"/>
        <v>2746.4136546184741</v>
      </c>
      <c r="S73" s="40">
        <f t="shared" si="2"/>
        <v>842.19811320754718</v>
      </c>
      <c r="T73" s="40">
        <f t="shared" si="3"/>
        <v>2589.1671826625388</v>
      </c>
      <c r="U73" s="41">
        <f t="shared" si="4"/>
        <v>4169.7983193277314</v>
      </c>
    </row>
    <row r="74" spans="1:21" x14ac:dyDescent="0.25">
      <c r="A74" s="30" t="str">
        <f t="shared" si="5"/>
        <v>2009_3</v>
      </c>
      <c r="B74" s="10">
        <v>2009</v>
      </c>
      <c r="C74" s="10">
        <v>3</v>
      </c>
      <c r="D74" s="27" t="s">
        <v>23</v>
      </c>
      <c r="E74" s="11" t="s">
        <v>14</v>
      </c>
      <c r="F74" s="41">
        <v>2651</v>
      </c>
      <c r="G74" s="39">
        <v>87</v>
      </c>
      <c r="H74" s="40">
        <v>263</v>
      </c>
      <c r="I74" s="40">
        <v>522</v>
      </c>
      <c r="J74" s="40">
        <v>333</v>
      </c>
      <c r="K74" s="41">
        <v>69</v>
      </c>
      <c r="L74" s="39">
        <v>1248852</v>
      </c>
      <c r="M74" s="40">
        <v>760995</v>
      </c>
      <c r="N74" s="40">
        <v>339616</v>
      </c>
      <c r="O74" s="40">
        <v>907488</v>
      </c>
      <c r="P74" s="41">
        <v>328170</v>
      </c>
      <c r="Q74" s="39">
        <f t="shared" si="0"/>
        <v>14354.620689655172</v>
      </c>
      <c r="R74" s="40">
        <f t="shared" si="1"/>
        <v>2893.5171102661598</v>
      </c>
      <c r="S74" s="40">
        <f t="shared" si="2"/>
        <v>650.60536398467434</v>
      </c>
      <c r="T74" s="40">
        <f t="shared" si="3"/>
        <v>2725.1891891891892</v>
      </c>
      <c r="U74" s="41">
        <f t="shared" si="4"/>
        <v>4756.086956521739</v>
      </c>
    </row>
    <row r="75" spans="1:21" x14ac:dyDescent="0.25">
      <c r="A75" s="30" t="str">
        <f t="shared" si="5"/>
        <v>2009_3</v>
      </c>
      <c r="B75" s="10">
        <v>2009</v>
      </c>
      <c r="C75" s="10">
        <v>3</v>
      </c>
      <c r="D75" s="27" t="s">
        <v>24</v>
      </c>
      <c r="E75" s="11" t="s">
        <v>14</v>
      </c>
      <c r="F75" s="41">
        <v>7004</v>
      </c>
      <c r="G75" s="39">
        <v>210</v>
      </c>
      <c r="H75" s="40">
        <v>752</v>
      </c>
      <c r="I75" s="40">
        <v>1126</v>
      </c>
      <c r="J75" s="40">
        <v>1526</v>
      </c>
      <c r="K75" s="41">
        <v>145</v>
      </c>
      <c r="L75" s="39">
        <v>4004258</v>
      </c>
      <c r="M75" s="40">
        <v>3209256</v>
      </c>
      <c r="N75" s="40">
        <v>1247952</v>
      </c>
      <c r="O75" s="40">
        <v>4163521</v>
      </c>
      <c r="P75" s="41">
        <v>886483</v>
      </c>
      <c r="Q75" s="39">
        <f t="shared" ref="Q75:Q138" si="6">L75/G75</f>
        <v>19067.89523809524</v>
      </c>
      <c r="R75" s="40">
        <f t="shared" ref="R75:R138" si="7">M75/H75</f>
        <v>4267.6276595744685</v>
      </c>
      <c r="S75" s="40">
        <f t="shared" ref="S75:S138" si="8">N75/I75</f>
        <v>1108.3055062166964</v>
      </c>
      <c r="T75" s="40">
        <f t="shared" ref="T75:T138" si="9">O75/J75</f>
        <v>2728.388597640891</v>
      </c>
      <c r="U75" s="41">
        <f t="shared" ref="U75:U138" si="10">P75/K75</f>
        <v>6113.6758620689652</v>
      </c>
    </row>
    <row r="76" spans="1:21" x14ac:dyDescent="0.25">
      <c r="A76" s="30" t="str">
        <f t="shared" ref="A76:A139" si="11">B76&amp;"_"&amp;C76</f>
        <v>2009_3</v>
      </c>
      <c r="B76" s="10">
        <v>2009</v>
      </c>
      <c r="C76" s="10">
        <v>3</v>
      </c>
      <c r="D76" s="27" t="s">
        <v>25</v>
      </c>
      <c r="E76" s="11" t="s">
        <v>14</v>
      </c>
      <c r="F76" s="41">
        <v>19947</v>
      </c>
      <c r="G76" s="39">
        <v>150</v>
      </c>
      <c r="H76" s="40">
        <v>1616</v>
      </c>
      <c r="I76" s="40">
        <v>6876</v>
      </c>
      <c r="J76" s="40">
        <v>2639</v>
      </c>
      <c r="K76" s="41">
        <v>592</v>
      </c>
      <c r="L76" s="39">
        <v>2159496</v>
      </c>
      <c r="M76" s="40">
        <v>3032059</v>
      </c>
      <c r="N76" s="40">
        <v>9302984</v>
      </c>
      <c r="O76" s="40">
        <v>4345887</v>
      </c>
      <c r="P76" s="41">
        <v>3162240</v>
      </c>
      <c r="Q76" s="39">
        <f t="shared" si="6"/>
        <v>14396.64</v>
      </c>
      <c r="R76" s="40">
        <f t="shared" si="7"/>
        <v>1876.2741336633662</v>
      </c>
      <c r="S76" s="40">
        <f t="shared" si="8"/>
        <v>1352.9645142524723</v>
      </c>
      <c r="T76" s="40">
        <f t="shared" si="9"/>
        <v>1646.7931034482758</v>
      </c>
      <c r="U76" s="41">
        <f t="shared" si="10"/>
        <v>5341.6216216216217</v>
      </c>
    </row>
    <row r="77" spans="1:21" x14ac:dyDescent="0.25">
      <c r="A77" s="30" t="str">
        <f t="shared" si="11"/>
        <v>2009_3</v>
      </c>
      <c r="B77" s="10">
        <v>2009</v>
      </c>
      <c r="C77" s="10">
        <v>3</v>
      </c>
      <c r="D77" s="27" t="s">
        <v>26</v>
      </c>
      <c r="E77" s="11" t="s">
        <v>14</v>
      </c>
      <c r="F77" s="41">
        <v>22013</v>
      </c>
      <c r="G77" s="39">
        <v>310</v>
      </c>
      <c r="H77" s="40">
        <v>2325</v>
      </c>
      <c r="I77" s="40">
        <v>2589</v>
      </c>
      <c r="J77" s="40">
        <v>4279</v>
      </c>
      <c r="K77" s="41">
        <v>713</v>
      </c>
      <c r="L77" s="39">
        <v>6640980</v>
      </c>
      <c r="M77" s="40">
        <v>7044091</v>
      </c>
      <c r="N77" s="40">
        <v>3096495</v>
      </c>
      <c r="O77" s="40">
        <v>11518593</v>
      </c>
      <c r="P77" s="41">
        <v>3320362</v>
      </c>
      <c r="Q77" s="39">
        <f t="shared" si="6"/>
        <v>21422.516129032258</v>
      </c>
      <c r="R77" s="40">
        <f t="shared" si="7"/>
        <v>3029.7165591397847</v>
      </c>
      <c r="S77" s="40">
        <f t="shared" si="8"/>
        <v>1196.0196987253767</v>
      </c>
      <c r="T77" s="40">
        <f t="shared" si="9"/>
        <v>2691.8889927553168</v>
      </c>
      <c r="U77" s="41">
        <f t="shared" si="10"/>
        <v>4656.8892005610096</v>
      </c>
    </row>
    <row r="78" spans="1:21" x14ac:dyDescent="0.25">
      <c r="A78" s="30" t="str">
        <f t="shared" si="11"/>
        <v>2009_3</v>
      </c>
      <c r="B78" s="10">
        <v>2009</v>
      </c>
      <c r="C78" s="10">
        <v>3</v>
      </c>
      <c r="D78" s="27" t="s">
        <v>27</v>
      </c>
      <c r="E78" s="11" t="s">
        <v>14</v>
      </c>
      <c r="F78" s="41">
        <v>5459</v>
      </c>
      <c r="G78" s="39">
        <v>159</v>
      </c>
      <c r="H78" s="40">
        <v>598</v>
      </c>
      <c r="I78" s="40">
        <v>799</v>
      </c>
      <c r="J78" s="40">
        <v>845</v>
      </c>
      <c r="K78" s="41">
        <v>182</v>
      </c>
      <c r="L78" s="39">
        <v>3042581</v>
      </c>
      <c r="M78" s="40">
        <v>1736770</v>
      </c>
      <c r="N78" s="40">
        <v>738443</v>
      </c>
      <c r="O78" s="40">
        <v>2450109</v>
      </c>
      <c r="P78" s="41">
        <v>1363916</v>
      </c>
      <c r="Q78" s="39">
        <f t="shared" si="6"/>
        <v>19135.729559748426</v>
      </c>
      <c r="R78" s="40">
        <f t="shared" si="7"/>
        <v>2904.2976588628762</v>
      </c>
      <c r="S78" s="40">
        <f t="shared" si="8"/>
        <v>924.20901126408012</v>
      </c>
      <c r="T78" s="40">
        <f t="shared" si="9"/>
        <v>2899.5372781065089</v>
      </c>
      <c r="U78" s="41">
        <f t="shared" si="10"/>
        <v>7494.0439560439563</v>
      </c>
    </row>
    <row r="79" spans="1:21" x14ac:dyDescent="0.25">
      <c r="A79" s="30" t="str">
        <f t="shared" si="11"/>
        <v>2009_3</v>
      </c>
      <c r="B79" s="10">
        <v>2009</v>
      </c>
      <c r="C79" s="10">
        <v>3</v>
      </c>
      <c r="D79" s="27" t="s">
        <v>28</v>
      </c>
      <c r="E79" s="11" t="s">
        <v>14</v>
      </c>
      <c r="F79" s="41">
        <v>35654</v>
      </c>
      <c r="G79" s="39">
        <v>973</v>
      </c>
      <c r="H79" s="40">
        <v>3540</v>
      </c>
      <c r="I79" s="40">
        <v>6525</v>
      </c>
      <c r="J79" s="40">
        <v>5188</v>
      </c>
      <c r="K79" s="41">
        <v>1155</v>
      </c>
      <c r="L79" s="39">
        <v>13537663</v>
      </c>
      <c r="M79" s="40">
        <v>10753652</v>
      </c>
      <c r="N79" s="40">
        <v>7139001</v>
      </c>
      <c r="O79" s="40">
        <v>14924494</v>
      </c>
      <c r="P79" s="41">
        <v>11115554</v>
      </c>
      <c r="Q79" s="39">
        <f t="shared" si="6"/>
        <v>13913.322713257965</v>
      </c>
      <c r="R79" s="40">
        <f t="shared" si="7"/>
        <v>3037.7548022598871</v>
      </c>
      <c r="S79" s="40">
        <f t="shared" si="8"/>
        <v>1094.0997701149424</v>
      </c>
      <c r="T79" s="40">
        <f t="shared" si="9"/>
        <v>2876.7336160370087</v>
      </c>
      <c r="U79" s="41">
        <f t="shared" si="10"/>
        <v>9623.8562770562767</v>
      </c>
    </row>
    <row r="80" spans="1:21" x14ac:dyDescent="0.25">
      <c r="A80" s="30" t="str">
        <f t="shared" si="11"/>
        <v>2009_3</v>
      </c>
      <c r="B80" s="10">
        <v>2009</v>
      </c>
      <c r="C80" s="10">
        <v>3</v>
      </c>
      <c r="D80" s="27" t="s">
        <v>29</v>
      </c>
      <c r="E80" s="11" t="s">
        <v>14</v>
      </c>
      <c r="F80" s="41">
        <v>3862</v>
      </c>
      <c r="G80" s="39">
        <v>124</v>
      </c>
      <c r="H80" s="40">
        <v>452</v>
      </c>
      <c r="I80" s="40">
        <v>574</v>
      </c>
      <c r="J80" s="40">
        <v>586</v>
      </c>
      <c r="K80" s="41">
        <v>174</v>
      </c>
      <c r="L80" s="39">
        <v>1908904</v>
      </c>
      <c r="M80" s="40">
        <v>1406827</v>
      </c>
      <c r="N80" s="40">
        <v>655183</v>
      </c>
      <c r="O80" s="40">
        <v>1468491</v>
      </c>
      <c r="P80" s="41">
        <v>1518463</v>
      </c>
      <c r="Q80" s="39">
        <f t="shared" si="6"/>
        <v>15394.387096774193</v>
      </c>
      <c r="R80" s="40">
        <f t="shared" si="7"/>
        <v>3112.4491150442477</v>
      </c>
      <c r="S80" s="40">
        <f t="shared" si="8"/>
        <v>1141.4337979094078</v>
      </c>
      <c r="T80" s="40">
        <f t="shared" si="9"/>
        <v>2505.9573378839591</v>
      </c>
      <c r="U80" s="41">
        <f t="shared" si="10"/>
        <v>8726.7988505747126</v>
      </c>
    </row>
    <row r="81" spans="1:21" x14ac:dyDescent="0.25">
      <c r="A81" s="30" t="str">
        <f t="shared" si="11"/>
        <v>2009_3</v>
      </c>
      <c r="B81" s="10">
        <v>2009</v>
      </c>
      <c r="C81" s="10">
        <v>3</v>
      </c>
      <c r="D81" s="27" t="s">
        <v>30</v>
      </c>
      <c r="E81" s="11" t="s">
        <v>14</v>
      </c>
      <c r="F81" s="41">
        <v>7218</v>
      </c>
      <c r="G81" s="39">
        <v>221</v>
      </c>
      <c r="H81" s="40">
        <v>784</v>
      </c>
      <c r="I81" s="40">
        <v>723</v>
      </c>
      <c r="J81" s="40">
        <v>996</v>
      </c>
      <c r="K81" s="41">
        <v>223</v>
      </c>
      <c r="L81" s="39">
        <v>5072827</v>
      </c>
      <c r="M81" s="40">
        <v>1426664</v>
      </c>
      <c r="N81" s="40">
        <v>563874</v>
      </c>
      <c r="O81" s="40">
        <v>2904020</v>
      </c>
      <c r="P81" s="41">
        <v>1476566</v>
      </c>
      <c r="Q81" s="39">
        <f t="shared" si="6"/>
        <v>22953.968325791855</v>
      </c>
      <c r="R81" s="40">
        <f t="shared" si="7"/>
        <v>1819.7244897959183</v>
      </c>
      <c r="S81" s="40">
        <f t="shared" si="8"/>
        <v>779.90871369294609</v>
      </c>
      <c r="T81" s="40">
        <f t="shared" si="9"/>
        <v>2915.6827309236946</v>
      </c>
      <c r="U81" s="41">
        <f t="shared" si="10"/>
        <v>6621.3721973094171</v>
      </c>
    </row>
    <row r="82" spans="1:21" x14ac:dyDescent="0.25">
      <c r="A82" s="30" t="str">
        <f t="shared" si="11"/>
        <v>2009_3</v>
      </c>
      <c r="B82" s="10">
        <v>2009</v>
      </c>
      <c r="C82" s="10">
        <v>3</v>
      </c>
      <c r="D82" s="27" t="s">
        <v>31</v>
      </c>
      <c r="E82" s="11" t="s">
        <v>14</v>
      </c>
      <c r="F82" s="41">
        <v>23898</v>
      </c>
      <c r="G82" s="39">
        <v>552</v>
      </c>
      <c r="H82" s="40">
        <v>2165</v>
      </c>
      <c r="I82" s="40">
        <v>6976</v>
      </c>
      <c r="J82" s="40">
        <v>3384</v>
      </c>
      <c r="K82" s="41">
        <v>660</v>
      </c>
      <c r="L82" s="39">
        <v>8040558</v>
      </c>
      <c r="M82" s="40">
        <v>6407419</v>
      </c>
      <c r="N82" s="40">
        <v>3812543</v>
      </c>
      <c r="O82" s="40">
        <v>9770619</v>
      </c>
      <c r="P82" s="41">
        <v>1679209</v>
      </c>
      <c r="Q82" s="39">
        <f t="shared" si="6"/>
        <v>14566.228260869566</v>
      </c>
      <c r="R82" s="40">
        <f t="shared" si="7"/>
        <v>2959.5468822170901</v>
      </c>
      <c r="S82" s="40">
        <f t="shared" si="8"/>
        <v>546.52279243119267</v>
      </c>
      <c r="T82" s="40">
        <f t="shared" si="9"/>
        <v>2887.2987588652481</v>
      </c>
      <c r="U82" s="41">
        <f t="shared" si="10"/>
        <v>2544.2560606060606</v>
      </c>
    </row>
    <row r="83" spans="1:21" x14ac:dyDescent="0.25">
      <c r="A83" s="30" t="str">
        <f t="shared" si="11"/>
        <v>2009_3</v>
      </c>
      <c r="B83" s="10">
        <v>2009</v>
      </c>
      <c r="C83" s="10">
        <v>3</v>
      </c>
      <c r="D83" s="27" t="s">
        <v>32</v>
      </c>
      <c r="E83" s="11" t="s">
        <v>14</v>
      </c>
      <c r="F83" s="41">
        <v>16950</v>
      </c>
      <c r="G83" s="39">
        <v>249</v>
      </c>
      <c r="H83" s="40">
        <v>2141</v>
      </c>
      <c r="I83" s="40">
        <v>3427</v>
      </c>
      <c r="J83" s="40">
        <v>3768</v>
      </c>
      <c r="K83" s="41">
        <v>717</v>
      </c>
      <c r="L83" s="39">
        <v>7928600</v>
      </c>
      <c r="M83" s="40">
        <v>7183660</v>
      </c>
      <c r="N83" s="40">
        <v>3160632</v>
      </c>
      <c r="O83" s="40">
        <v>11893867</v>
      </c>
      <c r="P83" s="41">
        <v>5900768</v>
      </c>
      <c r="Q83" s="39">
        <f t="shared" si="6"/>
        <v>31841.767068273093</v>
      </c>
      <c r="R83" s="40">
        <f t="shared" si="7"/>
        <v>3355.2825782344698</v>
      </c>
      <c r="S83" s="40">
        <f t="shared" si="8"/>
        <v>922.27370878319232</v>
      </c>
      <c r="T83" s="40">
        <f t="shared" si="9"/>
        <v>3156.5464437367305</v>
      </c>
      <c r="U83" s="41">
        <f t="shared" si="10"/>
        <v>8229.8019525801956</v>
      </c>
    </row>
    <row r="84" spans="1:21" x14ac:dyDescent="0.25">
      <c r="A84" s="30" t="str">
        <f t="shared" si="11"/>
        <v>2009_3</v>
      </c>
      <c r="B84" s="10">
        <v>2009</v>
      </c>
      <c r="C84" s="10">
        <v>3</v>
      </c>
      <c r="D84" s="27" t="s">
        <v>33</v>
      </c>
      <c r="E84" s="11" t="s">
        <v>14</v>
      </c>
      <c r="F84" s="41">
        <v>12792</v>
      </c>
      <c r="G84" s="39">
        <v>445</v>
      </c>
      <c r="H84" s="40">
        <v>1324</v>
      </c>
      <c r="I84" s="40">
        <v>3550</v>
      </c>
      <c r="J84" s="40">
        <v>2141</v>
      </c>
      <c r="K84" s="41">
        <v>361</v>
      </c>
      <c r="L84" s="39">
        <v>5462991</v>
      </c>
      <c r="M84" s="40">
        <v>3837344</v>
      </c>
      <c r="N84" s="40">
        <v>2846788</v>
      </c>
      <c r="O84" s="40">
        <v>5539905</v>
      </c>
      <c r="P84" s="41">
        <v>856037</v>
      </c>
      <c r="Q84" s="39">
        <f t="shared" si="6"/>
        <v>12276.384269662922</v>
      </c>
      <c r="R84" s="40">
        <f t="shared" si="7"/>
        <v>2898.2960725075527</v>
      </c>
      <c r="S84" s="40">
        <f t="shared" si="8"/>
        <v>801.91211267605638</v>
      </c>
      <c r="T84" s="40">
        <f t="shared" si="9"/>
        <v>2587.5315273236806</v>
      </c>
      <c r="U84" s="41">
        <f t="shared" si="10"/>
        <v>2371.2936288088645</v>
      </c>
    </row>
    <row r="85" spans="1:21" x14ac:dyDescent="0.25">
      <c r="A85" s="30" t="str">
        <f t="shared" si="11"/>
        <v>2009_3</v>
      </c>
      <c r="B85" s="10">
        <v>2009</v>
      </c>
      <c r="C85" s="10">
        <v>3</v>
      </c>
      <c r="D85" s="27" t="s">
        <v>34</v>
      </c>
      <c r="E85" s="11" t="s">
        <v>14</v>
      </c>
      <c r="F85" s="41">
        <v>11553</v>
      </c>
      <c r="G85" s="39">
        <v>326</v>
      </c>
      <c r="H85" s="40">
        <v>1546</v>
      </c>
      <c r="I85" s="40">
        <v>2190</v>
      </c>
      <c r="J85" s="40">
        <v>2340</v>
      </c>
      <c r="K85" s="41">
        <v>284</v>
      </c>
      <c r="L85" s="39">
        <v>4831019</v>
      </c>
      <c r="M85" s="40">
        <v>5874332</v>
      </c>
      <c r="N85" s="40">
        <v>2334045</v>
      </c>
      <c r="O85" s="40">
        <v>8869823</v>
      </c>
      <c r="P85" s="41">
        <v>1056873</v>
      </c>
      <c r="Q85" s="39">
        <f t="shared" si="6"/>
        <v>14819.076687116565</v>
      </c>
      <c r="R85" s="40">
        <f t="shared" si="7"/>
        <v>3799.6972833117725</v>
      </c>
      <c r="S85" s="40">
        <f t="shared" si="8"/>
        <v>1065.7739726027398</v>
      </c>
      <c r="T85" s="40">
        <f t="shared" si="9"/>
        <v>3790.5226495726497</v>
      </c>
      <c r="U85" s="41">
        <f t="shared" si="10"/>
        <v>3721.3838028169016</v>
      </c>
    </row>
    <row r="86" spans="1:21" x14ac:dyDescent="0.25">
      <c r="A86" s="30" t="str">
        <f t="shared" si="11"/>
        <v>2009_3</v>
      </c>
      <c r="B86" s="10">
        <v>2009</v>
      </c>
      <c r="C86" s="10">
        <v>3</v>
      </c>
      <c r="D86" s="27" t="s">
        <v>35</v>
      </c>
      <c r="E86" s="11" t="s">
        <v>14</v>
      </c>
      <c r="F86" s="41">
        <v>20600</v>
      </c>
      <c r="G86" s="39">
        <v>865</v>
      </c>
      <c r="H86" s="40">
        <v>2898</v>
      </c>
      <c r="I86" s="40">
        <v>3294</v>
      </c>
      <c r="J86" s="40">
        <v>4097</v>
      </c>
      <c r="K86" s="41">
        <v>946</v>
      </c>
      <c r="L86" s="39">
        <v>10100172</v>
      </c>
      <c r="M86" s="40">
        <v>8301799</v>
      </c>
      <c r="N86" s="40">
        <v>3206570</v>
      </c>
      <c r="O86" s="40">
        <v>10455653</v>
      </c>
      <c r="P86" s="41">
        <v>3059378</v>
      </c>
      <c r="Q86" s="39">
        <f t="shared" si="6"/>
        <v>11676.499421965318</v>
      </c>
      <c r="R86" s="40">
        <f t="shared" si="7"/>
        <v>2864.6649413388545</v>
      </c>
      <c r="S86" s="40">
        <f t="shared" si="8"/>
        <v>973.4578020643595</v>
      </c>
      <c r="T86" s="40">
        <f t="shared" si="9"/>
        <v>2552.0266048328044</v>
      </c>
      <c r="U86" s="41">
        <f t="shared" si="10"/>
        <v>3234.014799154334</v>
      </c>
    </row>
    <row r="87" spans="1:21" x14ac:dyDescent="0.25">
      <c r="A87" s="30" t="str">
        <f t="shared" si="11"/>
        <v>2009_3</v>
      </c>
      <c r="B87" s="10">
        <v>2009</v>
      </c>
      <c r="C87" s="10">
        <v>3</v>
      </c>
      <c r="D87" s="27" t="s">
        <v>36</v>
      </c>
      <c r="E87" s="11" t="s">
        <v>14</v>
      </c>
      <c r="F87" s="41">
        <v>5701</v>
      </c>
      <c r="G87" s="39">
        <v>234</v>
      </c>
      <c r="H87" s="40">
        <v>802</v>
      </c>
      <c r="I87" s="40">
        <v>1348</v>
      </c>
      <c r="J87" s="40">
        <v>1389</v>
      </c>
      <c r="K87" s="41">
        <v>99</v>
      </c>
      <c r="L87" s="39">
        <v>4085624</v>
      </c>
      <c r="M87" s="40">
        <v>2907187</v>
      </c>
      <c r="N87" s="40">
        <v>1138122</v>
      </c>
      <c r="O87" s="40">
        <v>4011630</v>
      </c>
      <c r="P87" s="41">
        <v>604335</v>
      </c>
      <c r="Q87" s="39">
        <f t="shared" si="6"/>
        <v>17459.931623931625</v>
      </c>
      <c r="R87" s="40">
        <f t="shared" si="7"/>
        <v>3624.9214463840399</v>
      </c>
      <c r="S87" s="40">
        <f t="shared" si="8"/>
        <v>844.30415430267067</v>
      </c>
      <c r="T87" s="40">
        <f t="shared" si="9"/>
        <v>2888.1425485961122</v>
      </c>
      <c r="U87" s="41">
        <f t="shared" si="10"/>
        <v>6104.393939393939</v>
      </c>
    </row>
    <row r="88" spans="1:21" x14ac:dyDescent="0.25">
      <c r="A88" s="30" t="str">
        <f t="shared" si="11"/>
        <v>2009_3</v>
      </c>
      <c r="B88" s="10">
        <v>2009</v>
      </c>
      <c r="C88" s="10">
        <v>3</v>
      </c>
      <c r="D88" s="27" t="s">
        <v>37</v>
      </c>
      <c r="E88" s="11" t="s">
        <v>14</v>
      </c>
      <c r="F88" s="41">
        <v>10471</v>
      </c>
      <c r="G88" s="39">
        <v>446</v>
      </c>
      <c r="H88" s="40">
        <v>1850</v>
      </c>
      <c r="I88" s="40">
        <v>3163</v>
      </c>
      <c r="J88" s="40">
        <v>2956</v>
      </c>
      <c r="K88" s="41">
        <v>767</v>
      </c>
      <c r="L88" s="39">
        <v>8753156</v>
      </c>
      <c r="M88" s="40">
        <v>5383273</v>
      </c>
      <c r="N88" s="40">
        <v>3553714</v>
      </c>
      <c r="O88" s="40">
        <v>8552390</v>
      </c>
      <c r="P88" s="41">
        <v>5072475</v>
      </c>
      <c r="Q88" s="39">
        <f t="shared" si="6"/>
        <v>19625.910313901346</v>
      </c>
      <c r="R88" s="40">
        <f t="shared" si="7"/>
        <v>2909.8772972972974</v>
      </c>
      <c r="S88" s="40">
        <f t="shared" si="8"/>
        <v>1123.5263989883022</v>
      </c>
      <c r="T88" s="40">
        <f t="shared" si="9"/>
        <v>2893.2307171853859</v>
      </c>
      <c r="U88" s="41">
        <f t="shared" si="10"/>
        <v>6613.3963494132986</v>
      </c>
    </row>
    <row r="89" spans="1:21" x14ac:dyDescent="0.25">
      <c r="A89" s="30" t="str">
        <f t="shared" si="11"/>
        <v>2009_3</v>
      </c>
      <c r="B89" s="10">
        <v>2009</v>
      </c>
      <c r="C89" s="10">
        <v>3</v>
      </c>
      <c r="D89" s="27" t="s">
        <v>38</v>
      </c>
      <c r="E89" s="11" t="s">
        <v>14</v>
      </c>
      <c r="F89" s="41">
        <v>5542</v>
      </c>
      <c r="G89" s="39">
        <v>238</v>
      </c>
      <c r="H89" s="40">
        <v>1019</v>
      </c>
      <c r="I89" s="40">
        <v>727</v>
      </c>
      <c r="J89" s="40">
        <v>1924</v>
      </c>
      <c r="K89" s="41">
        <v>43</v>
      </c>
      <c r="L89" s="39">
        <v>2480594</v>
      </c>
      <c r="M89" s="40">
        <v>2502533</v>
      </c>
      <c r="N89" s="40">
        <v>992456</v>
      </c>
      <c r="O89" s="40">
        <v>4510170</v>
      </c>
      <c r="P89" s="41">
        <v>297636</v>
      </c>
      <c r="Q89" s="39">
        <f t="shared" si="6"/>
        <v>10422.663865546219</v>
      </c>
      <c r="R89" s="40">
        <f t="shared" si="7"/>
        <v>2455.8714425907751</v>
      </c>
      <c r="S89" s="40">
        <f t="shared" si="8"/>
        <v>1365.1389270976617</v>
      </c>
      <c r="T89" s="40">
        <f t="shared" si="9"/>
        <v>2344.1632016632016</v>
      </c>
      <c r="U89" s="41">
        <f t="shared" si="10"/>
        <v>6921.7674418604647</v>
      </c>
    </row>
    <row r="90" spans="1:21" x14ac:dyDescent="0.25">
      <c r="A90" s="30" t="str">
        <f t="shared" si="11"/>
        <v>2009_3</v>
      </c>
      <c r="B90" s="10">
        <v>2009</v>
      </c>
      <c r="C90" s="10">
        <v>3</v>
      </c>
      <c r="D90" s="27" t="s">
        <v>39</v>
      </c>
      <c r="E90" s="11" t="s">
        <v>14</v>
      </c>
      <c r="F90" s="41">
        <v>15173</v>
      </c>
      <c r="G90" s="39">
        <v>728</v>
      </c>
      <c r="H90" s="40">
        <v>2490</v>
      </c>
      <c r="I90" s="40">
        <v>5157</v>
      </c>
      <c r="J90" s="40">
        <v>4638</v>
      </c>
      <c r="K90" s="41">
        <v>1320</v>
      </c>
      <c r="L90" s="39">
        <v>11691705</v>
      </c>
      <c r="M90" s="40">
        <v>6628786</v>
      </c>
      <c r="N90" s="40">
        <v>4470966</v>
      </c>
      <c r="O90" s="40">
        <v>12353105</v>
      </c>
      <c r="P90" s="41">
        <v>7892058</v>
      </c>
      <c r="Q90" s="39">
        <f t="shared" si="6"/>
        <v>16060.03434065934</v>
      </c>
      <c r="R90" s="40">
        <f t="shared" si="7"/>
        <v>2662.1630522088353</v>
      </c>
      <c r="S90" s="40">
        <f t="shared" si="8"/>
        <v>866.97033158813258</v>
      </c>
      <c r="T90" s="40">
        <f t="shared" si="9"/>
        <v>2663.4551530832255</v>
      </c>
      <c r="U90" s="41">
        <f t="shared" si="10"/>
        <v>5978.8318181818186</v>
      </c>
    </row>
    <row r="91" spans="1:21" x14ac:dyDescent="0.25">
      <c r="A91" s="30" t="str">
        <f t="shared" si="11"/>
        <v>2009_3</v>
      </c>
      <c r="B91" s="10">
        <v>2009</v>
      </c>
      <c r="C91" s="10">
        <v>3</v>
      </c>
      <c r="D91" s="27" t="s">
        <v>40</v>
      </c>
      <c r="E91" s="11" t="s">
        <v>14</v>
      </c>
      <c r="F91" s="41">
        <v>10092</v>
      </c>
      <c r="G91" s="39">
        <v>382</v>
      </c>
      <c r="H91" s="40">
        <v>1602</v>
      </c>
      <c r="I91" s="40">
        <v>3055</v>
      </c>
      <c r="J91" s="40">
        <v>2885</v>
      </c>
      <c r="K91" s="41">
        <v>360</v>
      </c>
      <c r="L91" s="39">
        <v>4667935</v>
      </c>
      <c r="M91" s="40">
        <v>5327620</v>
      </c>
      <c r="N91" s="40">
        <v>2111569</v>
      </c>
      <c r="O91" s="40">
        <v>9296931</v>
      </c>
      <c r="P91" s="41">
        <v>1055939</v>
      </c>
      <c r="Q91" s="39">
        <f t="shared" si="6"/>
        <v>12219.725130890052</v>
      </c>
      <c r="R91" s="40">
        <f t="shared" si="7"/>
        <v>3325.605493133583</v>
      </c>
      <c r="S91" s="40">
        <f t="shared" si="8"/>
        <v>691.18461538461543</v>
      </c>
      <c r="T91" s="40">
        <f t="shared" si="9"/>
        <v>3222.5064124783362</v>
      </c>
      <c r="U91" s="41">
        <f t="shared" si="10"/>
        <v>2933.1638888888888</v>
      </c>
    </row>
    <row r="92" spans="1:21" x14ac:dyDescent="0.25">
      <c r="A92" s="30" t="str">
        <f t="shared" si="11"/>
        <v>2009_4</v>
      </c>
      <c r="B92" s="10">
        <v>2009</v>
      </c>
      <c r="C92" s="10">
        <v>4</v>
      </c>
      <c r="D92" s="27" t="s">
        <v>13</v>
      </c>
      <c r="E92" s="11" t="s">
        <v>14</v>
      </c>
      <c r="F92" s="41">
        <v>15847</v>
      </c>
      <c r="G92" s="39">
        <v>109</v>
      </c>
      <c r="H92" s="40">
        <v>1735</v>
      </c>
      <c r="I92" s="40">
        <v>984</v>
      </c>
      <c r="J92" s="40">
        <v>2453</v>
      </c>
      <c r="K92" s="41">
        <v>490</v>
      </c>
      <c r="L92" s="39">
        <v>1351880</v>
      </c>
      <c r="M92" s="40">
        <v>2807534</v>
      </c>
      <c r="N92" s="40">
        <v>1462579</v>
      </c>
      <c r="O92" s="40">
        <v>3949204</v>
      </c>
      <c r="P92" s="41">
        <v>1308199</v>
      </c>
      <c r="Q92" s="39">
        <f t="shared" si="6"/>
        <v>12402.56880733945</v>
      </c>
      <c r="R92" s="40">
        <f t="shared" si="7"/>
        <v>1618.1752161383286</v>
      </c>
      <c r="S92" s="40">
        <f t="shared" si="8"/>
        <v>1486.3607723577236</v>
      </c>
      <c r="T92" s="40">
        <f t="shared" si="9"/>
        <v>1609.9486343253159</v>
      </c>
      <c r="U92" s="41">
        <f t="shared" si="10"/>
        <v>2669.7938775510206</v>
      </c>
    </row>
    <row r="93" spans="1:21" x14ac:dyDescent="0.25">
      <c r="A93" s="30" t="str">
        <f t="shared" si="11"/>
        <v>2009_4</v>
      </c>
      <c r="B93" s="10">
        <v>2009</v>
      </c>
      <c r="C93" s="10">
        <v>4</v>
      </c>
      <c r="D93" s="27" t="s">
        <v>15</v>
      </c>
      <c r="E93" s="11" t="s">
        <v>14</v>
      </c>
      <c r="F93" s="41">
        <v>4667</v>
      </c>
      <c r="G93" s="39">
        <v>17</v>
      </c>
      <c r="H93" s="40">
        <v>353</v>
      </c>
      <c r="I93" s="40">
        <v>996</v>
      </c>
      <c r="J93" s="40">
        <v>479</v>
      </c>
      <c r="K93" s="41">
        <v>97</v>
      </c>
      <c r="L93" s="39">
        <v>363130</v>
      </c>
      <c r="M93" s="40">
        <v>1005074</v>
      </c>
      <c r="N93" s="40">
        <v>1437162</v>
      </c>
      <c r="O93" s="40">
        <v>1518375</v>
      </c>
      <c r="P93" s="41">
        <v>503591</v>
      </c>
      <c r="Q93" s="39">
        <f t="shared" si="6"/>
        <v>21360.588235294119</v>
      </c>
      <c r="R93" s="40">
        <f t="shared" si="7"/>
        <v>2847.2351274787534</v>
      </c>
      <c r="S93" s="40">
        <f t="shared" si="8"/>
        <v>1442.933734939759</v>
      </c>
      <c r="T93" s="40">
        <f t="shared" si="9"/>
        <v>3169.8851774530272</v>
      </c>
      <c r="U93" s="41">
        <f t="shared" si="10"/>
        <v>5191.6597938144332</v>
      </c>
    </row>
    <row r="94" spans="1:21" x14ac:dyDescent="0.25">
      <c r="A94" s="30" t="str">
        <f t="shared" si="11"/>
        <v>2009_4</v>
      </c>
      <c r="B94" s="10">
        <v>2009</v>
      </c>
      <c r="C94" s="10">
        <v>4</v>
      </c>
      <c r="D94" s="27" t="s">
        <v>16</v>
      </c>
      <c r="E94" s="11" t="s">
        <v>14</v>
      </c>
      <c r="F94" s="41">
        <v>4453</v>
      </c>
      <c r="G94" s="39">
        <v>79</v>
      </c>
      <c r="H94" s="40">
        <v>540</v>
      </c>
      <c r="I94" s="40">
        <v>246</v>
      </c>
      <c r="J94" s="40">
        <v>1216</v>
      </c>
      <c r="K94" s="41">
        <v>99</v>
      </c>
      <c r="L94" s="39">
        <v>822582</v>
      </c>
      <c r="M94" s="40">
        <v>1723586</v>
      </c>
      <c r="N94" s="40">
        <v>235788</v>
      </c>
      <c r="O94" s="40">
        <v>3585179</v>
      </c>
      <c r="P94" s="41">
        <v>417668</v>
      </c>
      <c r="Q94" s="39">
        <f t="shared" si="6"/>
        <v>10412.430379746835</v>
      </c>
      <c r="R94" s="40">
        <f t="shared" si="7"/>
        <v>3191.8259259259257</v>
      </c>
      <c r="S94" s="40">
        <f t="shared" si="8"/>
        <v>958.48780487804879</v>
      </c>
      <c r="T94" s="40">
        <f t="shared" si="9"/>
        <v>2948.3379934210525</v>
      </c>
      <c r="U94" s="41">
        <f t="shared" si="10"/>
        <v>4218.8686868686873</v>
      </c>
    </row>
    <row r="95" spans="1:21" x14ac:dyDescent="0.25">
      <c r="A95" s="30" t="str">
        <f t="shared" si="11"/>
        <v>2009_4</v>
      </c>
      <c r="B95" s="10">
        <v>2009</v>
      </c>
      <c r="C95" s="10">
        <v>4</v>
      </c>
      <c r="D95" s="27" t="s">
        <v>17</v>
      </c>
      <c r="E95" s="11" t="s">
        <v>14</v>
      </c>
      <c r="F95" s="41">
        <v>17420</v>
      </c>
      <c r="G95" s="39">
        <v>94</v>
      </c>
      <c r="H95" s="40">
        <v>1542</v>
      </c>
      <c r="I95" s="40">
        <v>2451</v>
      </c>
      <c r="J95" s="40">
        <v>1871</v>
      </c>
      <c r="K95" s="41">
        <v>251</v>
      </c>
      <c r="L95" s="39">
        <v>1695645</v>
      </c>
      <c r="M95" s="40">
        <v>5617867</v>
      </c>
      <c r="N95" s="40">
        <v>2061813</v>
      </c>
      <c r="O95" s="40">
        <v>5643077</v>
      </c>
      <c r="P95" s="41">
        <v>1105899</v>
      </c>
      <c r="Q95" s="39">
        <f t="shared" si="6"/>
        <v>18038.776595744679</v>
      </c>
      <c r="R95" s="40">
        <f t="shared" si="7"/>
        <v>3643.2341115434501</v>
      </c>
      <c r="S95" s="40">
        <f t="shared" si="8"/>
        <v>841.21297429620563</v>
      </c>
      <c r="T95" s="40">
        <f t="shared" si="9"/>
        <v>3016.075360769642</v>
      </c>
      <c r="U95" s="41">
        <f t="shared" si="10"/>
        <v>4405.972111553785</v>
      </c>
    </row>
    <row r="96" spans="1:21" x14ac:dyDescent="0.25">
      <c r="A96" s="30" t="str">
        <f t="shared" si="11"/>
        <v>2009_4</v>
      </c>
      <c r="B96" s="10">
        <v>2009</v>
      </c>
      <c r="C96" s="10">
        <v>4</v>
      </c>
      <c r="D96" s="27" t="s">
        <v>18</v>
      </c>
      <c r="E96" s="11" t="s">
        <v>14</v>
      </c>
      <c r="F96" s="41">
        <v>14427</v>
      </c>
      <c r="G96" s="39">
        <v>134</v>
      </c>
      <c r="H96" s="40">
        <v>1255</v>
      </c>
      <c r="I96" s="40">
        <v>2346</v>
      </c>
      <c r="J96" s="40">
        <v>1714</v>
      </c>
      <c r="K96" s="41">
        <v>433</v>
      </c>
      <c r="L96" s="39">
        <v>2687525</v>
      </c>
      <c r="M96" s="40">
        <v>3866202</v>
      </c>
      <c r="N96" s="40">
        <v>3714168</v>
      </c>
      <c r="O96" s="40">
        <v>5703367</v>
      </c>
      <c r="P96" s="41">
        <v>1107216</v>
      </c>
      <c r="Q96" s="39">
        <f t="shared" si="6"/>
        <v>20056.156716417911</v>
      </c>
      <c r="R96" s="40">
        <f t="shared" si="7"/>
        <v>3080.6390438247013</v>
      </c>
      <c r="S96" s="40">
        <f t="shared" si="8"/>
        <v>1583.1918158567776</v>
      </c>
      <c r="T96" s="40">
        <f t="shared" si="9"/>
        <v>3327.5186697782965</v>
      </c>
      <c r="U96" s="41">
        <f t="shared" si="10"/>
        <v>2557.0808314087758</v>
      </c>
    </row>
    <row r="97" spans="1:21" x14ac:dyDescent="0.25">
      <c r="A97" s="30" t="str">
        <f t="shared" si="11"/>
        <v>2009_4</v>
      </c>
      <c r="B97" s="10">
        <v>2009</v>
      </c>
      <c r="C97" s="10">
        <v>4</v>
      </c>
      <c r="D97" s="27" t="s">
        <v>19</v>
      </c>
      <c r="E97" s="11" t="s">
        <v>14</v>
      </c>
      <c r="F97" s="41">
        <v>3293</v>
      </c>
      <c r="G97" s="39">
        <v>66</v>
      </c>
      <c r="H97" s="40">
        <v>288</v>
      </c>
      <c r="I97" s="40">
        <v>591</v>
      </c>
      <c r="J97" s="40">
        <v>378</v>
      </c>
      <c r="K97" s="41">
        <v>135</v>
      </c>
      <c r="L97" s="39">
        <v>1304939</v>
      </c>
      <c r="M97" s="40">
        <v>862711</v>
      </c>
      <c r="N97" s="40">
        <v>895186</v>
      </c>
      <c r="O97" s="40">
        <v>1305084</v>
      </c>
      <c r="P97" s="41">
        <v>666977</v>
      </c>
      <c r="Q97" s="39">
        <f t="shared" si="6"/>
        <v>19771.803030303032</v>
      </c>
      <c r="R97" s="40">
        <f t="shared" si="7"/>
        <v>2995.5243055555557</v>
      </c>
      <c r="S97" s="40">
        <f t="shared" si="8"/>
        <v>1514.6971235194585</v>
      </c>
      <c r="T97" s="40">
        <f t="shared" si="9"/>
        <v>3452.6031746031745</v>
      </c>
      <c r="U97" s="41">
        <f t="shared" si="10"/>
        <v>4940.5703703703703</v>
      </c>
    </row>
    <row r="98" spans="1:21" x14ac:dyDescent="0.25">
      <c r="A98" s="30" t="str">
        <f t="shared" si="11"/>
        <v>2009_4</v>
      </c>
      <c r="B98" s="10">
        <v>2009</v>
      </c>
      <c r="C98" s="10">
        <v>4</v>
      </c>
      <c r="D98" s="27" t="s">
        <v>20</v>
      </c>
      <c r="E98" s="11" t="s">
        <v>14</v>
      </c>
      <c r="F98" s="41">
        <v>21594</v>
      </c>
      <c r="G98" s="39">
        <v>298</v>
      </c>
      <c r="H98" s="40">
        <v>2429</v>
      </c>
      <c r="I98" s="40">
        <v>2080</v>
      </c>
      <c r="J98" s="40">
        <v>3868</v>
      </c>
      <c r="K98" s="41">
        <v>862</v>
      </c>
      <c r="L98" s="39">
        <v>7565570</v>
      </c>
      <c r="M98" s="40">
        <v>6154727</v>
      </c>
      <c r="N98" s="40">
        <v>3588717</v>
      </c>
      <c r="O98" s="40">
        <v>9439504</v>
      </c>
      <c r="P98" s="41">
        <v>6651797</v>
      </c>
      <c r="Q98" s="39">
        <f t="shared" si="6"/>
        <v>25387.818791946309</v>
      </c>
      <c r="R98" s="40">
        <f t="shared" si="7"/>
        <v>2533.8522025524908</v>
      </c>
      <c r="S98" s="40">
        <f t="shared" si="8"/>
        <v>1725.3447115384615</v>
      </c>
      <c r="T98" s="40">
        <f t="shared" si="9"/>
        <v>2440.4095139607034</v>
      </c>
      <c r="U98" s="41">
        <f t="shared" si="10"/>
        <v>7716.701856148492</v>
      </c>
    </row>
    <row r="99" spans="1:21" x14ac:dyDescent="0.25">
      <c r="A99" s="30" t="str">
        <f t="shared" si="11"/>
        <v>2009_4</v>
      </c>
      <c r="B99" s="10">
        <v>2009</v>
      </c>
      <c r="C99" s="10">
        <v>4</v>
      </c>
      <c r="D99" s="27" t="s">
        <v>21</v>
      </c>
      <c r="E99" s="11" t="s">
        <v>14</v>
      </c>
      <c r="F99" s="41">
        <v>26391</v>
      </c>
      <c r="G99" s="39">
        <v>736</v>
      </c>
      <c r="H99" s="40">
        <v>2439</v>
      </c>
      <c r="I99" s="40">
        <v>7537</v>
      </c>
      <c r="J99" s="40">
        <v>4529</v>
      </c>
      <c r="K99" s="41">
        <v>570</v>
      </c>
      <c r="L99" s="39">
        <v>11491760</v>
      </c>
      <c r="M99" s="40">
        <v>5714038</v>
      </c>
      <c r="N99" s="40">
        <v>6643243</v>
      </c>
      <c r="O99" s="40">
        <v>13967931</v>
      </c>
      <c r="P99" s="41">
        <v>2426614</v>
      </c>
      <c r="Q99" s="39">
        <f t="shared" si="6"/>
        <v>15613.804347826086</v>
      </c>
      <c r="R99" s="40">
        <f t="shared" si="7"/>
        <v>2342.7790077900777</v>
      </c>
      <c r="S99" s="40">
        <f t="shared" si="8"/>
        <v>881.41740745654772</v>
      </c>
      <c r="T99" s="40">
        <f t="shared" si="9"/>
        <v>3084.1092956502539</v>
      </c>
      <c r="U99" s="41">
        <f t="shared" si="10"/>
        <v>4257.2175438596487</v>
      </c>
    </row>
    <row r="100" spans="1:21" x14ac:dyDescent="0.25">
      <c r="A100" s="30" t="str">
        <f t="shared" si="11"/>
        <v>2009_4</v>
      </c>
      <c r="B100" s="10">
        <v>2009</v>
      </c>
      <c r="C100" s="10">
        <v>4</v>
      </c>
      <c r="D100" s="27" t="s">
        <v>22</v>
      </c>
      <c r="E100" s="11" t="s">
        <v>14</v>
      </c>
      <c r="F100" s="41">
        <v>2671</v>
      </c>
      <c r="G100" s="39">
        <v>97</v>
      </c>
      <c r="H100" s="40">
        <v>278</v>
      </c>
      <c r="I100" s="40">
        <v>387</v>
      </c>
      <c r="J100" s="40">
        <v>290</v>
      </c>
      <c r="K100" s="41">
        <v>155</v>
      </c>
      <c r="L100" s="39">
        <v>1097924</v>
      </c>
      <c r="M100" s="40">
        <v>738271</v>
      </c>
      <c r="N100" s="40">
        <v>360066</v>
      </c>
      <c r="O100" s="40">
        <v>885182</v>
      </c>
      <c r="P100" s="41">
        <v>521605</v>
      </c>
      <c r="Q100" s="39">
        <f t="shared" si="6"/>
        <v>11318.804123711339</v>
      </c>
      <c r="R100" s="40">
        <f t="shared" si="7"/>
        <v>2655.6510791366904</v>
      </c>
      <c r="S100" s="40">
        <f t="shared" si="8"/>
        <v>930.40310077519382</v>
      </c>
      <c r="T100" s="40">
        <f t="shared" si="9"/>
        <v>3052.3517241379309</v>
      </c>
      <c r="U100" s="41">
        <f t="shared" si="10"/>
        <v>3365.1935483870966</v>
      </c>
    </row>
    <row r="101" spans="1:21" x14ac:dyDescent="0.25">
      <c r="A101" s="30" t="str">
        <f t="shared" si="11"/>
        <v>2009_4</v>
      </c>
      <c r="B101" s="10">
        <v>2009</v>
      </c>
      <c r="C101" s="10">
        <v>4</v>
      </c>
      <c r="D101" s="27" t="s">
        <v>23</v>
      </c>
      <c r="E101" s="11" t="s">
        <v>14</v>
      </c>
      <c r="F101" s="41">
        <v>2673</v>
      </c>
      <c r="G101" s="39">
        <v>86</v>
      </c>
      <c r="H101" s="40">
        <v>285</v>
      </c>
      <c r="I101" s="40">
        <v>533</v>
      </c>
      <c r="J101" s="40">
        <v>334</v>
      </c>
      <c r="K101" s="41">
        <v>85</v>
      </c>
      <c r="L101" s="39">
        <v>1218165</v>
      </c>
      <c r="M101" s="40">
        <v>809682</v>
      </c>
      <c r="N101" s="40">
        <v>381542</v>
      </c>
      <c r="O101" s="40">
        <v>1055615</v>
      </c>
      <c r="P101" s="41">
        <v>354559</v>
      </c>
      <c r="Q101" s="39">
        <f t="shared" si="6"/>
        <v>14164.709302325582</v>
      </c>
      <c r="R101" s="40">
        <f t="shared" si="7"/>
        <v>2840.9894736842107</v>
      </c>
      <c r="S101" s="40">
        <f t="shared" si="8"/>
        <v>715.83864915572235</v>
      </c>
      <c r="T101" s="40">
        <f t="shared" si="9"/>
        <v>3160.5239520958085</v>
      </c>
      <c r="U101" s="41">
        <f t="shared" si="10"/>
        <v>4171.2823529411762</v>
      </c>
    </row>
    <row r="102" spans="1:21" x14ac:dyDescent="0.25">
      <c r="A102" s="30" t="str">
        <f t="shared" si="11"/>
        <v>2009_4</v>
      </c>
      <c r="B102" s="10">
        <v>2009</v>
      </c>
      <c r="C102" s="10">
        <v>4</v>
      </c>
      <c r="D102" s="27" t="s">
        <v>24</v>
      </c>
      <c r="E102" s="11" t="s">
        <v>14</v>
      </c>
      <c r="F102" s="41">
        <v>7126</v>
      </c>
      <c r="G102" s="39">
        <v>203</v>
      </c>
      <c r="H102" s="40">
        <v>738</v>
      </c>
      <c r="I102" s="40">
        <v>389</v>
      </c>
      <c r="J102" s="40">
        <v>1514</v>
      </c>
      <c r="K102" s="41">
        <v>205</v>
      </c>
      <c r="L102" s="39">
        <v>3907845</v>
      </c>
      <c r="M102" s="40">
        <v>3142551</v>
      </c>
      <c r="N102" s="40">
        <v>439393</v>
      </c>
      <c r="O102" s="40">
        <v>4688205</v>
      </c>
      <c r="P102" s="41">
        <v>919559</v>
      </c>
      <c r="Q102" s="39">
        <f t="shared" si="6"/>
        <v>19250.467980295565</v>
      </c>
      <c r="R102" s="40">
        <f t="shared" si="7"/>
        <v>4258.1991869918702</v>
      </c>
      <c r="S102" s="40">
        <f t="shared" si="8"/>
        <v>1129.5449871465296</v>
      </c>
      <c r="T102" s="40">
        <f t="shared" si="9"/>
        <v>3096.5686922060768</v>
      </c>
      <c r="U102" s="41">
        <f t="shared" si="10"/>
        <v>4485.6536585365857</v>
      </c>
    </row>
    <row r="103" spans="1:21" x14ac:dyDescent="0.25">
      <c r="A103" s="30" t="str">
        <f t="shared" si="11"/>
        <v>2009_4</v>
      </c>
      <c r="B103" s="10">
        <v>2009</v>
      </c>
      <c r="C103" s="10">
        <v>4</v>
      </c>
      <c r="D103" s="27" t="s">
        <v>25</v>
      </c>
      <c r="E103" s="11" t="s">
        <v>14</v>
      </c>
      <c r="F103" s="41">
        <v>19963</v>
      </c>
      <c r="G103" s="39">
        <v>144</v>
      </c>
      <c r="H103" s="40">
        <v>1665</v>
      </c>
      <c r="I103" s="40">
        <v>5917</v>
      </c>
      <c r="J103" s="40">
        <v>2096</v>
      </c>
      <c r="K103" s="41">
        <v>773</v>
      </c>
      <c r="L103" s="39">
        <v>2138892</v>
      </c>
      <c r="M103" s="40">
        <v>3043068</v>
      </c>
      <c r="N103" s="40">
        <v>6268723</v>
      </c>
      <c r="O103" s="40">
        <v>4103678</v>
      </c>
      <c r="P103" s="41">
        <v>3270444</v>
      </c>
      <c r="Q103" s="39">
        <f t="shared" si="6"/>
        <v>14853.416666666666</v>
      </c>
      <c r="R103" s="40">
        <f t="shared" si="7"/>
        <v>1827.6684684684685</v>
      </c>
      <c r="S103" s="40">
        <f t="shared" si="8"/>
        <v>1059.4427919553827</v>
      </c>
      <c r="T103" s="40">
        <f t="shared" si="9"/>
        <v>1957.8616412213742</v>
      </c>
      <c r="U103" s="41">
        <f t="shared" si="10"/>
        <v>4230.8460543337642</v>
      </c>
    </row>
    <row r="104" spans="1:21" x14ac:dyDescent="0.25">
      <c r="A104" s="30" t="str">
        <f t="shared" si="11"/>
        <v>2009_4</v>
      </c>
      <c r="B104" s="10">
        <v>2009</v>
      </c>
      <c r="C104" s="10">
        <v>4</v>
      </c>
      <c r="D104" s="27" t="s">
        <v>26</v>
      </c>
      <c r="E104" s="11" t="s">
        <v>14</v>
      </c>
      <c r="F104" s="41">
        <v>21974</v>
      </c>
      <c r="G104" s="39">
        <v>310</v>
      </c>
      <c r="H104" s="40">
        <v>2307</v>
      </c>
      <c r="I104" s="40">
        <v>4048</v>
      </c>
      <c r="J104" s="40">
        <v>3731</v>
      </c>
      <c r="K104" s="41">
        <v>943</v>
      </c>
      <c r="L104" s="39">
        <v>6264040</v>
      </c>
      <c r="M104" s="40">
        <v>6901043</v>
      </c>
      <c r="N104" s="40">
        <v>6414056</v>
      </c>
      <c r="O104" s="40">
        <v>9533921</v>
      </c>
      <c r="P104" s="41">
        <v>3489410</v>
      </c>
      <c r="Q104" s="39">
        <f t="shared" si="6"/>
        <v>20206.580645161292</v>
      </c>
      <c r="R104" s="40">
        <f t="shared" si="7"/>
        <v>2991.3493714781102</v>
      </c>
      <c r="S104" s="40">
        <f t="shared" si="8"/>
        <v>1584.5</v>
      </c>
      <c r="T104" s="40">
        <f t="shared" si="9"/>
        <v>2555.3259179844545</v>
      </c>
      <c r="U104" s="41">
        <f t="shared" si="10"/>
        <v>3700.3287380699894</v>
      </c>
    </row>
    <row r="105" spans="1:21" x14ac:dyDescent="0.25">
      <c r="A105" s="30" t="str">
        <f t="shared" si="11"/>
        <v>2009_4</v>
      </c>
      <c r="B105" s="10">
        <v>2009</v>
      </c>
      <c r="C105" s="10">
        <v>4</v>
      </c>
      <c r="D105" s="27" t="s">
        <v>27</v>
      </c>
      <c r="E105" s="11" t="s">
        <v>14</v>
      </c>
      <c r="F105" s="41">
        <v>5521</v>
      </c>
      <c r="G105" s="39">
        <v>154</v>
      </c>
      <c r="H105" s="40">
        <v>608</v>
      </c>
      <c r="I105" s="40">
        <v>828</v>
      </c>
      <c r="J105" s="40">
        <v>785</v>
      </c>
      <c r="K105" s="41">
        <v>239</v>
      </c>
      <c r="L105" s="39">
        <v>3016825</v>
      </c>
      <c r="M105" s="40">
        <v>1717711</v>
      </c>
      <c r="N105" s="40">
        <v>704302</v>
      </c>
      <c r="O105" s="40">
        <v>2419567</v>
      </c>
      <c r="P105" s="41">
        <v>1711167</v>
      </c>
      <c r="Q105" s="39">
        <f t="shared" si="6"/>
        <v>19589.772727272728</v>
      </c>
      <c r="R105" s="40">
        <f t="shared" si="7"/>
        <v>2825.1825657894738</v>
      </c>
      <c r="S105" s="40">
        <f t="shared" si="8"/>
        <v>850.60628019323667</v>
      </c>
      <c r="T105" s="40">
        <f t="shared" si="9"/>
        <v>3082.2509554140129</v>
      </c>
      <c r="U105" s="41">
        <f t="shared" si="10"/>
        <v>7159.6945606694562</v>
      </c>
    </row>
    <row r="106" spans="1:21" x14ac:dyDescent="0.25">
      <c r="A106" s="30" t="str">
        <f t="shared" si="11"/>
        <v>2009_4</v>
      </c>
      <c r="B106" s="10">
        <v>2009</v>
      </c>
      <c r="C106" s="10">
        <v>4</v>
      </c>
      <c r="D106" s="27" t="s">
        <v>28</v>
      </c>
      <c r="E106" s="11" t="s">
        <v>14</v>
      </c>
      <c r="F106" s="41">
        <v>36113</v>
      </c>
      <c r="G106" s="39">
        <v>953</v>
      </c>
      <c r="H106" s="40">
        <v>3813</v>
      </c>
      <c r="I106" s="40">
        <v>6793</v>
      </c>
      <c r="J106" s="40">
        <v>5341</v>
      </c>
      <c r="K106" s="41">
        <v>1560</v>
      </c>
      <c r="L106" s="39">
        <v>12824412</v>
      </c>
      <c r="M106" s="40">
        <v>11395381</v>
      </c>
      <c r="N106" s="40">
        <v>7952535</v>
      </c>
      <c r="O106" s="40">
        <v>15002335</v>
      </c>
      <c r="P106" s="41">
        <v>14111301</v>
      </c>
      <c r="Q106" s="39">
        <f t="shared" si="6"/>
        <v>13456.885624344177</v>
      </c>
      <c r="R106" s="40">
        <f t="shared" si="7"/>
        <v>2988.5604510883818</v>
      </c>
      <c r="S106" s="40">
        <f t="shared" si="8"/>
        <v>1170.6955689680553</v>
      </c>
      <c r="T106" s="40">
        <f t="shared" si="9"/>
        <v>2808.9000187230854</v>
      </c>
      <c r="U106" s="41">
        <f t="shared" si="10"/>
        <v>9045.7057692307699</v>
      </c>
    </row>
    <row r="107" spans="1:21" x14ac:dyDescent="0.25">
      <c r="A107" s="30" t="str">
        <f t="shared" si="11"/>
        <v>2009_4</v>
      </c>
      <c r="B107" s="10">
        <v>2009</v>
      </c>
      <c r="C107" s="10">
        <v>4</v>
      </c>
      <c r="D107" s="27" t="s">
        <v>29</v>
      </c>
      <c r="E107" s="11" t="s">
        <v>14</v>
      </c>
      <c r="F107" s="41">
        <v>3905</v>
      </c>
      <c r="G107" s="39">
        <v>128</v>
      </c>
      <c r="H107" s="40">
        <v>453</v>
      </c>
      <c r="I107" s="40">
        <v>629</v>
      </c>
      <c r="J107" s="40">
        <v>568</v>
      </c>
      <c r="K107" s="41">
        <v>251</v>
      </c>
      <c r="L107" s="39">
        <v>2141140</v>
      </c>
      <c r="M107" s="40">
        <v>1342160</v>
      </c>
      <c r="N107" s="40">
        <v>849662</v>
      </c>
      <c r="O107" s="40">
        <v>1580223</v>
      </c>
      <c r="P107" s="41">
        <v>1658620</v>
      </c>
      <c r="Q107" s="39">
        <f t="shared" si="6"/>
        <v>16727.65625</v>
      </c>
      <c r="R107" s="40">
        <f t="shared" si="7"/>
        <v>2962.8256070640177</v>
      </c>
      <c r="S107" s="40">
        <f t="shared" si="8"/>
        <v>1350.8139904610493</v>
      </c>
      <c r="T107" s="40">
        <f t="shared" si="9"/>
        <v>2782.0827464788731</v>
      </c>
      <c r="U107" s="41">
        <f t="shared" si="10"/>
        <v>6608.0478087649399</v>
      </c>
    </row>
    <row r="108" spans="1:21" x14ac:dyDescent="0.25">
      <c r="A108" s="30" t="str">
        <f t="shared" si="11"/>
        <v>2009_4</v>
      </c>
      <c r="B108" s="10">
        <v>2009</v>
      </c>
      <c r="C108" s="10">
        <v>4</v>
      </c>
      <c r="D108" s="27" t="s">
        <v>30</v>
      </c>
      <c r="E108" s="11" t="s">
        <v>14</v>
      </c>
      <c r="F108" s="41">
        <v>7327</v>
      </c>
      <c r="G108" s="39">
        <v>213</v>
      </c>
      <c r="H108" s="40">
        <v>809</v>
      </c>
      <c r="I108" s="40">
        <v>2106</v>
      </c>
      <c r="J108" s="40">
        <v>1833</v>
      </c>
      <c r="K108" s="41">
        <v>114</v>
      </c>
      <c r="L108" s="39">
        <v>4381449</v>
      </c>
      <c r="M108" s="40">
        <v>1470406</v>
      </c>
      <c r="N108" s="40">
        <v>1673389</v>
      </c>
      <c r="O108" s="40">
        <v>6068420</v>
      </c>
      <c r="P108" s="41">
        <v>554454</v>
      </c>
      <c r="Q108" s="39">
        <f t="shared" si="6"/>
        <v>20570.183098591548</v>
      </c>
      <c r="R108" s="40">
        <f t="shared" si="7"/>
        <v>1817.5599505562423</v>
      </c>
      <c r="S108" s="40">
        <f t="shared" si="8"/>
        <v>794.58167141500473</v>
      </c>
      <c r="T108" s="40">
        <f t="shared" si="9"/>
        <v>3310.6492089470812</v>
      </c>
      <c r="U108" s="41">
        <f t="shared" si="10"/>
        <v>4863.6315789473683</v>
      </c>
    </row>
    <row r="109" spans="1:21" x14ac:dyDescent="0.25">
      <c r="A109" s="30" t="str">
        <f t="shared" si="11"/>
        <v>2009_4</v>
      </c>
      <c r="B109" s="10">
        <v>2009</v>
      </c>
      <c r="C109" s="10">
        <v>4</v>
      </c>
      <c r="D109" s="27" t="s">
        <v>31</v>
      </c>
      <c r="E109" s="11" t="s">
        <v>14</v>
      </c>
      <c r="F109" s="41">
        <v>24199</v>
      </c>
      <c r="G109" s="39">
        <v>537</v>
      </c>
      <c r="H109" s="40">
        <v>2541</v>
      </c>
      <c r="I109" s="40">
        <v>7151</v>
      </c>
      <c r="J109" s="40">
        <v>2635</v>
      </c>
      <c r="K109" s="41">
        <v>842</v>
      </c>
      <c r="L109" s="39">
        <v>8245896</v>
      </c>
      <c r="M109" s="40">
        <v>7553723</v>
      </c>
      <c r="N109" s="40">
        <v>4290754</v>
      </c>
      <c r="O109" s="40">
        <v>8607182</v>
      </c>
      <c r="P109" s="41">
        <v>1614744</v>
      </c>
      <c r="Q109" s="39">
        <f t="shared" si="6"/>
        <v>15355.486033519554</v>
      </c>
      <c r="R109" s="40">
        <f t="shared" si="7"/>
        <v>2972.7363242817787</v>
      </c>
      <c r="S109" s="40">
        <f t="shared" si="8"/>
        <v>600.02153544958742</v>
      </c>
      <c r="T109" s="40">
        <f t="shared" si="9"/>
        <v>3266.4827324478179</v>
      </c>
      <c r="U109" s="41">
        <f t="shared" si="10"/>
        <v>1917.7482185273159</v>
      </c>
    </row>
    <row r="110" spans="1:21" x14ac:dyDescent="0.25">
      <c r="A110" s="30" t="str">
        <f t="shared" si="11"/>
        <v>2009_4</v>
      </c>
      <c r="B110" s="10">
        <v>2009</v>
      </c>
      <c r="C110" s="10">
        <v>4</v>
      </c>
      <c r="D110" s="27" t="s">
        <v>32</v>
      </c>
      <c r="E110" s="11" t="s">
        <v>14</v>
      </c>
      <c r="F110" s="41">
        <v>17115</v>
      </c>
      <c r="G110" s="39">
        <v>246</v>
      </c>
      <c r="H110" s="40">
        <v>2136</v>
      </c>
      <c r="I110" s="40">
        <v>3307</v>
      </c>
      <c r="J110" s="40">
        <v>3040</v>
      </c>
      <c r="K110" s="41">
        <v>965</v>
      </c>
      <c r="L110" s="39">
        <v>8379714</v>
      </c>
      <c r="M110" s="40">
        <v>7177555</v>
      </c>
      <c r="N110" s="40">
        <v>3879237</v>
      </c>
      <c r="O110" s="40">
        <v>9439179</v>
      </c>
      <c r="P110" s="41">
        <v>7791689</v>
      </c>
      <c r="Q110" s="39">
        <f t="shared" si="6"/>
        <v>34063.878048780491</v>
      </c>
      <c r="R110" s="40">
        <f t="shared" si="7"/>
        <v>3360.2785580524346</v>
      </c>
      <c r="S110" s="40">
        <f t="shared" si="8"/>
        <v>1173.0381009978832</v>
      </c>
      <c r="T110" s="40">
        <f t="shared" si="9"/>
        <v>3104.9930921052633</v>
      </c>
      <c r="U110" s="41">
        <f t="shared" si="10"/>
        <v>8074.2891191709841</v>
      </c>
    </row>
    <row r="111" spans="1:21" x14ac:dyDescent="0.25">
      <c r="A111" s="30" t="str">
        <f t="shared" si="11"/>
        <v>2009_4</v>
      </c>
      <c r="B111" s="10">
        <v>2009</v>
      </c>
      <c r="C111" s="10">
        <v>4</v>
      </c>
      <c r="D111" s="27" t="s">
        <v>33</v>
      </c>
      <c r="E111" s="11" t="s">
        <v>14</v>
      </c>
      <c r="F111" s="41">
        <v>12847</v>
      </c>
      <c r="G111" s="39">
        <v>424</v>
      </c>
      <c r="H111" s="40">
        <v>1299</v>
      </c>
      <c r="I111" s="40">
        <v>4301</v>
      </c>
      <c r="J111" s="40">
        <v>1611</v>
      </c>
      <c r="K111" s="41">
        <v>489</v>
      </c>
      <c r="L111" s="39">
        <v>5126147</v>
      </c>
      <c r="M111" s="40">
        <v>3667378</v>
      </c>
      <c r="N111" s="40">
        <v>4078972</v>
      </c>
      <c r="O111" s="40">
        <v>4536552</v>
      </c>
      <c r="P111" s="41">
        <v>958764</v>
      </c>
      <c r="Q111" s="39">
        <f t="shared" si="6"/>
        <v>12089.969339622641</v>
      </c>
      <c r="R111" s="40">
        <f t="shared" si="7"/>
        <v>2823.2317167051579</v>
      </c>
      <c r="S111" s="40">
        <f t="shared" si="8"/>
        <v>948.37758660776558</v>
      </c>
      <c r="T111" s="40">
        <f t="shared" si="9"/>
        <v>2815.9851024208565</v>
      </c>
      <c r="U111" s="41">
        <f t="shared" si="10"/>
        <v>1960.6625766871166</v>
      </c>
    </row>
    <row r="112" spans="1:21" x14ac:dyDescent="0.25">
      <c r="A112" s="30" t="str">
        <f t="shared" si="11"/>
        <v>2009_4</v>
      </c>
      <c r="B112" s="10">
        <v>2009</v>
      </c>
      <c r="C112" s="10">
        <v>4</v>
      </c>
      <c r="D112" s="27" t="s">
        <v>34</v>
      </c>
      <c r="E112" s="11" t="s">
        <v>14</v>
      </c>
      <c r="F112" s="41">
        <v>11753</v>
      </c>
      <c r="G112" s="39">
        <v>314</v>
      </c>
      <c r="H112" s="40">
        <v>1569</v>
      </c>
      <c r="I112" s="40">
        <v>2570</v>
      </c>
      <c r="J112" s="40">
        <v>2098</v>
      </c>
      <c r="K112" s="41">
        <v>374</v>
      </c>
      <c r="L112" s="39">
        <v>4480343</v>
      </c>
      <c r="M112" s="40">
        <v>5788689</v>
      </c>
      <c r="N112" s="40">
        <v>2710718</v>
      </c>
      <c r="O112" s="40">
        <v>8512355</v>
      </c>
      <c r="P112" s="41">
        <v>1285308</v>
      </c>
      <c r="Q112" s="39">
        <f t="shared" si="6"/>
        <v>14268.608280254777</v>
      </c>
      <c r="R112" s="40">
        <f t="shared" si="7"/>
        <v>3689.4130019120457</v>
      </c>
      <c r="S112" s="40">
        <f t="shared" si="8"/>
        <v>1054.7540856031128</v>
      </c>
      <c r="T112" s="40">
        <f t="shared" si="9"/>
        <v>4057.3665395614871</v>
      </c>
      <c r="U112" s="41">
        <f t="shared" si="10"/>
        <v>3436.6524064171122</v>
      </c>
    </row>
    <row r="113" spans="1:21" x14ac:dyDescent="0.25">
      <c r="A113" s="30" t="str">
        <f t="shared" si="11"/>
        <v>2009_4</v>
      </c>
      <c r="B113" s="10">
        <v>2009</v>
      </c>
      <c r="C113" s="10">
        <v>4</v>
      </c>
      <c r="D113" s="27" t="s">
        <v>35</v>
      </c>
      <c r="E113" s="11" t="s">
        <v>14</v>
      </c>
      <c r="F113" s="41">
        <v>20843</v>
      </c>
      <c r="G113" s="39">
        <v>844</v>
      </c>
      <c r="H113" s="40">
        <v>2933</v>
      </c>
      <c r="I113" s="40">
        <v>3983</v>
      </c>
      <c r="J113" s="40">
        <v>4058</v>
      </c>
      <c r="K113" s="41">
        <v>1319</v>
      </c>
      <c r="L113" s="39">
        <v>9637109</v>
      </c>
      <c r="M113" s="40">
        <v>8407707</v>
      </c>
      <c r="N113" s="40">
        <v>5206123</v>
      </c>
      <c r="O113" s="40">
        <v>11222937</v>
      </c>
      <c r="P113" s="41">
        <v>3285154</v>
      </c>
      <c r="Q113" s="39">
        <f t="shared" si="6"/>
        <v>11418.375592417062</v>
      </c>
      <c r="R113" s="40">
        <f t="shared" si="7"/>
        <v>2866.5894988066825</v>
      </c>
      <c r="S113" s="40">
        <f t="shared" si="8"/>
        <v>1307.0858649259353</v>
      </c>
      <c r="T113" s="40">
        <f t="shared" si="9"/>
        <v>2765.6325776244457</v>
      </c>
      <c r="U113" s="41">
        <f t="shared" si="10"/>
        <v>2490.6398786959817</v>
      </c>
    </row>
    <row r="114" spans="1:21" x14ac:dyDescent="0.25">
      <c r="A114" s="30" t="str">
        <f t="shared" si="11"/>
        <v>2009_4</v>
      </c>
      <c r="B114" s="10">
        <v>2009</v>
      </c>
      <c r="C114" s="10">
        <v>4</v>
      </c>
      <c r="D114" s="27" t="s">
        <v>36</v>
      </c>
      <c r="E114" s="11" t="s">
        <v>14</v>
      </c>
      <c r="F114" s="41">
        <v>5745</v>
      </c>
      <c r="G114" s="39">
        <v>222</v>
      </c>
      <c r="H114" s="40">
        <v>817</v>
      </c>
      <c r="I114" s="40">
        <v>829</v>
      </c>
      <c r="J114" s="40">
        <v>1406</v>
      </c>
      <c r="K114" s="41">
        <v>622</v>
      </c>
      <c r="L114" s="39">
        <v>3468392</v>
      </c>
      <c r="M114" s="40">
        <v>2957211</v>
      </c>
      <c r="N114" s="40">
        <v>713560</v>
      </c>
      <c r="O114" s="40">
        <v>4610920</v>
      </c>
      <c r="P114" s="41">
        <v>2776787</v>
      </c>
      <c r="Q114" s="39">
        <f t="shared" si="6"/>
        <v>15623.387387387387</v>
      </c>
      <c r="R114" s="40">
        <f t="shared" si="7"/>
        <v>3619.5973072215425</v>
      </c>
      <c r="S114" s="40">
        <f t="shared" si="8"/>
        <v>860.74788902291914</v>
      </c>
      <c r="T114" s="40">
        <f t="shared" si="9"/>
        <v>3279.4594594594596</v>
      </c>
      <c r="U114" s="41">
        <f t="shared" si="10"/>
        <v>4464.287781350482</v>
      </c>
    </row>
    <row r="115" spans="1:21" x14ac:dyDescent="0.25">
      <c r="A115" s="30" t="str">
        <f t="shared" si="11"/>
        <v>2009_4</v>
      </c>
      <c r="B115" s="10">
        <v>2009</v>
      </c>
      <c r="C115" s="10">
        <v>4</v>
      </c>
      <c r="D115" s="27" t="s">
        <v>37</v>
      </c>
      <c r="E115" s="11" t="s">
        <v>14</v>
      </c>
      <c r="F115" s="41">
        <v>10650</v>
      </c>
      <c r="G115" s="39">
        <v>441</v>
      </c>
      <c r="H115" s="40">
        <v>1751</v>
      </c>
      <c r="I115" s="40">
        <v>2530</v>
      </c>
      <c r="J115" s="40">
        <v>1847</v>
      </c>
      <c r="K115" s="41">
        <v>1454</v>
      </c>
      <c r="L115" s="39">
        <v>7495352</v>
      </c>
      <c r="M115" s="40">
        <v>5087591</v>
      </c>
      <c r="N115" s="40">
        <v>2897465</v>
      </c>
      <c r="O115" s="40">
        <v>5510303</v>
      </c>
      <c r="P115" s="41">
        <v>7052379</v>
      </c>
      <c r="Q115" s="39">
        <f t="shared" si="6"/>
        <v>16996.263038548754</v>
      </c>
      <c r="R115" s="40">
        <f t="shared" si="7"/>
        <v>2905.5345516847515</v>
      </c>
      <c r="S115" s="40">
        <f t="shared" si="8"/>
        <v>1145.2430830039525</v>
      </c>
      <c r="T115" s="40">
        <f t="shared" si="9"/>
        <v>2983.3800757985923</v>
      </c>
      <c r="U115" s="41">
        <f t="shared" si="10"/>
        <v>4850.3294360385144</v>
      </c>
    </row>
    <row r="116" spans="1:21" x14ac:dyDescent="0.25">
      <c r="A116" s="30" t="str">
        <f t="shared" si="11"/>
        <v>2009_4</v>
      </c>
      <c r="B116" s="10">
        <v>2009</v>
      </c>
      <c r="C116" s="10">
        <v>4</v>
      </c>
      <c r="D116" s="27" t="s">
        <v>38</v>
      </c>
      <c r="E116" s="11" t="s">
        <v>14</v>
      </c>
      <c r="F116" s="41">
        <v>5619</v>
      </c>
      <c r="G116" s="39">
        <v>251</v>
      </c>
      <c r="H116" s="40">
        <v>959</v>
      </c>
      <c r="I116" s="40">
        <v>819</v>
      </c>
      <c r="J116" s="40">
        <v>1387</v>
      </c>
      <c r="K116" s="41">
        <v>56</v>
      </c>
      <c r="L116" s="39">
        <v>2798601</v>
      </c>
      <c r="M116" s="40">
        <v>2282456</v>
      </c>
      <c r="N116" s="40">
        <v>1287294</v>
      </c>
      <c r="O116" s="40">
        <v>3288679</v>
      </c>
      <c r="P116" s="41">
        <v>323354</v>
      </c>
      <c r="Q116" s="39">
        <f t="shared" si="6"/>
        <v>11149.804780876493</v>
      </c>
      <c r="R116" s="40">
        <f t="shared" si="7"/>
        <v>2380.0375391032326</v>
      </c>
      <c r="S116" s="40">
        <f t="shared" si="8"/>
        <v>1571.7875457875457</v>
      </c>
      <c r="T116" s="40">
        <f t="shared" si="9"/>
        <v>2371.0735400144195</v>
      </c>
      <c r="U116" s="41">
        <f t="shared" si="10"/>
        <v>5774.1785714285716</v>
      </c>
    </row>
    <row r="117" spans="1:21" x14ac:dyDescent="0.25">
      <c r="A117" s="30" t="str">
        <f t="shared" si="11"/>
        <v>2009_4</v>
      </c>
      <c r="B117" s="10">
        <v>2009</v>
      </c>
      <c r="C117" s="10">
        <v>4</v>
      </c>
      <c r="D117" s="27" t="s">
        <v>39</v>
      </c>
      <c r="E117" s="11" t="s">
        <v>14</v>
      </c>
      <c r="F117" s="41">
        <v>15353</v>
      </c>
      <c r="G117" s="39">
        <v>691</v>
      </c>
      <c r="H117" s="40">
        <v>2593</v>
      </c>
      <c r="I117" s="40">
        <v>5601</v>
      </c>
      <c r="J117" s="40">
        <v>3095</v>
      </c>
      <c r="K117" s="41">
        <v>419</v>
      </c>
      <c r="L117" s="39">
        <v>9096804</v>
      </c>
      <c r="M117" s="40">
        <v>6894740</v>
      </c>
      <c r="N117" s="40">
        <v>4949294</v>
      </c>
      <c r="O117" s="40">
        <v>8427557</v>
      </c>
      <c r="P117" s="41">
        <v>1837019</v>
      </c>
      <c r="Q117" s="39">
        <f t="shared" si="6"/>
        <v>13164.69464544139</v>
      </c>
      <c r="R117" s="40">
        <f t="shared" si="7"/>
        <v>2658.9818742768994</v>
      </c>
      <c r="S117" s="40">
        <f t="shared" si="8"/>
        <v>883.64470630244602</v>
      </c>
      <c r="T117" s="40">
        <f t="shared" si="9"/>
        <v>2722.9586429725364</v>
      </c>
      <c r="U117" s="41">
        <f t="shared" si="10"/>
        <v>4384.2935560859187</v>
      </c>
    </row>
    <row r="118" spans="1:21" x14ac:dyDescent="0.25">
      <c r="A118" s="30" t="str">
        <f t="shared" si="11"/>
        <v>2009_4</v>
      </c>
      <c r="B118" s="10">
        <v>2009</v>
      </c>
      <c r="C118" s="10">
        <v>4</v>
      </c>
      <c r="D118" s="27" t="s">
        <v>40</v>
      </c>
      <c r="E118" s="11" t="s">
        <v>14</v>
      </c>
      <c r="F118" s="41">
        <v>10191</v>
      </c>
      <c r="G118" s="39">
        <v>339</v>
      </c>
      <c r="H118" s="40">
        <v>1602</v>
      </c>
      <c r="I118" s="40">
        <v>3069</v>
      </c>
      <c r="J118" s="40">
        <v>2088</v>
      </c>
      <c r="K118" s="41">
        <v>403</v>
      </c>
      <c r="L118" s="39">
        <v>4465731</v>
      </c>
      <c r="M118" s="40">
        <v>5297718</v>
      </c>
      <c r="N118" s="40">
        <v>2167336</v>
      </c>
      <c r="O118" s="40">
        <v>6582401</v>
      </c>
      <c r="P118" s="41">
        <v>909529</v>
      </c>
      <c r="Q118" s="39">
        <f t="shared" si="6"/>
        <v>13173.247787610619</v>
      </c>
      <c r="R118" s="40">
        <f t="shared" si="7"/>
        <v>3306.940074906367</v>
      </c>
      <c r="S118" s="40">
        <f t="shared" si="8"/>
        <v>706.2026718800912</v>
      </c>
      <c r="T118" s="40">
        <f t="shared" si="9"/>
        <v>3152.4909003831417</v>
      </c>
      <c r="U118" s="41">
        <f t="shared" si="10"/>
        <v>2256.8957816377169</v>
      </c>
    </row>
    <row r="119" spans="1:21" x14ac:dyDescent="0.25">
      <c r="A119" s="30" t="str">
        <f t="shared" si="11"/>
        <v>2010_1</v>
      </c>
      <c r="B119" s="10">
        <v>2010</v>
      </c>
      <c r="C119" s="10">
        <v>1</v>
      </c>
      <c r="D119" s="27" t="s">
        <v>13</v>
      </c>
      <c r="E119" s="11" t="s">
        <v>14</v>
      </c>
      <c r="F119" s="41">
        <v>15908</v>
      </c>
      <c r="G119" s="39">
        <v>105</v>
      </c>
      <c r="H119" s="40">
        <v>1675</v>
      </c>
      <c r="I119" s="40">
        <v>663</v>
      </c>
      <c r="J119" s="40">
        <v>2978</v>
      </c>
      <c r="K119" s="41">
        <v>391</v>
      </c>
      <c r="L119" s="39">
        <v>1259173</v>
      </c>
      <c r="M119" s="40">
        <v>2731190</v>
      </c>
      <c r="N119" s="40">
        <v>1005321</v>
      </c>
      <c r="O119" s="40">
        <v>4438000</v>
      </c>
      <c r="P119" s="41">
        <v>967481</v>
      </c>
      <c r="Q119" s="39">
        <f t="shared" si="6"/>
        <v>11992.12380952381</v>
      </c>
      <c r="R119" s="40">
        <f t="shared" si="7"/>
        <v>1630.5611940298506</v>
      </c>
      <c r="S119" s="40">
        <f t="shared" si="8"/>
        <v>1516.3212669683257</v>
      </c>
      <c r="T119" s="40">
        <f t="shared" si="9"/>
        <v>1490.2619207521827</v>
      </c>
      <c r="U119" s="41">
        <f t="shared" si="10"/>
        <v>2474.3759590792838</v>
      </c>
    </row>
    <row r="120" spans="1:21" x14ac:dyDescent="0.25">
      <c r="A120" s="30" t="str">
        <f t="shared" si="11"/>
        <v>2010_1</v>
      </c>
      <c r="B120" s="10">
        <v>2010</v>
      </c>
      <c r="C120" s="10">
        <v>1</v>
      </c>
      <c r="D120" s="27" t="s">
        <v>15</v>
      </c>
      <c r="E120" s="11" t="s">
        <v>14</v>
      </c>
      <c r="F120" s="41">
        <v>4682</v>
      </c>
      <c r="G120" s="39">
        <v>21</v>
      </c>
      <c r="H120" s="40">
        <v>412</v>
      </c>
      <c r="I120" s="40">
        <v>537</v>
      </c>
      <c r="J120" s="40">
        <v>750</v>
      </c>
      <c r="K120" s="41">
        <v>88</v>
      </c>
      <c r="L120" s="39">
        <v>358212</v>
      </c>
      <c r="M120" s="40">
        <v>1171731</v>
      </c>
      <c r="N120" s="40">
        <v>642957</v>
      </c>
      <c r="O120" s="40">
        <v>1985125</v>
      </c>
      <c r="P120" s="41">
        <v>474915</v>
      </c>
      <c r="Q120" s="39">
        <f t="shared" si="6"/>
        <v>17057.714285714286</v>
      </c>
      <c r="R120" s="40">
        <f t="shared" si="7"/>
        <v>2844.0072815533981</v>
      </c>
      <c r="S120" s="40">
        <f t="shared" si="8"/>
        <v>1197.3128491620112</v>
      </c>
      <c r="T120" s="40">
        <f t="shared" si="9"/>
        <v>2646.8333333333335</v>
      </c>
      <c r="U120" s="41">
        <f t="shared" si="10"/>
        <v>5396.761363636364</v>
      </c>
    </row>
    <row r="121" spans="1:21" x14ac:dyDescent="0.25">
      <c r="A121" s="30" t="str">
        <f t="shared" si="11"/>
        <v>2010_1</v>
      </c>
      <c r="B121" s="10">
        <v>2010</v>
      </c>
      <c r="C121" s="10">
        <v>1</v>
      </c>
      <c r="D121" s="27" t="s">
        <v>16</v>
      </c>
      <c r="E121" s="11" t="s">
        <v>14</v>
      </c>
      <c r="F121" s="41">
        <v>4472</v>
      </c>
      <c r="G121" s="39">
        <v>86</v>
      </c>
      <c r="H121" s="40">
        <v>508</v>
      </c>
      <c r="I121" s="40">
        <v>345</v>
      </c>
      <c r="J121" s="40">
        <v>1237</v>
      </c>
      <c r="K121" s="41">
        <v>134</v>
      </c>
      <c r="L121" s="39">
        <v>878670</v>
      </c>
      <c r="M121" s="40">
        <v>1622458</v>
      </c>
      <c r="N121" s="40">
        <v>351237</v>
      </c>
      <c r="O121" s="40">
        <v>3135245</v>
      </c>
      <c r="P121" s="41">
        <v>550815</v>
      </c>
      <c r="Q121" s="39">
        <f t="shared" si="6"/>
        <v>10217.093023255815</v>
      </c>
      <c r="R121" s="40">
        <f t="shared" si="7"/>
        <v>3193.8149606299212</v>
      </c>
      <c r="S121" s="40">
        <f t="shared" si="8"/>
        <v>1018.0782608695653</v>
      </c>
      <c r="T121" s="40">
        <f t="shared" si="9"/>
        <v>2534.5553759094582</v>
      </c>
      <c r="U121" s="41">
        <f t="shared" si="10"/>
        <v>4110.559701492537</v>
      </c>
    </row>
    <row r="122" spans="1:21" x14ac:dyDescent="0.25">
      <c r="A122" s="30" t="str">
        <f t="shared" si="11"/>
        <v>2010_1</v>
      </c>
      <c r="B122" s="10">
        <v>2010</v>
      </c>
      <c r="C122" s="10">
        <v>1</v>
      </c>
      <c r="D122" s="27" t="s">
        <v>17</v>
      </c>
      <c r="E122" s="11" t="s">
        <v>14</v>
      </c>
      <c r="F122" s="41">
        <v>17509</v>
      </c>
      <c r="G122" s="39">
        <v>105</v>
      </c>
      <c r="H122" s="40">
        <v>1376</v>
      </c>
      <c r="I122" s="40">
        <v>1571</v>
      </c>
      <c r="J122" s="40">
        <v>2674</v>
      </c>
      <c r="K122" s="41">
        <v>541</v>
      </c>
      <c r="L122" s="39">
        <v>1856612</v>
      </c>
      <c r="M122" s="40">
        <v>5010455</v>
      </c>
      <c r="N122" s="40">
        <v>1403134</v>
      </c>
      <c r="O122" s="40">
        <v>7620853</v>
      </c>
      <c r="P122" s="41">
        <v>2317559</v>
      </c>
      <c r="Q122" s="39">
        <f t="shared" si="6"/>
        <v>17682.019047619047</v>
      </c>
      <c r="R122" s="40">
        <f t="shared" si="7"/>
        <v>3641.3190406976746</v>
      </c>
      <c r="S122" s="40">
        <f t="shared" si="8"/>
        <v>893.14704010184596</v>
      </c>
      <c r="T122" s="40">
        <f t="shared" si="9"/>
        <v>2849.9824233358263</v>
      </c>
      <c r="U122" s="41">
        <f t="shared" si="10"/>
        <v>4283.8428835489831</v>
      </c>
    </row>
    <row r="123" spans="1:21" x14ac:dyDescent="0.25">
      <c r="A123" s="30" t="str">
        <f t="shared" si="11"/>
        <v>2010_1</v>
      </c>
      <c r="B123" s="10">
        <v>2010</v>
      </c>
      <c r="C123" s="10">
        <v>1</v>
      </c>
      <c r="D123" s="27" t="s">
        <v>18</v>
      </c>
      <c r="E123" s="11" t="s">
        <v>14</v>
      </c>
      <c r="F123" s="41">
        <v>14545</v>
      </c>
      <c r="G123" s="39">
        <v>161</v>
      </c>
      <c r="H123" s="40">
        <v>1156</v>
      </c>
      <c r="I123" s="40">
        <v>2622</v>
      </c>
      <c r="J123" s="40">
        <v>2042</v>
      </c>
      <c r="K123" s="41">
        <v>380</v>
      </c>
      <c r="L123" s="39">
        <v>3185456</v>
      </c>
      <c r="M123" s="40">
        <v>3347881</v>
      </c>
      <c r="N123" s="40">
        <v>3481943</v>
      </c>
      <c r="O123" s="40">
        <v>5820978</v>
      </c>
      <c r="P123" s="41">
        <v>808024</v>
      </c>
      <c r="Q123" s="39">
        <f t="shared" si="6"/>
        <v>19785.440993788819</v>
      </c>
      <c r="R123" s="40">
        <f t="shared" si="7"/>
        <v>2896.0908304498271</v>
      </c>
      <c r="S123" s="40">
        <f t="shared" si="8"/>
        <v>1327.9721586575133</v>
      </c>
      <c r="T123" s="40">
        <f t="shared" si="9"/>
        <v>2850.6258570029381</v>
      </c>
      <c r="U123" s="41">
        <f t="shared" si="10"/>
        <v>2126.378947368421</v>
      </c>
    </row>
    <row r="124" spans="1:21" x14ac:dyDescent="0.25">
      <c r="A124" s="30" t="str">
        <f t="shared" si="11"/>
        <v>2010_1</v>
      </c>
      <c r="B124" s="10">
        <v>2010</v>
      </c>
      <c r="C124" s="10">
        <v>1</v>
      </c>
      <c r="D124" s="27" t="s">
        <v>19</v>
      </c>
      <c r="E124" s="11" t="s">
        <v>14</v>
      </c>
      <c r="F124" s="41">
        <v>3316</v>
      </c>
      <c r="G124" s="39">
        <v>68</v>
      </c>
      <c r="H124" s="40">
        <v>270</v>
      </c>
      <c r="I124" s="40">
        <v>356</v>
      </c>
      <c r="J124" s="40">
        <v>441</v>
      </c>
      <c r="K124" s="41">
        <v>118</v>
      </c>
      <c r="L124" s="39">
        <v>1209114</v>
      </c>
      <c r="M124" s="40">
        <v>778462</v>
      </c>
      <c r="N124" s="40">
        <v>428132</v>
      </c>
      <c r="O124" s="40">
        <v>1533522</v>
      </c>
      <c r="P124" s="41">
        <v>530584</v>
      </c>
      <c r="Q124" s="39">
        <f t="shared" si="6"/>
        <v>17781.088235294119</v>
      </c>
      <c r="R124" s="40">
        <f t="shared" si="7"/>
        <v>2883.1925925925925</v>
      </c>
      <c r="S124" s="40">
        <f t="shared" si="8"/>
        <v>1202.6179775280898</v>
      </c>
      <c r="T124" s="40">
        <f t="shared" si="9"/>
        <v>3477.3741496598641</v>
      </c>
      <c r="U124" s="41">
        <f t="shared" si="10"/>
        <v>4496.4745762711864</v>
      </c>
    </row>
    <row r="125" spans="1:21" x14ac:dyDescent="0.25">
      <c r="A125" s="30" t="str">
        <f t="shared" si="11"/>
        <v>2010_1</v>
      </c>
      <c r="B125" s="10">
        <v>2010</v>
      </c>
      <c r="C125" s="10">
        <v>1</v>
      </c>
      <c r="D125" s="27" t="s">
        <v>20</v>
      </c>
      <c r="E125" s="11" t="s">
        <v>14</v>
      </c>
      <c r="F125" s="41">
        <v>21732</v>
      </c>
      <c r="G125" s="39">
        <v>306</v>
      </c>
      <c r="H125" s="40">
        <v>2288</v>
      </c>
      <c r="I125" s="40">
        <v>1571</v>
      </c>
      <c r="J125" s="40">
        <v>4427</v>
      </c>
      <c r="K125" s="41">
        <v>639</v>
      </c>
      <c r="L125" s="39">
        <v>7263723</v>
      </c>
      <c r="M125" s="40">
        <v>5755301</v>
      </c>
      <c r="N125" s="40">
        <v>1298692</v>
      </c>
      <c r="O125" s="40">
        <v>10106218</v>
      </c>
      <c r="P125" s="41">
        <v>4705183</v>
      </c>
      <c r="Q125" s="39">
        <f t="shared" si="6"/>
        <v>23737.656862745098</v>
      </c>
      <c r="R125" s="40">
        <f t="shared" si="7"/>
        <v>2515.4287587412587</v>
      </c>
      <c r="S125" s="40">
        <f t="shared" si="8"/>
        <v>826.66581795035006</v>
      </c>
      <c r="T125" s="40">
        <f t="shared" si="9"/>
        <v>2282.859272645132</v>
      </c>
      <c r="U125" s="41">
        <f t="shared" si="10"/>
        <v>7363.3536776212832</v>
      </c>
    </row>
    <row r="126" spans="1:21" x14ac:dyDescent="0.25">
      <c r="A126" s="30" t="str">
        <f t="shared" si="11"/>
        <v>2010_1</v>
      </c>
      <c r="B126" s="10">
        <v>2010</v>
      </c>
      <c r="C126" s="10">
        <v>1</v>
      </c>
      <c r="D126" s="27" t="s">
        <v>21</v>
      </c>
      <c r="E126" s="11" t="s">
        <v>14</v>
      </c>
      <c r="F126" s="41">
        <v>26545</v>
      </c>
      <c r="G126" s="39">
        <v>773</v>
      </c>
      <c r="H126" s="40">
        <v>2278</v>
      </c>
      <c r="I126" s="40">
        <v>2437</v>
      </c>
      <c r="J126" s="40">
        <v>4221</v>
      </c>
      <c r="K126" s="41">
        <v>1481</v>
      </c>
      <c r="L126" s="39">
        <v>11829313</v>
      </c>
      <c r="M126" s="40">
        <v>5332389</v>
      </c>
      <c r="N126" s="40">
        <v>2281077</v>
      </c>
      <c r="O126" s="40">
        <v>11189804</v>
      </c>
      <c r="P126" s="41">
        <v>6127636</v>
      </c>
      <c r="Q126" s="39">
        <f t="shared" si="6"/>
        <v>15303.121604139715</v>
      </c>
      <c r="R126" s="40">
        <f t="shared" si="7"/>
        <v>2340.8204565408255</v>
      </c>
      <c r="S126" s="40">
        <f t="shared" si="8"/>
        <v>936.01846532622073</v>
      </c>
      <c r="T126" s="40">
        <f t="shared" si="9"/>
        <v>2650.9841269841268</v>
      </c>
      <c r="U126" s="41">
        <f t="shared" si="10"/>
        <v>4137.4989871708303</v>
      </c>
    </row>
    <row r="127" spans="1:21" x14ac:dyDescent="0.25">
      <c r="A127" s="30" t="str">
        <f t="shared" si="11"/>
        <v>2010_1</v>
      </c>
      <c r="B127" s="10">
        <v>2010</v>
      </c>
      <c r="C127" s="10">
        <v>1</v>
      </c>
      <c r="D127" s="27" t="s">
        <v>22</v>
      </c>
      <c r="E127" s="11" t="s">
        <v>14</v>
      </c>
      <c r="F127" s="41">
        <v>2689</v>
      </c>
      <c r="G127" s="39">
        <v>98</v>
      </c>
      <c r="H127" s="40">
        <v>244</v>
      </c>
      <c r="I127" s="40">
        <v>259</v>
      </c>
      <c r="J127" s="40">
        <v>359</v>
      </c>
      <c r="K127" s="41">
        <v>109</v>
      </c>
      <c r="L127" s="39">
        <v>1045582</v>
      </c>
      <c r="M127" s="40">
        <v>670119</v>
      </c>
      <c r="N127" s="40">
        <v>204678</v>
      </c>
      <c r="O127" s="40">
        <v>945174</v>
      </c>
      <c r="P127" s="41">
        <v>336482</v>
      </c>
      <c r="Q127" s="39">
        <f t="shared" si="6"/>
        <v>10669.204081632653</v>
      </c>
      <c r="R127" s="40">
        <f t="shared" si="7"/>
        <v>2746.3893442622953</v>
      </c>
      <c r="S127" s="40">
        <f t="shared" si="8"/>
        <v>790.26254826254831</v>
      </c>
      <c r="T127" s="40">
        <f t="shared" si="9"/>
        <v>2632.7966573816157</v>
      </c>
      <c r="U127" s="41">
        <f t="shared" si="10"/>
        <v>3086.9908256880735</v>
      </c>
    </row>
    <row r="128" spans="1:21" x14ac:dyDescent="0.25">
      <c r="A128" s="30" t="str">
        <f t="shared" si="11"/>
        <v>2010_1</v>
      </c>
      <c r="B128" s="10">
        <v>2010</v>
      </c>
      <c r="C128" s="10">
        <v>1</v>
      </c>
      <c r="D128" s="27" t="s">
        <v>23</v>
      </c>
      <c r="E128" s="11" t="s">
        <v>14</v>
      </c>
      <c r="F128" s="41">
        <v>2687</v>
      </c>
      <c r="G128" s="39">
        <v>89</v>
      </c>
      <c r="H128" s="40">
        <v>263</v>
      </c>
      <c r="I128" s="40">
        <v>473</v>
      </c>
      <c r="J128" s="40">
        <v>416</v>
      </c>
      <c r="K128" s="41">
        <v>95</v>
      </c>
      <c r="L128" s="39">
        <v>1219095</v>
      </c>
      <c r="M128" s="40">
        <v>781718</v>
      </c>
      <c r="N128" s="40">
        <v>322562</v>
      </c>
      <c r="O128" s="40">
        <v>1140050</v>
      </c>
      <c r="P128" s="41">
        <v>345964</v>
      </c>
      <c r="Q128" s="39">
        <f t="shared" si="6"/>
        <v>13697.696629213484</v>
      </c>
      <c r="R128" s="40">
        <f t="shared" si="7"/>
        <v>2972.3117870722435</v>
      </c>
      <c r="S128" s="40">
        <f t="shared" si="8"/>
        <v>681.9492600422833</v>
      </c>
      <c r="T128" s="40">
        <f t="shared" si="9"/>
        <v>2740.5048076923076</v>
      </c>
      <c r="U128" s="41">
        <f t="shared" si="10"/>
        <v>3641.7263157894736</v>
      </c>
    </row>
    <row r="129" spans="1:21" x14ac:dyDescent="0.25">
      <c r="A129" s="30" t="str">
        <f t="shared" si="11"/>
        <v>2010_1</v>
      </c>
      <c r="B129" s="10">
        <v>2010</v>
      </c>
      <c r="C129" s="10">
        <v>1</v>
      </c>
      <c r="D129" s="27" t="s">
        <v>24</v>
      </c>
      <c r="E129" s="11" t="s">
        <v>14</v>
      </c>
      <c r="F129" s="41">
        <v>7182</v>
      </c>
      <c r="G129" s="39">
        <v>220</v>
      </c>
      <c r="H129" s="40">
        <v>674</v>
      </c>
      <c r="I129" s="40">
        <v>789</v>
      </c>
      <c r="J129" s="40">
        <v>1336</v>
      </c>
      <c r="K129" s="41">
        <v>166</v>
      </c>
      <c r="L129" s="39">
        <v>4256053</v>
      </c>
      <c r="M129" s="40">
        <v>2870977</v>
      </c>
      <c r="N129" s="40">
        <v>945902</v>
      </c>
      <c r="O129" s="40">
        <v>3556767</v>
      </c>
      <c r="P129" s="41">
        <v>722402</v>
      </c>
      <c r="Q129" s="39">
        <f t="shared" si="6"/>
        <v>19345.695454545454</v>
      </c>
      <c r="R129" s="40">
        <f t="shared" si="7"/>
        <v>4259.6097922848667</v>
      </c>
      <c r="S129" s="40">
        <f t="shared" si="8"/>
        <v>1198.8618504435995</v>
      </c>
      <c r="T129" s="40">
        <f t="shared" si="9"/>
        <v>2662.2507485029942</v>
      </c>
      <c r="U129" s="41">
        <f t="shared" si="10"/>
        <v>4351.8192771084341</v>
      </c>
    </row>
    <row r="130" spans="1:21" x14ac:dyDescent="0.25">
      <c r="A130" s="30" t="str">
        <f t="shared" si="11"/>
        <v>2010_1</v>
      </c>
      <c r="B130" s="10">
        <v>2010</v>
      </c>
      <c r="C130" s="10">
        <v>1</v>
      </c>
      <c r="D130" s="27" t="s">
        <v>25</v>
      </c>
      <c r="E130" s="11" t="s">
        <v>14</v>
      </c>
      <c r="F130" s="41">
        <v>20389</v>
      </c>
      <c r="G130" s="39">
        <v>153</v>
      </c>
      <c r="H130" s="40">
        <v>1725</v>
      </c>
      <c r="I130" s="40">
        <v>3719</v>
      </c>
      <c r="J130" s="40">
        <v>3181</v>
      </c>
      <c r="K130" s="41">
        <v>587</v>
      </c>
      <c r="L130" s="39">
        <v>2302714</v>
      </c>
      <c r="M130" s="40">
        <v>3106941</v>
      </c>
      <c r="N130" s="40">
        <v>3323523</v>
      </c>
      <c r="O130" s="40">
        <v>6075549</v>
      </c>
      <c r="P130" s="41">
        <v>2174837</v>
      </c>
      <c r="Q130" s="39">
        <f t="shared" si="6"/>
        <v>15050.418300653595</v>
      </c>
      <c r="R130" s="40">
        <f t="shared" si="7"/>
        <v>1801.1252173913044</v>
      </c>
      <c r="S130" s="40">
        <f t="shared" si="8"/>
        <v>893.6603925786502</v>
      </c>
      <c r="T130" s="40">
        <f t="shared" si="9"/>
        <v>1909.9493869852247</v>
      </c>
      <c r="U130" s="41">
        <f t="shared" si="10"/>
        <v>3705.0034071550253</v>
      </c>
    </row>
    <row r="131" spans="1:21" x14ac:dyDescent="0.25">
      <c r="A131" s="30" t="str">
        <f t="shared" si="11"/>
        <v>2010_1</v>
      </c>
      <c r="B131" s="10">
        <v>2010</v>
      </c>
      <c r="C131" s="10">
        <v>1</v>
      </c>
      <c r="D131" s="27" t="s">
        <v>26</v>
      </c>
      <c r="E131" s="11" t="s">
        <v>14</v>
      </c>
      <c r="F131" s="41">
        <v>22131</v>
      </c>
      <c r="G131" s="39">
        <v>325</v>
      </c>
      <c r="H131" s="40">
        <v>2171</v>
      </c>
      <c r="I131" s="40">
        <v>2310</v>
      </c>
      <c r="J131" s="40">
        <v>4867</v>
      </c>
      <c r="K131" s="41">
        <v>910</v>
      </c>
      <c r="L131" s="39">
        <v>5748955</v>
      </c>
      <c r="M131" s="40">
        <v>6527377</v>
      </c>
      <c r="N131" s="40">
        <v>2896181</v>
      </c>
      <c r="O131" s="40">
        <v>14508518</v>
      </c>
      <c r="P131" s="41">
        <v>3323796</v>
      </c>
      <c r="Q131" s="39">
        <f t="shared" si="6"/>
        <v>17689.092307692306</v>
      </c>
      <c r="R131" s="40">
        <f t="shared" si="7"/>
        <v>3006.622293873791</v>
      </c>
      <c r="S131" s="40">
        <f t="shared" si="8"/>
        <v>1253.7580086580087</v>
      </c>
      <c r="T131" s="40">
        <f t="shared" si="9"/>
        <v>2980.9981508115884</v>
      </c>
      <c r="U131" s="41">
        <f t="shared" si="10"/>
        <v>3652.523076923077</v>
      </c>
    </row>
    <row r="132" spans="1:21" x14ac:dyDescent="0.25">
      <c r="A132" s="30" t="str">
        <f t="shared" si="11"/>
        <v>2010_1</v>
      </c>
      <c r="B132" s="10">
        <v>2010</v>
      </c>
      <c r="C132" s="10">
        <v>1</v>
      </c>
      <c r="D132" s="27" t="s">
        <v>27</v>
      </c>
      <c r="E132" s="11" t="s">
        <v>14</v>
      </c>
      <c r="F132" s="41">
        <v>5544</v>
      </c>
      <c r="G132" s="39">
        <v>158</v>
      </c>
      <c r="H132" s="40">
        <v>556</v>
      </c>
      <c r="I132" s="40">
        <v>717</v>
      </c>
      <c r="J132" s="40">
        <v>870</v>
      </c>
      <c r="K132" s="41">
        <v>268</v>
      </c>
      <c r="L132" s="39">
        <v>2920933</v>
      </c>
      <c r="M132" s="40">
        <v>1578566</v>
      </c>
      <c r="N132" s="40">
        <v>576293</v>
      </c>
      <c r="O132" s="40">
        <v>2271457</v>
      </c>
      <c r="P132" s="41">
        <v>1754829</v>
      </c>
      <c r="Q132" s="39">
        <f t="shared" si="6"/>
        <v>18486.917721518988</v>
      </c>
      <c r="R132" s="40">
        <f t="shared" si="7"/>
        <v>2839.1474820143885</v>
      </c>
      <c r="S132" s="40">
        <f t="shared" si="8"/>
        <v>803.75592747559278</v>
      </c>
      <c r="T132" s="40">
        <f t="shared" si="9"/>
        <v>2610.8701149425287</v>
      </c>
      <c r="U132" s="41">
        <f t="shared" si="10"/>
        <v>6547.8694029850749</v>
      </c>
    </row>
    <row r="133" spans="1:21" x14ac:dyDescent="0.25">
      <c r="A133" s="30" t="str">
        <f t="shared" si="11"/>
        <v>2010_1</v>
      </c>
      <c r="B133" s="10">
        <v>2010</v>
      </c>
      <c r="C133" s="10">
        <v>1</v>
      </c>
      <c r="D133" s="27" t="s">
        <v>28</v>
      </c>
      <c r="E133" s="11" t="s">
        <v>14</v>
      </c>
      <c r="F133" s="41">
        <v>36322</v>
      </c>
      <c r="G133" s="39">
        <v>992</v>
      </c>
      <c r="H133" s="40">
        <v>3629</v>
      </c>
      <c r="I133" s="40">
        <v>5623</v>
      </c>
      <c r="J133" s="40">
        <v>6767</v>
      </c>
      <c r="K133" s="41">
        <v>1362</v>
      </c>
      <c r="L133" s="39">
        <v>12375596</v>
      </c>
      <c r="M133" s="40">
        <v>10760864</v>
      </c>
      <c r="N133" s="40">
        <v>6035385</v>
      </c>
      <c r="O133" s="40">
        <v>21776087</v>
      </c>
      <c r="P133" s="41">
        <v>11963845</v>
      </c>
      <c r="Q133" s="39">
        <f t="shared" si="6"/>
        <v>12475.399193548386</v>
      </c>
      <c r="R133" s="40">
        <f t="shared" si="7"/>
        <v>2965.2422154863598</v>
      </c>
      <c r="S133" s="40">
        <f t="shared" si="8"/>
        <v>1073.3389649653211</v>
      </c>
      <c r="T133" s="40">
        <f t="shared" si="9"/>
        <v>3217.9824146593764</v>
      </c>
      <c r="U133" s="41">
        <f t="shared" si="10"/>
        <v>8784.0271659324517</v>
      </c>
    </row>
    <row r="134" spans="1:21" x14ac:dyDescent="0.25">
      <c r="A134" s="30" t="str">
        <f t="shared" si="11"/>
        <v>2010_1</v>
      </c>
      <c r="B134" s="10">
        <v>2010</v>
      </c>
      <c r="C134" s="10">
        <v>1</v>
      </c>
      <c r="D134" s="27" t="s">
        <v>29</v>
      </c>
      <c r="E134" s="11" t="s">
        <v>14</v>
      </c>
      <c r="F134" s="41">
        <v>3925</v>
      </c>
      <c r="G134" s="39">
        <v>128</v>
      </c>
      <c r="H134" s="40">
        <v>433</v>
      </c>
      <c r="I134" s="40">
        <v>495</v>
      </c>
      <c r="J134" s="40">
        <v>773</v>
      </c>
      <c r="K134" s="41">
        <v>177</v>
      </c>
      <c r="L134" s="39">
        <v>2077523</v>
      </c>
      <c r="M134" s="40">
        <v>1292430</v>
      </c>
      <c r="N134" s="40">
        <v>620926</v>
      </c>
      <c r="O134" s="40">
        <v>2007965</v>
      </c>
      <c r="P134" s="41">
        <v>977261</v>
      </c>
      <c r="Q134" s="39">
        <f t="shared" si="6"/>
        <v>16230.6484375</v>
      </c>
      <c r="R134" s="40">
        <f t="shared" si="7"/>
        <v>2984.8267898383374</v>
      </c>
      <c r="S134" s="40">
        <f t="shared" si="8"/>
        <v>1254.3959595959595</v>
      </c>
      <c r="T134" s="40">
        <f t="shared" si="9"/>
        <v>2597.6261319534283</v>
      </c>
      <c r="U134" s="41">
        <f t="shared" si="10"/>
        <v>5521.2485875706216</v>
      </c>
    </row>
    <row r="135" spans="1:21" x14ac:dyDescent="0.25">
      <c r="A135" s="30" t="str">
        <f t="shared" si="11"/>
        <v>2010_1</v>
      </c>
      <c r="B135" s="10">
        <v>2010</v>
      </c>
      <c r="C135" s="10">
        <v>1</v>
      </c>
      <c r="D135" s="27" t="s">
        <v>30</v>
      </c>
      <c r="E135" s="11" t="s">
        <v>14</v>
      </c>
      <c r="F135" s="41">
        <v>7376</v>
      </c>
      <c r="G135" s="39">
        <v>228</v>
      </c>
      <c r="H135" s="40">
        <v>739</v>
      </c>
      <c r="I135" s="40">
        <v>1553</v>
      </c>
      <c r="J135" s="40">
        <v>1611</v>
      </c>
      <c r="K135" s="41">
        <v>325</v>
      </c>
      <c r="L135" s="39">
        <v>4594797</v>
      </c>
      <c r="M135" s="40">
        <v>1342236</v>
      </c>
      <c r="N135" s="40">
        <v>1311072</v>
      </c>
      <c r="O135" s="40">
        <v>5353850</v>
      </c>
      <c r="P135" s="41">
        <v>1534707</v>
      </c>
      <c r="Q135" s="39">
        <f t="shared" si="6"/>
        <v>20152.61842105263</v>
      </c>
      <c r="R135" s="40">
        <f t="shared" si="7"/>
        <v>1816.2868741542625</v>
      </c>
      <c r="S135" s="40">
        <f t="shared" si="8"/>
        <v>844.21893110109465</v>
      </c>
      <c r="T135" s="40">
        <f t="shared" si="9"/>
        <v>3323.308504034761</v>
      </c>
      <c r="U135" s="41">
        <f t="shared" si="10"/>
        <v>4722.1753846153842</v>
      </c>
    </row>
    <row r="136" spans="1:21" x14ac:dyDescent="0.25">
      <c r="A136" s="30" t="str">
        <f t="shared" si="11"/>
        <v>2010_1</v>
      </c>
      <c r="B136" s="10">
        <v>2010</v>
      </c>
      <c r="C136" s="10">
        <v>1</v>
      </c>
      <c r="D136" s="27" t="s">
        <v>31</v>
      </c>
      <c r="E136" s="11" t="s">
        <v>14</v>
      </c>
      <c r="F136" s="41">
        <v>24337</v>
      </c>
      <c r="G136" s="39">
        <v>577</v>
      </c>
      <c r="H136" s="40">
        <v>2643</v>
      </c>
      <c r="I136" s="40">
        <v>5366</v>
      </c>
      <c r="J136" s="40">
        <v>3935</v>
      </c>
      <c r="K136" s="41">
        <v>883</v>
      </c>
      <c r="L136" s="39">
        <v>8332632</v>
      </c>
      <c r="M136" s="40">
        <v>7615211</v>
      </c>
      <c r="N136" s="40">
        <v>2973811</v>
      </c>
      <c r="O136" s="40">
        <v>12155074</v>
      </c>
      <c r="P136" s="41">
        <v>1453361</v>
      </c>
      <c r="Q136" s="39">
        <f t="shared" si="6"/>
        <v>14441.303292894281</v>
      </c>
      <c r="R136" s="40">
        <f t="shared" si="7"/>
        <v>2881.2754445705636</v>
      </c>
      <c r="S136" s="40">
        <f t="shared" si="8"/>
        <v>554.19511740588894</v>
      </c>
      <c r="T136" s="40">
        <f t="shared" si="9"/>
        <v>3088.9641677255399</v>
      </c>
      <c r="U136" s="41">
        <f t="shared" si="10"/>
        <v>1645.9354473386184</v>
      </c>
    </row>
    <row r="137" spans="1:21" x14ac:dyDescent="0.25">
      <c r="A137" s="30" t="str">
        <f t="shared" si="11"/>
        <v>2010_1</v>
      </c>
      <c r="B137" s="10">
        <v>2010</v>
      </c>
      <c r="C137" s="10">
        <v>1</v>
      </c>
      <c r="D137" s="27" t="s">
        <v>32</v>
      </c>
      <c r="E137" s="11" t="s">
        <v>14</v>
      </c>
      <c r="F137" s="41">
        <v>17161</v>
      </c>
      <c r="G137" s="39">
        <v>268</v>
      </c>
      <c r="H137" s="40">
        <v>2054</v>
      </c>
      <c r="I137" s="40">
        <v>3387</v>
      </c>
      <c r="J137" s="40">
        <v>4108</v>
      </c>
      <c r="K137" s="41">
        <v>690</v>
      </c>
      <c r="L137" s="39">
        <v>8277530</v>
      </c>
      <c r="M137" s="40">
        <v>6726188</v>
      </c>
      <c r="N137" s="40">
        <v>1374691</v>
      </c>
      <c r="O137" s="40">
        <v>14352058</v>
      </c>
      <c r="P137" s="41">
        <v>5471369</v>
      </c>
      <c r="Q137" s="39">
        <f t="shared" si="6"/>
        <v>30886.305970149253</v>
      </c>
      <c r="R137" s="40">
        <f t="shared" si="7"/>
        <v>3274.6777020447907</v>
      </c>
      <c r="S137" s="40">
        <f t="shared" si="8"/>
        <v>405.87274874520222</v>
      </c>
      <c r="T137" s="40">
        <f t="shared" si="9"/>
        <v>3493.6850048685492</v>
      </c>
      <c r="U137" s="41">
        <f t="shared" si="10"/>
        <v>7929.5202898550724</v>
      </c>
    </row>
    <row r="138" spans="1:21" x14ac:dyDescent="0.25">
      <c r="A138" s="30" t="str">
        <f t="shared" si="11"/>
        <v>2010_1</v>
      </c>
      <c r="B138" s="10">
        <v>2010</v>
      </c>
      <c r="C138" s="10">
        <v>1</v>
      </c>
      <c r="D138" s="27" t="s">
        <v>33</v>
      </c>
      <c r="E138" s="11" t="s">
        <v>14</v>
      </c>
      <c r="F138" s="41">
        <v>13076</v>
      </c>
      <c r="G138" s="39">
        <v>451</v>
      </c>
      <c r="H138" s="40">
        <v>1232</v>
      </c>
      <c r="I138" s="40">
        <v>3134</v>
      </c>
      <c r="J138" s="40">
        <v>2012</v>
      </c>
      <c r="K138" s="41">
        <v>435</v>
      </c>
      <c r="L138" s="39">
        <v>5080631</v>
      </c>
      <c r="M138" s="40">
        <v>3377007</v>
      </c>
      <c r="N138" s="40">
        <v>2669970</v>
      </c>
      <c r="O138" s="40">
        <v>5159812</v>
      </c>
      <c r="P138" s="41">
        <v>858840</v>
      </c>
      <c r="Q138" s="39">
        <f t="shared" si="6"/>
        <v>11265.257206208425</v>
      </c>
      <c r="R138" s="40">
        <f t="shared" si="7"/>
        <v>2741.0771103896104</v>
      </c>
      <c r="S138" s="40">
        <f t="shared" si="8"/>
        <v>851.93682195277597</v>
      </c>
      <c r="T138" s="40">
        <f t="shared" si="9"/>
        <v>2564.5188866799203</v>
      </c>
      <c r="U138" s="41">
        <f t="shared" si="10"/>
        <v>1974.344827586207</v>
      </c>
    </row>
    <row r="139" spans="1:21" x14ac:dyDescent="0.25">
      <c r="A139" s="30" t="str">
        <f t="shared" si="11"/>
        <v>2010_1</v>
      </c>
      <c r="B139" s="10">
        <v>2010</v>
      </c>
      <c r="C139" s="10">
        <v>1</v>
      </c>
      <c r="D139" s="27" t="s">
        <v>34</v>
      </c>
      <c r="E139" s="11" t="s">
        <v>14</v>
      </c>
      <c r="F139" s="41">
        <v>11845</v>
      </c>
      <c r="G139" s="39">
        <v>323</v>
      </c>
      <c r="H139" s="40">
        <v>1443</v>
      </c>
      <c r="I139" s="40">
        <v>1762</v>
      </c>
      <c r="J139" s="40">
        <v>2178</v>
      </c>
      <c r="K139" s="41">
        <v>323</v>
      </c>
      <c r="L139" s="39">
        <v>4241722</v>
      </c>
      <c r="M139" s="40">
        <v>5352942</v>
      </c>
      <c r="N139" s="40">
        <v>1755445</v>
      </c>
      <c r="O139" s="40">
        <v>8900396</v>
      </c>
      <c r="P139" s="41">
        <v>1013680</v>
      </c>
      <c r="Q139" s="39">
        <f t="shared" ref="Q139:Q202" si="12">L139/G139</f>
        <v>13132.26625386997</v>
      </c>
      <c r="R139" s="40">
        <f t="shared" ref="R139:R202" si="13">M139/H139</f>
        <v>3709.5925155925156</v>
      </c>
      <c r="S139" s="40">
        <f t="shared" ref="S139:S202" si="14">N139/I139</f>
        <v>996.27979568671958</v>
      </c>
      <c r="T139" s="40">
        <f t="shared" ref="T139:T202" si="15">O139/J139</f>
        <v>4086.4995408631771</v>
      </c>
      <c r="U139" s="41">
        <f t="shared" ref="U139:U202" si="16">P139/K139</f>
        <v>3138.328173374613</v>
      </c>
    </row>
    <row r="140" spans="1:21" x14ac:dyDescent="0.25">
      <c r="A140" s="30" t="str">
        <f t="shared" ref="A140:A203" si="17">B140&amp;"_"&amp;C140</f>
        <v>2010_1</v>
      </c>
      <c r="B140" s="10">
        <v>2010</v>
      </c>
      <c r="C140" s="10">
        <v>1</v>
      </c>
      <c r="D140" s="27" t="s">
        <v>35</v>
      </c>
      <c r="E140" s="11" t="s">
        <v>14</v>
      </c>
      <c r="F140" s="41">
        <v>20916</v>
      </c>
      <c r="G140" s="39">
        <v>847</v>
      </c>
      <c r="H140" s="40">
        <v>2717</v>
      </c>
      <c r="I140" s="40">
        <v>2629</v>
      </c>
      <c r="J140" s="40">
        <v>5039</v>
      </c>
      <c r="K140" s="41">
        <v>1010</v>
      </c>
      <c r="L140" s="39">
        <v>9084594</v>
      </c>
      <c r="M140" s="40">
        <v>7771704</v>
      </c>
      <c r="N140" s="40">
        <v>3299225</v>
      </c>
      <c r="O140" s="40">
        <v>12535831</v>
      </c>
      <c r="P140" s="41">
        <v>2236277</v>
      </c>
      <c r="Q140" s="39">
        <f t="shared" si="12"/>
        <v>10725.612750885479</v>
      </c>
      <c r="R140" s="40">
        <f t="shared" si="13"/>
        <v>2860.3989694516008</v>
      </c>
      <c r="S140" s="40">
        <f t="shared" si="14"/>
        <v>1254.9353366298974</v>
      </c>
      <c r="T140" s="40">
        <f t="shared" si="15"/>
        <v>2487.761659059337</v>
      </c>
      <c r="U140" s="41">
        <f t="shared" si="16"/>
        <v>2214.1356435643565</v>
      </c>
    </row>
    <row r="141" spans="1:21" x14ac:dyDescent="0.25">
      <c r="A141" s="30" t="str">
        <f t="shared" si="17"/>
        <v>2010_1</v>
      </c>
      <c r="B141" s="10">
        <v>2010</v>
      </c>
      <c r="C141" s="10">
        <v>1</v>
      </c>
      <c r="D141" s="27" t="s">
        <v>36</v>
      </c>
      <c r="E141" s="11" t="s">
        <v>14</v>
      </c>
      <c r="F141" s="41">
        <v>5808</v>
      </c>
      <c r="G141" s="39">
        <v>240</v>
      </c>
      <c r="H141" s="40">
        <v>765</v>
      </c>
      <c r="I141" s="40">
        <v>1016</v>
      </c>
      <c r="J141" s="40">
        <v>1258</v>
      </c>
      <c r="K141" s="41">
        <v>152</v>
      </c>
      <c r="L141" s="39">
        <v>3679105</v>
      </c>
      <c r="M141" s="40">
        <v>2766247</v>
      </c>
      <c r="N141" s="40">
        <v>928594</v>
      </c>
      <c r="O141" s="40">
        <v>4174102</v>
      </c>
      <c r="P141" s="41">
        <v>657676</v>
      </c>
      <c r="Q141" s="39">
        <f t="shared" si="12"/>
        <v>15329.604166666666</v>
      </c>
      <c r="R141" s="40">
        <f t="shared" si="13"/>
        <v>3616.0091503267972</v>
      </c>
      <c r="S141" s="40">
        <f t="shared" si="14"/>
        <v>913.97047244094483</v>
      </c>
      <c r="T141" s="40">
        <f t="shared" si="15"/>
        <v>3318.0461049284577</v>
      </c>
      <c r="U141" s="41">
        <f t="shared" si="16"/>
        <v>4326.8157894736842</v>
      </c>
    </row>
    <row r="142" spans="1:21" x14ac:dyDescent="0.25">
      <c r="A142" s="30" t="str">
        <f t="shared" si="17"/>
        <v>2010_1</v>
      </c>
      <c r="B142" s="10">
        <v>2010</v>
      </c>
      <c r="C142" s="10">
        <v>1</v>
      </c>
      <c r="D142" s="27" t="s">
        <v>37</v>
      </c>
      <c r="E142" s="11" t="s">
        <v>14</v>
      </c>
      <c r="F142" s="41">
        <v>10648</v>
      </c>
      <c r="G142" s="39">
        <v>460</v>
      </c>
      <c r="H142" s="40">
        <v>1623</v>
      </c>
      <c r="I142" s="40">
        <v>1814</v>
      </c>
      <c r="J142" s="40">
        <v>3252</v>
      </c>
      <c r="K142" s="41">
        <v>617</v>
      </c>
      <c r="L142" s="39">
        <v>7926029</v>
      </c>
      <c r="M142" s="40">
        <v>4711236</v>
      </c>
      <c r="N142" s="40">
        <v>2206528</v>
      </c>
      <c r="O142" s="40">
        <v>9178934</v>
      </c>
      <c r="P142" s="41">
        <v>2906920</v>
      </c>
      <c r="Q142" s="39">
        <f t="shared" si="12"/>
        <v>17230.497826086958</v>
      </c>
      <c r="R142" s="40">
        <f t="shared" si="13"/>
        <v>2902.7948243992605</v>
      </c>
      <c r="S142" s="40">
        <f t="shared" si="14"/>
        <v>1216.38809261301</v>
      </c>
      <c r="T142" s="40">
        <f t="shared" si="15"/>
        <v>2822.550430504305</v>
      </c>
      <c r="U142" s="41">
        <f t="shared" si="16"/>
        <v>4711.3776337115069</v>
      </c>
    </row>
    <row r="143" spans="1:21" x14ac:dyDescent="0.25">
      <c r="A143" s="30" t="str">
        <f t="shared" si="17"/>
        <v>2010_1</v>
      </c>
      <c r="B143" s="10">
        <v>2010</v>
      </c>
      <c r="C143" s="10">
        <v>1</v>
      </c>
      <c r="D143" s="27" t="s">
        <v>38</v>
      </c>
      <c r="E143" s="11" t="s">
        <v>14</v>
      </c>
      <c r="F143" s="41">
        <v>5675</v>
      </c>
      <c r="G143" s="39">
        <v>250</v>
      </c>
      <c r="H143" s="40">
        <v>959</v>
      </c>
      <c r="I143" s="40">
        <v>560</v>
      </c>
      <c r="J143" s="40">
        <v>1645</v>
      </c>
      <c r="K143" s="41">
        <v>38</v>
      </c>
      <c r="L143" s="39">
        <v>2390706</v>
      </c>
      <c r="M143" s="40">
        <v>2204648</v>
      </c>
      <c r="N143" s="40">
        <v>1045714</v>
      </c>
      <c r="O143" s="40">
        <v>3558986</v>
      </c>
      <c r="P143" s="41">
        <v>212270</v>
      </c>
      <c r="Q143" s="39">
        <f t="shared" si="12"/>
        <v>9562.8240000000005</v>
      </c>
      <c r="R143" s="40">
        <f t="shared" si="13"/>
        <v>2298.903023983316</v>
      </c>
      <c r="S143" s="40">
        <f t="shared" si="14"/>
        <v>1867.3464285714285</v>
      </c>
      <c r="T143" s="40">
        <f t="shared" si="15"/>
        <v>2163.5173252279637</v>
      </c>
      <c r="U143" s="41">
        <f t="shared" si="16"/>
        <v>5586.0526315789475</v>
      </c>
    </row>
    <row r="144" spans="1:21" x14ac:dyDescent="0.25">
      <c r="A144" s="30" t="str">
        <f t="shared" si="17"/>
        <v>2010_1</v>
      </c>
      <c r="B144" s="10">
        <v>2010</v>
      </c>
      <c r="C144" s="10">
        <v>1</v>
      </c>
      <c r="D144" s="27" t="s">
        <v>39</v>
      </c>
      <c r="E144" s="11" t="s">
        <v>14</v>
      </c>
      <c r="F144" s="41">
        <v>15436</v>
      </c>
      <c r="G144" s="39">
        <v>736</v>
      </c>
      <c r="H144" s="40">
        <v>2426</v>
      </c>
      <c r="I144" s="40">
        <v>2630</v>
      </c>
      <c r="J144" s="40">
        <v>2186</v>
      </c>
      <c r="K144" s="41">
        <v>491</v>
      </c>
      <c r="L144" s="39">
        <v>9935424</v>
      </c>
      <c r="M144" s="40">
        <v>6446090</v>
      </c>
      <c r="N144" s="40">
        <v>2468424</v>
      </c>
      <c r="O144" s="40">
        <v>5678877</v>
      </c>
      <c r="P144" s="41">
        <v>2090684</v>
      </c>
      <c r="Q144" s="39">
        <f t="shared" si="12"/>
        <v>13499.217391304348</v>
      </c>
      <c r="R144" s="40">
        <f t="shared" si="13"/>
        <v>2657.085737840066</v>
      </c>
      <c r="S144" s="40">
        <f t="shared" si="14"/>
        <v>938.56425855513305</v>
      </c>
      <c r="T144" s="40">
        <f t="shared" si="15"/>
        <v>2597.8394327538886</v>
      </c>
      <c r="U144" s="41">
        <f t="shared" si="16"/>
        <v>4258.012219959267</v>
      </c>
    </row>
    <row r="145" spans="1:21" x14ac:dyDescent="0.25">
      <c r="A145" s="30" t="str">
        <f t="shared" si="17"/>
        <v>2010_1</v>
      </c>
      <c r="B145" s="10">
        <v>2010</v>
      </c>
      <c r="C145" s="10">
        <v>1</v>
      </c>
      <c r="D145" s="27" t="s">
        <v>40</v>
      </c>
      <c r="E145" s="11" t="s">
        <v>14</v>
      </c>
      <c r="F145" s="41">
        <v>10236</v>
      </c>
      <c r="G145" s="39">
        <v>381</v>
      </c>
      <c r="H145" s="40">
        <v>1591</v>
      </c>
      <c r="I145" s="40">
        <v>3421</v>
      </c>
      <c r="J145" s="40">
        <v>3267</v>
      </c>
      <c r="K145" s="41">
        <v>534</v>
      </c>
      <c r="L145" s="39">
        <v>4452106</v>
      </c>
      <c r="M145" s="40">
        <v>5205093</v>
      </c>
      <c r="N145" s="40">
        <v>2330974</v>
      </c>
      <c r="O145" s="40">
        <v>11496344</v>
      </c>
      <c r="P145" s="41">
        <v>1091972</v>
      </c>
      <c r="Q145" s="39">
        <f t="shared" si="12"/>
        <v>11685.317585301837</v>
      </c>
      <c r="R145" s="40">
        <f t="shared" si="13"/>
        <v>3271.5857950974232</v>
      </c>
      <c r="S145" s="40">
        <f t="shared" si="14"/>
        <v>681.37211341712953</v>
      </c>
      <c r="T145" s="40">
        <f t="shared" si="15"/>
        <v>3518.9299051117232</v>
      </c>
      <c r="U145" s="41">
        <f t="shared" si="16"/>
        <v>2044.8913857677903</v>
      </c>
    </row>
    <row r="146" spans="1:21" x14ac:dyDescent="0.25">
      <c r="A146" s="30" t="str">
        <f t="shared" si="17"/>
        <v>2010_2</v>
      </c>
      <c r="B146" s="10">
        <v>2010</v>
      </c>
      <c r="C146" s="10">
        <v>2</v>
      </c>
      <c r="D146" s="27" t="s">
        <v>13</v>
      </c>
      <c r="E146" s="11" t="s">
        <v>14</v>
      </c>
      <c r="F146" s="41">
        <v>15959</v>
      </c>
      <c r="G146" s="39">
        <v>105</v>
      </c>
      <c r="H146" s="40">
        <v>1685</v>
      </c>
      <c r="I146" s="40">
        <v>929</v>
      </c>
      <c r="J146" s="40">
        <v>2652</v>
      </c>
      <c r="K146" s="41">
        <v>388</v>
      </c>
      <c r="L146" s="39">
        <v>1427922</v>
      </c>
      <c r="M146" s="40">
        <v>2797028</v>
      </c>
      <c r="N146" s="40">
        <v>1154894</v>
      </c>
      <c r="O146" s="40">
        <v>4481644</v>
      </c>
      <c r="P146" s="41">
        <v>1191831</v>
      </c>
      <c r="Q146" s="39">
        <f t="shared" si="12"/>
        <v>13599.257142857143</v>
      </c>
      <c r="R146" s="40">
        <f t="shared" si="13"/>
        <v>1659.9572700296735</v>
      </c>
      <c r="S146" s="40">
        <f t="shared" si="14"/>
        <v>1243.1582346609257</v>
      </c>
      <c r="T146" s="40">
        <f t="shared" si="15"/>
        <v>1689.9110105580694</v>
      </c>
      <c r="U146" s="41">
        <f t="shared" si="16"/>
        <v>3071.7293814432992</v>
      </c>
    </row>
    <row r="147" spans="1:21" x14ac:dyDescent="0.25">
      <c r="A147" s="30" t="str">
        <f t="shared" si="17"/>
        <v>2010_2</v>
      </c>
      <c r="B147" s="10">
        <v>2010</v>
      </c>
      <c r="C147" s="10">
        <v>2</v>
      </c>
      <c r="D147" s="27" t="s">
        <v>15</v>
      </c>
      <c r="E147" s="11" t="s">
        <v>14</v>
      </c>
      <c r="F147" s="41">
        <v>4660</v>
      </c>
      <c r="G147" s="39">
        <v>21</v>
      </c>
      <c r="H147" s="40">
        <v>377</v>
      </c>
      <c r="I147" s="40">
        <v>773</v>
      </c>
      <c r="J147" s="40">
        <v>547</v>
      </c>
      <c r="K147" s="41">
        <v>91</v>
      </c>
      <c r="L147" s="39">
        <v>502606</v>
      </c>
      <c r="M147" s="40">
        <v>1071337</v>
      </c>
      <c r="N147" s="40">
        <v>960660</v>
      </c>
      <c r="O147" s="40">
        <v>1518223</v>
      </c>
      <c r="P147" s="41">
        <v>473699</v>
      </c>
      <c r="Q147" s="39">
        <f t="shared" si="12"/>
        <v>23933.619047619046</v>
      </c>
      <c r="R147" s="40">
        <f t="shared" si="13"/>
        <v>2841.7427055702919</v>
      </c>
      <c r="S147" s="40">
        <f t="shared" si="14"/>
        <v>1242.7684346701164</v>
      </c>
      <c r="T147" s="40">
        <f t="shared" si="15"/>
        <v>2775.5447897623399</v>
      </c>
      <c r="U147" s="41">
        <f t="shared" si="16"/>
        <v>5205.4835164835167</v>
      </c>
    </row>
    <row r="148" spans="1:21" x14ac:dyDescent="0.25">
      <c r="A148" s="30" t="str">
        <f t="shared" si="17"/>
        <v>2010_2</v>
      </c>
      <c r="B148" s="10">
        <v>2010</v>
      </c>
      <c r="C148" s="10">
        <v>2</v>
      </c>
      <c r="D148" s="27" t="s">
        <v>16</v>
      </c>
      <c r="E148" s="11" t="s">
        <v>14</v>
      </c>
      <c r="F148" s="41">
        <v>4444</v>
      </c>
      <c r="G148" s="39">
        <v>88</v>
      </c>
      <c r="H148" s="40">
        <v>516</v>
      </c>
      <c r="I148" s="40">
        <v>1181</v>
      </c>
      <c r="J148" s="40">
        <v>911</v>
      </c>
      <c r="K148" s="41">
        <v>91</v>
      </c>
      <c r="L148" s="39">
        <v>812136</v>
      </c>
      <c r="M148" s="40">
        <v>1791334</v>
      </c>
      <c r="N148" s="40">
        <v>1090359</v>
      </c>
      <c r="O148" s="40">
        <v>2803824</v>
      </c>
      <c r="P148" s="41">
        <v>422142</v>
      </c>
      <c r="Q148" s="39">
        <f t="shared" si="12"/>
        <v>9228.818181818182</v>
      </c>
      <c r="R148" s="40">
        <f t="shared" si="13"/>
        <v>3471.5775193798449</v>
      </c>
      <c r="S148" s="40">
        <f t="shared" si="14"/>
        <v>923.25063505503806</v>
      </c>
      <c r="T148" s="40">
        <f t="shared" si="15"/>
        <v>3077.7431394072446</v>
      </c>
      <c r="U148" s="41">
        <f t="shared" si="16"/>
        <v>4638.9230769230771</v>
      </c>
    </row>
    <row r="149" spans="1:21" x14ac:dyDescent="0.25">
      <c r="A149" s="30" t="str">
        <f t="shared" si="17"/>
        <v>2010_2</v>
      </c>
      <c r="B149" s="10">
        <v>2010</v>
      </c>
      <c r="C149" s="10">
        <v>2</v>
      </c>
      <c r="D149" s="27" t="s">
        <v>17</v>
      </c>
      <c r="E149" s="11" t="s">
        <v>14</v>
      </c>
      <c r="F149" s="41">
        <v>17446</v>
      </c>
      <c r="G149" s="39">
        <v>99</v>
      </c>
      <c r="H149" s="40">
        <v>1466</v>
      </c>
      <c r="I149" s="40">
        <v>4784</v>
      </c>
      <c r="J149" s="40">
        <v>2334</v>
      </c>
      <c r="K149" s="41">
        <v>345</v>
      </c>
      <c r="L149" s="39">
        <v>1585706</v>
      </c>
      <c r="M149" s="40">
        <v>5806302</v>
      </c>
      <c r="N149" s="40">
        <v>3873090</v>
      </c>
      <c r="O149" s="40">
        <v>7149039</v>
      </c>
      <c r="P149" s="41">
        <v>1676509</v>
      </c>
      <c r="Q149" s="39">
        <f t="shared" si="12"/>
        <v>16017.232323232323</v>
      </c>
      <c r="R149" s="40">
        <f t="shared" si="13"/>
        <v>3960.6425648021827</v>
      </c>
      <c r="S149" s="40">
        <f t="shared" si="14"/>
        <v>809.59239130434787</v>
      </c>
      <c r="T149" s="40">
        <f t="shared" si="15"/>
        <v>3062.9987146529561</v>
      </c>
      <c r="U149" s="41">
        <f t="shared" si="16"/>
        <v>4859.4463768115938</v>
      </c>
    </row>
    <row r="150" spans="1:21" x14ac:dyDescent="0.25">
      <c r="A150" s="30" t="str">
        <f t="shared" si="17"/>
        <v>2010_2</v>
      </c>
      <c r="B150" s="10">
        <v>2010</v>
      </c>
      <c r="C150" s="10">
        <v>2</v>
      </c>
      <c r="D150" s="27" t="s">
        <v>18</v>
      </c>
      <c r="E150" s="11" t="s">
        <v>14</v>
      </c>
      <c r="F150" s="41">
        <v>14439</v>
      </c>
      <c r="G150" s="39">
        <v>165</v>
      </c>
      <c r="H150" s="40">
        <v>1131</v>
      </c>
      <c r="I150" s="40">
        <v>4180</v>
      </c>
      <c r="J150" s="40">
        <v>1542</v>
      </c>
      <c r="K150" s="41">
        <v>351</v>
      </c>
      <c r="L150" s="39">
        <v>3174294</v>
      </c>
      <c r="M150" s="40">
        <v>3387170</v>
      </c>
      <c r="N150" s="40">
        <v>9602083</v>
      </c>
      <c r="O150" s="40">
        <v>5181348</v>
      </c>
      <c r="P150" s="41">
        <v>933512</v>
      </c>
      <c r="Q150" s="39">
        <f t="shared" si="12"/>
        <v>19238.145454545454</v>
      </c>
      <c r="R150" s="40">
        <f t="shared" si="13"/>
        <v>2994.8452696728559</v>
      </c>
      <c r="S150" s="40">
        <f t="shared" si="14"/>
        <v>2297.1490430622011</v>
      </c>
      <c r="T150" s="40">
        <f t="shared" si="15"/>
        <v>3360.1478599221791</v>
      </c>
      <c r="U150" s="41">
        <f t="shared" si="16"/>
        <v>2659.5783475783478</v>
      </c>
    </row>
    <row r="151" spans="1:21" x14ac:dyDescent="0.25">
      <c r="A151" s="30" t="str">
        <f t="shared" si="17"/>
        <v>2010_2</v>
      </c>
      <c r="B151" s="10">
        <v>2010</v>
      </c>
      <c r="C151" s="10">
        <v>2</v>
      </c>
      <c r="D151" s="27" t="s">
        <v>19</v>
      </c>
      <c r="E151" s="11" t="s">
        <v>14</v>
      </c>
      <c r="F151" s="41">
        <v>3282</v>
      </c>
      <c r="G151" s="39">
        <v>67</v>
      </c>
      <c r="H151" s="40">
        <v>271</v>
      </c>
      <c r="I151" s="40">
        <v>479</v>
      </c>
      <c r="J151" s="40">
        <v>383</v>
      </c>
      <c r="K151" s="41">
        <v>112</v>
      </c>
      <c r="L151" s="39">
        <v>1264909</v>
      </c>
      <c r="M151" s="40">
        <v>823676</v>
      </c>
      <c r="N151" s="40">
        <v>560214</v>
      </c>
      <c r="O151" s="40">
        <v>1120706</v>
      </c>
      <c r="P151" s="41">
        <v>555207</v>
      </c>
      <c r="Q151" s="39">
        <f t="shared" si="12"/>
        <v>18879.238805970148</v>
      </c>
      <c r="R151" s="40">
        <f t="shared" si="13"/>
        <v>3039.3948339483395</v>
      </c>
      <c r="S151" s="40">
        <f t="shared" si="14"/>
        <v>1169.5490605427974</v>
      </c>
      <c r="T151" s="40">
        <f t="shared" si="15"/>
        <v>2926.1253263707572</v>
      </c>
      <c r="U151" s="41">
        <f t="shared" si="16"/>
        <v>4957.2053571428569</v>
      </c>
    </row>
    <row r="152" spans="1:21" x14ac:dyDescent="0.25">
      <c r="A152" s="30" t="str">
        <f t="shared" si="17"/>
        <v>2010_2</v>
      </c>
      <c r="B152" s="10">
        <v>2010</v>
      </c>
      <c r="C152" s="10">
        <v>2</v>
      </c>
      <c r="D152" s="27" t="s">
        <v>20</v>
      </c>
      <c r="E152" s="11" t="s">
        <v>14</v>
      </c>
      <c r="F152" s="41">
        <v>21525</v>
      </c>
      <c r="G152" s="39">
        <v>342</v>
      </c>
      <c r="H152" s="40">
        <v>2325</v>
      </c>
      <c r="I152" s="40">
        <v>1647</v>
      </c>
      <c r="J152" s="40">
        <v>3849</v>
      </c>
      <c r="K152" s="41">
        <v>710</v>
      </c>
      <c r="L152" s="39">
        <v>8569999</v>
      </c>
      <c r="M152" s="40">
        <v>6101710</v>
      </c>
      <c r="N152" s="40">
        <v>1315055</v>
      </c>
      <c r="O152" s="40">
        <v>9836935</v>
      </c>
      <c r="P152" s="41">
        <v>5550254</v>
      </c>
      <c r="Q152" s="39">
        <f t="shared" si="12"/>
        <v>25058.476608187135</v>
      </c>
      <c r="R152" s="40">
        <f t="shared" si="13"/>
        <v>2624.3913978494625</v>
      </c>
      <c r="S152" s="40">
        <f t="shared" si="14"/>
        <v>798.45476624165144</v>
      </c>
      <c r="T152" s="40">
        <f t="shared" si="15"/>
        <v>2555.7118732138219</v>
      </c>
      <c r="U152" s="41">
        <f t="shared" si="16"/>
        <v>7817.2591549295776</v>
      </c>
    </row>
    <row r="153" spans="1:21" x14ac:dyDescent="0.25">
      <c r="A153" s="30" t="str">
        <f t="shared" si="17"/>
        <v>2010_2</v>
      </c>
      <c r="B153" s="10">
        <v>2010</v>
      </c>
      <c r="C153" s="10">
        <v>2</v>
      </c>
      <c r="D153" s="27" t="s">
        <v>21</v>
      </c>
      <c r="E153" s="11" t="s">
        <v>14</v>
      </c>
      <c r="F153" s="41">
        <v>26454</v>
      </c>
      <c r="G153" s="39">
        <v>802</v>
      </c>
      <c r="H153" s="40">
        <v>2333</v>
      </c>
      <c r="I153" s="40">
        <v>2802</v>
      </c>
      <c r="J153" s="40">
        <v>5246</v>
      </c>
      <c r="K153" s="41">
        <v>1810</v>
      </c>
      <c r="L153" s="39">
        <v>11072795</v>
      </c>
      <c r="M153" s="40">
        <v>5501103</v>
      </c>
      <c r="N153" s="40">
        <v>2376574</v>
      </c>
      <c r="O153" s="40">
        <v>14796408</v>
      </c>
      <c r="P153" s="41">
        <v>8481687</v>
      </c>
      <c r="Q153" s="39">
        <f t="shared" si="12"/>
        <v>13806.477556109725</v>
      </c>
      <c r="R153" s="40">
        <f t="shared" si="13"/>
        <v>2357.9524217745393</v>
      </c>
      <c r="S153" s="40">
        <f t="shared" si="14"/>
        <v>848.17059243397568</v>
      </c>
      <c r="T153" s="40">
        <f t="shared" si="15"/>
        <v>2820.5123903926801</v>
      </c>
      <c r="U153" s="41">
        <f t="shared" si="16"/>
        <v>4686.0149171270714</v>
      </c>
    </row>
    <row r="154" spans="1:21" x14ac:dyDescent="0.25">
      <c r="A154" s="30" t="str">
        <f t="shared" si="17"/>
        <v>2010_2</v>
      </c>
      <c r="B154" s="10">
        <v>2010</v>
      </c>
      <c r="C154" s="10">
        <v>2</v>
      </c>
      <c r="D154" s="27" t="s">
        <v>22</v>
      </c>
      <c r="E154" s="11" t="s">
        <v>14</v>
      </c>
      <c r="F154" s="41">
        <v>2681</v>
      </c>
      <c r="G154" s="39">
        <v>106</v>
      </c>
      <c r="H154" s="40">
        <v>235</v>
      </c>
      <c r="I154" s="40">
        <v>336</v>
      </c>
      <c r="J154" s="40">
        <v>274</v>
      </c>
      <c r="K154" s="41">
        <v>107</v>
      </c>
      <c r="L154" s="39">
        <v>1212309</v>
      </c>
      <c r="M154" s="40">
        <v>666647</v>
      </c>
      <c r="N154" s="40">
        <v>239133</v>
      </c>
      <c r="O154" s="40">
        <v>795785</v>
      </c>
      <c r="P154" s="41">
        <v>341468</v>
      </c>
      <c r="Q154" s="39">
        <f t="shared" si="12"/>
        <v>11436.877358490567</v>
      </c>
      <c r="R154" s="40">
        <f t="shared" si="13"/>
        <v>2836.7957446808509</v>
      </c>
      <c r="S154" s="40">
        <f t="shared" si="14"/>
        <v>711.70535714285711</v>
      </c>
      <c r="T154" s="40">
        <f t="shared" si="15"/>
        <v>2904.324817518248</v>
      </c>
      <c r="U154" s="41">
        <f t="shared" si="16"/>
        <v>3191.2897196261683</v>
      </c>
    </row>
    <row r="155" spans="1:21" x14ac:dyDescent="0.25">
      <c r="A155" s="30" t="str">
        <f t="shared" si="17"/>
        <v>2010_2</v>
      </c>
      <c r="B155" s="10">
        <v>2010</v>
      </c>
      <c r="C155" s="10">
        <v>2</v>
      </c>
      <c r="D155" s="27" t="s">
        <v>23</v>
      </c>
      <c r="E155" s="11" t="s">
        <v>14</v>
      </c>
      <c r="F155" s="41">
        <v>2675</v>
      </c>
      <c r="G155" s="39">
        <v>91</v>
      </c>
      <c r="H155" s="40">
        <v>258</v>
      </c>
      <c r="I155" s="40">
        <v>493</v>
      </c>
      <c r="J155" s="40">
        <v>329</v>
      </c>
      <c r="K155" s="41">
        <v>88</v>
      </c>
      <c r="L155" s="39">
        <v>1227039</v>
      </c>
      <c r="M155" s="40">
        <v>777375</v>
      </c>
      <c r="N155" s="40">
        <v>296099</v>
      </c>
      <c r="O155" s="40">
        <v>1036567</v>
      </c>
      <c r="P155" s="41">
        <v>352027</v>
      </c>
      <c r="Q155" s="39">
        <f t="shared" si="12"/>
        <v>13483.945054945056</v>
      </c>
      <c r="R155" s="40">
        <f t="shared" si="13"/>
        <v>3013.0813953488373</v>
      </c>
      <c r="S155" s="40">
        <f t="shared" si="14"/>
        <v>600.606490872211</v>
      </c>
      <c r="T155" s="40">
        <f t="shared" si="15"/>
        <v>3150.6595744680849</v>
      </c>
      <c r="U155" s="41">
        <f t="shared" si="16"/>
        <v>4000.306818181818</v>
      </c>
    </row>
    <row r="156" spans="1:21" x14ac:dyDescent="0.25">
      <c r="A156" s="30" t="str">
        <f t="shared" si="17"/>
        <v>2010_2</v>
      </c>
      <c r="B156" s="10">
        <v>2010</v>
      </c>
      <c r="C156" s="10">
        <v>2</v>
      </c>
      <c r="D156" s="27" t="s">
        <v>24</v>
      </c>
      <c r="E156" s="11" t="s">
        <v>14</v>
      </c>
      <c r="F156" s="41">
        <v>7098</v>
      </c>
      <c r="G156" s="39">
        <v>221</v>
      </c>
      <c r="H156" s="40">
        <v>664</v>
      </c>
      <c r="I156" s="40">
        <v>311</v>
      </c>
      <c r="J156" s="40">
        <v>784</v>
      </c>
      <c r="K156" s="41">
        <v>136</v>
      </c>
      <c r="L156" s="39">
        <v>3869174</v>
      </c>
      <c r="M156" s="40">
        <v>3077529</v>
      </c>
      <c r="N156" s="40">
        <v>337982</v>
      </c>
      <c r="O156" s="40">
        <v>2534419</v>
      </c>
      <c r="P156" s="41">
        <v>672074</v>
      </c>
      <c r="Q156" s="39">
        <f t="shared" si="12"/>
        <v>17507.574660633483</v>
      </c>
      <c r="R156" s="40">
        <f t="shared" si="13"/>
        <v>4634.8328313253014</v>
      </c>
      <c r="S156" s="40">
        <f t="shared" si="14"/>
        <v>1086.7588424437299</v>
      </c>
      <c r="T156" s="40">
        <f t="shared" si="15"/>
        <v>3232.6772959183672</v>
      </c>
      <c r="U156" s="41">
        <f t="shared" si="16"/>
        <v>4941.7205882352937</v>
      </c>
    </row>
    <row r="157" spans="1:21" x14ac:dyDescent="0.25">
      <c r="A157" s="30" t="str">
        <f t="shared" si="17"/>
        <v>2010_2</v>
      </c>
      <c r="B157" s="10">
        <v>2010</v>
      </c>
      <c r="C157" s="10">
        <v>2</v>
      </c>
      <c r="D157" s="27" t="s">
        <v>25</v>
      </c>
      <c r="E157" s="11" t="s">
        <v>14</v>
      </c>
      <c r="F157" s="41">
        <v>20181</v>
      </c>
      <c r="G157" s="39">
        <v>164</v>
      </c>
      <c r="H157" s="40">
        <v>1550</v>
      </c>
      <c r="I157" s="40">
        <v>5552</v>
      </c>
      <c r="J157" s="40">
        <v>2125</v>
      </c>
      <c r="K157" s="41">
        <v>599</v>
      </c>
      <c r="L157" s="39">
        <v>2263862</v>
      </c>
      <c r="M157" s="40">
        <v>2909502</v>
      </c>
      <c r="N157" s="40">
        <v>4317557</v>
      </c>
      <c r="O157" s="40">
        <v>3651879</v>
      </c>
      <c r="P157" s="41">
        <v>2788361</v>
      </c>
      <c r="Q157" s="39">
        <f t="shared" si="12"/>
        <v>13804.036585365853</v>
      </c>
      <c r="R157" s="40">
        <f t="shared" si="13"/>
        <v>1877.0980645161289</v>
      </c>
      <c r="S157" s="40">
        <f t="shared" si="14"/>
        <v>777.65796109510086</v>
      </c>
      <c r="T157" s="40">
        <f t="shared" si="15"/>
        <v>1718.5312941176471</v>
      </c>
      <c r="U157" s="41">
        <f t="shared" si="16"/>
        <v>4655.0267111853091</v>
      </c>
    </row>
    <row r="158" spans="1:21" x14ac:dyDescent="0.25">
      <c r="A158" s="30" t="str">
        <f t="shared" si="17"/>
        <v>2010_2</v>
      </c>
      <c r="B158" s="10">
        <v>2010</v>
      </c>
      <c r="C158" s="10">
        <v>2</v>
      </c>
      <c r="D158" s="27" t="s">
        <v>26</v>
      </c>
      <c r="E158" s="11" t="s">
        <v>14</v>
      </c>
      <c r="F158" s="41">
        <v>22011</v>
      </c>
      <c r="G158" s="39">
        <v>337</v>
      </c>
      <c r="H158" s="40">
        <v>2120</v>
      </c>
      <c r="I158" s="40">
        <v>3031</v>
      </c>
      <c r="J158" s="40">
        <v>3612</v>
      </c>
      <c r="K158" s="41">
        <v>845</v>
      </c>
      <c r="L158" s="39">
        <v>6382856</v>
      </c>
      <c r="M158" s="40">
        <v>6463466</v>
      </c>
      <c r="N158" s="40">
        <v>3268328</v>
      </c>
      <c r="O158" s="40">
        <v>11116689</v>
      </c>
      <c r="P158" s="41">
        <v>3124808</v>
      </c>
      <c r="Q158" s="39">
        <f t="shared" si="12"/>
        <v>18940.225519287833</v>
      </c>
      <c r="R158" s="40">
        <f t="shared" si="13"/>
        <v>3048.8047169811321</v>
      </c>
      <c r="S158" s="40">
        <f t="shared" si="14"/>
        <v>1078.3002309468823</v>
      </c>
      <c r="T158" s="40">
        <f t="shared" si="15"/>
        <v>3077.7101328903655</v>
      </c>
      <c r="U158" s="41">
        <f t="shared" si="16"/>
        <v>3697.9976331360945</v>
      </c>
    </row>
    <row r="159" spans="1:21" x14ac:dyDescent="0.25">
      <c r="A159" s="30" t="str">
        <f t="shared" si="17"/>
        <v>2010_2</v>
      </c>
      <c r="B159" s="10">
        <v>2010</v>
      </c>
      <c r="C159" s="10">
        <v>2</v>
      </c>
      <c r="D159" s="27" t="s">
        <v>27</v>
      </c>
      <c r="E159" s="11" t="s">
        <v>14</v>
      </c>
      <c r="F159" s="41">
        <v>5510</v>
      </c>
      <c r="G159" s="39">
        <v>169</v>
      </c>
      <c r="H159" s="40">
        <v>570</v>
      </c>
      <c r="I159" s="40">
        <v>846</v>
      </c>
      <c r="J159" s="40">
        <v>825</v>
      </c>
      <c r="K159" s="41">
        <v>238</v>
      </c>
      <c r="L159" s="39">
        <v>3313035</v>
      </c>
      <c r="M159" s="40">
        <v>1670921</v>
      </c>
      <c r="N159" s="40">
        <v>749441</v>
      </c>
      <c r="O159" s="40">
        <v>2687269</v>
      </c>
      <c r="P159" s="41">
        <v>1564281</v>
      </c>
      <c r="Q159" s="39">
        <f t="shared" si="12"/>
        <v>19603.757396449702</v>
      </c>
      <c r="R159" s="40">
        <f t="shared" si="13"/>
        <v>2931.4403508771929</v>
      </c>
      <c r="S159" s="40">
        <f t="shared" si="14"/>
        <v>885.86406619385343</v>
      </c>
      <c r="T159" s="40">
        <f t="shared" si="15"/>
        <v>3257.2957575757578</v>
      </c>
      <c r="U159" s="41">
        <f t="shared" si="16"/>
        <v>6572.6092436974786</v>
      </c>
    </row>
    <row r="160" spans="1:21" x14ac:dyDescent="0.25">
      <c r="A160" s="30" t="str">
        <f t="shared" si="17"/>
        <v>2010_2</v>
      </c>
      <c r="B160" s="10">
        <v>2010</v>
      </c>
      <c r="C160" s="10">
        <v>2</v>
      </c>
      <c r="D160" s="27" t="s">
        <v>28</v>
      </c>
      <c r="E160" s="11" t="s">
        <v>14</v>
      </c>
      <c r="F160" s="41">
        <v>36008</v>
      </c>
      <c r="G160" s="39">
        <v>1037</v>
      </c>
      <c r="H160" s="40">
        <v>3554</v>
      </c>
      <c r="I160" s="40">
        <v>7140</v>
      </c>
      <c r="J160" s="40">
        <v>5380</v>
      </c>
      <c r="K160" s="41">
        <v>1275</v>
      </c>
      <c r="L160" s="39">
        <v>13161381</v>
      </c>
      <c r="M160" s="40">
        <v>10908447</v>
      </c>
      <c r="N160" s="40">
        <v>8804679</v>
      </c>
      <c r="O160" s="40">
        <v>17558796</v>
      </c>
      <c r="P160" s="41">
        <v>12169994</v>
      </c>
      <c r="Q160" s="39">
        <f t="shared" si="12"/>
        <v>12691.784956605594</v>
      </c>
      <c r="R160" s="40">
        <f t="shared" si="13"/>
        <v>3069.3435565559935</v>
      </c>
      <c r="S160" s="40">
        <f t="shared" si="14"/>
        <v>1233.1483193277311</v>
      </c>
      <c r="T160" s="40">
        <f t="shared" si="15"/>
        <v>3263.7167286245353</v>
      </c>
      <c r="U160" s="41">
        <f t="shared" si="16"/>
        <v>9545.0933333333342</v>
      </c>
    </row>
    <row r="161" spans="1:21" x14ac:dyDescent="0.25">
      <c r="A161" s="30" t="str">
        <f t="shared" si="17"/>
        <v>2010_2</v>
      </c>
      <c r="B161" s="10">
        <v>2010</v>
      </c>
      <c r="C161" s="10">
        <v>2</v>
      </c>
      <c r="D161" s="27" t="s">
        <v>29</v>
      </c>
      <c r="E161" s="11" t="s">
        <v>14</v>
      </c>
      <c r="F161" s="41">
        <v>3896</v>
      </c>
      <c r="G161" s="39">
        <v>134</v>
      </c>
      <c r="H161" s="40">
        <v>431</v>
      </c>
      <c r="I161" s="40">
        <v>540</v>
      </c>
      <c r="J161" s="40">
        <v>582</v>
      </c>
      <c r="K161" s="41">
        <v>168</v>
      </c>
      <c r="L161" s="39">
        <v>1996067</v>
      </c>
      <c r="M161" s="40">
        <v>1339756</v>
      </c>
      <c r="N161" s="40">
        <v>526691</v>
      </c>
      <c r="O161" s="40">
        <v>1748867</v>
      </c>
      <c r="P161" s="41">
        <v>1188205</v>
      </c>
      <c r="Q161" s="39">
        <f t="shared" si="12"/>
        <v>14896.022388059702</v>
      </c>
      <c r="R161" s="40">
        <f t="shared" si="13"/>
        <v>3108.4825986078886</v>
      </c>
      <c r="S161" s="40">
        <f t="shared" si="14"/>
        <v>975.35370370370367</v>
      </c>
      <c r="T161" s="40">
        <f t="shared" si="15"/>
        <v>3004.9261168384878</v>
      </c>
      <c r="U161" s="41">
        <f t="shared" si="16"/>
        <v>7072.6488095238092</v>
      </c>
    </row>
    <row r="162" spans="1:21" x14ac:dyDescent="0.25">
      <c r="A162" s="30" t="str">
        <f t="shared" si="17"/>
        <v>2010_2</v>
      </c>
      <c r="B162" s="10">
        <v>2010</v>
      </c>
      <c r="C162" s="10">
        <v>2</v>
      </c>
      <c r="D162" s="27" t="s">
        <v>30</v>
      </c>
      <c r="E162" s="11" t="s">
        <v>14</v>
      </c>
      <c r="F162" s="41">
        <v>7302</v>
      </c>
      <c r="G162" s="39">
        <v>226</v>
      </c>
      <c r="H162" s="40">
        <v>773</v>
      </c>
      <c r="I162" s="40">
        <v>585</v>
      </c>
      <c r="J162" s="40">
        <v>1755</v>
      </c>
      <c r="K162" s="41">
        <v>602</v>
      </c>
      <c r="L162" s="39">
        <v>4104697</v>
      </c>
      <c r="M162" s="40">
        <v>1528153</v>
      </c>
      <c r="N162" s="40">
        <v>447376</v>
      </c>
      <c r="O162" s="40">
        <v>5318271</v>
      </c>
      <c r="P162" s="41">
        <v>3219610</v>
      </c>
      <c r="Q162" s="39">
        <f t="shared" si="12"/>
        <v>18162.37610619469</v>
      </c>
      <c r="R162" s="40">
        <f t="shared" si="13"/>
        <v>1976.9120310478654</v>
      </c>
      <c r="S162" s="40">
        <f t="shared" si="14"/>
        <v>764.7452991452991</v>
      </c>
      <c r="T162" s="40">
        <f t="shared" si="15"/>
        <v>3030.353846153846</v>
      </c>
      <c r="U162" s="41">
        <f t="shared" si="16"/>
        <v>5348.1893687707643</v>
      </c>
    </row>
    <row r="163" spans="1:21" x14ac:dyDescent="0.25">
      <c r="A163" s="30" t="str">
        <f t="shared" si="17"/>
        <v>2010_2</v>
      </c>
      <c r="B163" s="10">
        <v>2010</v>
      </c>
      <c r="C163" s="10">
        <v>2</v>
      </c>
      <c r="D163" s="27" t="s">
        <v>31</v>
      </c>
      <c r="E163" s="11" t="s">
        <v>14</v>
      </c>
      <c r="F163" s="41">
        <v>24224</v>
      </c>
      <c r="G163" s="39">
        <v>603</v>
      </c>
      <c r="H163" s="40">
        <v>2311</v>
      </c>
      <c r="I163" s="40">
        <v>6831</v>
      </c>
      <c r="J163" s="40">
        <v>2580</v>
      </c>
      <c r="K163" s="41">
        <v>850</v>
      </c>
      <c r="L163" s="39">
        <v>8422064</v>
      </c>
      <c r="M163" s="40">
        <v>6986740</v>
      </c>
      <c r="N163" s="40">
        <v>3278480</v>
      </c>
      <c r="O163" s="40">
        <v>8066533</v>
      </c>
      <c r="P163" s="41">
        <v>1465499</v>
      </c>
      <c r="Q163" s="39">
        <f t="shared" si="12"/>
        <v>13966.93864013267</v>
      </c>
      <c r="R163" s="40">
        <f t="shared" si="13"/>
        <v>3023.2540025962785</v>
      </c>
      <c r="S163" s="40">
        <f t="shared" si="14"/>
        <v>479.94144341970429</v>
      </c>
      <c r="T163" s="40">
        <f t="shared" si="15"/>
        <v>3126.5631782945738</v>
      </c>
      <c r="U163" s="41">
        <f t="shared" si="16"/>
        <v>1724.1164705882352</v>
      </c>
    </row>
    <row r="164" spans="1:21" x14ac:dyDescent="0.25">
      <c r="A164" s="30" t="str">
        <f t="shared" si="17"/>
        <v>2010_2</v>
      </c>
      <c r="B164" s="10">
        <v>2010</v>
      </c>
      <c r="C164" s="10">
        <v>2</v>
      </c>
      <c r="D164" s="27" t="s">
        <v>32</v>
      </c>
      <c r="E164" s="11" t="s">
        <v>14</v>
      </c>
      <c r="F164" s="41">
        <v>17105</v>
      </c>
      <c r="G164" s="39">
        <v>282</v>
      </c>
      <c r="H164" s="40">
        <v>2027</v>
      </c>
      <c r="I164" s="40">
        <v>3592</v>
      </c>
      <c r="J164" s="40">
        <v>3089</v>
      </c>
      <c r="K164" s="41">
        <v>677</v>
      </c>
      <c r="L164" s="39">
        <v>9363495</v>
      </c>
      <c r="M164" s="40">
        <v>6931337</v>
      </c>
      <c r="N164" s="40">
        <v>2521390</v>
      </c>
      <c r="O164" s="40">
        <v>9333005</v>
      </c>
      <c r="P164" s="41">
        <v>5312234</v>
      </c>
      <c r="Q164" s="39">
        <f t="shared" si="12"/>
        <v>33203.882978723406</v>
      </c>
      <c r="R164" s="40">
        <f t="shared" si="13"/>
        <v>3419.5051800690676</v>
      </c>
      <c r="S164" s="40">
        <f t="shared" si="14"/>
        <v>701.945991091314</v>
      </c>
      <c r="T164" s="40">
        <f t="shared" si="15"/>
        <v>3021.3677565555195</v>
      </c>
      <c r="U164" s="41">
        <f t="shared" si="16"/>
        <v>7846.7267355982276</v>
      </c>
    </row>
    <row r="165" spans="1:21" x14ac:dyDescent="0.25">
      <c r="A165" s="30" t="str">
        <f t="shared" si="17"/>
        <v>2010_2</v>
      </c>
      <c r="B165" s="10">
        <v>2010</v>
      </c>
      <c r="C165" s="10">
        <v>2</v>
      </c>
      <c r="D165" s="27" t="s">
        <v>33</v>
      </c>
      <c r="E165" s="11" t="s">
        <v>14</v>
      </c>
      <c r="F165" s="41">
        <v>12942</v>
      </c>
      <c r="G165" s="39">
        <v>481</v>
      </c>
      <c r="H165" s="40">
        <v>1254</v>
      </c>
      <c r="I165" s="40">
        <v>3972</v>
      </c>
      <c r="J165" s="40">
        <v>1677</v>
      </c>
      <c r="K165" s="41">
        <v>439</v>
      </c>
      <c r="L165" s="39">
        <v>5336175</v>
      </c>
      <c r="M165" s="40">
        <v>3691314</v>
      </c>
      <c r="N165" s="40">
        <v>3130295</v>
      </c>
      <c r="O165" s="40">
        <v>5216025</v>
      </c>
      <c r="P165" s="41">
        <v>963122</v>
      </c>
      <c r="Q165" s="39">
        <f t="shared" si="12"/>
        <v>11093.918918918918</v>
      </c>
      <c r="R165" s="40">
        <f t="shared" si="13"/>
        <v>2943.6315789473683</v>
      </c>
      <c r="S165" s="40">
        <f t="shared" si="14"/>
        <v>788.09038267875121</v>
      </c>
      <c r="T165" s="40">
        <f t="shared" si="15"/>
        <v>3110.3309481216456</v>
      </c>
      <c r="U165" s="41">
        <f t="shared" si="16"/>
        <v>2193.8997722095673</v>
      </c>
    </row>
    <row r="166" spans="1:21" x14ac:dyDescent="0.25">
      <c r="A166" s="30" t="str">
        <f t="shared" si="17"/>
        <v>2010_2</v>
      </c>
      <c r="B166" s="10">
        <v>2010</v>
      </c>
      <c r="C166" s="10">
        <v>2</v>
      </c>
      <c r="D166" s="27" t="s">
        <v>34</v>
      </c>
      <c r="E166" s="11" t="s">
        <v>14</v>
      </c>
      <c r="F166" s="41">
        <v>11637</v>
      </c>
      <c r="G166" s="39">
        <v>349</v>
      </c>
      <c r="H166" s="40">
        <v>1466</v>
      </c>
      <c r="I166" s="40">
        <v>2939</v>
      </c>
      <c r="J166" s="40">
        <v>1868</v>
      </c>
      <c r="K166" s="41">
        <v>328</v>
      </c>
      <c r="L166" s="39">
        <v>4660113</v>
      </c>
      <c r="M166" s="40">
        <v>5579190</v>
      </c>
      <c r="N166" s="40">
        <v>4894902</v>
      </c>
      <c r="O166" s="40">
        <v>7584250</v>
      </c>
      <c r="P166" s="41">
        <v>1142698</v>
      </c>
      <c r="Q166" s="39">
        <f t="shared" si="12"/>
        <v>13352.759312320917</v>
      </c>
      <c r="R166" s="40">
        <f t="shared" si="13"/>
        <v>3805.7230559345157</v>
      </c>
      <c r="S166" s="40">
        <f t="shared" si="14"/>
        <v>1665.4991493705343</v>
      </c>
      <c r="T166" s="40">
        <f t="shared" si="15"/>
        <v>4060.0910064239829</v>
      </c>
      <c r="U166" s="41">
        <f t="shared" si="16"/>
        <v>3483.8353658536585</v>
      </c>
    </row>
    <row r="167" spans="1:21" x14ac:dyDescent="0.25">
      <c r="A167" s="30" t="str">
        <f t="shared" si="17"/>
        <v>2010_2</v>
      </c>
      <c r="B167" s="10">
        <v>2010</v>
      </c>
      <c r="C167" s="10">
        <v>2</v>
      </c>
      <c r="D167" s="27" t="s">
        <v>35</v>
      </c>
      <c r="E167" s="11" t="s">
        <v>14</v>
      </c>
      <c r="F167" s="41">
        <v>20806</v>
      </c>
      <c r="G167" s="39">
        <v>886</v>
      </c>
      <c r="H167" s="40">
        <v>2790</v>
      </c>
      <c r="I167" s="40">
        <v>3339</v>
      </c>
      <c r="J167" s="40">
        <v>4163</v>
      </c>
      <c r="K167" s="41">
        <v>949</v>
      </c>
      <c r="L167" s="39">
        <v>9871346</v>
      </c>
      <c r="M167" s="40">
        <v>8017405</v>
      </c>
      <c r="N167" s="40">
        <v>3244414</v>
      </c>
      <c r="O167" s="40">
        <v>10975094</v>
      </c>
      <c r="P167" s="41">
        <v>2537901</v>
      </c>
      <c r="Q167" s="39">
        <f t="shared" si="12"/>
        <v>11141.474040632054</v>
      </c>
      <c r="R167" s="40">
        <f t="shared" si="13"/>
        <v>2873.6218637992833</v>
      </c>
      <c r="S167" s="40">
        <f t="shared" si="14"/>
        <v>971.67235699311175</v>
      </c>
      <c r="T167" s="40">
        <f t="shared" si="15"/>
        <v>2636.3425414364642</v>
      </c>
      <c r="U167" s="41">
        <f t="shared" si="16"/>
        <v>2674.2897787144361</v>
      </c>
    </row>
    <row r="168" spans="1:21" x14ac:dyDescent="0.25">
      <c r="A168" s="30" t="str">
        <f t="shared" si="17"/>
        <v>2010_2</v>
      </c>
      <c r="B168" s="10">
        <v>2010</v>
      </c>
      <c r="C168" s="10">
        <v>2</v>
      </c>
      <c r="D168" s="27" t="s">
        <v>36</v>
      </c>
      <c r="E168" s="11" t="s">
        <v>14</v>
      </c>
      <c r="F168" s="41">
        <v>5759</v>
      </c>
      <c r="G168" s="39">
        <v>245</v>
      </c>
      <c r="H168" s="40">
        <v>786</v>
      </c>
      <c r="I168" s="40">
        <v>1363</v>
      </c>
      <c r="J168" s="40">
        <v>1505</v>
      </c>
      <c r="K168" s="41">
        <v>276</v>
      </c>
      <c r="L168" s="39">
        <v>3386961</v>
      </c>
      <c r="M168" s="40">
        <v>3094019</v>
      </c>
      <c r="N168" s="40">
        <v>1129436</v>
      </c>
      <c r="O168" s="40">
        <v>4549777</v>
      </c>
      <c r="P168" s="41">
        <v>1358226</v>
      </c>
      <c r="Q168" s="39">
        <f t="shared" si="12"/>
        <v>13824.330612244898</v>
      </c>
      <c r="R168" s="40">
        <f t="shared" si="13"/>
        <v>3936.4109414758268</v>
      </c>
      <c r="S168" s="40">
        <f t="shared" si="14"/>
        <v>828.63976522377106</v>
      </c>
      <c r="T168" s="40">
        <f t="shared" si="15"/>
        <v>3023.1076411960134</v>
      </c>
      <c r="U168" s="41">
        <f t="shared" si="16"/>
        <v>4921.108695652174</v>
      </c>
    </row>
    <row r="169" spans="1:21" x14ac:dyDescent="0.25">
      <c r="A169" s="30" t="str">
        <f t="shared" si="17"/>
        <v>2010_2</v>
      </c>
      <c r="B169" s="10">
        <v>2010</v>
      </c>
      <c r="C169" s="10">
        <v>2</v>
      </c>
      <c r="D169" s="27" t="s">
        <v>37</v>
      </c>
      <c r="E169" s="11" t="s">
        <v>14</v>
      </c>
      <c r="F169" s="41">
        <v>10609</v>
      </c>
      <c r="G169" s="39">
        <v>468</v>
      </c>
      <c r="H169" s="40">
        <v>1816</v>
      </c>
      <c r="I169" s="40">
        <v>2362</v>
      </c>
      <c r="J169" s="40">
        <v>2193</v>
      </c>
      <c r="K169" s="41">
        <v>633</v>
      </c>
      <c r="L169" s="39">
        <v>7272750</v>
      </c>
      <c r="M169" s="40">
        <v>5738038</v>
      </c>
      <c r="N169" s="40">
        <v>2602608</v>
      </c>
      <c r="O169" s="40">
        <v>6861180</v>
      </c>
      <c r="P169" s="41">
        <v>3383384</v>
      </c>
      <c r="Q169" s="39">
        <f t="shared" si="12"/>
        <v>15540.064102564103</v>
      </c>
      <c r="R169" s="40">
        <f t="shared" si="13"/>
        <v>3159.7125550660794</v>
      </c>
      <c r="S169" s="40">
        <f t="shared" si="14"/>
        <v>1101.8662150719729</v>
      </c>
      <c r="T169" s="40">
        <f t="shared" si="15"/>
        <v>3128.673050615595</v>
      </c>
      <c r="U169" s="41">
        <f t="shared" si="16"/>
        <v>5344.998420221169</v>
      </c>
    </row>
    <row r="170" spans="1:21" x14ac:dyDescent="0.25">
      <c r="A170" s="30" t="str">
        <f t="shared" si="17"/>
        <v>2010_2</v>
      </c>
      <c r="B170" s="10">
        <v>2010</v>
      </c>
      <c r="C170" s="10">
        <v>2</v>
      </c>
      <c r="D170" s="27" t="s">
        <v>38</v>
      </c>
      <c r="E170" s="11" t="s">
        <v>14</v>
      </c>
      <c r="F170" s="41">
        <v>5601</v>
      </c>
      <c r="G170" s="39">
        <v>257</v>
      </c>
      <c r="H170" s="40">
        <v>933</v>
      </c>
      <c r="I170" s="40">
        <v>699</v>
      </c>
      <c r="J170" s="40">
        <v>1504</v>
      </c>
      <c r="K170" s="41">
        <v>34</v>
      </c>
      <c r="L170" s="39">
        <v>2874635</v>
      </c>
      <c r="M170" s="40">
        <v>2241658</v>
      </c>
      <c r="N170" s="40">
        <v>944949</v>
      </c>
      <c r="O170" s="40">
        <v>3669076</v>
      </c>
      <c r="P170" s="41">
        <v>176978</v>
      </c>
      <c r="Q170" s="39">
        <f t="shared" si="12"/>
        <v>11185.35019455253</v>
      </c>
      <c r="R170" s="40">
        <f t="shared" si="13"/>
        <v>2402.6345123258307</v>
      </c>
      <c r="S170" s="40">
        <f t="shared" si="14"/>
        <v>1351.8583690987125</v>
      </c>
      <c r="T170" s="40">
        <f t="shared" si="15"/>
        <v>2439.5452127659573</v>
      </c>
      <c r="U170" s="41">
        <f t="shared" si="16"/>
        <v>5205.2352941176468</v>
      </c>
    </row>
    <row r="171" spans="1:21" x14ac:dyDescent="0.25">
      <c r="A171" s="30" t="str">
        <f t="shared" si="17"/>
        <v>2010_2</v>
      </c>
      <c r="B171" s="10">
        <v>2010</v>
      </c>
      <c r="C171" s="10">
        <v>2</v>
      </c>
      <c r="D171" s="27" t="s">
        <v>39</v>
      </c>
      <c r="E171" s="11" t="s">
        <v>14</v>
      </c>
      <c r="F171" s="41">
        <v>15312</v>
      </c>
      <c r="G171" s="39">
        <v>786</v>
      </c>
      <c r="H171" s="40">
        <v>2412</v>
      </c>
      <c r="I171" s="40">
        <v>3170</v>
      </c>
      <c r="J171" s="40">
        <v>2650</v>
      </c>
      <c r="K171" s="41">
        <v>299</v>
      </c>
      <c r="L171" s="39">
        <v>9988974</v>
      </c>
      <c r="M171" s="40">
        <v>6971762</v>
      </c>
      <c r="N171" s="40">
        <v>2695745</v>
      </c>
      <c r="O171" s="40">
        <v>8365763</v>
      </c>
      <c r="P171" s="41">
        <v>1441155</v>
      </c>
      <c r="Q171" s="39">
        <f t="shared" si="12"/>
        <v>12708.618320610687</v>
      </c>
      <c r="R171" s="40">
        <f t="shared" si="13"/>
        <v>2890.4485903814261</v>
      </c>
      <c r="S171" s="40">
        <f t="shared" si="14"/>
        <v>850.39274447949526</v>
      </c>
      <c r="T171" s="40">
        <f t="shared" si="15"/>
        <v>3156.8916981132074</v>
      </c>
      <c r="U171" s="41">
        <f t="shared" si="16"/>
        <v>4819.9163879598664</v>
      </c>
    </row>
    <row r="172" spans="1:21" x14ac:dyDescent="0.25">
      <c r="A172" s="30" t="str">
        <f t="shared" si="17"/>
        <v>2010_2</v>
      </c>
      <c r="B172" s="10">
        <v>2010</v>
      </c>
      <c r="C172" s="10">
        <v>2</v>
      </c>
      <c r="D172" s="27" t="s">
        <v>40</v>
      </c>
      <c r="E172" s="11" t="s">
        <v>14</v>
      </c>
      <c r="F172" s="41">
        <v>10168</v>
      </c>
      <c r="G172" s="39">
        <v>406</v>
      </c>
      <c r="H172" s="40">
        <v>1516</v>
      </c>
      <c r="I172" s="40">
        <v>2999</v>
      </c>
      <c r="J172" s="40">
        <v>2266</v>
      </c>
      <c r="K172" s="41">
        <v>390</v>
      </c>
      <c r="L172" s="39">
        <v>4846960</v>
      </c>
      <c r="M172" s="40">
        <v>4955752</v>
      </c>
      <c r="N172" s="40">
        <v>1882861</v>
      </c>
      <c r="O172" s="40">
        <v>6916900</v>
      </c>
      <c r="P172" s="41">
        <v>948860</v>
      </c>
      <c r="Q172" s="39">
        <f t="shared" si="12"/>
        <v>11938.32512315271</v>
      </c>
      <c r="R172" s="40">
        <f t="shared" si="13"/>
        <v>3268.9656992084433</v>
      </c>
      <c r="S172" s="40">
        <f t="shared" si="14"/>
        <v>627.8296098699567</v>
      </c>
      <c r="T172" s="40">
        <f t="shared" si="15"/>
        <v>3052.4713150926741</v>
      </c>
      <c r="U172" s="41">
        <f t="shared" si="16"/>
        <v>2432.9743589743589</v>
      </c>
    </row>
    <row r="173" spans="1:21" x14ac:dyDescent="0.25">
      <c r="A173" s="30" t="str">
        <f t="shared" si="17"/>
        <v>2010_3</v>
      </c>
      <c r="B173" s="10">
        <v>2010</v>
      </c>
      <c r="C173" s="10">
        <v>3</v>
      </c>
      <c r="D173" s="27" t="s">
        <v>13</v>
      </c>
      <c r="E173" s="11" t="s">
        <v>14</v>
      </c>
      <c r="F173" s="41">
        <v>16075</v>
      </c>
      <c r="G173" s="39">
        <v>96</v>
      </c>
      <c r="H173" s="40">
        <v>1847</v>
      </c>
      <c r="I173" s="40">
        <v>2156</v>
      </c>
      <c r="J173" s="40">
        <v>2966</v>
      </c>
      <c r="K173" s="41">
        <v>381</v>
      </c>
      <c r="L173" s="39">
        <v>1601192</v>
      </c>
      <c r="M173" s="40">
        <v>2975527</v>
      </c>
      <c r="N173" s="40">
        <v>5234994</v>
      </c>
      <c r="O173" s="40">
        <v>4375622</v>
      </c>
      <c r="P173" s="41">
        <v>1137412</v>
      </c>
      <c r="Q173" s="39">
        <f t="shared" si="12"/>
        <v>16679.083333333332</v>
      </c>
      <c r="R173" s="40">
        <f t="shared" si="13"/>
        <v>1611.0054141851651</v>
      </c>
      <c r="S173" s="40">
        <f t="shared" si="14"/>
        <v>2428.1048237476807</v>
      </c>
      <c r="T173" s="40">
        <f t="shared" si="15"/>
        <v>1475.26028320971</v>
      </c>
      <c r="U173" s="41">
        <f t="shared" si="16"/>
        <v>2985.3333333333335</v>
      </c>
    </row>
    <row r="174" spans="1:21" x14ac:dyDescent="0.25">
      <c r="A174" s="30" t="str">
        <f t="shared" si="17"/>
        <v>2010_3</v>
      </c>
      <c r="B174" s="10">
        <v>2010</v>
      </c>
      <c r="C174" s="10">
        <v>3</v>
      </c>
      <c r="D174" s="27" t="s">
        <v>15</v>
      </c>
      <c r="E174" s="11" t="s">
        <v>14</v>
      </c>
      <c r="F174" s="41">
        <v>4673</v>
      </c>
      <c r="G174" s="39">
        <v>21</v>
      </c>
      <c r="H174" s="40">
        <v>355</v>
      </c>
      <c r="I174" s="40">
        <v>1978</v>
      </c>
      <c r="J174" s="40">
        <v>540</v>
      </c>
      <c r="K174" s="41">
        <v>67</v>
      </c>
      <c r="L174" s="39">
        <v>438403</v>
      </c>
      <c r="M174" s="40">
        <v>1060434</v>
      </c>
      <c r="N174" s="40">
        <v>5050562</v>
      </c>
      <c r="O174" s="40">
        <v>1416535</v>
      </c>
      <c r="P174" s="41">
        <v>362447</v>
      </c>
      <c r="Q174" s="39">
        <f t="shared" si="12"/>
        <v>20876.333333333332</v>
      </c>
      <c r="R174" s="40">
        <f t="shared" si="13"/>
        <v>2987.138028169014</v>
      </c>
      <c r="S174" s="40">
        <f t="shared" si="14"/>
        <v>2553.3680485338728</v>
      </c>
      <c r="T174" s="40">
        <f t="shared" si="15"/>
        <v>2623.212962962963</v>
      </c>
      <c r="U174" s="41">
        <f t="shared" si="16"/>
        <v>5409.6567164179105</v>
      </c>
    </row>
    <row r="175" spans="1:21" x14ac:dyDescent="0.25">
      <c r="A175" s="30" t="str">
        <f t="shared" si="17"/>
        <v>2010_3</v>
      </c>
      <c r="B175" s="10">
        <v>2010</v>
      </c>
      <c r="C175" s="10">
        <v>3</v>
      </c>
      <c r="D175" s="27" t="s">
        <v>16</v>
      </c>
      <c r="E175" s="11" t="s">
        <v>14</v>
      </c>
      <c r="F175" s="41">
        <v>4479</v>
      </c>
      <c r="G175" s="39">
        <v>81</v>
      </c>
      <c r="H175" s="40">
        <v>524</v>
      </c>
      <c r="I175" s="40">
        <v>1231</v>
      </c>
      <c r="J175" s="40">
        <v>1395</v>
      </c>
      <c r="K175" s="41">
        <v>78</v>
      </c>
      <c r="L175" s="39">
        <v>936331</v>
      </c>
      <c r="M175" s="40">
        <v>1695053</v>
      </c>
      <c r="N175" s="40">
        <v>1573545</v>
      </c>
      <c r="O175" s="40">
        <v>3689383</v>
      </c>
      <c r="P175" s="41">
        <v>413749</v>
      </c>
      <c r="Q175" s="39">
        <f t="shared" si="12"/>
        <v>11559.641975308641</v>
      </c>
      <c r="R175" s="40">
        <f t="shared" si="13"/>
        <v>3234.8339694656488</v>
      </c>
      <c r="S175" s="40">
        <f t="shared" si="14"/>
        <v>1278.2656376929326</v>
      </c>
      <c r="T175" s="40">
        <f t="shared" si="15"/>
        <v>2644.7189964157706</v>
      </c>
      <c r="U175" s="41">
        <f t="shared" si="16"/>
        <v>5304.4743589743593</v>
      </c>
    </row>
    <row r="176" spans="1:21" x14ac:dyDescent="0.25">
      <c r="A176" s="30" t="str">
        <f t="shared" si="17"/>
        <v>2010_3</v>
      </c>
      <c r="B176" s="10">
        <v>2010</v>
      </c>
      <c r="C176" s="10">
        <v>3</v>
      </c>
      <c r="D176" s="27" t="s">
        <v>17</v>
      </c>
      <c r="E176" s="11" t="s">
        <v>14</v>
      </c>
      <c r="F176" s="41">
        <v>17596</v>
      </c>
      <c r="G176" s="39">
        <v>95</v>
      </c>
      <c r="H176" s="40">
        <v>1552</v>
      </c>
      <c r="I176" s="40">
        <v>3436</v>
      </c>
      <c r="J176" s="40">
        <v>2682</v>
      </c>
      <c r="K176" s="41">
        <v>771</v>
      </c>
      <c r="L176" s="39">
        <v>1906214</v>
      </c>
      <c r="M176" s="40">
        <v>5727892</v>
      </c>
      <c r="N176" s="40">
        <v>5164626</v>
      </c>
      <c r="O176" s="40">
        <v>7976193</v>
      </c>
      <c r="P176" s="41">
        <v>4265724</v>
      </c>
      <c r="Q176" s="39">
        <f t="shared" si="12"/>
        <v>20065.410526315791</v>
      </c>
      <c r="R176" s="40">
        <f t="shared" si="13"/>
        <v>3690.6520618556701</v>
      </c>
      <c r="S176" s="40">
        <f t="shared" si="14"/>
        <v>1503.092549476135</v>
      </c>
      <c r="T176" s="40">
        <f t="shared" si="15"/>
        <v>2973.9720357941833</v>
      </c>
      <c r="U176" s="41">
        <f t="shared" si="16"/>
        <v>5532.7159533073927</v>
      </c>
    </row>
    <row r="177" spans="1:21" x14ac:dyDescent="0.25">
      <c r="A177" s="30" t="str">
        <f t="shared" si="17"/>
        <v>2010_3</v>
      </c>
      <c r="B177" s="10">
        <v>2010</v>
      </c>
      <c r="C177" s="10">
        <v>3</v>
      </c>
      <c r="D177" s="27" t="s">
        <v>18</v>
      </c>
      <c r="E177" s="11" t="s">
        <v>14</v>
      </c>
      <c r="F177" s="41">
        <v>14502</v>
      </c>
      <c r="G177" s="39">
        <v>139</v>
      </c>
      <c r="H177" s="40">
        <v>1183</v>
      </c>
      <c r="I177" s="40">
        <v>5469</v>
      </c>
      <c r="J177" s="40">
        <v>1775</v>
      </c>
      <c r="K177" s="41">
        <v>322</v>
      </c>
      <c r="L177" s="39">
        <v>3183715</v>
      </c>
      <c r="M177" s="40">
        <v>3564757</v>
      </c>
      <c r="N177" s="40">
        <v>21949820</v>
      </c>
      <c r="O177" s="40">
        <v>5131308</v>
      </c>
      <c r="P177" s="41">
        <v>962448</v>
      </c>
      <c r="Q177" s="39">
        <f t="shared" si="12"/>
        <v>22904.424460431655</v>
      </c>
      <c r="R177" s="40">
        <f t="shared" si="13"/>
        <v>3013.3195266272191</v>
      </c>
      <c r="S177" s="40">
        <f t="shared" si="14"/>
        <v>4013.4978972389836</v>
      </c>
      <c r="T177" s="40">
        <f t="shared" si="15"/>
        <v>2890.8777464788732</v>
      </c>
      <c r="U177" s="41">
        <f t="shared" si="16"/>
        <v>2988.9689440993789</v>
      </c>
    </row>
    <row r="178" spans="1:21" x14ac:dyDescent="0.25">
      <c r="A178" s="30" t="str">
        <f t="shared" si="17"/>
        <v>2010_3</v>
      </c>
      <c r="B178" s="10">
        <v>2010</v>
      </c>
      <c r="C178" s="10">
        <v>3</v>
      </c>
      <c r="D178" s="27" t="s">
        <v>19</v>
      </c>
      <c r="E178" s="11" t="s">
        <v>14</v>
      </c>
      <c r="F178" s="41">
        <v>3302</v>
      </c>
      <c r="G178" s="39">
        <v>65</v>
      </c>
      <c r="H178" s="40">
        <v>285</v>
      </c>
      <c r="I178" s="40">
        <v>946</v>
      </c>
      <c r="J178" s="40">
        <v>424</v>
      </c>
      <c r="K178" s="41">
        <v>99</v>
      </c>
      <c r="L178" s="39">
        <v>1245764</v>
      </c>
      <c r="M178" s="40">
        <v>881964</v>
      </c>
      <c r="N178" s="40">
        <v>1975783</v>
      </c>
      <c r="O178" s="40">
        <v>1342703</v>
      </c>
      <c r="P178" s="41">
        <v>505173</v>
      </c>
      <c r="Q178" s="39">
        <f t="shared" si="12"/>
        <v>19165.599999999999</v>
      </c>
      <c r="R178" s="40">
        <f t="shared" si="13"/>
        <v>3094.6105263157897</v>
      </c>
      <c r="S178" s="40">
        <f t="shared" si="14"/>
        <v>2088.5655391120508</v>
      </c>
      <c r="T178" s="40">
        <f t="shared" si="15"/>
        <v>3166.7523584905662</v>
      </c>
      <c r="U178" s="41">
        <f t="shared" si="16"/>
        <v>5102.757575757576</v>
      </c>
    </row>
    <row r="179" spans="1:21" x14ac:dyDescent="0.25">
      <c r="A179" s="30" t="str">
        <f t="shared" si="17"/>
        <v>2010_3</v>
      </c>
      <c r="B179" s="10">
        <v>2010</v>
      </c>
      <c r="C179" s="10">
        <v>3</v>
      </c>
      <c r="D179" s="27" t="s">
        <v>20</v>
      </c>
      <c r="E179" s="11" t="s">
        <v>14</v>
      </c>
      <c r="F179" s="41">
        <v>21649</v>
      </c>
      <c r="G179" s="39">
        <v>312</v>
      </c>
      <c r="H179" s="40">
        <v>2552</v>
      </c>
      <c r="I179" s="40">
        <v>2942</v>
      </c>
      <c r="J179" s="40">
        <v>3897</v>
      </c>
      <c r="K179" s="41">
        <v>643</v>
      </c>
      <c r="L179" s="39">
        <v>8467589</v>
      </c>
      <c r="M179" s="40">
        <v>6627821</v>
      </c>
      <c r="N179" s="40">
        <v>7155128</v>
      </c>
      <c r="O179" s="40">
        <v>8923717</v>
      </c>
      <c r="P179" s="41">
        <v>5115578</v>
      </c>
      <c r="Q179" s="39">
        <f t="shared" si="12"/>
        <v>27139.708333333332</v>
      </c>
      <c r="R179" s="40">
        <f t="shared" si="13"/>
        <v>2597.1085423197492</v>
      </c>
      <c r="S179" s="40">
        <f t="shared" si="14"/>
        <v>2432.0625424881032</v>
      </c>
      <c r="T179" s="40">
        <f t="shared" si="15"/>
        <v>2289.8940210418273</v>
      </c>
      <c r="U179" s="41">
        <f t="shared" si="16"/>
        <v>7955.7978227060657</v>
      </c>
    </row>
    <row r="180" spans="1:21" x14ac:dyDescent="0.25">
      <c r="A180" s="30" t="str">
        <f t="shared" si="17"/>
        <v>2010_3</v>
      </c>
      <c r="B180" s="10">
        <v>2010</v>
      </c>
      <c r="C180" s="10">
        <v>3</v>
      </c>
      <c r="D180" s="27" t="s">
        <v>21</v>
      </c>
      <c r="E180" s="11" t="s">
        <v>14</v>
      </c>
      <c r="F180" s="41">
        <v>26593</v>
      </c>
      <c r="G180" s="39">
        <v>774</v>
      </c>
      <c r="H180" s="40">
        <v>2306</v>
      </c>
      <c r="I180" s="40">
        <v>6877</v>
      </c>
      <c r="J180" s="40">
        <v>4292</v>
      </c>
      <c r="K180" s="41">
        <v>463</v>
      </c>
      <c r="L180" s="39">
        <v>13437208</v>
      </c>
      <c r="M180" s="40">
        <v>5471944</v>
      </c>
      <c r="N180" s="40">
        <v>10784198</v>
      </c>
      <c r="O180" s="40">
        <v>11873849</v>
      </c>
      <c r="P180" s="41">
        <v>2472979</v>
      </c>
      <c r="Q180" s="39">
        <f t="shared" si="12"/>
        <v>17360.7338501292</v>
      </c>
      <c r="R180" s="40">
        <f t="shared" si="13"/>
        <v>2372.9158716392021</v>
      </c>
      <c r="S180" s="40">
        <f t="shared" si="14"/>
        <v>1568.1544278028209</v>
      </c>
      <c r="T180" s="40">
        <f t="shared" si="15"/>
        <v>2766.5072227399814</v>
      </c>
      <c r="U180" s="41">
        <f t="shared" si="16"/>
        <v>5341.2073434125268</v>
      </c>
    </row>
    <row r="181" spans="1:21" x14ac:dyDescent="0.25">
      <c r="A181" s="30" t="str">
        <f t="shared" si="17"/>
        <v>2010_3</v>
      </c>
      <c r="B181" s="10">
        <v>2010</v>
      </c>
      <c r="C181" s="10">
        <v>3</v>
      </c>
      <c r="D181" s="27" t="s">
        <v>22</v>
      </c>
      <c r="E181" s="11" t="s">
        <v>14</v>
      </c>
      <c r="F181" s="41">
        <v>2682</v>
      </c>
      <c r="G181" s="39">
        <v>90</v>
      </c>
      <c r="H181" s="40">
        <v>254</v>
      </c>
      <c r="I181" s="40">
        <v>744</v>
      </c>
      <c r="J181" s="40">
        <v>327</v>
      </c>
      <c r="K181" s="41">
        <v>116</v>
      </c>
      <c r="L181" s="39">
        <v>1130858</v>
      </c>
      <c r="M181" s="40">
        <v>703825</v>
      </c>
      <c r="N181" s="40">
        <v>1190898</v>
      </c>
      <c r="O181" s="40">
        <v>864314</v>
      </c>
      <c r="P181" s="41">
        <v>446479</v>
      </c>
      <c r="Q181" s="39">
        <f t="shared" si="12"/>
        <v>12565.088888888889</v>
      </c>
      <c r="R181" s="40">
        <f t="shared" si="13"/>
        <v>2770.964566929134</v>
      </c>
      <c r="S181" s="40">
        <f t="shared" si="14"/>
        <v>1600.6693548387098</v>
      </c>
      <c r="T181" s="40">
        <f t="shared" si="15"/>
        <v>2643.1620795107033</v>
      </c>
      <c r="U181" s="41">
        <f t="shared" si="16"/>
        <v>3848.9568965517242</v>
      </c>
    </row>
    <row r="182" spans="1:21" x14ac:dyDescent="0.25">
      <c r="A182" s="30" t="str">
        <f t="shared" si="17"/>
        <v>2010_3</v>
      </c>
      <c r="B182" s="10">
        <v>2010</v>
      </c>
      <c r="C182" s="10">
        <v>3</v>
      </c>
      <c r="D182" s="27" t="s">
        <v>23</v>
      </c>
      <c r="E182" s="11" t="s">
        <v>14</v>
      </c>
      <c r="F182" s="41">
        <v>2678</v>
      </c>
      <c r="G182" s="39">
        <v>85</v>
      </c>
      <c r="H182" s="40">
        <v>267</v>
      </c>
      <c r="I182" s="40">
        <v>942</v>
      </c>
      <c r="J182" s="40">
        <v>362</v>
      </c>
      <c r="K182" s="41">
        <v>70</v>
      </c>
      <c r="L182" s="39">
        <v>1221335</v>
      </c>
      <c r="M182" s="40">
        <v>779631</v>
      </c>
      <c r="N182" s="40">
        <v>1008167</v>
      </c>
      <c r="O182" s="40">
        <v>1002230</v>
      </c>
      <c r="P182" s="41">
        <v>305115</v>
      </c>
      <c r="Q182" s="39">
        <f t="shared" si="12"/>
        <v>14368.64705882353</v>
      </c>
      <c r="R182" s="40">
        <f t="shared" si="13"/>
        <v>2919.9662921348313</v>
      </c>
      <c r="S182" s="40">
        <f t="shared" si="14"/>
        <v>1070.2409766454352</v>
      </c>
      <c r="T182" s="40">
        <f t="shared" si="15"/>
        <v>2768.5911602209944</v>
      </c>
      <c r="U182" s="41">
        <f t="shared" si="16"/>
        <v>4358.7857142857147</v>
      </c>
    </row>
    <row r="183" spans="1:21" x14ac:dyDescent="0.25">
      <c r="A183" s="30" t="str">
        <f t="shared" si="17"/>
        <v>2010_3</v>
      </c>
      <c r="B183" s="10">
        <v>2010</v>
      </c>
      <c r="C183" s="10">
        <v>3</v>
      </c>
      <c r="D183" s="27" t="s">
        <v>24</v>
      </c>
      <c r="E183" s="11" t="s">
        <v>14</v>
      </c>
      <c r="F183" s="41">
        <v>7148</v>
      </c>
      <c r="G183" s="39">
        <v>208</v>
      </c>
      <c r="H183" s="40">
        <v>763</v>
      </c>
      <c r="I183" s="40">
        <v>2322</v>
      </c>
      <c r="J183" s="40">
        <v>1396</v>
      </c>
      <c r="K183" s="41">
        <v>142</v>
      </c>
      <c r="L183" s="39">
        <v>4568446</v>
      </c>
      <c r="M183" s="40">
        <v>3294760</v>
      </c>
      <c r="N183" s="40">
        <v>3428973</v>
      </c>
      <c r="O183" s="40">
        <v>3878799</v>
      </c>
      <c r="P183" s="41">
        <v>796257</v>
      </c>
      <c r="Q183" s="39">
        <f t="shared" si="12"/>
        <v>21963.682692307691</v>
      </c>
      <c r="R183" s="40">
        <f t="shared" si="13"/>
        <v>4318.1651376146792</v>
      </c>
      <c r="S183" s="40">
        <f t="shared" si="14"/>
        <v>1476.7325581395348</v>
      </c>
      <c r="T183" s="40">
        <f t="shared" si="15"/>
        <v>2778.5093123209167</v>
      </c>
      <c r="U183" s="41">
        <f t="shared" si="16"/>
        <v>5607.4436619718308</v>
      </c>
    </row>
    <row r="184" spans="1:21" x14ac:dyDescent="0.25">
      <c r="A184" s="30" t="str">
        <f t="shared" si="17"/>
        <v>2010_3</v>
      </c>
      <c r="B184" s="10">
        <v>2010</v>
      </c>
      <c r="C184" s="10">
        <v>3</v>
      </c>
      <c r="D184" s="27" t="s">
        <v>25</v>
      </c>
      <c r="E184" s="11" t="s">
        <v>14</v>
      </c>
      <c r="F184" s="41">
        <v>20305</v>
      </c>
      <c r="G184" s="39">
        <v>146</v>
      </c>
      <c r="H184" s="40">
        <v>1633</v>
      </c>
      <c r="I184" s="40">
        <v>9972</v>
      </c>
      <c r="J184" s="40">
        <v>2284</v>
      </c>
      <c r="K184" s="41">
        <v>579</v>
      </c>
      <c r="L184" s="39">
        <v>2392346</v>
      </c>
      <c r="M184" s="40">
        <v>3099069</v>
      </c>
      <c r="N184" s="40">
        <v>19380599</v>
      </c>
      <c r="O184" s="40">
        <v>4135841</v>
      </c>
      <c r="P184" s="41">
        <v>2843225</v>
      </c>
      <c r="Q184" s="39">
        <f t="shared" si="12"/>
        <v>16385.931506849316</v>
      </c>
      <c r="R184" s="40">
        <f t="shared" si="13"/>
        <v>1897.7764849969381</v>
      </c>
      <c r="S184" s="40">
        <f t="shared" si="14"/>
        <v>1943.5017047733654</v>
      </c>
      <c r="T184" s="40">
        <f t="shared" si="15"/>
        <v>1810.7885288966725</v>
      </c>
      <c r="U184" s="41">
        <f t="shared" si="16"/>
        <v>4910.5785837651119</v>
      </c>
    </row>
    <row r="185" spans="1:21" x14ac:dyDescent="0.25">
      <c r="A185" s="30" t="str">
        <f t="shared" si="17"/>
        <v>2010_3</v>
      </c>
      <c r="B185" s="10">
        <v>2010</v>
      </c>
      <c r="C185" s="10">
        <v>3</v>
      </c>
      <c r="D185" s="27" t="s">
        <v>26</v>
      </c>
      <c r="E185" s="11" t="s">
        <v>14</v>
      </c>
      <c r="F185" s="41">
        <v>22083</v>
      </c>
      <c r="G185" s="39">
        <v>298</v>
      </c>
      <c r="H185" s="40">
        <v>2319</v>
      </c>
      <c r="I185" s="40">
        <v>6088</v>
      </c>
      <c r="J185" s="40">
        <v>3942</v>
      </c>
      <c r="K185" s="41">
        <v>709</v>
      </c>
      <c r="L185" s="39">
        <v>6349697</v>
      </c>
      <c r="M185" s="40">
        <v>6875767</v>
      </c>
      <c r="N185" s="40">
        <v>11764860</v>
      </c>
      <c r="O185" s="40">
        <v>10315677</v>
      </c>
      <c r="P185" s="41">
        <v>2753447</v>
      </c>
      <c r="Q185" s="39">
        <f t="shared" si="12"/>
        <v>21307.708053691276</v>
      </c>
      <c r="R185" s="40">
        <f t="shared" si="13"/>
        <v>2964.9706770159551</v>
      </c>
      <c r="S185" s="40">
        <f t="shared" si="14"/>
        <v>1932.4671484888304</v>
      </c>
      <c r="T185" s="40">
        <f t="shared" si="15"/>
        <v>2616.8637747336379</v>
      </c>
      <c r="U185" s="41">
        <f t="shared" si="16"/>
        <v>3883.5641748942171</v>
      </c>
    </row>
    <row r="186" spans="1:21" x14ac:dyDescent="0.25">
      <c r="A186" s="30" t="str">
        <f t="shared" si="17"/>
        <v>2010_3</v>
      </c>
      <c r="B186" s="10">
        <v>2010</v>
      </c>
      <c r="C186" s="10">
        <v>3</v>
      </c>
      <c r="D186" s="27" t="s">
        <v>27</v>
      </c>
      <c r="E186" s="11" t="s">
        <v>14</v>
      </c>
      <c r="F186" s="41">
        <v>5553</v>
      </c>
      <c r="G186" s="39">
        <v>157</v>
      </c>
      <c r="H186" s="40">
        <v>605</v>
      </c>
      <c r="I186" s="40">
        <v>1676</v>
      </c>
      <c r="J186" s="40">
        <v>821</v>
      </c>
      <c r="K186" s="41">
        <v>187</v>
      </c>
      <c r="L186" s="39">
        <v>2906980</v>
      </c>
      <c r="M186" s="40">
        <v>1777870</v>
      </c>
      <c r="N186" s="40">
        <v>2944040</v>
      </c>
      <c r="O186" s="40">
        <v>2424451</v>
      </c>
      <c r="P186" s="41">
        <v>1428989</v>
      </c>
      <c r="Q186" s="39">
        <f t="shared" si="12"/>
        <v>18515.79617834395</v>
      </c>
      <c r="R186" s="40">
        <f t="shared" si="13"/>
        <v>2938.6280991735539</v>
      </c>
      <c r="S186" s="40">
        <f t="shared" si="14"/>
        <v>1756.5871121718378</v>
      </c>
      <c r="T186" s="40">
        <f t="shared" si="15"/>
        <v>2953.0462850182703</v>
      </c>
      <c r="U186" s="41">
        <f t="shared" si="16"/>
        <v>7641.6524064171126</v>
      </c>
    </row>
    <row r="187" spans="1:21" x14ac:dyDescent="0.25">
      <c r="A187" s="30" t="str">
        <f t="shared" si="17"/>
        <v>2010_3</v>
      </c>
      <c r="B187" s="10">
        <v>2010</v>
      </c>
      <c r="C187" s="10">
        <v>3</v>
      </c>
      <c r="D187" s="27" t="s">
        <v>28</v>
      </c>
      <c r="E187" s="11" t="s">
        <v>14</v>
      </c>
      <c r="F187" s="41">
        <v>36140</v>
      </c>
      <c r="G187" s="39">
        <v>954</v>
      </c>
      <c r="H187" s="40">
        <v>3610</v>
      </c>
      <c r="I187" s="40">
        <v>12262</v>
      </c>
      <c r="J187" s="40">
        <v>5876</v>
      </c>
      <c r="K187" s="41">
        <v>1149</v>
      </c>
      <c r="L187" s="39">
        <v>12257275</v>
      </c>
      <c r="M187" s="40">
        <v>11093283</v>
      </c>
      <c r="N187" s="40">
        <v>23919372</v>
      </c>
      <c r="O187" s="40">
        <v>17210566</v>
      </c>
      <c r="P187" s="41">
        <v>11145409</v>
      </c>
      <c r="Q187" s="39">
        <f t="shared" si="12"/>
        <v>12848.296645702307</v>
      </c>
      <c r="R187" s="40">
        <f t="shared" si="13"/>
        <v>3072.9315789473685</v>
      </c>
      <c r="S187" s="40">
        <f t="shared" si="14"/>
        <v>1950.6909150220192</v>
      </c>
      <c r="T187" s="40">
        <f t="shared" si="15"/>
        <v>2928.9594962559563</v>
      </c>
      <c r="U187" s="41">
        <f t="shared" si="16"/>
        <v>9700.0948651000872</v>
      </c>
    </row>
    <row r="188" spans="1:21" x14ac:dyDescent="0.25">
      <c r="A188" s="30" t="str">
        <f t="shared" si="17"/>
        <v>2010_3</v>
      </c>
      <c r="B188" s="10">
        <v>2010</v>
      </c>
      <c r="C188" s="10">
        <v>3</v>
      </c>
      <c r="D188" s="27" t="s">
        <v>29</v>
      </c>
      <c r="E188" s="11" t="s">
        <v>14</v>
      </c>
      <c r="F188" s="41">
        <v>3921</v>
      </c>
      <c r="G188" s="39">
        <v>121</v>
      </c>
      <c r="H188" s="40">
        <v>462</v>
      </c>
      <c r="I188" s="40">
        <v>1186</v>
      </c>
      <c r="J188" s="40">
        <v>699</v>
      </c>
      <c r="K188" s="41">
        <v>171</v>
      </c>
      <c r="L188" s="39">
        <v>1917490</v>
      </c>
      <c r="M188" s="40">
        <v>1455743</v>
      </c>
      <c r="N188" s="40">
        <v>2544023</v>
      </c>
      <c r="O188" s="40">
        <v>1781612</v>
      </c>
      <c r="P188" s="41">
        <v>1371740</v>
      </c>
      <c r="Q188" s="39">
        <f t="shared" si="12"/>
        <v>15847.024793388429</v>
      </c>
      <c r="R188" s="40">
        <f t="shared" si="13"/>
        <v>3150.9588744588746</v>
      </c>
      <c r="S188" s="40">
        <f t="shared" si="14"/>
        <v>2145.0446880269815</v>
      </c>
      <c r="T188" s="40">
        <f t="shared" si="15"/>
        <v>2548.8011444921317</v>
      </c>
      <c r="U188" s="41">
        <f t="shared" si="16"/>
        <v>8021.8713450292398</v>
      </c>
    </row>
    <row r="189" spans="1:21" x14ac:dyDescent="0.25">
      <c r="A189" s="30" t="str">
        <f t="shared" si="17"/>
        <v>2010_3</v>
      </c>
      <c r="B189" s="10">
        <v>2010</v>
      </c>
      <c r="C189" s="10">
        <v>3</v>
      </c>
      <c r="D189" s="27" t="s">
        <v>30</v>
      </c>
      <c r="E189" s="11" t="s">
        <v>14</v>
      </c>
      <c r="F189" s="41">
        <v>7346</v>
      </c>
      <c r="G189" s="39">
        <v>218</v>
      </c>
      <c r="H189" s="40">
        <v>791</v>
      </c>
      <c r="I189" s="40">
        <v>2087</v>
      </c>
      <c r="J189" s="40">
        <v>901</v>
      </c>
      <c r="K189" s="41">
        <v>234</v>
      </c>
      <c r="L189" s="39">
        <v>4986792</v>
      </c>
      <c r="M189" s="40">
        <v>1456592</v>
      </c>
      <c r="N189" s="40">
        <v>2597337</v>
      </c>
      <c r="O189" s="40">
        <v>2941446</v>
      </c>
      <c r="P189" s="41">
        <v>1423919</v>
      </c>
      <c r="Q189" s="39">
        <f t="shared" si="12"/>
        <v>22875.19266055046</v>
      </c>
      <c r="R189" s="40">
        <f t="shared" si="13"/>
        <v>1841.456384323641</v>
      </c>
      <c r="S189" s="40">
        <f t="shared" si="14"/>
        <v>1244.5313847628174</v>
      </c>
      <c r="T189" s="40">
        <f t="shared" si="15"/>
        <v>3264.6459489456161</v>
      </c>
      <c r="U189" s="41">
        <f t="shared" si="16"/>
        <v>6085.1239316239316</v>
      </c>
    </row>
    <row r="190" spans="1:21" x14ac:dyDescent="0.25">
      <c r="A190" s="30" t="str">
        <f t="shared" si="17"/>
        <v>2010_3</v>
      </c>
      <c r="B190" s="10">
        <v>2010</v>
      </c>
      <c r="C190" s="10">
        <v>3</v>
      </c>
      <c r="D190" s="27" t="s">
        <v>31</v>
      </c>
      <c r="E190" s="11" t="s">
        <v>14</v>
      </c>
      <c r="F190" s="41">
        <v>24441</v>
      </c>
      <c r="G190" s="39">
        <v>543</v>
      </c>
      <c r="H190" s="40">
        <v>2229</v>
      </c>
      <c r="I190" s="40">
        <v>8865</v>
      </c>
      <c r="J190" s="40">
        <v>2882</v>
      </c>
      <c r="K190" s="41">
        <v>667</v>
      </c>
      <c r="L190" s="39">
        <v>7869626</v>
      </c>
      <c r="M190" s="40">
        <v>6672733</v>
      </c>
      <c r="N190" s="40">
        <v>5958559</v>
      </c>
      <c r="O190" s="40">
        <v>8758453</v>
      </c>
      <c r="P190" s="41">
        <v>1563644</v>
      </c>
      <c r="Q190" s="39">
        <f t="shared" si="12"/>
        <v>14492.865561694291</v>
      </c>
      <c r="R190" s="40">
        <f t="shared" si="13"/>
        <v>2993.5993719156572</v>
      </c>
      <c r="S190" s="40">
        <f t="shared" si="14"/>
        <v>672.14427523970676</v>
      </c>
      <c r="T190" s="40">
        <f t="shared" si="15"/>
        <v>3039.0190839694656</v>
      </c>
      <c r="U190" s="41">
        <f t="shared" si="16"/>
        <v>2344.2938530734632</v>
      </c>
    </row>
    <row r="191" spans="1:21" x14ac:dyDescent="0.25">
      <c r="A191" s="30" t="str">
        <f t="shared" si="17"/>
        <v>2010_3</v>
      </c>
      <c r="B191" s="10">
        <v>2010</v>
      </c>
      <c r="C191" s="10">
        <v>3</v>
      </c>
      <c r="D191" s="27" t="s">
        <v>32</v>
      </c>
      <c r="E191" s="11" t="s">
        <v>14</v>
      </c>
      <c r="F191" s="41">
        <v>17304</v>
      </c>
      <c r="G191" s="39">
        <v>249</v>
      </c>
      <c r="H191" s="40">
        <v>2185</v>
      </c>
      <c r="I191" s="40">
        <v>6214</v>
      </c>
      <c r="J191" s="40">
        <v>3468</v>
      </c>
      <c r="K191" s="41">
        <v>706</v>
      </c>
      <c r="L191" s="39">
        <v>8389340</v>
      </c>
      <c r="M191" s="40">
        <v>7418450</v>
      </c>
      <c r="N191" s="40">
        <v>10884084</v>
      </c>
      <c r="O191" s="40">
        <v>11143325</v>
      </c>
      <c r="P191" s="41">
        <v>5905300</v>
      </c>
      <c r="Q191" s="39">
        <f t="shared" si="12"/>
        <v>33692.128514056225</v>
      </c>
      <c r="R191" s="40">
        <f t="shared" si="13"/>
        <v>3395.1716247139589</v>
      </c>
      <c r="S191" s="40">
        <f t="shared" si="14"/>
        <v>1751.5423237850016</v>
      </c>
      <c r="T191" s="40">
        <f t="shared" si="15"/>
        <v>3213.1848327566322</v>
      </c>
      <c r="U191" s="41">
        <f t="shared" si="16"/>
        <v>8364.4475920679888</v>
      </c>
    </row>
    <row r="192" spans="1:21" x14ac:dyDescent="0.25">
      <c r="A192" s="30" t="str">
        <f t="shared" si="17"/>
        <v>2010_3</v>
      </c>
      <c r="B192" s="10">
        <v>2010</v>
      </c>
      <c r="C192" s="10">
        <v>3</v>
      </c>
      <c r="D192" s="27" t="s">
        <v>33</v>
      </c>
      <c r="E192" s="11" t="s">
        <v>14</v>
      </c>
      <c r="F192" s="41">
        <v>13022</v>
      </c>
      <c r="G192" s="39">
        <v>438</v>
      </c>
      <c r="H192" s="40">
        <v>1344</v>
      </c>
      <c r="I192" s="40">
        <v>4985</v>
      </c>
      <c r="J192" s="40">
        <v>1961</v>
      </c>
      <c r="K192" s="41">
        <v>363</v>
      </c>
      <c r="L192" s="39">
        <v>5213954</v>
      </c>
      <c r="M192" s="40">
        <v>3940077</v>
      </c>
      <c r="N192" s="40">
        <v>6555812</v>
      </c>
      <c r="O192" s="40">
        <v>5164904</v>
      </c>
      <c r="P192" s="41">
        <v>887963</v>
      </c>
      <c r="Q192" s="39">
        <f t="shared" si="12"/>
        <v>11904.004566210046</v>
      </c>
      <c r="R192" s="40">
        <f t="shared" si="13"/>
        <v>2931.6049107142858</v>
      </c>
      <c r="S192" s="40">
        <f t="shared" si="14"/>
        <v>1315.1077231695085</v>
      </c>
      <c r="T192" s="40">
        <f t="shared" si="15"/>
        <v>2633.8113207547171</v>
      </c>
      <c r="U192" s="41">
        <f t="shared" si="16"/>
        <v>2446.1790633608816</v>
      </c>
    </row>
    <row r="193" spans="1:21" x14ac:dyDescent="0.25">
      <c r="A193" s="30" t="str">
        <f t="shared" si="17"/>
        <v>2010_3</v>
      </c>
      <c r="B193" s="10">
        <v>2010</v>
      </c>
      <c r="C193" s="10">
        <v>3</v>
      </c>
      <c r="D193" s="27" t="s">
        <v>34</v>
      </c>
      <c r="E193" s="11" t="s">
        <v>14</v>
      </c>
      <c r="F193" s="41">
        <v>11789</v>
      </c>
      <c r="G193" s="39">
        <v>322</v>
      </c>
      <c r="H193" s="40">
        <v>1574</v>
      </c>
      <c r="I193" s="40">
        <v>3063</v>
      </c>
      <c r="J193" s="40">
        <v>2048</v>
      </c>
      <c r="K193" s="41">
        <v>286</v>
      </c>
      <c r="L193" s="39">
        <v>4211447</v>
      </c>
      <c r="M193" s="40">
        <v>6049988</v>
      </c>
      <c r="N193" s="40">
        <v>5976066</v>
      </c>
      <c r="O193" s="40">
        <v>7903677</v>
      </c>
      <c r="P193" s="41">
        <v>1032782</v>
      </c>
      <c r="Q193" s="39">
        <f t="shared" si="12"/>
        <v>13079.027950310559</v>
      </c>
      <c r="R193" s="40">
        <f t="shared" si="13"/>
        <v>3843.7026683608642</v>
      </c>
      <c r="S193" s="40">
        <f t="shared" si="14"/>
        <v>1951.0499510284035</v>
      </c>
      <c r="T193" s="40">
        <f t="shared" si="15"/>
        <v>3859.21728515625</v>
      </c>
      <c r="U193" s="41">
        <f t="shared" si="16"/>
        <v>3611.1258741258739</v>
      </c>
    </row>
    <row r="194" spans="1:21" x14ac:dyDescent="0.25">
      <c r="A194" s="30" t="str">
        <f t="shared" si="17"/>
        <v>2010_3</v>
      </c>
      <c r="B194" s="10">
        <v>2010</v>
      </c>
      <c r="C194" s="10">
        <v>3</v>
      </c>
      <c r="D194" s="27" t="s">
        <v>35</v>
      </c>
      <c r="E194" s="11" t="s">
        <v>14</v>
      </c>
      <c r="F194" s="41">
        <v>20830</v>
      </c>
      <c r="G194" s="39">
        <v>850</v>
      </c>
      <c r="H194" s="40">
        <v>2943</v>
      </c>
      <c r="I194" s="40">
        <v>7230</v>
      </c>
      <c r="J194" s="40">
        <v>4380</v>
      </c>
      <c r="K194" s="41">
        <v>931</v>
      </c>
      <c r="L194" s="39">
        <v>9877336</v>
      </c>
      <c r="M194" s="40">
        <v>8527744</v>
      </c>
      <c r="N194" s="40">
        <v>11246875</v>
      </c>
      <c r="O194" s="40">
        <v>11379559</v>
      </c>
      <c r="P194" s="41">
        <v>2307439</v>
      </c>
      <c r="Q194" s="39">
        <f t="shared" si="12"/>
        <v>11620.395294117647</v>
      </c>
      <c r="R194" s="40">
        <f t="shared" si="13"/>
        <v>2897.6364254162418</v>
      </c>
      <c r="S194" s="40">
        <f t="shared" si="14"/>
        <v>1555.5843706777316</v>
      </c>
      <c r="T194" s="40">
        <f t="shared" si="15"/>
        <v>2598.0728310502282</v>
      </c>
      <c r="U194" s="41">
        <f t="shared" si="16"/>
        <v>2478.4522019334049</v>
      </c>
    </row>
    <row r="195" spans="1:21" x14ac:dyDescent="0.25">
      <c r="A195" s="30" t="str">
        <f t="shared" si="17"/>
        <v>2010_3</v>
      </c>
      <c r="B195" s="10">
        <v>2010</v>
      </c>
      <c r="C195" s="10">
        <v>3</v>
      </c>
      <c r="D195" s="27" t="s">
        <v>36</v>
      </c>
      <c r="E195" s="11" t="s">
        <v>14</v>
      </c>
      <c r="F195" s="41">
        <v>5796</v>
      </c>
      <c r="G195" s="39">
        <v>231</v>
      </c>
      <c r="H195" s="40">
        <v>817</v>
      </c>
      <c r="I195" s="40">
        <v>2276</v>
      </c>
      <c r="J195" s="40">
        <v>1033</v>
      </c>
      <c r="K195" s="41">
        <v>101</v>
      </c>
      <c r="L195" s="39">
        <v>3551869</v>
      </c>
      <c r="M195" s="40">
        <v>2996810</v>
      </c>
      <c r="N195" s="40">
        <v>2423352</v>
      </c>
      <c r="O195" s="40">
        <v>3347632</v>
      </c>
      <c r="P195" s="41">
        <v>564879</v>
      </c>
      <c r="Q195" s="39">
        <f t="shared" si="12"/>
        <v>15376.056277056277</v>
      </c>
      <c r="R195" s="40">
        <f t="shared" si="13"/>
        <v>3668.0660954712362</v>
      </c>
      <c r="S195" s="40">
        <f t="shared" si="14"/>
        <v>1064.7416520210895</v>
      </c>
      <c r="T195" s="40">
        <f t="shared" si="15"/>
        <v>3240.6892545982573</v>
      </c>
      <c r="U195" s="41">
        <f t="shared" si="16"/>
        <v>5592.8613861386139</v>
      </c>
    </row>
    <row r="196" spans="1:21" x14ac:dyDescent="0.25">
      <c r="A196" s="30" t="str">
        <f t="shared" si="17"/>
        <v>2010_3</v>
      </c>
      <c r="B196" s="10">
        <v>2010</v>
      </c>
      <c r="C196" s="10">
        <v>3</v>
      </c>
      <c r="D196" s="27" t="s">
        <v>37</v>
      </c>
      <c r="E196" s="11" t="s">
        <v>14</v>
      </c>
      <c r="F196" s="41">
        <v>10738</v>
      </c>
      <c r="G196" s="39">
        <v>441</v>
      </c>
      <c r="H196" s="40">
        <v>1878</v>
      </c>
      <c r="I196" s="40">
        <v>4020</v>
      </c>
      <c r="J196" s="40">
        <v>2567</v>
      </c>
      <c r="K196" s="41">
        <v>786</v>
      </c>
      <c r="L196" s="39">
        <v>8622157</v>
      </c>
      <c r="M196" s="40">
        <v>5527624</v>
      </c>
      <c r="N196" s="40">
        <v>6925386</v>
      </c>
      <c r="O196" s="40">
        <v>8075791</v>
      </c>
      <c r="P196" s="41">
        <v>4788253</v>
      </c>
      <c r="Q196" s="39">
        <f t="shared" si="12"/>
        <v>19551.376417233561</v>
      </c>
      <c r="R196" s="40">
        <f t="shared" si="13"/>
        <v>2943.3567625133119</v>
      </c>
      <c r="S196" s="40">
        <f t="shared" si="14"/>
        <v>1722.7328358208956</v>
      </c>
      <c r="T196" s="40">
        <f t="shared" si="15"/>
        <v>3146.003506038177</v>
      </c>
      <c r="U196" s="41">
        <f t="shared" si="16"/>
        <v>6091.9249363867684</v>
      </c>
    </row>
    <row r="197" spans="1:21" x14ac:dyDescent="0.25">
      <c r="A197" s="30" t="str">
        <f t="shared" si="17"/>
        <v>2010_3</v>
      </c>
      <c r="B197" s="10">
        <v>2010</v>
      </c>
      <c r="C197" s="10">
        <v>3</v>
      </c>
      <c r="D197" s="27" t="s">
        <v>38</v>
      </c>
      <c r="E197" s="11" t="s">
        <v>14</v>
      </c>
      <c r="F197" s="41">
        <v>5622</v>
      </c>
      <c r="G197" s="39">
        <v>234</v>
      </c>
      <c r="H197" s="40">
        <v>1000</v>
      </c>
      <c r="I197" s="40">
        <v>1503</v>
      </c>
      <c r="J197" s="40">
        <v>1693</v>
      </c>
      <c r="K197" s="41">
        <v>42</v>
      </c>
      <c r="L197" s="39">
        <v>2434918</v>
      </c>
      <c r="M197" s="40">
        <v>2483880</v>
      </c>
      <c r="N197" s="40">
        <v>2601095</v>
      </c>
      <c r="O197" s="40">
        <v>3917447</v>
      </c>
      <c r="P197" s="41">
        <v>266861</v>
      </c>
      <c r="Q197" s="39">
        <f t="shared" si="12"/>
        <v>10405.632478632479</v>
      </c>
      <c r="R197" s="40">
        <f t="shared" si="13"/>
        <v>2483.88</v>
      </c>
      <c r="S197" s="40">
        <f t="shared" si="14"/>
        <v>1730.602129075183</v>
      </c>
      <c r="T197" s="40">
        <f t="shared" si="15"/>
        <v>2313.9084465445953</v>
      </c>
      <c r="U197" s="41">
        <f t="shared" si="16"/>
        <v>6353.833333333333</v>
      </c>
    </row>
    <row r="198" spans="1:21" x14ac:dyDescent="0.25">
      <c r="A198" s="30" t="str">
        <f t="shared" si="17"/>
        <v>2010_3</v>
      </c>
      <c r="B198" s="10">
        <v>2010</v>
      </c>
      <c r="C198" s="10">
        <v>3</v>
      </c>
      <c r="D198" s="27" t="s">
        <v>39</v>
      </c>
      <c r="E198" s="11" t="s">
        <v>14</v>
      </c>
      <c r="F198" s="41">
        <v>15386</v>
      </c>
      <c r="G198" s="39">
        <v>711</v>
      </c>
      <c r="H198" s="40">
        <v>2539</v>
      </c>
      <c r="I198" s="40">
        <v>7311</v>
      </c>
      <c r="J198" s="40">
        <v>3905</v>
      </c>
      <c r="K198" s="41">
        <v>1297</v>
      </c>
      <c r="L198" s="39">
        <v>11361235</v>
      </c>
      <c r="M198" s="40">
        <v>6837135</v>
      </c>
      <c r="N198" s="40">
        <v>9819595</v>
      </c>
      <c r="O198" s="40">
        <v>11368607</v>
      </c>
      <c r="P198" s="41">
        <v>7137760</v>
      </c>
      <c r="Q198" s="39">
        <f t="shared" si="12"/>
        <v>15979.23347398031</v>
      </c>
      <c r="R198" s="40">
        <f t="shared" si="13"/>
        <v>2692.8456085072862</v>
      </c>
      <c r="S198" s="40">
        <f t="shared" si="14"/>
        <v>1343.1261113390781</v>
      </c>
      <c r="T198" s="40">
        <f t="shared" si="15"/>
        <v>2911.2950064020488</v>
      </c>
      <c r="U198" s="41">
        <f t="shared" si="16"/>
        <v>5503.2845026985351</v>
      </c>
    </row>
    <row r="199" spans="1:21" x14ac:dyDescent="0.25">
      <c r="A199" s="30" t="str">
        <f t="shared" si="17"/>
        <v>2010_3</v>
      </c>
      <c r="B199" s="10">
        <v>2010</v>
      </c>
      <c r="C199" s="10">
        <v>3</v>
      </c>
      <c r="D199" s="27" t="s">
        <v>40</v>
      </c>
      <c r="E199" s="11" t="s">
        <v>14</v>
      </c>
      <c r="F199" s="41">
        <v>10209</v>
      </c>
      <c r="G199" s="39">
        <v>374</v>
      </c>
      <c r="H199" s="40">
        <v>1614</v>
      </c>
      <c r="I199" s="40">
        <v>4101</v>
      </c>
      <c r="J199" s="40">
        <v>2527</v>
      </c>
      <c r="K199" s="41">
        <v>361</v>
      </c>
      <c r="L199" s="39">
        <v>4998607</v>
      </c>
      <c r="M199" s="40">
        <v>5430770</v>
      </c>
      <c r="N199" s="40">
        <v>4517826</v>
      </c>
      <c r="O199" s="40">
        <v>8287991</v>
      </c>
      <c r="P199" s="41">
        <v>974942</v>
      </c>
      <c r="Q199" s="39">
        <f t="shared" si="12"/>
        <v>13365.259358288769</v>
      </c>
      <c r="R199" s="40">
        <f t="shared" si="13"/>
        <v>3364.7893432465921</v>
      </c>
      <c r="S199" s="40">
        <f t="shared" si="14"/>
        <v>1101.6400877834674</v>
      </c>
      <c r="T199" s="40">
        <f t="shared" si="15"/>
        <v>3279.7748318163831</v>
      </c>
      <c r="U199" s="41">
        <f t="shared" si="16"/>
        <v>2700.6703601108034</v>
      </c>
    </row>
    <row r="200" spans="1:21" x14ac:dyDescent="0.25">
      <c r="A200" s="30" t="str">
        <f t="shared" si="17"/>
        <v>2010_4</v>
      </c>
      <c r="B200" s="10">
        <v>2010</v>
      </c>
      <c r="C200" s="10">
        <v>4</v>
      </c>
      <c r="D200" s="27" t="s">
        <v>13</v>
      </c>
      <c r="E200" s="11" t="s">
        <v>14</v>
      </c>
      <c r="F200" s="41">
        <v>16109</v>
      </c>
      <c r="G200" s="39">
        <v>116</v>
      </c>
      <c r="H200" s="40">
        <v>1817</v>
      </c>
      <c r="I200" s="40">
        <v>1078</v>
      </c>
      <c r="J200" s="40">
        <v>2706</v>
      </c>
      <c r="K200" s="41">
        <v>507</v>
      </c>
      <c r="L200" s="39">
        <v>2048598</v>
      </c>
      <c r="M200" s="40">
        <v>2990081</v>
      </c>
      <c r="N200" s="40">
        <v>1586253</v>
      </c>
      <c r="O200" s="40">
        <v>4448035</v>
      </c>
      <c r="P200" s="41">
        <v>1317312</v>
      </c>
      <c r="Q200" s="39">
        <f t="shared" si="12"/>
        <v>17660.327586206895</v>
      </c>
      <c r="R200" s="40">
        <f t="shared" si="13"/>
        <v>1645.6141992294993</v>
      </c>
      <c r="S200" s="40">
        <f t="shared" si="14"/>
        <v>1471.4777365491652</v>
      </c>
      <c r="T200" s="40">
        <f t="shared" si="15"/>
        <v>1643.7675535846267</v>
      </c>
      <c r="U200" s="41">
        <f t="shared" si="16"/>
        <v>2598.248520710059</v>
      </c>
    </row>
    <row r="201" spans="1:21" x14ac:dyDescent="0.25">
      <c r="A201" s="30" t="str">
        <f t="shared" si="17"/>
        <v>2010_4</v>
      </c>
      <c r="B201" s="10">
        <v>2010</v>
      </c>
      <c r="C201" s="10">
        <v>4</v>
      </c>
      <c r="D201" s="27" t="s">
        <v>15</v>
      </c>
      <c r="E201" s="11" t="s">
        <v>14</v>
      </c>
      <c r="F201" s="41">
        <v>4666</v>
      </c>
      <c r="G201" s="39">
        <v>17</v>
      </c>
      <c r="H201" s="40">
        <v>389</v>
      </c>
      <c r="I201" s="40">
        <v>1068</v>
      </c>
      <c r="J201" s="40">
        <v>505</v>
      </c>
      <c r="K201" s="41">
        <v>98</v>
      </c>
      <c r="L201" s="39">
        <v>449021</v>
      </c>
      <c r="M201" s="40">
        <v>1128046</v>
      </c>
      <c r="N201" s="40">
        <v>1526909</v>
      </c>
      <c r="O201" s="40">
        <v>1484297</v>
      </c>
      <c r="P201" s="41">
        <v>555362</v>
      </c>
      <c r="Q201" s="39">
        <f t="shared" si="12"/>
        <v>26413</v>
      </c>
      <c r="R201" s="40">
        <f t="shared" si="13"/>
        <v>2899.8611825192802</v>
      </c>
      <c r="S201" s="40">
        <f t="shared" si="14"/>
        <v>1429.690074906367</v>
      </c>
      <c r="T201" s="40">
        <f t="shared" si="15"/>
        <v>2939.20198019802</v>
      </c>
      <c r="U201" s="41">
        <f t="shared" si="16"/>
        <v>5666.9591836734689</v>
      </c>
    </row>
    <row r="202" spans="1:21" x14ac:dyDescent="0.25">
      <c r="A202" s="30" t="str">
        <f t="shared" si="17"/>
        <v>2010_4</v>
      </c>
      <c r="B202" s="10">
        <v>2010</v>
      </c>
      <c r="C202" s="10">
        <v>4</v>
      </c>
      <c r="D202" s="27" t="s">
        <v>16</v>
      </c>
      <c r="E202" s="11" t="s">
        <v>14</v>
      </c>
      <c r="F202" s="41">
        <v>4503</v>
      </c>
      <c r="G202" s="39">
        <v>82</v>
      </c>
      <c r="H202" s="40">
        <v>566</v>
      </c>
      <c r="I202" s="40">
        <v>267</v>
      </c>
      <c r="J202" s="40">
        <v>1302</v>
      </c>
      <c r="K202" s="41">
        <v>107</v>
      </c>
      <c r="L202" s="39">
        <v>889053</v>
      </c>
      <c r="M202" s="40">
        <v>1838405</v>
      </c>
      <c r="N202" s="40">
        <v>253979</v>
      </c>
      <c r="O202" s="40">
        <v>3920405</v>
      </c>
      <c r="P202" s="41">
        <v>438155</v>
      </c>
      <c r="Q202" s="39">
        <f t="shared" si="12"/>
        <v>10842.109756097561</v>
      </c>
      <c r="R202" s="40">
        <f t="shared" si="13"/>
        <v>3248.0653710247348</v>
      </c>
      <c r="S202" s="40">
        <f t="shared" si="14"/>
        <v>951.2322097378277</v>
      </c>
      <c r="T202" s="40">
        <f t="shared" si="15"/>
        <v>3011.0637480798773</v>
      </c>
      <c r="U202" s="41">
        <f t="shared" si="16"/>
        <v>4094.9065420560746</v>
      </c>
    </row>
    <row r="203" spans="1:21" x14ac:dyDescent="0.25">
      <c r="A203" s="30" t="str">
        <f t="shared" si="17"/>
        <v>2010_4</v>
      </c>
      <c r="B203" s="10">
        <v>2010</v>
      </c>
      <c r="C203" s="10">
        <v>4</v>
      </c>
      <c r="D203" s="27" t="s">
        <v>17</v>
      </c>
      <c r="E203" s="11" t="s">
        <v>14</v>
      </c>
      <c r="F203" s="41">
        <v>17830</v>
      </c>
      <c r="G203" s="39">
        <v>102</v>
      </c>
      <c r="H203" s="40">
        <v>1626</v>
      </c>
      <c r="I203" s="40">
        <v>2696</v>
      </c>
      <c r="J203" s="40">
        <v>2070</v>
      </c>
      <c r="K203" s="41">
        <v>364</v>
      </c>
      <c r="L203" s="39">
        <v>1892535</v>
      </c>
      <c r="M203" s="40">
        <v>6026327</v>
      </c>
      <c r="N203" s="40">
        <v>2245940</v>
      </c>
      <c r="O203" s="40">
        <v>6594444</v>
      </c>
      <c r="P203" s="41">
        <v>1558344</v>
      </c>
      <c r="Q203" s="39">
        <f t="shared" ref="Q203:Q266" si="18">L203/G203</f>
        <v>18554.264705882353</v>
      </c>
      <c r="R203" s="40">
        <f t="shared" ref="R203:R266" si="19">M203/H203</f>
        <v>3706.228167281673</v>
      </c>
      <c r="S203" s="40">
        <f t="shared" ref="S203:S266" si="20">N203/I203</f>
        <v>833.06379821958456</v>
      </c>
      <c r="T203" s="40">
        <f t="shared" ref="T203:T266" si="21">O203/J203</f>
        <v>3185.7217391304348</v>
      </c>
      <c r="U203" s="41">
        <f t="shared" ref="U203:U266" si="22">P203/K203</f>
        <v>4281.1648351648355</v>
      </c>
    </row>
    <row r="204" spans="1:21" x14ac:dyDescent="0.25">
      <c r="A204" s="30" t="str">
        <f t="shared" ref="A204:A267" si="23">B204&amp;"_"&amp;C204</f>
        <v>2010_4</v>
      </c>
      <c r="B204" s="10">
        <v>2010</v>
      </c>
      <c r="C204" s="10">
        <v>4</v>
      </c>
      <c r="D204" s="27" t="s">
        <v>18</v>
      </c>
      <c r="E204" s="11" t="s">
        <v>14</v>
      </c>
      <c r="F204" s="41">
        <v>14661</v>
      </c>
      <c r="G204" s="39">
        <v>145</v>
      </c>
      <c r="H204" s="40">
        <v>1324</v>
      </c>
      <c r="I204" s="40">
        <v>2564</v>
      </c>
      <c r="J204" s="40">
        <v>1671</v>
      </c>
      <c r="K204" s="41">
        <v>435</v>
      </c>
      <c r="L204" s="39">
        <v>2918326</v>
      </c>
      <c r="M204" s="40">
        <v>4146876</v>
      </c>
      <c r="N204" s="40">
        <v>4020600</v>
      </c>
      <c r="O204" s="40">
        <v>5677875</v>
      </c>
      <c r="P204" s="41">
        <v>1082431</v>
      </c>
      <c r="Q204" s="39">
        <f t="shared" si="18"/>
        <v>20126.38620689655</v>
      </c>
      <c r="R204" s="40">
        <f t="shared" si="19"/>
        <v>3132.0815709969788</v>
      </c>
      <c r="S204" s="40">
        <f t="shared" si="20"/>
        <v>1568.0967238689548</v>
      </c>
      <c r="T204" s="40">
        <f t="shared" si="21"/>
        <v>3397.890484739677</v>
      </c>
      <c r="U204" s="41">
        <f t="shared" si="22"/>
        <v>2488.3471264367818</v>
      </c>
    </row>
    <row r="205" spans="1:21" x14ac:dyDescent="0.25">
      <c r="A205" s="30" t="str">
        <f t="shared" si="23"/>
        <v>2010_4</v>
      </c>
      <c r="B205" s="10">
        <v>2010</v>
      </c>
      <c r="C205" s="10">
        <v>4</v>
      </c>
      <c r="D205" s="27" t="s">
        <v>19</v>
      </c>
      <c r="E205" s="11" t="s">
        <v>14</v>
      </c>
      <c r="F205" s="41">
        <v>3377</v>
      </c>
      <c r="G205" s="39">
        <v>70</v>
      </c>
      <c r="H205" s="40">
        <v>306</v>
      </c>
      <c r="I205" s="40">
        <v>651</v>
      </c>
      <c r="J205" s="40">
        <v>422</v>
      </c>
      <c r="K205" s="41">
        <v>141</v>
      </c>
      <c r="L205" s="39">
        <v>1352374</v>
      </c>
      <c r="M205" s="40">
        <v>930630</v>
      </c>
      <c r="N205" s="40">
        <v>977259</v>
      </c>
      <c r="O205" s="40">
        <v>1402754</v>
      </c>
      <c r="P205" s="41">
        <v>674417</v>
      </c>
      <c r="Q205" s="39">
        <f t="shared" si="18"/>
        <v>19319.628571428573</v>
      </c>
      <c r="R205" s="40">
        <f t="shared" si="19"/>
        <v>3041.2745098039218</v>
      </c>
      <c r="S205" s="40">
        <f t="shared" si="20"/>
        <v>1501.1658986175116</v>
      </c>
      <c r="T205" s="40">
        <f t="shared" si="21"/>
        <v>3324.0616113744077</v>
      </c>
      <c r="U205" s="41">
        <f t="shared" si="22"/>
        <v>4783.0992907801419</v>
      </c>
    </row>
    <row r="206" spans="1:21" x14ac:dyDescent="0.25">
      <c r="A206" s="30" t="str">
        <f t="shared" si="23"/>
        <v>2010_4</v>
      </c>
      <c r="B206" s="10">
        <v>2010</v>
      </c>
      <c r="C206" s="10">
        <v>4</v>
      </c>
      <c r="D206" s="27" t="s">
        <v>20</v>
      </c>
      <c r="E206" s="11" t="s">
        <v>14</v>
      </c>
      <c r="F206" s="41">
        <v>22231</v>
      </c>
      <c r="G206" s="39">
        <v>320</v>
      </c>
      <c r="H206" s="40">
        <v>2588</v>
      </c>
      <c r="I206" s="40">
        <v>2301</v>
      </c>
      <c r="J206" s="40">
        <v>3882</v>
      </c>
      <c r="K206" s="41">
        <v>880</v>
      </c>
      <c r="L206" s="39">
        <v>8139028</v>
      </c>
      <c r="M206" s="40">
        <v>6667823</v>
      </c>
      <c r="N206" s="40">
        <v>3932192</v>
      </c>
      <c r="O206" s="40">
        <v>9672649</v>
      </c>
      <c r="P206" s="41">
        <v>6606031</v>
      </c>
      <c r="Q206" s="39">
        <f t="shared" si="18"/>
        <v>25434.462500000001</v>
      </c>
      <c r="R206" s="40">
        <f t="shared" si="19"/>
        <v>2576.4385625965997</v>
      </c>
      <c r="S206" s="40">
        <f t="shared" si="20"/>
        <v>1708.9056931768796</v>
      </c>
      <c r="T206" s="40">
        <f t="shared" si="21"/>
        <v>2491.6664090674908</v>
      </c>
      <c r="U206" s="41">
        <f t="shared" si="22"/>
        <v>7506.8534090909088</v>
      </c>
    </row>
    <row r="207" spans="1:21" x14ac:dyDescent="0.25">
      <c r="A207" s="30" t="str">
        <f t="shared" si="23"/>
        <v>2010_4</v>
      </c>
      <c r="B207" s="10">
        <v>2010</v>
      </c>
      <c r="C207" s="10">
        <v>4</v>
      </c>
      <c r="D207" s="27" t="s">
        <v>21</v>
      </c>
      <c r="E207" s="11" t="s">
        <v>14</v>
      </c>
      <c r="F207" s="41">
        <v>26777</v>
      </c>
      <c r="G207" s="39">
        <v>771</v>
      </c>
      <c r="H207" s="40">
        <v>2563</v>
      </c>
      <c r="I207" s="40">
        <v>8218</v>
      </c>
      <c r="J207" s="40">
        <v>4049</v>
      </c>
      <c r="K207" s="41">
        <v>1269</v>
      </c>
      <c r="L207" s="39">
        <v>10891985</v>
      </c>
      <c r="M207" s="40">
        <v>6106888</v>
      </c>
      <c r="N207" s="40">
        <v>7172877</v>
      </c>
      <c r="O207" s="40">
        <v>12749068</v>
      </c>
      <c r="P207" s="41">
        <v>5251163</v>
      </c>
      <c r="Q207" s="39">
        <f t="shared" si="18"/>
        <v>14127.088197146562</v>
      </c>
      <c r="R207" s="40">
        <f t="shared" si="19"/>
        <v>2382.7108856808427</v>
      </c>
      <c r="S207" s="40">
        <f t="shared" si="20"/>
        <v>872.82513993672421</v>
      </c>
      <c r="T207" s="40">
        <f t="shared" si="21"/>
        <v>3148.6954803655221</v>
      </c>
      <c r="U207" s="41">
        <f t="shared" si="22"/>
        <v>4138.0323089046497</v>
      </c>
    </row>
    <row r="208" spans="1:21" x14ac:dyDescent="0.25">
      <c r="A208" s="30" t="str">
        <f t="shared" si="23"/>
        <v>2010_4</v>
      </c>
      <c r="B208" s="10">
        <v>2010</v>
      </c>
      <c r="C208" s="10">
        <v>4</v>
      </c>
      <c r="D208" s="27" t="s">
        <v>22</v>
      </c>
      <c r="E208" s="11" t="s">
        <v>14</v>
      </c>
      <c r="F208" s="41">
        <v>2728</v>
      </c>
      <c r="G208" s="39">
        <v>104</v>
      </c>
      <c r="H208" s="40">
        <v>295</v>
      </c>
      <c r="I208" s="40">
        <v>425</v>
      </c>
      <c r="J208" s="40">
        <v>317</v>
      </c>
      <c r="K208" s="41">
        <v>144</v>
      </c>
      <c r="L208" s="39">
        <v>1214463</v>
      </c>
      <c r="M208" s="40">
        <v>795447</v>
      </c>
      <c r="N208" s="40">
        <v>391408</v>
      </c>
      <c r="O208" s="40">
        <v>986610</v>
      </c>
      <c r="P208" s="41">
        <v>472108</v>
      </c>
      <c r="Q208" s="39">
        <f t="shared" si="18"/>
        <v>11677.528846153846</v>
      </c>
      <c r="R208" s="40">
        <f t="shared" si="19"/>
        <v>2696.4305084745761</v>
      </c>
      <c r="S208" s="40">
        <f t="shared" si="20"/>
        <v>920.96</v>
      </c>
      <c r="T208" s="40">
        <f t="shared" si="21"/>
        <v>3112.3343848580444</v>
      </c>
      <c r="U208" s="41">
        <f t="shared" si="22"/>
        <v>3278.5277777777778</v>
      </c>
    </row>
    <row r="209" spans="1:21" x14ac:dyDescent="0.25">
      <c r="A209" s="30" t="str">
        <f t="shared" si="23"/>
        <v>2010_4</v>
      </c>
      <c r="B209" s="10">
        <v>2010</v>
      </c>
      <c r="C209" s="10">
        <v>4</v>
      </c>
      <c r="D209" s="27" t="s">
        <v>23</v>
      </c>
      <c r="E209" s="11" t="s">
        <v>14</v>
      </c>
      <c r="F209" s="41">
        <v>2747</v>
      </c>
      <c r="G209" s="39">
        <v>91</v>
      </c>
      <c r="H209" s="40">
        <v>304</v>
      </c>
      <c r="I209" s="40">
        <v>588</v>
      </c>
      <c r="J209" s="40">
        <v>372</v>
      </c>
      <c r="K209" s="41">
        <v>99</v>
      </c>
      <c r="L209" s="39">
        <v>1340603</v>
      </c>
      <c r="M209" s="40">
        <v>877173</v>
      </c>
      <c r="N209" s="40">
        <v>416925</v>
      </c>
      <c r="O209" s="40">
        <v>1198249</v>
      </c>
      <c r="P209" s="41">
        <v>400821</v>
      </c>
      <c r="Q209" s="39">
        <f t="shared" si="18"/>
        <v>14731.901098901099</v>
      </c>
      <c r="R209" s="40">
        <f t="shared" si="19"/>
        <v>2885.4375</v>
      </c>
      <c r="S209" s="40">
        <f t="shared" si="20"/>
        <v>709.05612244897964</v>
      </c>
      <c r="T209" s="40">
        <f t="shared" si="21"/>
        <v>3221.0994623655915</v>
      </c>
      <c r="U209" s="41">
        <f t="shared" si="22"/>
        <v>4048.6969696969695</v>
      </c>
    </row>
    <row r="210" spans="1:21" x14ac:dyDescent="0.25">
      <c r="A210" s="30" t="str">
        <f t="shared" si="23"/>
        <v>2010_4</v>
      </c>
      <c r="B210" s="10">
        <v>2010</v>
      </c>
      <c r="C210" s="10">
        <v>4</v>
      </c>
      <c r="D210" s="27" t="s">
        <v>24</v>
      </c>
      <c r="E210" s="11" t="s">
        <v>14</v>
      </c>
      <c r="F210" s="41">
        <v>7384</v>
      </c>
      <c r="G210" s="39">
        <v>219</v>
      </c>
      <c r="H210" s="40">
        <v>789</v>
      </c>
      <c r="I210" s="40">
        <v>678</v>
      </c>
      <c r="J210" s="40">
        <v>1695</v>
      </c>
      <c r="K210" s="41">
        <v>191</v>
      </c>
      <c r="L210" s="39">
        <v>4253879</v>
      </c>
      <c r="M210" s="40">
        <v>3417469</v>
      </c>
      <c r="N210" s="40">
        <v>758155</v>
      </c>
      <c r="O210" s="40">
        <v>5359404</v>
      </c>
      <c r="P210" s="41">
        <v>829756</v>
      </c>
      <c r="Q210" s="39">
        <f t="shared" si="18"/>
        <v>19424.105022831049</v>
      </c>
      <c r="R210" s="40">
        <f t="shared" si="19"/>
        <v>4331.3929024081117</v>
      </c>
      <c r="S210" s="40">
        <f t="shared" si="20"/>
        <v>1118.2227138643068</v>
      </c>
      <c r="T210" s="40">
        <f t="shared" si="21"/>
        <v>3161.8902654867256</v>
      </c>
      <c r="U210" s="41">
        <f t="shared" si="22"/>
        <v>4344.2722513089002</v>
      </c>
    </row>
    <row r="211" spans="1:21" x14ac:dyDescent="0.25">
      <c r="A211" s="30" t="str">
        <f t="shared" si="23"/>
        <v>2010_4</v>
      </c>
      <c r="B211" s="10">
        <v>2010</v>
      </c>
      <c r="C211" s="10">
        <v>4</v>
      </c>
      <c r="D211" s="27" t="s">
        <v>25</v>
      </c>
      <c r="E211" s="11" t="s">
        <v>14</v>
      </c>
      <c r="F211" s="41">
        <v>20183</v>
      </c>
      <c r="G211" s="39">
        <v>151</v>
      </c>
      <c r="H211" s="40">
        <v>1732</v>
      </c>
      <c r="I211" s="40">
        <v>6424</v>
      </c>
      <c r="J211" s="40">
        <v>2246</v>
      </c>
      <c r="K211" s="41">
        <v>714</v>
      </c>
      <c r="L211" s="39">
        <v>2227828</v>
      </c>
      <c r="M211" s="40">
        <v>3218986</v>
      </c>
      <c r="N211" s="40">
        <v>6740268</v>
      </c>
      <c r="O211" s="40">
        <v>4490254</v>
      </c>
      <c r="P211" s="41">
        <v>2939661</v>
      </c>
      <c r="Q211" s="39">
        <f t="shared" si="18"/>
        <v>14753.827814569537</v>
      </c>
      <c r="R211" s="40">
        <f t="shared" si="19"/>
        <v>1858.5369515011548</v>
      </c>
      <c r="S211" s="40">
        <f t="shared" si="20"/>
        <v>1049.2322540473226</v>
      </c>
      <c r="T211" s="40">
        <f t="shared" si="21"/>
        <v>1999.2226179875333</v>
      </c>
      <c r="U211" s="41">
        <f t="shared" si="22"/>
        <v>4117.1722689075632</v>
      </c>
    </row>
    <row r="212" spans="1:21" x14ac:dyDescent="0.25">
      <c r="A212" s="30" t="str">
        <f t="shared" si="23"/>
        <v>2010_4</v>
      </c>
      <c r="B212" s="10">
        <v>2010</v>
      </c>
      <c r="C212" s="10">
        <v>4</v>
      </c>
      <c r="D212" s="27" t="s">
        <v>26</v>
      </c>
      <c r="E212" s="11" t="s">
        <v>14</v>
      </c>
      <c r="F212" s="41">
        <v>22005</v>
      </c>
      <c r="G212" s="39">
        <v>324</v>
      </c>
      <c r="H212" s="40">
        <v>2383</v>
      </c>
      <c r="I212" s="40">
        <v>4357</v>
      </c>
      <c r="J212" s="40">
        <v>4067</v>
      </c>
      <c r="K212" s="41">
        <v>977</v>
      </c>
      <c r="L212" s="39">
        <v>6757942</v>
      </c>
      <c r="M212" s="40">
        <v>7249306</v>
      </c>
      <c r="N212" s="40">
        <v>6837433</v>
      </c>
      <c r="O212" s="40">
        <v>11737899</v>
      </c>
      <c r="P212" s="41">
        <v>3515462</v>
      </c>
      <c r="Q212" s="39">
        <f t="shared" si="18"/>
        <v>20857.845679012345</v>
      </c>
      <c r="R212" s="40">
        <f t="shared" si="19"/>
        <v>3042.0923206042803</v>
      </c>
      <c r="S212" s="40">
        <f t="shared" si="20"/>
        <v>1569.2983704383751</v>
      </c>
      <c r="T212" s="40">
        <f t="shared" si="21"/>
        <v>2886.1320383575116</v>
      </c>
      <c r="U212" s="41">
        <f t="shared" si="22"/>
        <v>3598.2210849539406</v>
      </c>
    </row>
    <row r="213" spans="1:21" x14ac:dyDescent="0.25">
      <c r="A213" s="30" t="str">
        <f t="shared" si="23"/>
        <v>2010_4</v>
      </c>
      <c r="B213" s="10">
        <v>2010</v>
      </c>
      <c r="C213" s="10">
        <v>4</v>
      </c>
      <c r="D213" s="27" t="s">
        <v>27</v>
      </c>
      <c r="E213" s="11" t="s">
        <v>14</v>
      </c>
      <c r="F213" s="41">
        <v>5560</v>
      </c>
      <c r="G213" s="39">
        <v>162</v>
      </c>
      <c r="H213" s="40">
        <v>631</v>
      </c>
      <c r="I213" s="40">
        <v>896</v>
      </c>
      <c r="J213" s="40">
        <v>789</v>
      </c>
      <c r="K213" s="41">
        <v>277</v>
      </c>
      <c r="L213" s="39">
        <v>3442537</v>
      </c>
      <c r="M213" s="40">
        <v>1812122</v>
      </c>
      <c r="N213" s="40">
        <v>754304</v>
      </c>
      <c r="O213" s="40">
        <v>2482628</v>
      </c>
      <c r="P213" s="41">
        <v>1930614</v>
      </c>
      <c r="Q213" s="39">
        <f t="shared" si="18"/>
        <v>21250.228395061727</v>
      </c>
      <c r="R213" s="40">
        <f t="shared" si="19"/>
        <v>2871.8256735340728</v>
      </c>
      <c r="S213" s="40">
        <f t="shared" si="20"/>
        <v>841.85714285714289</v>
      </c>
      <c r="T213" s="40">
        <f t="shared" si="21"/>
        <v>3146.5500633713564</v>
      </c>
      <c r="U213" s="41">
        <f t="shared" si="22"/>
        <v>6969.7256317689535</v>
      </c>
    </row>
    <row r="214" spans="1:21" x14ac:dyDescent="0.25">
      <c r="A214" s="30" t="str">
        <f t="shared" si="23"/>
        <v>2010_4</v>
      </c>
      <c r="B214" s="10">
        <v>2010</v>
      </c>
      <c r="C214" s="10">
        <v>4</v>
      </c>
      <c r="D214" s="27" t="s">
        <v>28</v>
      </c>
      <c r="E214" s="11" t="s">
        <v>14</v>
      </c>
      <c r="F214" s="41">
        <v>36410</v>
      </c>
      <c r="G214" s="39">
        <v>994</v>
      </c>
      <c r="H214" s="40">
        <v>3998</v>
      </c>
      <c r="I214" s="40">
        <v>7351</v>
      </c>
      <c r="J214" s="40">
        <v>5844</v>
      </c>
      <c r="K214" s="41">
        <v>1573</v>
      </c>
      <c r="L214" s="39">
        <v>12819071</v>
      </c>
      <c r="M214" s="40">
        <v>12149636</v>
      </c>
      <c r="N214" s="40">
        <v>8522904</v>
      </c>
      <c r="O214" s="40">
        <v>18561156</v>
      </c>
      <c r="P214" s="41">
        <v>13828795</v>
      </c>
      <c r="Q214" s="39">
        <f t="shared" si="18"/>
        <v>12896.449698189135</v>
      </c>
      <c r="R214" s="40">
        <f t="shared" si="19"/>
        <v>3038.9284642321159</v>
      </c>
      <c r="S214" s="40">
        <f t="shared" si="20"/>
        <v>1159.4210311522243</v>
      </c>
      <c r="T214" s="40">
        <f t="shared" si="21"/>
        <v>3176.1047227926078</v>
      </c>
      <c r="U214" s="41">
        <f t="shared" si="22"/>
        <v>8791.3509218054678</v>
      </c>
    </row>
    <row r="215" spans="1:21" x14ac:dyDescent="0.25">
      <c r="A215" s="30" t="str">
        <f t="shared" si="23"/>
        <v>2010_4</v>
      </c>
      <c r="B215" s="10">
        <v>2010</v>
      </c>
      <c r="C215" s="10">
        <v>4</v>
      </c>
      <c r="D215" s="27" t="s">
        <v>29</v>
      </c>
      <c r="E215" s="11" t="s">
        <v>14</v>
      </c>
      <c r="F215" s="41">
        <v>3989</v>
      </c>
      <c r="G215" s="39">
        <v>136</v>
      </c>
      <c r="H215" s="40">
        <v>481</v>
      </c>
      <c r="I215" s="40">
        <v>690</v>
      </c>
      <c r="J215" s="40">
        <v>685</v>
      </c>
      <c r="K215" s="41">
        <v>235</v>
      </c>
      <c r="L215" s="39">
        <v>2226024</v>
      </c>
      <c r="M215" s="40">
        <v>1448022</v>
      </c>
      <c r="N215" s="40">
        <v>923434</v>
      </c>
      <c r="O215" s="40">
        <v>1806735</v>
      </c>
      <c r="P215" s="41">
        <v>1507692</v>
      </c>
      <c r="Q215" s="39">
        <f t="shared" si="18"/>
        <v>16367.823529411764</v>
      </c>
      <c r="R215" s="40">
        <f t="shared" si="19"/>
        <v>3010.4407484407484</v>
      </c>
      <c r="S215" s="40">
        <f t="shared" si="20"/>
        <v>1338.3101449275362</v>
      </c>
      <c r="T215" s="40">
        <f t="shared" si="21"/>
        <v>2637.5693430656934</v>
      </c>
      <c r="U215" s="41">
        <f t="shared" si="22"/>
        <v>6415.7106382978727</v>
      </c>
    </row>
    <row r="216" spans="1:21" x14ac:dyDescent="0.25">
      <c r="A216" s="30" t="str">
        <f t="shared" si="23"/>
        <v>2010_4</v>
      </c>
      <c r="B216" s="10">
        <v>2010</v>
      </c>
      <c r="C216" s="10">
        <v>4</v>
      </c>
      <c r="D216" s="27" t="s">
        <v>30</v>
      </c>
      <c r="E216" s="11" t="s">
        <v>14</v>
      </c>
      <c r="F216" s="41">
        <v>7556</v>
      </c>
      <c r="G216" s="39">
        <v>227</v>
      </c>
      <c r="H216" s="40">
        <v>859</v>
      </c>
      <c r="I216" s="40">
        <v>2333</v>
      </c>
      <c r="J216" s="40">
        <v>2036</v>
      </c>
      <c r="K216" s="41">
        <v>156</v>
      </c>
      <c r="L216" s="39">
        <v>4811783</v>
      </c>
      <c r="M216" s="40">
        <v>1588081</v>
      </c>
      <c r="N216" s="40">
        <v>1835662</v>
      </c>
      <c r="O216" s="40">
        <v>6829051</v>
      </c>
      <c r="P216" s="41">
        <v>737691</v>
      </c>
      <c r="Q216" s="39">
        <f t="shared" si="18"/>
        <v>21197.281938325992</v>
      </c>
      <c r="R216" s="40">
        <f t="shared" si="19"/>
        <v>1848.755529685681</v>
      </c>
      <c r="S216" s="40">
        <f t="shared" si="20"/>
        <v>786.82468924132024</v>
      </c>
      <c r="T216" s="40">
        <f t="shared" si="21"/>
        <v>3354.150785854617</v>
      </c>
      <c r="U216" s="41">
        <f t="shared" si="22"/>
        <v>4728.7884615384619</v>
      </c>
    </row>
    <row r="217" spans="1:21" x14ac:dyDescent="0.25">
      <c r="A217" s="30" t="str">
        <f t="shared" si="23"/>
        <v>2010_4</v>
      </c>
      <c r="B217" s="10">
        <v>2010</v>
      </c>
      <c r="C217" s="10">
        <v>4</v>
      </c>
      <c r="D217" s="27" t="s">
        <v>31</v>
      </c>
      <c r="E217" s="11" t="s">
        <v>14</v>
      </c>
      <c r="F217" s="41">
        <v>24836</v>
      </c>
      <c r="G217" s="39">
        <v>581</v>
      </c>
      <c r="H217" s="40">
        <v>2712</v>
      </c>
      <c r="I217" s="40">
        <v>7883</v>
      </c>
      <c r="J217" s="40">
        <v>2846</v>
      </c>
      <c r="K217" s="41">
        <v>924</v>
      </c>
      <c r="L217" s="39">
        <v>8402355</v>
      </c>
      <c r="M217" s="40">
        <v>8199947</v>
      </c>
      <c r="N217" s="40">
        <v>4684224</v>
      </c>
      <c r="O217" s="40">
        <v>9491195</v>
      </c>
      <c r="P217" s="41">
        <v>1721835</v>
      </c>
      <c r="Q217" s="39">
        <f t="shared" si="18"/>
        <v>14461.884681583477</v>
      </c>
      <c r="R217" s="40">
        <f t="shared" si="19"/>
        <v>3023.5792772861355</v>
      </c>
      <c r="S217" s="40">
        <f t="shared" si="20"/>
        <v>594.21844475453508</v>
      </c>
      <c r="T217" s="40">
        <f t="shared" si="21"/>
        <v>3334.9244553759663</v>
      </c>
      <c r="U217" s="41">
        <f t="shared" si="22"/>
        <v>1863.4577922077922</v>
      </c>
    </row>
    <row r="218" spans="1:21" x14ac:dyDescent="0.25">
      <c r="A218" s="30" t="str">
        <f t="shared" si="23"/>
        <v>2010_4</v>
      </c>
      <c r="B218" s="10">
        <v>2010</v>
      </c>
      <c r="C218" s="10">
        <v>4</v>
      </c>
      <c r="D218" s="27" t="s">
        <v>32</v>
      </c>
      <c r="E218" s="11" t="s">
        <v>14</v>
      </c>
      <c r="F218" s="41">
        <v>17575</v>
      </c>
      <c r="G218" s="39">
        <v>264</v>
      </c>
      <c r="H218" s="40">
        <v>2272</v>
      </c>
      <c r="I218" s="40">
        <v>4023</v>
      </c>
      <c r="J218" s="40">
        <v>3380</v>
      </c>
      <c r="K218" s="41">
        <v>902</v>
      </c>
      <c r="L218" s="39">
        <v>8734835</v>
      </c>
      <c r="M218" s="40">
        <v>7765699</v>
      </c>
      <c r="N218" s="40">
        <v>4672960</v>
      </c>
      <c r="O218" s="40">
        <v>11749889</v>
      </c>
      <c r="P218" s="41">
        <v>7073422</v>
      </c>
      <c r="Q218" s="39">
        <f t="shared" si="18"/>
        <v>33086.496212121216</v>
      </c>
      <c r="R218" s="40">
        <f t="shared" si="19"/>
        <v>3418.0013204225352</v>
      </c>
      <c r="S218" s="40">
        <f t="shared" si="20"/>
        <v>1161.5610241113598</v>
      </c>
      <c r="T218" s="40">
        <f t="shared" si="21"/>
        <v>3476.2985207100592</v>
      </c>
      <c r="U218" s="41">
        <f t="shared" si="22"/>
        <v>7841.9312638580932</v>
      </c>
    </row>
    <row r="219" spans="1:21" x14ac:dyDescent="0.25">
      <c r="A219" s="30" t="str">
        <f t="shared" si="23"/>
        <v>2010_4</v>
      </c>
      <c r="B219" s="10">
        <v>2010</v>
      </c>
      <c r="C219" s="10">
        <v>4</v>
      </c>
      <c r="D219" s="27" t="s">
        <v>33</v>
      </c>
      <c r="E219" s="11" t="s">
        <v>14</v>
      </c>
      <c r="F219" s="41">
        <v>13260</v>
      </c>
      <c r="G219" s="39">
        <v>458</v>
      </c>
      <c r="H219" s="40">
        <v>1384</v>
      </c>
      <c r="I219" s="40">
        <v>3918</v>
      </c>
      <c r="J219" s="40">
        <v>1798</v>
      </c>
      <c r="K219" s="41">
        <v>525</v>
      </c>
      <c r="L219" s="39">
        <v>4983527</v>
      </c>
      <c r="M219" s="40">
        <v>3975435</v>
      </c>
      <c r="N219" s="40">
        <v>3679837</v>
      </c>
      <c r="O219" s="40">
        <v>5169415</v>
      </c>
      <c r="P219" s="41">
        <v>1104874</v>
      </c>
      <c r="Q219" s="39">
        <f t="shared" si="18"/>
        <v>10881.063318777293</v>
      </c>
      <c r="R219" s="40">
        <f t="shared" si="19"/>
        <v>2872.4241329479769</v>
      </c>
      <c r="S219" s="40">
        <f t="shared" si="20"/>
        <v>939.21311893823383</v>
      </c>
      <c r="T219" s="40">
        <f t="shared" si="21"/>
        <v>2875.091768631813</v>
      </c>
      <c r="U219" s="41">
        <f t="shared" si="22"/>
        <v>2104.5219047619048</v>
      </c>
    </row>
    <row r="220" spans="1:21" x14ac:dyDescent="0.25">
      <c r="A220" s="30" t="str">
        <f t="shared" si="23"/>
        <v>2010_4</v>
      </c>
      <c r="B220" s="10">
        <v>2010</v>
      </c>
      <c r="C220" s="10">
        <v>4</v>
      </c>
      <c r="D220" s="27" t="s">
        <v>34</v>
      </c>
      <c r="E220" s="11" t="s">
        <v>14</v>
      </c>
      <c r="F220" s="41">
        <v>11967</v>
      </c>
      <c r="G220" s="39">
        <v>334</v>
      </c>
      <c r="H220" s="40">
        <v>1651</v>
      </c>
      <c r="I220" s="40">
        <v>2815</v>
      </c>
      <c r="J220" s="40">
        <v>1960</v>
      </c>
      <c r="K220" s="41">
        <v>391</v>
      </c>
      <c r="L220" s="39">
        <v>4445236</v>
      </c>
      <c r="M220" s="40">
        <v>6196606</v>
      </c>
      <c r="N220" s="40">
        <v>2939588</v>
      </c>
      <c r="O220" s="40">
        <v>8360884</v>
      </c>
      <c r="P220" s="41">
        <v>1307748</v>
      </c>
      <c r="Q220" s="39">
        <f t="shared" si="18"/>
        <v>13309.089820359281</v>
      </c>
      <c r="R220" s="40">
        <f t="shared" si="19"/>
        <v>3753.2440944881891</v>
      </c>
      <c r="S220" s="40">
        <f t="shared" si="20"/>
        <v>1044.2586145648313</v>
      </c>
      <c r="T220" s="40">
        <f t="shared" si="21"/>
        <v>4265.7571428571428</v>
      </c>
      <c r="U220" s="41">
        <f t="shared" si="22"/>
        <v>3344.6240409207162</v>
      </c>
    </row>
    <row r="221" spans="1:21" x14ac:dyDescent="0.25">
      <c r="A221" s="30" t="str">
        <f t="shared" si="23"/>
        <v>2010_4</v>
      </c>
      <c r="B221" s="10">
        <v>2010</v>
      </c>
      <c r="C221" s="10">
        <v>4</v>
      </c>
      <c r="D221" s="27" t="s">
        <v>35</v>
      </c>
      <c r="E221" s="11" t="s">
        <v>14</v>
      </c>
      <c r="F221" s="41">
        <v>21225</v>
      </c>
      <c r="G221" s="39">
        <v>892</v>
      </c>
      <c r="H221" s="40">
        <v>3101</v>
      </c>
      <c r="I221" s="40">
        <v>4362</v>
      </c>
      <c r="J221" s="40">
        <v>4483</v>
      </c>
      <c r="K221" s="41">
        <v>1299</v>
      </c>
      <c r="L221" s="39">
        <v>10514141</v>
      </c>
      <c r="M221" s="40">
        <v>9041865</v>
      </c>
      <c r="N221" s="40">
        <v>5645835</v>
      </c>
      <c r="O221" s="40">
        <v>12657141</v>
      </c>
      <c r="P221" s="41">
        <v>3143894</v>
      </c>
      <c r="Q221" s="39">
        <f t="shared" si="18"/>
        <v>11787.153587443947</v>
      </c>
      <c r="R221" s="40">
        <f t="shared" si="19"/>
        <v>2915.7900677200905</v>
      </c>
      <c r="S221" s="40">
        <f t="shared" si="20"/>
        <v>1294.3225584594222</v>
      </c>
      <c r="T221" s="40">
        <f t="shared" si="21"/>
        <v>2823.3640419362036</v>
      </c>
      <c r="U221" s="41">
        <f t="shared" si="22"/>
        <v>2420.2417244033873</v>
      </c>
    </row>
    <row r="222" spans="1:21" x14ac:dyDescent="0.25">
      <c r="A222" s="30" t="str">
        <f t="shared" si="23"/>
        <v>2010_4</v>
      </c>
      <c r="B222" s="10">
        <v>2010</v>
      </c>
      <c r="C222" s="10">
        <v>4</v>
      </c>
      <c r="D222" s="27" t="s">
        <v>36</v>
      </c>
      <c r="E222" s="11" t="s">
        <v>14</v>
      </c>
      <c r="F222" s="41">
        <v>5856</v>
      </c>
      <c r="G222" s="39">
        <v>235</v>
      </c>
      <c r="H222" s="40">
        <v>863</v>
      </c>
      <c r="I222" s="40">
        <v>907</v>
      </c>
      <c r="J222" s="40">
        <v>943</v>
      </c>
      <c r="K222" s="41">
        <v>683</v>
      </c>
      <c r="L222" s="39">
        <v>3793034</v>
      </c>
      <c r="M222" s="40">
        <v>3175562</v>
      </c>
      <c r="N222" s="40">
        <v>772764</v>
      </c>
      <c r="O222" s="40">
        <v>3157764</v>
      </c>
      <c r="P222" s="41">
        <v>2964308</v>
      </c>
      <c r="Q222" s="39">
        <f t="shared" si="18"/>
        <v>16140.570212765957</v>
      </c>
      <c r="R222" s="40">
        <f t="shared" si="19"/>
        <v>3679.6778679026652</v>
      </c>
      <c r="S222" s="40">
        <f t="shared" si="20"/>
        <v>852</v>
      </c>
      <c r="T222" s="40">
        <f t="shared" si="21"/>
        <v>3348.6362672322375</v>
      </c>
      <c r="U222" s="41">
        <f t="shared" si="22"/>
        <v>4340.1288433382142</v>
      </c>
    </row>
    <row r="223" spans="1:21" x14ac:dyDescent="0.25">
      <c r="A223" s="30" t="str">
        <f t="shared" si="23"/>
        <v>2010_4</v>
      </c>
      <c r="B223" s="10">
        <v>2010</v>
      </c>
      <c r="C223" s="10">
        <v>4</v>
      </c>
      <c r="D223" s="27" t="s">
        <v>37</v>
      </c>
      <c r="E223" s="11" t="s">
        <v>14</v>
      </c>
      <c r="F223" s="41">
        <v>10889</v>
      </c>
      <c r="G223" s="39">
        <v>470</v>
      </c>
      <c r="H223" s="40">
        <v>1843</v>
      </c>
      <c r="I223" s="40">
        <v>2780</v>
      </c>
      <c r="J223" s="40">
        <v>1996</v>
      </c>
      <c r="K223" s="41">
        <v>1643</v>
      </c>
      <c r="L223" s="39">
        <v>8534425</v>
      </c>
      <c r="M223" s="40">
        <v>5445166</v>
      </c>
      <c r="N223" s="40">
        <v>3152600</v>
      </c>
      <c r="O223" s="40">
        <v>6492204</v>
      </c>
      <c r="P223" s="41">
        <v>7747725</v>
      </c>
      <c r="Q223" s="39">
        <f t="shared" si="18"/>
        <v>18158.351063829788</v>
      </c>
      <c r="R223" s="40">
        <f t="shared" si="19"/>
        <v>2954.5122083559413</v>
      </c>
      <c r="S223" s="40">
        <f t="shared" si="20"/>
        <v>1134.0287769784172</v>
      </c>
      <c r="T223" s="40">
        <f t="shared" si="21"/>
        <v>3252.6072144288578</v>
      </c>
      <c r="U223" s="41">
        <f t="shared" si="22"/>
        <v>4715.5964698721855</v>
      </c>
    </row>
    <row r="224" spans="1:21" x14ac:dyDescent="0.25">
      <c r="A224" s="30" t="str">
        <f t="shared" si="23"/>
        <v>2010_4</v>
      </c>
      <c r="B224" s="10">
        <v>2010</v>
      </c>
      <c r="C224" s="10">
        <v>4</v>
      </c>
      <c r="D224" s="27" t="s">
        <v>38</v>
      </c>
      <c r="E224" s="11" t="s">
        <v>14</v>
      </c>
      <c r="F224" s="41">
        <v>5742</v>
      </c>
      <c r="G224" s="39">
        <v>265</v>
      </c>
      <c r="H224" s="40">
        <v>1015</v>
      </c>
      <c r="I224" s="40">
        <v>899</v>
      </c>
      <c r="J224" s="40">
        <v>1595</v>
      </c>
      <c r="K224" s="41">
        <v>50</v>
      </c>
      <c r="L224" s="39">
        <v>3273266</v>
      </c>
      <c r="M224" s="40">
        <v>2455476</v>
      </c>
      <c r="N224" s="40">
        <v>1399204</v>
      </c>
      <c r="O224" s="40">
        <v>3860431</v>
      </c>
      <c r="P224" s="41">
        <v>282619</v>
      </c>
      <c r="Q224" s="39">
        <f t="shared" si="18"/>
        <v>12351.947169811321</v>
      </c>
      <c r="R224" s="40">
        <f t="shared" si="19"/>
        <v>2419.1881773399014</v>
      </c>
      <c r="S224" s="40">
        <f t="shared" si="20"/>
        <v>1556.400444938821</v>
      </c>
      <c r="T224" s="40">
        <f t="shared" si="21"/>
        <v>2420.3329153605014</v>
      </c>
      <c r="U224" s="41">
        <f t="shared" si="22"/>
        <v>5652.38</v>
      </c>
    </row>
    <row r="225" spans="1:21" x14ac:dyDescent="0.25">
      <c r="A225" s="30" t="str">
        <f t="shared" si="23"/>
        <v>2010_4</v>
      </c>
      <c r="B225" s="10">
        <v>2010</v>
      </c>
      <c r="C225" s="10">
        <v>4</v>
      </c>
      <c r="D225" s="27" t="s">
        <v>39</v>
      </c>
      <c r="E225" s="11" t="s">
        <v>14</v>
      </c>
      <c r="F225" s="41">
        <v>15548</v>
      </c>
      <c r="G225" s="39">
        <v>732</v>
      </c>
      <c r="H225" s="40">
        <v>2521</v>
      </c>
      <c r="I225" s="40">
        <v>6092</v>
      </c>
      <c r="J225" s="40">
        <v>2309</v>
      </c>
      <c r="K225" s="41">
        <v>452</v>
      </c>
      <c r="L225" s="39">
        <v>11125783</v>
      </c>
      <c r="M225" s="40">
        <v>6816729</v>
      </c>
      <c r="N225" s="40">
        <v>5330707</v>
      </c>
      <c r="O225" s="40">
        <v>6894547</v>
      </c>
      <c r="P225" s="41">
        <v>1927434</v>
      </c>
      <c r="Q225" s="39">
        <f t="shared" si="18"/>
        <v>15199.157103825137</v>
      </c>
      <c r="R225" s="40">
        <f t="shared" si="19"/>
        <v>2703.9781832606109</v>
      </c>
      <c r="S225" s="40">
        <f t="shared" si="20"/>
        <v>875.03397898883782</v>
      </c>
      <c r="T225" s="40">
        <f t="shared" si="21"/>
        <v>2985.9449978345606</v>
      </c>
      <c r="U225" s="41">
        <f t="shared" si="22"/>
        <v>4264.2345132743367</v>
      </c>
    </row>
    <row r="226" spans="1:21" x14ac:dyDescent="0.25">
      <c r="A226" s="30" t="str">
        <f t="shared" si="23"/>
        <v>2010_4</v>
      </c>
      <c r="B226" s="10">
        <v>2010</v>
      </c>
      <c r="C226" s="10">
        <v>4</v>
      </c>
      <c r="D226" s="27" t="s">
        <v>40</v>
      </c>
      <c r="E226" s="11" t="s">
        <v>14</v>
      </c>
      <c r="F226" s="41">
        <v>10399</v>
      </c>
      <c r="G226" s="39">
        <v>362</v>
      </c>
      <c r="H226" s="40">
        <v>1688</v>
      </c>
      <c r="I226" s="40">
        <v>3363</v>
      </c>
      <c r="J226" s="40">
        <v>2271</v>
      </c>
      <c r="K226" s="41">
        <v>443</v>
      </c>
      <c r="L226" s="39">
        <v>4445129</v>
      </c>
      <c r="M226" s="40">
        <v>5676525</v>
      </c>
      <c r="N226" s="40">
        <v>2351603</v>
      </c>
      <c r="O226" s="40">
        <v>8144029</v>
      </c>
      <c r="P226" s="41">
        <v>970524</v>
      </c>
      <c r="Q226" s="39">
        <f t="shared" si="18"/>
        <v>12279.361878453039</v>
      </c>
      <c r="R226" s="40">
        <f t="shared" si="19"/>
        <v>3362.870260663507</v>
      </c>
      <c r="S226" s="40">
        <f t="shared" si="20"/>
        <v>699.25750817722269</v>
      </c>
      <c r="T226" s="40">
        <f t="shared" si="21"/>
        <v>3586.0981946279171</v>
      </c>
      <c r="U226" s="41">
        <f t="shared" si="22"/>
        <v>2190.7990970654628</v>
      </c>
    </row>
    <row r="227" spans="1:21" x14ac:dyDescent="0.25">
      <c r="A227" s="30" t="str">
        <f t="shared" si="23"/>
        <v>2011_1</v>
      </c>
      <c r="B227" s="10">
        <v>2011</v>
      </c>
      <c r="C227" s="10">
        <v>1</v>
      </c>
      <c r="D227" s="27" t="s">
        <v>13</v>
      </c>
      <c r="E227" s="11" t="s">
        <v>14</v>
      </c>
      <c r="F227" s="41">
        <v>16400</v>
      </c>
      <c r="G227" s="39">
        <v>108</v>
      </c>
      <c r="H227" s="40">
        <v>1732</v>
      </c>
      <c r="I227" s="40">
        <v>802</v>
      </c>
      <c r="J227" s="40">
        <v>3006</v>
      </c>
      <c r="K227" s="41">
        <v>399</v>
      </c>
      <c r="L227" s="39">
        <v>1319990</v>
      </c>
      <c r="M227" s="40">
        <v>2645820</v>
      </c>
      <c r="N227" s="40">
        <v>1207988</v>
      </c>
      <c r="O227" s="40">
        <v>4381584</v>
      </c>
      <c r="P227" s="41">
        <v>1035685</v>
      </c>
      <c r="Q227" s="39">
        <f t="shared" si="18"/>
        <v>12222.12962962963</v>
      </c>
      <c r="R227" s="40">
        <f t="shared" si="19"/>
        <v>1527.6096997690531</v>
      </c>
      <c r="S227" s="40">
        <f t="shared" si="20"/>
        <v>1506.219451371571</v>
      </c>
      <c r="T227" s="40">
        <f t="shared" si="21"/>
        <v>1457.6127744510977</v>
      </c>
      <c r="U227" s="41">
        <f t="shared" si="22"/>
        <v>2595.7017543859647</v>
      </c>
    </row>
    <row r="228" spans="1:21" x14ac:dyDescent="0.25">
      <c r="A228" s="30" t="str">
        <f t="shared" si="23"/>
        <v>2011_1</v>
      </c>
      <c r="B228" s="10">
        <v>2011</v>
      </c>
      <c r="C228" s="10">
        <v>1</v>
      </c>
      <c r="D228" s="27" t="s">
        <v>15</v>
      </c>
      <c r="E228" s="11" t="s">
        <v>14</v>
      </c>
      <c r="F228" s="41">
        <v>4755</v>
      </c>
      <c r="G228" s="39">
        <v>21</v>
      </c>
      <c r="H228" s="40">
        <v>419</v>
      </c>
      <c r="I228" s="40">
        <v>563</v>
      </c>
      <c r="J228" s="40">
        <v>713</v>
      </c>
      <c r="K228" s="41">
        <v>90</v>
      </c>
      <c r="L228" s="39">
        <v>376387</v>
      </c>
      <c r="M228" s="40">
        <v>1174677</v>
      </c>
      <c r="N228" s="40">
        <v>670889</v>
      </c>
      <c r="O228" s="40">
        <v>2273775</v>
      </c>
      <c r="P228" s="41">
        <v>386041</v>
      </c>
      <c r="Q228" s="39">
        <f t="shared" si="18"/>
        <v>17923.190476190477</v>
      </c>
      <c r="R228" s="40">
        <f t="shared" si="19"/>
        <v>2803.5250596658711</v>
      </c>
      <c r="S228" s="40">
        <f t="shared" si="20"/>
        <v>1191.632326820604</v>
      </c>
      <c r="T228" s="40">
        <f t="shared" si="21"/>
        <v>3189.0252454417951</v>
      </c>
      <c r="U228" s="41">
        <f t="shared" si="22"/>
        <v>4289.3444444444449</v>
      </c>
    </row>
    <row r="229" spans="1:21" x14ac:dyDescent="0.25">
      <c r="A229" s="30" t="str">
        <f t="shared" si="23"/>
        <v>2011_1</v>
      </c>
      <c r="B229" s="10">
        <v>2011</v>
      </c>
      <c r="C229" s="10">
        <v>1</v>
      </c>
      <c r="D229" s="27" t="s">
        <v>16</v>
      </c>
      <c r="E229" s="11" t="s">
        <v>14</v>
      </c>
      <c r="F229" s="41">
        <v>4564</v>
      </c>
      <c r="G229" s="39">
        <v>86</v>
      </c>
      <c r="H229" s="40">
        <v>520</v>
      </c>
      <c r="I229" s="40">
        <v>408</v>
      </c>
      <c r="J229" s="40">
        <v>997</v>
      </c>
      <c r="K229" s="41">
        <v>131</v>
      </c>
      <c r="L229" s="39">
        <v>811836</v>
      </c>
      <c r="M229" s="40">
        <v>1633595</v>
      </c>
      <c r="N229" s="40">
        <v>413023</v>
      </c>
      <c r="O229" s="40">
        <v>2470830</v>
      </c>
      <c r="P229" s="41">
        <v>567395</v>
      </c>
      <c r="Q229" s="39">
        <f t="shared" si="18"/>
        <v>9439.9534883720935</v>
      </c>
      <c r="R229" s="40">
        <f t="shared" si="19"/>
        <v>3141.5288461538462</v>
      </c>
      <c r="S229" s="40">
        <f t="shared" si="20"/>
        <v>1012.3112745098039</v>
      </c>
      <c r="T229" s="40">
        <f t="shared" si="21"/>
        <v>2478.2647943831494</v>
      </c>
      <c r="U229" s="41">
        <f t="shared" si="22"/>
        <v>4331.259541984733</v>
      </c>
    </row>
    <row r="230" spans="1:21" x14ac:dyDescent="0.25">
      <c r="A230" s="30" t="str">
        <f t="shared" si="23"/>
        <v>2011_1</v>
      </c>
      <c r="B230" s="10">
        <v>2011</v>
      </c>
      <c r="C230" s="10">
        <v>1</v>
      </c>
      <c r="D230" s="27" t="s">
        <v>17</v>
      </c>
      <c r="E230" s="11" t="s">
        <v>14</v>
      </c>
      <c r="F230" s="41">
        <v>17943</v>
      </c>
      <c r="G230" s="39">
        <v>108</v>
      </c>
      <c r="H230" s="40">
        <v>1416</v>
      </c>
      <c r="I230" s="40">
        <v>1787</v>
      </c>
      <c r="J230" s="40">
        <v>2675</v>
      </c>
      <c r="K230" s="41">
        <v>1556</v>
      </c>
      <c r="L230" s="39">
        <v>1763957</v>
      </c>
      <c r="M230" s="40">
        <v>5072268</v>
      </c>
      <c r="N230" s="40">
        <v>1586909</v>
      </c>
      <c r="O230" s="40">
        <v>8528774</v>
      </c>
      <c r="P230" s="41">
        <v>7004309</v>
      </c>
      <c r="Q230" s="39">
        <f t="shared" si="18"/>
        <v>16332.935185185184</v>
      </c>
      <c r="R230" s="40">
        <f t="shared" si="19"/>
        <v>3582.1101694915255</v>
      </c>
      <c r="S230" s="40">
        <f t="shared" si="20"/>
        <v>888.02965864577504</v>
      </c>
      <c r="T230" s="40">
        <f t="shared" si="21"/>
        <v>3188.3267289719624</v>
      </c>
      <c r="U230" s="41">
        <f t="shared" si="22"/>
        <v>4501.4839331619542</v>
      </c>
    </row>
    <row r="231" spans="1:21" x14ac:dyDescent="0.25">
      <c r="A231" s="30" t="str">
        <f t="shared" si="23"/>
        <v>2011_1</v>
      </c>
      <c r="B231" s="10">
        <v>2011</v>
      </c>
      <c r="C231" s="10">
        <v>1</v>
      </c>
      <c r="D231" s="27" t="s">
        <v>18</v>
      </c>
      <c r="E231" s="11" t="s">
        <v>14</v>
      </c>
      <c r="F231" s="41">
        <v>14891</v>
      </c>
      <c r="G231" s="39">
        <v>161</v>
      </c>
      <c r="H231" s="40">
        <v>1184</v>
      </c>
      <c r="I231" s="40">
        <v>1362</v>
      </c>
      <c r="J231" s="40">
        <v>1988</v>
      </c>
      <c r="K231" s="41">
        <v>393</v>
      </c>
      <c r="L231" s="39">
        <v>3228713</v>
      </c>
      <c r="M231" s="40">
        <v>3373257</v>
      </c>
      <c r="N231" s="40">
        <v>1798092</v>
      </c>
      <c r="O231" s="40">
        <v>5542504</v>
      </c>
      <c r="P231" s="41">
        <v>879248</v>
      </c>
      <c r="Q231" s="39">
        <f t="shared" si="18"/>
        <v>20054.118012422361</v>
      </c>
      <c r="R231" s="40">
        <f t="shared" si="19"/>
        <v>2849.0346283783783</v>
      </c>
      <c r="S231" s="40">
        <f t="shared" si="20"/>
        <v>1320.1850220264316</v>
      </c>
      <c r="T231" s="40">
        <f t="shared" si="21"/>
        <v>2787.9798792756537</v>
      </c>
      <c r="U231" s="41">
        <f t="shared" si="22"/>
        <v>2237.2722646310431</v>
      </c>
    </row>
    <row r="232" spans="1:21" x14ac:dyDescent="0.25">
      <c r="A232" s="30" t="str">
        <f t="shared" si="23"/>
        <v>2011_1</v>
      </c>
      <c r="B232" s="10">
        <v>2011</v>
      </c>
      <c r="C232" s="10">
        <v>1</v>
      </c>
      <c r="D232" s="27" t="s">
        <v>19</v>
      </c>
      <c r="E232" s="11" t="s">
        <v>14</v>
      </c>
      <c r="F232" s="41">
        <v>3413</v>
      </c>
      <c r="G232" s="39">
        <v>69</v>
      </c>
      <c r="H232" s="40">
        <v>278</v>
      </c>
      <c r="I232" s="40">
        <v>416</v>
      </c>
      <c r="J232" s="40">
        <v>499</v>
      </c>
      <c r="K232" s="41">
        <v>121</v>
      </c>
      <c r="L232" s="39">
        <v>1247623</v>
      </c>
      <c r="M232" s="40">
        <v>791556</v>
      </c>
      <c r="N232" s="40">
        <v>496809</v>
      </c>
      <c r="O232" s="40">
        <v>1752493</v>
      </c>
      <c r="P232" s="41">
        <v>569491</v>
      </c>
      <c r="Q232" s="39">
        <f t="shared" si="18"/>
        <v>18081.492753623188</v>
      </c>
      <c r="R232" s="40">
        <f t="shared" si="19"/>
        <v>2847.3237410071943</v>
      </c>
      <c r="S232" s="40">
        <f t="shared" si="20"/>
        <v>1194.2524038461538</v>
      </c>
      <c r="T232" s="40">
        <f t="shared" si="21"/>
        <v>3512.0100200400802</v>
      </c>
      <c r="U232" s="41">
        <f t="shared" si="22"/>
        <v>4706.5371900826449</v>
      </c>
    </row>
    <row r="233" spans="1:21" x14ac:dyDescent="0.25">
      <c r="A233" s="30" t="str">
        <f t="shared" si="23"/>
        <v>2011_1</v>
      </c>
      <c r="B233" s="10">
        <v>2011</v>
      </c>
      <c r="C233" s="10">
        <v>1</v>
      </c>
      <c r="D233" s="27" t="s">
        <v>20</v>
      </c>
      <c r="E233" s="11" t="s">
        <v>14</v>
      </c>
      <c r="F233" s="41">
        <v>22408</v>
      </c>
      <c r="G233" s="39">
        <v>309</v>
      </c>
      <c r="H233" s="40">
        <v>2366</v>
      </c>
      <c r="I233" s="40">
        <v>1842</v>
      </c>
      <c r="J233" s="40">
        <v>4470</v>
      </c>
      <c r="K233" s="41">
        <v>666</v>
      </c>
      <c r="L233" s="39">
        <v>7687437</v>
      </c>
      <c r="M233" s="40">
        <v>5856472</v>
      </c>
      <c r="N233" s="40">
        <v>1513223</v>
      </c>
      <c r="O233" s="40">
        <v>9981867</v>
      </c>
      <c r="P233" s="41">
        <v>5150736</v>
      </c>
      <c r="Q233" s="39">
        <f t="shared" si="18"/>
        <v>24878.436893203885</v>
      </c>
      <c r="R233" s="40">
        <f t="shared" si="19"/>
        <v>2475.2628909551986</v>
      </c>
      <c r="S233" s="40">
        <f t="shared" si="20"/>
        <v>821.51085776330081</v>
      </c>
      <c r="T233" s="40">
        <f t="shared" si="21"/>
        <v>2233.0798657718119</v>
      </c>
      <c r="U233" s="41">
        <f t="shared" si="22"/>
        <v>7733.8378378378375</v>
      </c>
    </row>
    <row r="234" spans="1:21" x14ac:dyDescent="0.25">
      <c r="A234" s="30" t="str">
        <f t="shared" si="23"/>
        <v>2011_1</v>
      </c>
      <c r="B234" s="10">
        <v>2011</v>
      </c>
      <c r="C234" s="10">
        <v>1</v>
      </c>
      <c r="D234" s="27" t="s">
        <v>21</v>
      </c>
      <c r="E234" s="11" t="s">
        <v>14</v>
      </c>
      <c r="F234" s="41">
        <v>27161</v>
      </c>
      <c r="G234" s="39">
        <v>774</v>
      </c>
      <c r="H234" s="40">
        <v>2330</v>
      </c>
      <c r="I234" s="40">
        <v>3007</v>
      </c>
      <c r="J234" s="40">
        <v>4009</v>
      </c>
      <c r="K234" s="41">
        <v>676</v>
      </c>
      <c r="L234" s="39">
        <v>10894585</v>
      </c>
      <c r="M234" s="40">
        <v>5369241</v>
      </c>
      <c r="N234" s="40">
        <v>2797448</v>
      </c>
      <c r="O234" s="40">
        <v>11998437</v>
      </c>
      <c r="P234" s="41">
        <v>2940517</v>
      </c>
      <c r="Q234" s="39">
        <f t="shared" si="18"/>
        <v>14075.691214470284</v>
      </c>
      <c r="R234" s="40">
        <f t="shared" si="19"/>
        <v>2304.395278969957</v>
      </c>
      <c r="S234" s="40">
        <f t="shared" si="20"/>
        <v>930.31193880944465</v>
      </c>
      <c r="T234" s="40">
        <f t="shared" si="21"/>
        <v>2992.875280618608</v>
      </c>
      <c r="U234" s="41">
        <f t="shared" si="22"/>
        <v>4349.8772189349111</v>
      </c>
    </row>
    <row r="235" spans="1:21" x14ac:dyDescent="0.25">
      <c r="A235" s="30" t="str">
        <f t="shared" si="23"/>
        <v>2011_1</v>
      </c>
      <c r="B235" s="10">
        <v>2011</v>
      </c>
      <c r="C235" s="10">
        <v>1</v>
      </c>
      <c r="D235" s="27" t="s">
        <v>22</v>
      </c>
      <c r="E235" s="11" t="s">
        <v>14</v>
      </c>
      <c r="F235" s="41">
        <v>2741</v>
      </c>
      <c r="G235" s="39">
        <v>99</v>
      </c>
      <c r="H235" s="40">
        <v>248</v>
      </c>
      <c r="I235" s="40">
        <v>299</v>
      </c>
      <c r="J235" s="40">
        <v>350</v>
      </c>
      <c r="K235" s="41">
        <v>118</v>
      </c>
      <c r="L235" s="39">
        <v>1066495</v>
      </c>
      <c r="M235" s="40">
        <v>672353</v>
      </c>
      <c r="N235" s="40">
        <v>235230</v>
      </c>
      <c r="O235" s="40">
        <v>902430</v>
      </c>
      <c r="P235" s="41">
        <v>381805</v>
      </c>
      <c r="Q235" s="39">
        <f t="shared" si="18"/>
        <v>10772.676767676769</v>
      </c>
      <c r="R235" s="40">
        <f t="shared" si="19"/>
        <v>2711.1008064516127</v>
      </c>
      <c r="S235" s="40">
        <f t="shared" si="20"/>
        <v>786.72240802675583</v>
      </c>
      <c r="T235" s="40">
        <f t="shared" si="21"/>
        <v>2578.3714285714286</v>
      </c>
      <c r="U235" s="41">
        <f t="shared" si="22"/>
        <v>3235.6355932203392</v>
      </c>
    </row>
    <row r="236" spans="1:21" x14ac:dyDescent="0.25">
      <c r="A236" s="30" t="str">
        <f t="shared" si="23"/>
        <v>2011_1</v>
      </c>
      <c r="B236" s="10">
        <v>2011</v>
      </c>
      <c r="C236" s="10">
        <v>1</v>
      </c>
      <c r="D236" s="27" t="s">
        <v>23</v>
      </c>
      <c r="E236" s="11" t="s">
        <v>14</v>
      </c>
      <c r="F236" s="41">
        <v>2755</v>
      </c>
      <c r="G236" s="39">
        <v>89</v>
      </c>
      <c r="H236" s="40">
        <v>270</v>
      </c>
      <c r="I236" s="40">
        <v>502</v>
      </c>
      <c r="J236" s="40">
        <v>417</v>
      </c>
      <c r="K236" s="41">
        <v>92</v>
      </c>
      <c r="L236" s="39">
        <v>1249745</v>
      </c>
      <c r="M236" s="40">
        <v>791423</v>
      </c>
      <c r="N236" s="40">
        <v>339947</v>
      </c>
      <c r="O236" s="40">
        <v>1119147</v>
      </c>
      <c r="P236" s="41">
        <v>350737</v>
      </c>
      <c r="Q236" s="39">
        <f t="shared" si="18"/>
        <v>14042.078651685393</v>
      </c>
      <c r="R236" s="40">
        <f t="shared" si="19"/>
        <v>2931.1962962962962</v>
      </c>
      <c r="S236" s="40">
        <f t="shared" si="20"/>
        <v>677.18525896414337</v>
      </c>
      <c r="T236" s="40">
        <f t="shared" si="21"/>
        <v>2683.8057553956833</v>
      </c>
      <c r="U236" s="41">
        <f t="shared" si="22"/>
        <v>3812.358695652174</v>
      </c>
    </row>
    <row r="237" spans="1:21" x14ac:dyDescent="0.25">
      <c r="A237" s="30" t="str">
        <f t="shared" si="23"/>
        <v>2011_1</v>
      </c>
      <c r="B237" s="10">
        <v>2011</v>
      </c>
      <c r="C237" s="10">
        <v>1</v>
      </c>
      <c r="D237" s="27" t="s">
        <v>24</v>
      </c>
      <c r="E237" s="11" t="s">
        <v>14</v>
      </c>
      <c r="F237" s="41">
        <v>7456</v>
      </c>
      <c r="G237" s="39">
        <v>224</v>
      </c>
      <c r="H237" s="40">
        <v>702</v>
      </c>
      <c r="I237" s="40">
        <v>989</v>
      </c>
      <c r="J237" s="40">
        <v>1349</v>
      </c>
      <c r="K237" s="41">
        <v>186</v>
      </c>
      <c r="L237" s="39">
        <v>4406069</v>
      </c>
      <c r="M237" s="40">
        <v>2942649</v>
      </c>
      <c r="N237" s="40">
        <v>1178645</v>
      </c>
      <c r="O237" s="40">
        <v>3512576</v>
      </c>
      <c r="P237" s="41">
        <v>849539</v>
      </c>
      <c r="Q237" s="39">
        <f t="shared" si="18"/>
        <v>19669.950892857141</v>
      </c>
      <c r="R237" s="40">
        <f t="shared" si="19"/>
        <v>4191.8076923076924</v>
      </c>
      <c r="S237" s="40">
        <f t="shared" si="20"/>
        <v>1191.7542972699696</v>
      </c>
      <c r="T237" s="40">
        <f t="shared" si="21"/>
        <v>2603.8369162342474</v>
      </c>
      <c r="U237" s="41">
        <f t="shared" si="22"/>
        <v>4567.4139784946237</v>
      </c>
    </row>
    <row r="238" spans="1:21" x14ac:dyDescent="0.25">
      <c r="A238" s="30" t="str">
        <f t="shared" si="23"/>
        <v>2011_1</v>
      </c>
      <c r="B238" s="10">
        <v>2011</v>
      </c>
      <c r="C238" s="10">
        <v>1</v>
      </c>
      <c r="D238" s="27" t="s">
        <v>25</v>
      </c>
      <c r="E238" s="11" t="s">
        <v>14</v>
      </c>
      <c r="F238" s="41">
        <v>20885</v>
      </c>
      <c r="G238" s="39">
        <v>157</v>
      </c>
      <c r="H238" s="40">
        <v>1773</v>
      </c>
      <c r="I238" s="40">
        <v>3941</v>
      </c>
      <c r="J238" s="40">
        <v>3064</v>
      </c>
      <c r="K238" s="41">
        <v>639</v>
      </c>
      <c r="L238" s="39">
        <v>2400017</v>
      </c>
      <c r="M238" s="40">
        <v>3261722</v>
      </c>
      <c r="N238" s="40">
        <v>3500390</v>
      </c>
      <c r="O238" s="40">
        <v>5942294</v>
      </c>
      <c r="P238" s="41">
        <v>2487816</v>
      </c>
      <c r="Q238" s="39">
        <f t="shared" si="18"/>
        <v>15286.732484076432</v>
      </c>
      <c r="R238" s="40">
        <f t="shared" si="19"/>
        <v>1839.6627185561197</v>
      </c>
      <c r="S238" s="40">
        <f t="shared" si="20"/>
        <v>888.19842679522969</v>
      </c>
      <c r="T238" s="40">
        <f t="shared" si="21"/>
        <v>1939.3909921671018</v>
      </c>
      <c r="U238" s="41">
        <f t="shared" si="22"/>
        <v>3893.2957746478874</v>
      </c>
    </row>
    <row r="239" spans="1:21" x14ac:dyDescent="0.25">
      <c r="A239" s="30" t="str">
        <f t="shared" si="23"/>
        <v>2011_1</v>
      </c>
      <c r="B239" s="10">
        <v>2011</v>
      </c>
      <c r="C239" s="10">
        <v>1</v>
      </c>
      <c r="D239" s="27" t="s">
        <v>26</v>
      </c>
      <c r="E239" s="11" t="s">
        <v>14</v>
      </c>
      <c r="F239" s="41">
        <v>22615</v>
      </c>
      <c r="G239" s="39">
        <v>326</v>
      </c>
      <c r="H239" s="40">
        <v>2225</v>
      </c>
      <c r="I239" s="40">
        <v>2721</v>
      </c>
      <c r="J239" s="40">
        <v>4912</v>
      </c>
      <c r="K239" s="41">
        <v>916</v>
      </c>
      <c r="L239" s="39">
        <v>5852340</v>
      </c>
      <c r="M239" s="40">
        <v>6584351</v>
      </c>
      <c r="N239" s="40">
        <v>3389620</v>
      </c>
      <c r="O239" s="40">
        <v>14570808</v>
      </c>
      <c r="P239" s="41">
        <v>3122968</v>
      </c>
      <c r="Q239" s="39">
        <f t="shared" si="18"/>
        <v>17951.963190184048</v>
      </c>
      <c r="R239" s="40">
        <f t="shared" si="19"/>
        <v>2959.2588764044945</v>
      </c>
      <c r="S239" s="40">
        <f t="shared" si="20"/>
        <v>1245.7258360896728</v>
      </c>
      <c r="T239" s="40">
        <f t="shared" si="21"/>
        <v>2966.3697068403908</v>
      </c>
      <c r="U239" s="41">
        <f t="shared" si="22"/>
        <v>3409.3537117903929</v>
      </c>
    </row>
    <row r="240" spans="1:21" x14ac:dyDescent="0.25">
      <c r="A240" s="30" t="str">
        <f t="shared" si="23"/>
        <v>2011_1</v>
      </c>
      <c r="B240" s="10">
        <v>2011</v>
      </c>
      <c r="C240" s="10">
        <v>1</v>
      </c>
      <c r="D240" s="27" t="s">
        <v>27</v>
      </c>
      <c r="E240" s="11" t="s">
        <v>14</v>
      </c>
      <c r="F240" s="41">
        <v>5654</v>
      </c>
      <c r="G240" s="39">
        <v>158</v>
      </c>
      <c r="H240" s="40">
        <v>568</v>
      </c>
      <c r="I240" s="40">
        <v>777</v>
      </c>
      <c r="J240" s="40">
        <v>848</v>
      </c>
      <c r="K240" s="41">
        <v>254</v>
      </c>
      <c r="L240" s="39">
        <v>2965641</v>
      </c>
      <c r="M240" s="40">
        <v>1572324</v>
      </c>
      <c r="N240" s="40">
        <v>620781</v>
      </c>
      <c r="O240" s="40">
        <v>2166158</v>
      </c>
      <c r="P240" s="41">
        <v>1706228</v>
      </c>
      <c r="Q240" s="39">
        <f t="shared" si="18"/>
        <v>18769.879746835442</v>
      </c>
      <c r="R240" s="40">
        <f t="shared" si="19"/>
        <v>2768.176056338028</v>
      </c>
      <c r="S240" s="40">
        <f t="shared" si="20"/>
        <v>798.94594594594594</v>
      </c>
      <c r="T240" s="40">
        <f t="shared" si="21"/>
        <v>2554.4316037735848</v>
      </c>
      <c r="U240" s="41">
        <f t="shared" si="22"/>
        <v>6717.4330708661419</v>
      </c>
    </row>
    <row r="241" spans="1:21" x14ac:dyDescent="0.25">
      <c r="A241" s="30" t="str">
        <f t="shared" si="23"/>
        <v>2011_1</v>
      </c>
      <c r="B241" s="10">
        <v>2011</v>
      </c>
      <c r="C241" s="10">
        <v>1</v>
      </c>
      <c r="D241" s="27" t="s">
        <v>28</v>
      </c>
      <c r="E241" s="11" t="s">
        <v>14</v>
      </c>
      <c r="F241" s="41">
        <v>37071</v>
      </c>
      <c r="G241" s="39">
        <v>990</v>
      </c>
      <c r="H241" s="40">
        <v>3703</v>
      </c>
      <c r="I241" s="40">
        <v>6061</v>
      </c>
      <c r="J241" s="40">
        <v>6795</v>
      </c>
      <c r="K241" s="41">
        <v>1390</v>
      </c>
      <c r="L241" s="39">
        <v>12564214</v>
      </c>
      <c r="M241" s="40">
        <v>10807578</v>
      </c>
      <c r="N241" s="40">
        <v>6466320</v>
      </c>
      <c r="O241" s="40">
        <v>22125737</v>
      </c>
      <c r="P241" s="41">
        <v>12484232</v>
      </c>
      <c r="Q241" s="39">
        <f t="shared" si="18"/>
        <v>12691.125252525253</v>
      </c>
      <c r="R241" s="40">
        <f t="shared" si="19"/>
        <v>2918.6005941128815</v>
      </c>
      <c r="S241" s="40">
        <f t="shared" si="20"/>
        <v>1066.8734532255403</v>
      </c>
      <c r="T241" s="40">
        <f t="shared" si="21"/>
        <v>3256.1791022810889</v>
      </c>
      <c r="U241" s="41">
        <f t="shared" si="22"/>
        <v>8981.4618705035973</v>
      </c>
    </row>
    <row r="242" spans="1:21" x14ac:dyDescent="0.25">
      <c r="A242" s="30" t="str">
        <f t="shared" si="23"/>
        <v>2011_1</v>
      </c>
      <c r="B242" s="10">
        <v>2011</v>
      </c>
      <c r="C242" s="10">
        <v>1</v>
      </c>
      <c r="D242" s="27" t="s">
        <v>29</v>
      </c>
      <c r="E242" s="11" t="s">
        <v>14</v>
      </c>
      <c r="F242" s="41">
        <v>4022</v>
      </c>
      <c r="G242" s="39">
        <v>129</v>
      </c>
      <c r="H242" s="40">
        <v>444</v>
      </c>
      <c r="I242" s="40">
        <v>524</v>
      </c>
      <c r="J242" s="40">
        <v>859</v>
      </c>
      <c r="K242" s="41">
        <v>192</v>
      </c>
      <c r="L242" s="39">
        <v>2124587</v>
      </c>
      <c r="M242" s="40">
        <v>1303119</v>
      </c>
      <c r="N242" s="40">
        <v>653306</v>
      </c>
      <c r="O242" s="40">
        <v>2183826</v>
      </c>
      <c r="P242" s="41">
        <v>1114939</v>
      </c>
      <c r="Q242" s="39">
        <f t="shared" si="18"/>
        <v>16469.666666666668</v>
      </c>
      <c r="R242" s="40">
        <f t="shared" si="19"/>
        <v>2934.9527027027025</v>
      </c>
      <c r="S242" s="40">
        <f t="shared" si="20"/>
        <v>1246.7671755725191</v>
      </c>
      <c r="T242" s="40">
        <f t="shared" si="21"/>
        <v>2542.2887077997671</v>
      </c>
      <c r="U242" s="41">
        <f t="shared" si="22"/>
        <v>5806.973958333333</v>
      </c>
    </row>
    <row r="243" spans="1:21" x14ac:dyDescent="0.25">
      <c r="A243" s="30" t="str">
        <f t="shared" si="23"/>
        <v>2011_1</v>
      </c>
      <c r="B243" s="10">
        <v>2011</v>
      </c>
      <c r="C243" s="10">
        <v>1</v>
      </c>
      <c r="D243" s="27" t="s">
        <v>30</v>
      </c>
      <c r="E243" s="11" t="s">
        <v>14</v>
      </c>
      <c r="F243" s="41">
        <v>7620</v>
      </c>
      <c r="G243" s="39">
        <v>231</v>
      </c>
      <c r="H243" s="40">
        <v>766</v>
      </c>
      <c r="I243" s="40">
        <v>1660</v>
      </c>
      <c r="J243" s="40">
        <v>1612</v>
      </c>
      <c r="K243" s="41">
        <v>295</v>
      </c>
      <c r="L243" s="39">
        <v>4733687</v>
      </c>
      <c r="M243" s="40">
        <v>1368691</v>
      </c>
      <c r="N243" s="40">
        <v>1392105</v>
      </c>
      <c r="O243" s="40">
        <v>5415757</v>
      </c>
      <c r="P243" s="41">
        <v>1461596</v>
      </c>
      <c r="Q243" s="39">
        <f t="shared" si="18"/>
        <v>20492.151515151516</v>
      </c>
      <c r="R243" s="40">
        <f t="shared" si="19"/>
        <v>1786.8028720626633</v>
      </c>
      <c r="S243" s="40">
        <f t="shared" si="20"/>
        <v>838.61746987951813</v>
      </c>
      <c r="T243" s="40">
        <f t="shared" si="21"/>
        <v>3359.6507444168733</v>
      </c>
      <c r="U243" s="41">
        <f t="shared" si="22"/>
        <v>4954.562711864407</v>
      </c>
    </row>
    <row r="244" spans="1:21" x14ac:dyDescent="0.25">
      <c r="A244" s="30" t="str">
        <f t="shared" si="23"/>
        <v>2011_1</v>
      </c>
      <c r="B244" s="10">
        <v>2011</v>
      </c>
      <c r="C244" s="10">
        <v>1</v>
      </c>
      <c r="D244" s="27" t="s">
        <v>31</v>
      </c>
      <c r="E244" s="11" t="s">
        <v>14</v>
      </c>
      <c r="F244" s="41">
        <v>25012</v>
      </c>
      <c r="G244" s="39">
        <v>578</v>
      </c>
      <c r="H244" s="40">
        <v>2716</v>
      </c>
      <c r="I244" s="40">
        <v>7068</v>
      </c>
      <c r="J244" s="40">
        <v>3752</v>
      </c>
      <c r="K244" s="41">
        <v>878</v>
      </c>
      <c r="L244" s="39">
        <v>7738473</v>
      </c>
      <c r="M244" s="40">
        <v>7701767</v>
      </c>
      <c r="N244" s="40">
        <v>3893237</v>
      </c>
      <c r="O244" s="40">
        <v>11350615</v>
      </c>
      <c r="P244" s="41">
        <v>1517958</v>
      </c>
      <c r="Q244" s="39">
        <f t="shared" si="18"/>
        <v>13388.361591695502</v>
      </c>
      <c r="R244" s="40">
        <f t="shared" si="19"/>
        <v>2835.7021354933727</v>
      </c>
      <c r="S244" s="40">
        <f t="shared" si="20"/>
        <v>550.82583474816067</v>
      </c>
      <c r="T244" s="40">
        <f t="shared" si="21"/>
        <v>3025.2172174840084</v>
      </c>
      <c r="U244" s="41">
        <f t="shared" si="22"/>
        <v>1728.8815489749431</v>
      </c>
    </row>
    <row r="245" spans="1:21" x14ac:dyDescent="0.25">
      <c r="A245" s="30" t="str">
        <f t="shared" si="23"/>
        <v>2011_1</v>
      </c>
      <c r="B245" s="10">
        <v>2011</v>
      </c>
      <c r="C245" s="10">
        <v>1</v>
      </c>
      <c r="D245" s="27" t="s">
        <v>32</v>
      </c>
      <c r="E245" s="11" t="s">
        <v>14</v>
      </c>
      <c r="F245" s="41">
        <v>17739</v>
      </c>
      <c r="G245" s="39">
        <v>271</v>
      </c>
      <c r="H245" s="40">
        <v>2129</v>
      </c>
      <c r="I245" s="40">
        <v>3704</v>
      </c>
      <c r="J245" s="40">
        <v>4146</v>
      </c>
      <c r="K245" s="41">
        <v>761</v>
      </c>
      <c r="L245" s="39">
        <v>8918074</v>
      </c>
      <c r="M245" s="40">
        <v>6859285</v>
      </c>
      <c r="N245" s="40">
        <v>1493944</v>
      </c>
      <c r="O245" s="40">
        <v>12542373</v>
      </c>
      <c r="P245" s="41">
        <v>6048624</v>
      </c>
      <c r="Q245" s="39">
        <f t="shared" si="18"/>
        <v>32908.022140221401</v>
      </c>
      <c r="R245" s="40">
        <f t="shared" si="19"/>
        <v>3221.8341944574918</v>
      </c>
      <c r="S245" s="40">
        <f t="shared" si="20"/>
        <v>403.33261339092871</v>
      </c>
      <c r="T245" s="40">
        <f t="shared" si="21"/>
        <v>3025.1743849493487</v>
      </c>
      <c r="U245" s="41">
        <f t="shared" si="22"/>
        <v>7948.2575558475692</v>
      </c>
    </row>
    <row r="246" spans="1:21" x14ac:dyDescent="0.25">
      <c r="A246" s="30" t="str">
        <f t="shared" si="23"/>
        <v>2011_1</v>
      </c>
      <c r="B246" s="10">
        <v>2011</v>
      </c>
      <c r="C246" s="10">
        <v>1</v>
      </c>
      <c r="D246" s="27" t="s">
        <v>33</v>
      </c>
      <c r="E246" s="11" t="s">
        <v>14</v>
      </c>
      <c r="F246" s="41">
        <v>13514</v>
      </c>
      <c r="G246" s="39">
        <v>458</v>
      </c>
      <c r="H246" s="40">
        <v>1277</v>
      </c>
      <c r="I246" s="40">
        <v>2802</v>
      </c>
      <c r="J246" s="40">
        <v>2031</v>
      </c>
      <c r="K246" s="41">
        <v>442</v>
      </c>
      <c r="L246" s="39">
        <v>5247742</v>
      </c>
      <c r="M246" s="40">
        <v>3445715</v>
      </c>
      <c r="N246" s="40">
        <v>2371980</v>
      </c>
      <c r="O246" s="40">
        <v>5093913</v>
      </c>
      <c r="P246" s="41">
        <v>916233</v>
      </c>
      <c r="Q246" s="39">
        <f t="shared" si="18"/>
        <v>11457.951965065502</v>
      </c>
      <c r="R246" s="40">
        <f t="shared" si="19"/>
        <v>2698.288958496476</v>
      </c>
      <c r="S246" s="40">
        <f t="shared" si="20"/>
        <v>846.53104925053537</v>
      </c>
      <c r="T246" s="40">
        <f t="shared" si="21"/>
        <v>2508.0812407680946</v>
      </c>
      <c r="U246" s="41">
        <f t="shared" si="22"/>
        <v>2072.9253393665158</v>
      </c>
    </row>
    <row r="247" spans="1:21" x14ac:dyDescent="0.25">
      <c r="A247" s="30" t="str">
        <f t="shared" si="23"/>
        <v>2011_1</v>
      </c>
      <c r="B247" s="10">
        <v>2011</v>
      </c>
      <c r="C247" s="10">
        <v>1</v>
      </c>
      <c r="D247" s="27" t="s">
        <v>34</v>
      </c>
      <c r="E247" s="11" t="s">
        <v>14</v>
      </c>
      <c r="F247" s="41">
        <v>12296</v>
      </c>
      <c r="G247" s="39">
        <v>328</v>
      </c>
      <c r="H247" s="40">
        <v>1501</v>
      </c>
      <c r="I247" s="40">
        <v>2029</v>
      </c>
      <c r="J247" s="40">
        <v>2139</v>
      </c>
      <c r="K247" s="41">
        <v>332</v>
      </c>
      <c r="L247" s="39">
        <v>4379657</v>
      </c>
      <c r="M247" s="40">
        <v>5482042</v>
      </c>
      <c r="N247" s="40">
        <v>2008371</v>
      </c>
      <c r="O247" s="40">
        <v>7545595</v>
      </c>
      <c r="P247" s="41">
        <v>1051590</v>
      </c>
      <c r="Q247" s="39">
        <f t="shared" si="18"/>
        <v>13352.612804878048</v>
      </c>
      <c r="R247" s="40">
        <f t="shared" si="19"/>
        <v>3652.2598267821454</v>
      </c>
      <c r="S247" s="40">
        <f t="shared" si="20"/>
        <v>989.83292262198131</v>
      </c>
      <c r="T247" s="40">
        <f t="shared" si="21"/>
        <v>3527.6273959794298</v>
      </c>
      <c r="U247" s="41">
        <f t="shared" si="22"/>
        <v>3167.4397590361446</v>
      </c>
    </row>
    <row r="248" spans="1:21" x14ac:dyDescent="0.25">
      <c r="A248" s="30" t="str">
        <f t="shared" si="23"/>
        <v>2011_1</v>
      </c>
      <c r="B248" s="10">
        <v>2011</v>
      </c>
      <c r="C248" s="10">
        <v>1</v>
      </c>
      <c r="D248" s="27" t="s">
        <v>35</v>
      </c>
      <c r="E248" s="11" t="s">
        <v>14</v>
      </c>
      <c r="F248" s="41">
        <v>21620</v>
      </c>
      <c r="G248" s="39">
        <v>856</v>
      </c>
      <c r="H248" s="40">
        <v>2815</v>
      </c>
      <c r="I248" s="40">
        <v>2945</v>
      </c>
      <c r="J248" s="40">
        <v>5117</v>
      </c>
      <c r="K248" s="41">
        <v>1070</v>
      </c>
      <c r="L248" s="39">
        <v>9337740</v>
      </c>
      <c r="M248" s="40">
        <v>7923634</v>
      </c>
      <c r="N248" s="40">
        <v>3672530</v>
      </c>
      <c r="O248" s="40">
        <v>12452065</v>
      </c>
      <c r="P248" s="41">
        <v>2489599</v>
      </c>
      <c r="Q248" s="39">
        <f t="shared" si="18"/>
        <v>10908.574766355141</v>
      </c>
      <c r="R248" s="40">
        <f t="shared" si="19"/>
        <v>2814.790053285968</v>
      </c>
      <c r="S248" s="40">
        <f t="shared" si="20"/>
        <v>1247.0390492359932</v>
      </c>
      <c r="T248" s="40">
        <f t="shared" si="21"/>
        <v>2433.4698065272619</v>
      </c>
      <c r="U248" s="41">
        <f t="shared" si="22"/>
        <v>2326.7280373831777</v>
      </c>
    </row>
    <row r="249" spans="1:21" x14ac:dyDescent="0.25">
      <c r="A249" s="30" t="str">
        <f t="shared" si="23"/>
        <v>2011_1</v>
      </c>
      <c r="B249" s="10">
        <v>2011</v>
      </c>
      <c r="C249" s="10">
        <v>1</v>
      </c>
      <c r="D249" s="27" t="s">
        <v>36</v>
      </c>
      <c r="E249" s="11" t="s">
        <v>14</v>
      </c>
      <c r="F249" s="41">
        <v>6026</v>
      </c>
      <c r="G249" s="39">
        <v>244</v>
      </c>
      <c r="H249" s="40">
        <v>795</v>
      </c>
      <c r="I249" s="40">
        <v>1096</v>
      </c>
      <c r="J249" s="40">
        <v>909</v>
      </c>
      <c r="K249" s="41">
        <v>152</v>
      </c>
      <c r="L249" s="39">
        <v>3798711</v>
      </c>
      <c r="M249" s="40">
        <v>2831408</v>
      </c>
      <c r="N249" s="40">
        <v>995586</v>
      </c>
      <c r="O249" s="40">
        <v>3052002</v>
      </c>
      <c r="P249" s="41">
        <v>692456</v>
      </c>
      <c r="Q249" s="39">
        <f t="shared" si="18"/>
        <v>15568.487704918032</v>
      </c>
      <c r="R249" s="40">
        <f t="shared" si="19"/>
        <v>3561.519496855346</v>
      </c>
      <c r="S249" s="40">
        <f t="shared" si="20"/>
        <v>908.3813868613139</v>
      </c>
      <c r="T249" s="40">
        <f t="shared" si="21"/>
        <v>3357.5379537953795</v>
      </c>
      <c r="U249" s="41">
        <f t="shared" si="22"/>
        <v>4555.6315789473683</v>
      </c>
    </row>
    <row r="250" spans="1:21" x14ac:dyDescent="0.25">
      <c r="A250" s="30" t="str">
        <f t="shared" si="23"/>
        <v>2011_1</v>
      </c>
      <c r="B250" s="10">
        <v>2011</v>
      </c>
      <c r="C250" s="10">
        <v>1</v>
      </c>
      <c r="D250" s="27" t="s">
        <v>37</v>
      </c>
      <c r="E250" s="11" t="s">
        <v>14</v>
      </c>
      <c r="F250" s="41">
        <v>11135</v>
      </c>
      <c r="G250" s="39">
        <v>471</v>
      </c>
      <c r="H250" s="40">
        <v>1700</v>
      </c>
      <c r="I250" s="40">
        <v>2031</v>
      </c>
      <c r="J250" s="40">
        <v>3190</v>
      </c>
      <c r="K250" s="41">
        <v>611</v>
      </c>
      <c r="L250" s="39">
        <v>8252985</v>
      </c>
      <c r="M250" s="40">
        <v>4858344</v>
      </c>
      <c r="N250" s="40">
        <v>2455055</v>
      </c>
      <c r="O250" s="40">
        <v>9764453</v>
      </c>
      <c r="P250" s="41">
        <v>3029345</v>
      </c>
      <c r="Q250" s="39">
        <f t="shared" si="18"/>
        <v>17522.261146496814</v>
      </c>
      <c r="R250" s="40">
        <f t="shared" si="19"/>
        <v>2857.849411764706</v>
      </c>
      <c r="S250" s="40">
        <f t="shared" si="20"/>
        <v>1208.7912358444116</v>
      </c>
      <c r="T250" s="40">
        <f t="shared" si="21"/>
        <v>3060.9570532915359</v>
      </c>
      <c r="U250" s="41">
        <f t="shared" si="22"/>
        <v>4958.0114566284783</v>
      </c>
    </row>
    <row r="251" spans="1:21" x14ac:dyDescent="0.25">
      <c r="A251" s="30" t="str">
        <f t="shared" si="23"/>
        <v>2011_1</v>
      </c>
      <c r="B251" s="10">
        <v>2011</v>
      </c>
      <c r="C251" s="10">
        <v>1</v>
      </c>
      <c r="D251" s="27" t="s">
        <v>38</v>
      </c>
      <c r="E251" s="11" t="s">
        <v>14</v>
      </c>
      <c r="F251" s="41">
        <v>5880</v>
      </c>
      <c r="G251" s="39">
        <v>254</v>
      </c>
      <c r="H251" s="40">
        <v>1015</v>
      </c>
      <c r="I251" s="40">
        <v>646</v>
      </c>
      <c r="J251" s="40">
        <v>1625</v>
      </c>
      <c r="K251" s="41">
        <v>42</v>
      </c>
      <c r="L251" s="39">
        <v>2466965</v>
      </c>
      <c r="M251" s="40">
        <v>2297617</v>
      </c>
      <c r="N251" s="40">
        <v>1197812</v>
      </c>
      <c r="O251" s="40">
        <v>3438479</v>
      </c>
      <c r="P251" s="41">
        <v>180291</v>
      </c>
      <c r="Q251" s="39">
        <f t="shared" si="18"/>
        <v>9712.4606299212592</v>
      </c>
      <c r="R251" s="40">
        <f t="shared" si="19"/>
        <v>2263.6620689655174</v>
      </c>
      <c r="S251" s="40">
        <f t="shared" si="20"/>
        <v>1854.1981424148607</v>
      </c>
      <c r="T251" s="40">
        <f t="shared" si="21"/>
        <v>2115.987076923077</v>
      </c>
      <c r="U251" s="41">
        <f t="shared" si="22"/>
        <v>4292.6428571428569</v>
      </c>
    </row>
    <row r="252" spans="1:21" x14ac:dyDescent="0.25">
      <c r="A252" s="30" t="str">
        <f t="shared" si="23"/>
        <v>2011_1</v>
      </c>
      <c r="B252" s="10">
        <v>2011</v>
      </c>
      <c r="C252" s="10">
        <v>1</v>
      </c>
      <c r="D252" s="27" t="s">
        <v>39</v>
      </c>
      <c r="E252" s="11" t="s">
        <v>14</v>
      </c>
      <c r="F252" s="41">
        <v>15840</v>
      </c>
      <c r="G252" s="39">
        <v>741</v>
      </c>
      <c r="H252" s="40">
        <v>2495</v>
      </c>
      <c r="I252" s="40">
        <v>2837</v>
      </c>
      <c r="J252" s="40">
        <v>3279</v>
      </c>
      <c r="K252" s="41">
        <v>428</v>
      </c>
      <c r="L252" s="39">
        <v>9885665</v>
      </c>
      <c r="M252" s="40">
        <v>6522230</v>
      </c>
      <c r="N252" s="40">
        <v>2646157</v>
      </c>
      <c r="O252" s="40">
        <v>8331988</v>
      </c>
      <c r="P252" s="41">
        <v>1914552</v>
      </c>
      <c r="Q252" s="39">
        <f t="shared" si="18"/>
        <v>13340.978407557355</v>
      </c>
      <c r="R252" s="40">
        <f t="shared" si="19"/>
        <v>2614.1202404809619</v>
      </c>
      <c r="S252" s="40">
        <f t="shared" si="20"/>
        <v>932.73070144518863</v>
      </c>
      <c r="T252" s="40">
        <f t="shared" si="21"/>
        <v>2541.0149435803601</v>
      </c>
      <c r="U252" s="41">
        <f t="shared" si="22"/>
        <v>4473.2523364485978</v>
      </c>
    </row>
    <row r="253" spans="1:21" x14ac:dyDescent="0.25">
      <c r="A253" s="30" t="str">
        <f t="shared" si="23"/>
        <v>2011_1</v>
      </c>
      <c r="B253" s="10">
        <v>2011</v>
      </c>
      <c r="C253" s="10">
        <v>1</v>
      </c>
      <c r="D253" s="27" t="s">
        <v>40</v>
      </c>
      <c r="E253" s="11" t="s">
        <v>14</v>
      </c>
      <c r="F253" s="41">
        <v>10456</v>
      </c>
      <c r="G253" s="39">
        <v>383</v>
      </c>
      <c r="H253" s="40">
        <v>1628</v>
      </c>
      <c r="I253" s="40">
        <v>3654</v>
      </c>
      <c r="J253" s="40">
        <v>2641</v>
      </c>
      <c r="K253" s="41">
        <v>527</v>
      </c>
      <c r="L253" s="39">
        <v>4409816</v>
      </c>
      <c r="M253" s="40">
        <v>5242736</v>
      </c>
      <c r="N253" s="40">
        <v>2474934</v>
      </c>
      <c r="O253" s="40">
        <v>9750983</v>
      </c>
      <c r="P253" s="41">
        <v>1131961</v>
      </c>
      <c r="Q253" s="39">
        <f t="shared" si="18"/>
        <v>11513.879895561358</v>
      </c>
      <c r="R253" s="40">
        <f t="shared" si="19"/>
        <v>3220.3538083538083</v>
      </c>
      <c r="S253" s="40">
        <f t="shared" si="20"/>
        <v>677.32183908045977</v>
      </c>
      <c r="T253" s="40">
        <f t="shared" si="21"/>
        <v>3692.1556228701252</v>
      </c>
      <c r="U253" s="41">
        <f t="shared" si="22"/>
        <v>2147.933586337761</v>
      </c>
    </row>
    <row r="254" spans="1:21" x14ac:dyDescent="0.25">
      <c r="A254" s="30" t="str">
        <f t="shared" si="23"/>
        <v>2011_2</v>
      </c>
      <c r="B254" s="10">
        <v>2011</v>
      </c>
      <c r="C254" s="10">
        <v>2</v>
      </c>
      <c r="D254" s="27" t="s">
        <v>13</v>
      </c>
      <c r="E254" s="11" t="s">
        <v>14</v>
      </c>
      <c r="F254" s="41">
        <v>16762</v>
      </c>
      <c r="G254" s="39">
        <v>111</v>
      </c>
      <c r="H254" s="40">
        <v>1921</v>
      </c>
      <c r="I254" s="40">
        <v>1091</v>
      </c>
      <c r="J254" s="40">
        <v>2811</v>
      </c>
      <c r="K254" s="41">
        <v>397</v>
      </c>
      <c r="L254" s="39">
        <v>1500845</v>
      </c>
      <c r="M254" s="40">
        <v>3302165</v>
      </c>
      <c r="N254" s="40">
        <v>1361364</v>
      </c>
      <c r="O254" s="40">
        <v>4941024</v>
      </c>
      <c r="P254" s="41">
        <v>1176855</v>
      </c>
      <c r="Q254" s="39">
        <f t="shared" si="18"/>
        <v>13521.126126126126</v>
      </c>
      <c r="R254" s="40">
        <f t="shared" si="19"/>
        <v>1718.9823008849557</v>
      </c>
      <c r="S254" s="40">
        <f t="shared" si="20"/>
        <v>1247.8130155820347</v>
      </c>
      <c r="T254" s="40">
        <f t="shared" si="21"/>
        <v>1757.7459978655284</v>
      </c>
      <c r="U254" s="41">
        <f t="shared" si="22"/>
        <v>2964.3702770780856</v>
      </c>
    </row>
    <row r="255" spans="1:21" x14ac:dyDescent="0.25">
      <c r="A255" s="30" t="str">
        <f t="shared" si="23"/>
        <v>2011_2</v>
      </c>
      <c r="B255" s="10">
        <v>2011</v>
      </c>
      <c r="C255" s="10">
        <v>2</v>
      </c>
      <c r="D255" s="27" t="s">
        <v>15</v>
      </c>
      <c r="E255" s="11" t="s">
        <v>14</v>
      </c>
      <c r="F255" s="41">
        <v>4765</v>
      </c>
      <c r="G255" s="39">
        <v>21</v>
      </c>
      <c r="H255" s="40">
        <v>419</v>
      </c>
      <c r="I255" s="40">
        <v>781</v>
      </c>
      <c r="J255" s="40">
        <v>618</v>
      </c>
      <c r="K255" s="41">
        <v>91</v>
      </c>
      <c r="L255" s="39">
        <v>512921</v>
      </c>
      <c r="M255" s="40">
        <v>1231407</v>
      </c>
      <c r="N255" s="40">
        <v>973112</v>
      </c>
      <c r="O255" s="40">
        <v>1846259</v>
      </c>
      <c r="P255" s="41">
        <v>459353</v>
      </c>
      <c r="Q255" s="39">
        <f t="shared" si="18"/>
        <v>24424.809523809523</v>
      </c>
      <c r="R255" s="40">
        <f t="shared" si="19"/>
        <v>2938.9188544152744</v>
      </c>
      <c r="S255" s="40">
        <f t="shared" si="20"/>
        <v>1245.9820742637644</v>
      </c>
      <c r="T255" s="40">
        <f t="shared" si="21"/>
        <v>2987.4741100323627</v>
      </c>
      <c r="U255" s="41">
        <f t="shared" si="22"/>
        <v>5047.8351648351645</v>
      </c>
    </row>
    <row r="256" spans="1:21" x14ac:dyDescent="0.25">
      <c r="A256" s="30" t="str">
        <f t="shared" si="23"/>
        <v>2011_2</v>
      </c>
      <c r="B256" s="10">
        <v>2011</v>
      </c>
      <c r="C256" s="10">
        <v>2</v>
      </c>
      <c r="D256" s="27" t="s">
        <v>16</v>
      </c>
      <c r="E256" s="11" t="s">
        <v>14</v>
      </c>
      <c r="F256" s="41">
        <v>4577</v>
      </c>
      <c r="G256" s="39">
        <v>89</v>
      </c>
      <c r="H256" s="40">
        <v>564</v>
      </c>
      <c r="I256" s="40">
        <v>1344</v>
      </c>
      <c r="J256" s="40">
        <v>1752</v>
      </c>
      <c r="K256" s="41">
        <v>92</v>
      </c>
      <c r="L256" s="39">
        <v>824196</v>
      </c>
      <c r="M256" s="40">
        <v>2029485</v>
      </c>
      <c r="N256" s="40">
        <v>1244929</v>
      </c>
      <c r="O256" s="40">
        <v>5612036</v>
      </c>
      <c r="P256" s="41">
        <v>412501</v>
      </c>
      <c r="Q256" s="39">
        <f t="shared" si="18"/>
        <v>9260.6292134831456</v>
      </c>
      <c r="R256" s="40">
        <f t="shared" si="19"/>
        <v>3598.377659574468</v>
      </c>
      <c r="S256" s="40">
        <f t="shared" si="20"/>
        <v>926.28645833333337</v>
      </c>
      <c r="T256" s="40">
        <f t="shared" si="21"/>
        <v>3203.216894977169</v>
      </c>
      <c r="U256" s="41">
        <f t="shared" si="22"/>
        <v>4483.70652173913</v>
      </c>
    </row>
    <row r="257" spans="1:21" x14ac:dyDescent="0.25">
      <c r="A257" s="30" t="str">
        <f t="shared" si="23"/>
        <v>2011_2</v>
      </c>
      <c r="B257" s="10">
        <v>2011</v>
      </c>
      <c r="C257" s="10">
        <v>2</v>
      </c>
      <c r="D257" s="27" t="s">
        <v>17</v>
      </c>
      <c r="E257" s="11" t="s">
        <v>14</v>
      </c>
      <c r="F257" s="41">
        <v>18005</v>
      </c>
      <c r="G257" s="39">
        <v>103</v>
      </c>
      <c r="H257" s="40">
        <v>1637</v>
      </c>
      <c r="I257" s="40">
        <v>5234</v>
      </c>
      <c r="J257" s="40">
        <v>2452</v>
      </c>
      <c r="K257" s="41">
        <v>362</v>
      </c>
      <c r="L257" s="39">
        <v>1637912</v>
      </c>
      <c r="M257" s="40">
        <v>6715592</v>
      </c>
      <c r="N257" s="40">
        <v>4251759</v>
      </c>
      <c r="O257" s="40">
        <v>7852612</v>
      </c>
      <c r="P257" s="41">
        <v>1693062</v>
      </c>
      <c r="Q257" s="39">
        <f t="shared" si="18"/>
        <v>15902.058252427185</v>
      </c>
      <c r="R257" s="40">
        <f t="shared" si="19"/>
        <v>4102.3775198533904</v>
      </c>
      <c r="S257" s="40">
        <f t="shared" si="20"/>
        <v>812.33454337027126</v>
      </c>
      <c r="T257" s="40">
        <f t="shared" si="21"/>
        <v>3202.5334420880913</v>
      </c>
      <c r="U257" s="41">
        <f t="shared" si="22"/>
        <v>4676.9668508287295</v>
      </c>
    </row>
    <row r="258" spans="1:21" x14ac:dyDescent="0.25">
      <c r="A258" s="30" t="str">
        <f t="shared" si="23"/>
        <v>2011_2</v>
      </c>
      <c r="B258" s="10">
        <v>2011</v>
      </c>
      <c r="C258" s="10">
        <v>2</v>
      </c>
      <c r="D258" s="27" t="s">
        <v>18</v>
      </c>
      <c r="E258" s="11" t="s">
        <v>14</v>
      </c>
      <c r="F258" s="41">
        <v>15080</v>
      </c>
      <c r="G258" s="39">
        <v>167</v>
      </c>
      <c r="H258" s="40">
        <v>1253</v>
      </c>
      <c r="I258" s="40">
        <v>4004</v>
      </c>
      <c r="J258" s="40">
        <v>1724</v>
      </c>
      <c r="K258" s="41">
        <v>357</v>
      </c>
      <c r="L258" s="39">
        <v>3229929</v>
      </c>
      <c r="M258" s="40">
        <v>3888656</v>
      </c>
      <c r="N258" s="40">
        <v>6825622</v>
      </c>
      <c r="O258" s="40">
        <v>6024779</v>
      </c>
      <c r="P258" s="41">
        <v>916568</v>
      </c>
      <c r="Q258" s="39">
        <f t="shared" si="18"/>
        <v>19340.892215568863</v>
      </c>
      <c r="R258" s="40">
        <f t="shared" si="19"/>
        <v>3103.4764565043893</v>
      </c>
      <c r="S258" s="40">
        <f t="shared" si="20"/>
        <v>1704.7007992007991</v>
      </c>
      <c r="T258" s="40">
        <f t="shared" si="21"/>
        <v>3494.6513921113688</v>
      </c>
      <c r="U258" s="41">
        <f t="shared" si="22"/>
        <v>2567.4173669467787</v>
      </c>
    </row>
    <row r="259" spans="1:21" x14ac:dyDescent="0.25">
      <c r="A259" s="30" t="str">
        <f t="shared" si="23"/>
        <v>2011_2</v>
      </c>
      <c r="B259" s="10">
        <v>2011</v>
      </c>
      <c r="C259" s="10">
        <v>2</v>
      </c>
      <c r="D259" s="27" t="s">
        <v>19</v>
      </c>
      <c r="E259" s="11" t="s">
        <v>14</v>
      </c>
      <c r="F259" s="41">
        <v>3443</v>
      </c>
      <c r="G259" s="39">
        <v>69</v>
      </c>
      <c r="H259" s="40">
        <v>305</v>
      </c>
      <c r="I259" s="40">
        <v>543</v>
      </c>
      <c r="J259" s="40">
        <v>402</v>
      </c>
      <c r="K259" s="41">
        <v>116</v>
      </c>
      <c r="L259" s="39">
        <v>1307918</v>
      </c>
      <c r="M259" s="40">
        <v>959826</v>
      </c>
      <c r="N259" s="40">
        <v>636940</v>
      </c>
      <c r="O259" s="40">
        <v>1191321</v>
      </c>
      <c r="P259" s="41">
        <v>562672</v>
      </c>
      <c r="Q259" s="39">
        <f t="shared" si="18"/>
        <v>18955.333333333332</v>
      </c>
      <c r="R259" s="40">
        <f t="shared" si="19"/>
        <v>3146.9704918032785</v>
      </c>
      <c r="S259" s="40">
        <f t="shared" si="20"/>
        <v>1173.0018416206262</v>
      </c>
      <c r="T259" s="40">
        <f t="shared" si="21"/>
        <v>2963.4850746268658</v>
      </c>
      <c r="U259" s="41">
        <f t="shared" si="22"/>
        <v>4850.6206896551721</v>
      </c>
    </row>
    <row r="260" spans="1:21" x14ac:dyDescent="0.25">
      <c r="A260" s="30" t="str">
        <f t="shared" si="23"/>
        <v>2011_2</v>
      </c>
      <c r="B260" s="10">
        <v>2011</v>
      </c>
      <c r="C260" s="10">
        <v>2</v>
      </c>
      <c r="D260" s="27" t="s">
        <v>20</v>
      </c>
      <c r="E260" s="11" t="s">
        <v>14</v>
      </c>
      <c r="F260" s="41">
        <v>22785</v>
      </c>
      <c r="G260" s="39">
        <v>355</v>
      </c>
      <c r="H260" s="40">
        <v>2638</v>
      </c>
      <c r="I260" s="40">
        <v>1893</v>
      </c>
      <c r="J260" s="40">
        <v>4252</v>
      </c>
      <c r="K260" s="41">
        <v>731</v>
      </c>
      <c r="L260" s="39">
        <v>9170764</v>
      </c>
      <c r="M260" s="40">
        <v>7172428</v>
      </c>
      <c r="N260" s="40">
        <v>1517093</v>
      </c>
      <c r="O260" s="40">
        <v>11304994</v>
      </c>
      <c r="P260" s="41">
        <v>5507333</v>
      </c>
      <c r="Q260" s="39">
        <f t="shared" si="18"/>
        <v>25833.138028169014</v>
      </c>
      <c r="R260" s="40">
        <f t="shared" si="19"/>
        <v>2718.888551933283</v>
      </c>
      <c r="S260" s="40">
        <f t="shared" si="20"/>
        <v>801.42260961436875</v>
      </c>
      <c r="T260" s="40">
        <f t="shared" si="21"/>
        <v>2658.7474129821262</v>
      </c>
      <c r="U260" s="41">
        <f t="shared" si="22"/>
        <v>7533.9712722298218</v>
      </c>
    </row>
    <row r="261" spans="1:21" x14ac:dyDescent="0.25">
      <c r="A261" s="30" t="str">
        <f t="shared" si="23"/>
        <v>2011_2</v>
      </c>
      <c r="B261" s="10">
        <v>2011</v>
      </c>
      <c r="C261" s="10">
        <v>2</v>
      </c>
      <c r="D261" s="27" t="s">
        <v>21</v>
      </c>
      <c r="E261" s="11" t="s">
        <v>14</v>
      </c>
      <c r="F261" s="41">
        <v>27595</v>
      </c>
      <c r="G261" s="39">
        <v>828</v>
      </c>
      <c r="H261" s="40">
        <v>2583</v>
      </c>
      <c r="I261" s="40">
        <v>4148</v>
      </c>
      <c r="J261" s="40">
        <v>5489</v>
      </c>
      <c r="K261" s="41">
        <v>2277</v>
      </c>
      <c r="L261" s="39">
        <v>11442260</v>
      </c>
      <c r="M261" s="40">
        <v>6815289</v>
      </c>
      <c r="N261" s="40">
        <v>3530103</v>
      </c>
      <c r="O261" s="40">
        <v>16742621</v>
      </c>
      <c r="P261" s="41">
        <v>10284292</v>
      </c>
      <c r="Q261" s="39">
        <f t="shared" si="18"/>
        <v>13819.154589371981</v>
      </c>
      <c r="R261" s="40">
        <f t="shared" si="19"/>
        <v>2638.5168408826944</v>
      </c>
      <c r="S261" s="40">
        <f t="shared" si="20"/>
        <v>851.03736740597878</v>
      </c>
      <c r="T261" s="40">
        <f t="shared" si="21"/>
        <v>3050.2133357624339</v>
      </c>
      <c r="U261" s="41">
        <f t="shared" si="22"/>
        <v>4516.5972771190163</v>
      </c>
    </row>
    <row r="262" spans="1:21" x14ac:dyDescent="0.25">
      <c r="A262" s="30" t="str">
        <f t="shared" si="23"/>
        <v>2011_2</v>
      </c>
      <c r="B262" s="10">
        <v>2011</v>
      </c>
      <c r="C262" s="10">
        <v>2</v>
      </c>
      <c r="D262" s="27" t="s">
        <v>22</v>
      </c>
      <c r="E262" s="11" t="s">
        <v>14</v>
      </c>
      <c r="F262" s="41">
        <v>2749</v>
      </c>
      <c r="G262" s="39">
        <v>107</v>
      </c>
      <c r="H262" s="40">
        <v>256</v>
      </c>
      <c r="I262" s="40">
        <v>373</v>
      </c>
      <c r="J262" s="40">
        <v>297</v>
      </c>
      <c r="K262" s="41">
        <v>106</v>
      </c>
      <c r="L262" s="39">
        <v>1225730</v>
      </c>
      <c r="M262" s="40">
        <v>751344</v>
      </c>
      <c r="N262" s="40">
        <v>266012</v>
      </c>
      <c r="O262" s="40">
        <v>896304</v>
      </c>
      <c r="P262" s="41">
        <v>327375</v>
      </c>
      <c r="Q262" s="39">
        <f t="shared" si="18"/>
        <v>11455.420560747663</v>
      </c>
      <c r="R262" s="40">
        <f t="shared" si="19"/>
        <v>2934.9375</v>
      </c>
      <c r="S262" s="40">
        <f t="shared" si="20"/>
        <v>713.16890080428959</v>
      </c>
      <c r="T262" s="40">
        <f t="shared" si="21"/>
        <v>3017.8585858585857</v>
      </c>
      <c r="U262" s="41">
        <f t="shared" si="22"/>
        <v>3088.4433962264152</v>
      </c>
    </row>
    <row r="263" spans="1:21" x14ac:dyDescent="0.25">
      <c r="A263" s="30" t="str">
        <f t="shared" si="23"/>
        <v>2011_2</v>
      </c>
      <c r="B263" s="10">
        <v>2011</v>
      </c>
      <c r="C263" s="10">
        <v>2</v>
      </c>
      <c r="D263" s="27" t="s">
        <v>23</v>
      </c>
      <c r="E263" s="11" t="s">
        <v>14</v>
      </c>
      <c r="F263" s="41">
        <v>2784</v>
      </c>
      <c r="G263" s="39">
        <v>94</v>
      </c>
      <c r="H263" s="40">
        <v>286</v>
      </c>
      <c r="I263" s="40">
        <v>506</v>
      </c>
      <c r="J263" s="40">
        <v>347</v>
      </c>
      <c r="K263" s="41">
        <v>90</v>
      </c>
      <c r="L263" s="39">
        <v>1267148</v>
      </c>
      <c r="M263" s="40">
        <v>889738</v>
      </c>
      <c r="N263" s="40">
        <v>305102</v>
      </c>
      <c r="O263" s="40">
        <v>1138442</v>
      </c>
      <c r="P263" s="41">
        <v>349589</v>
      </c>
      <c r="Q263" s="39">
        <f t="shared" si="18"/>
        <v>13480.297872340425</v>
      </c>
      <c r="R263" s="40">
        <f t="shared" si="19"/>
        <v>3110.9720279720282</v>
      </c>
      <c r="S263" s="40">
        <f t="shared" si="20"/>
        <v>602.96837944664037</v>
      </c>
      <c r="T263" s="40">
        <f t="shared" si="21"/>
        <v>3280.8126801152739</v>
      </c>
      <c r="U263" s="41">
        <f t="shared" si="22"/>
        <v>3884.3222222222221</v>
      </c>
    </row>
    <row r="264" spans="1:21" x14ac:dyDescent="0.25">
      <c r="A264" s="30" t="str">
        <f t="shared" si="23"/>
        <v>2011_2</v>
      </c>
      <c r="B264" s="10">
        <v>2011</v>
      </c>
      <c r="C264" s="10">
        <v>2</v>
      </c>
      <c r="D264" s="27" t="s">
        <v>24</v>
      </c>
      <c r="E264" s="11" t="s">
        <v>14</v>
      </c>
      <c r="F264" s="41">
        <v>7496</v>
      </c>
      <c r="G264" s="39">
        <v>232</v>
      </c>
      <c r="H264" s="40">
        <v>758</v>
      </c>
      <c r="I264" s="40">
        <v>441</v>
      </c>
      <c r="J264" s="40">
        <v>848</v>
      </c>
      <c r="K264" s="41">
        <v>139</v>
      </c>
      <c r="L264" s="39">
        <v>4047338</v>
      </c>
      <c r="M264" s="40">
        <v>3636119</v>
      </c>
      <c r="N264" s="40">
        <v>480645</v>
      </c>
      <c r="O264" s="40">
        <v>2852273</v>
      </c>
      <c r="P264" s="41">
        <v>663040</v>
      </c>
      <c r="Q264" s="39">
        <f t="shared" si="18"/>
        <v>17445.422413793105</v>
      </c>
      <c r="R264" s="40">
        <f t="shared" si="19"/>
        <v>4796.9907651715039</v>
      </c>
      <c r="S264" s="40">
        <f t="shared" si="20"/>
        <v>1089.8979591836735</v>
      </c>
      <c r="T264" s="40">
        <f t="shared" si="21"/>
        <v>3363.5294811320755</v>
      </c>
      <c r="U264" s="41">
        <f t="shared" si="22"/>
        <v>4770.0719424460431</v>
      </c>
    </row>
    <row r="265" spans="1:21" x14ac:dyDescent="0.25">
      <c r="A265" s="30" t="str">
        <f t="shared" si="23"/>
        <v>2011_2</v>
      </c>
      <c r="B265" s="10">
        <v>2011</v>
      </c>
      <c r="C265" s="10">
        <v>2</v>
      </c>
      <c r="D265" s="27" t="s">
        <v>25</v>
      </c>
      <c r="E265" s="11" t="s">
        <v>14</v>
      </c>
      <c r="F265" s="41">
        <v>21168</v>
      </c>
      <c r="G265" s="39">
        <v>172</v>
      </c>
      <c r="H265" s="40">
        <v>1759</v>
      </c>
      <c r="I265" s="40">
        <v>5754</v>
      </c>
      <c r="J265" s="40">
        <v>2439</v>
      </c>
      <c r="K265" s="41">
        <v>610</v>
      </c>
      <c r="L265" s="39">
        <v>2375556</v>
      </c>
      <c r="M265" s="40">
        <v>3420324</v>
      </c>
      <c r="N265" s="40">
        <v>4489461</v>
      </c>
      <c r="O265" s="40">
        <v>4046032</v>
      </c>
      <c r="P265" s="41">
        <v>2576326</v>
      </c>
      <c r="Q265" s="39">
        <f t="shared" si="18"/>
        <v>13811.372093023256</v>
      </c>
      <c r="R265" s="40">
        <f t="shared" si="19"/>
        <v>1944.4707220011371</v>
      </c>
      <c r="S265" s="40">
        <f t="shared" si="20"/>
        <v>780.23305526590195</v>
      </c>
      <c r="T265" s="40">
        <f t="shared" si="21"/>
        <v>1658.8897088970889</v>
      </c>
      <c r="U265" s="41">
        <f t="shared" si="22"/>
        <v>4223.4852459016392</v>
      </c>
    </row>
    <row r="266" spans="1:21" x14ac:dyDescent="0.25">
      <c r="A266" s="30" t="str">
        <f t="shared" si="23"/>
        <v>2011_2</v>
      </c>
      <c r="B266" s="10">
        <v>2011</v>
      </c>
      <c r="C266" s="10">
        <v>2</v>
      </c>
      <c r="D266" s="27" t="s">
        <v>26</v>
      </c>
      <c r="E266" s="11" t="s">
        <v>14</v>
      </c>
      <c r="F266" s="41">
        <v>22731</v>
      </c>
      <c r="G266" s="39">
        <v>341</v>
      </c>
      <c r="H266" s="40">
        <v>2366</v>
      </c>
      <c r="I266" s="40">
        <v>3437</v>
      </c>
      <c r="J266" s="40">
        <v>4944</v>
      </c>
      <c r="K266" s="41">
        <v>859</v>
      </c>
      <c r="L266" s="39">
        <v>6465782</v>
      </c>
      <c r="M266" s="40">
        <v>7473280</v>
      </c>
      <c r="N266" s="40">
        <v>3718662</v>
      </c>
      <c r="O266" s="40">
        <v>15608079</v>
      </c>
      <c r="P266" s="41">
        <v>3061499</v>
      </c>
      <c r="Q266" s="39">
        <f t="shared" si="18"/>
        <v>18961.237536656892</v>
      </c>
      <c r="R266" s="40">
        <f t="shared" si="19"/>
        <v>3158.6136939983094</v>
      </c>
      <c r="S266" s="40">
        <f t="shared" si="20"/>
        <v>1081.9499563572883</v>
      </c>
      <c r="T266" s="40">
        <f t="shared" si="21"/>
        <v>3156.9739077669901</v>
      </c>
      <c r="U266" s="41">
        <f t="shared" si="22"/>
        <v>3564.0267753201397</v>
      </c>
    </row>
    <row r="267" spans="1:21" x14ac:dyDescent="0.25">
      <c r="A267" s="30" t="str">
        <f t="shared" si="23"/>
        <v>2011_2</v>
      </c>
      <c r="B267" s="10">
        <v>2011</v>
      </c>
      <c r="C267" s="10">
        <v>2</v>
      </c>
      <c r="D267" s="27" t="s">
        <v>27</v>
      </c>
      <c r="E267" s="11" t="s">
        <v>14</v>
      </c>
      <c r="F267" s="41">
        <v>5703</v>
      </c>
      <c r="G267" s="39">
        <v>173</v>
      </c>
      <c r="H267" s="40">
        <v>638</v>
      </c>
      <c r="I267" s="40">
        <v>888</v>
      </c>
      <c r="J267" s="40">
        <v>792</v>
      </c>
      <c r="K267" s="41">
        <v>245</v>
      </c>
      <c r="L267" s="39">
        <v>3397322</v>
      </c>
      <c r="M267" s="40">
        <v>1936643</v>
      </c>
      <c r="N267" s="40">
        <v>788881</v>
      </c>
      <c r="O267" s="40">
        <v>2684511</v>
      </c>
      <c r="P267" s="41">
        <v>1832161</v>
      </c>
      <c r="Q267" s="39">
        <f t="shared" ref="Q267:Q330" si="24">L267/G267</f>
        <v>19637.699421965317</v>
      </c>
      <c r="R267" s="40">
        <f t="shared" ref="R267:R330" si="25">M267/H267</f>
        <v>3035.4905956112852</v>
      </c>
      <c r="S267" s="40">
        <f t="shared" ref="S267:S330" si="26">N267/I267</f>
        <v>888.37950450450455</v>
      </c>
      <c r="T267" s="40">
        <f t="shared" ref="T267:T330" si="27">O267/J267</f>
        <v>3389.534090909091</v>
      </c>
      <c r="U267" s="41">
        <f t="shared" ref="U267:U330" si="28">P267/K267</f>
        <v>7478.2081632653062</v>
      </c>
    </row>
    <row r="268" spans="1:21" x14ac:dyDescent="0.25">
      <c r="A268" s="30" t="str">
        <f t="shared" ref="A268:A331" si="29">B268&amp;"_"&amp;C268</f>
        <v>2011_2</v>
      </c>
      <c r="B268" s="10">
        <v>2011</v>
      </c>
      <c r="C268" s="10">
        <v>2</v>
      </c>
      <c r="D268" s="27" t="s">
        <v>28</v>
      </c>
      <c r="E268" s="11" t="s">
        <v>14</v>
      </c>
      <c r="F268" s="41">
        <v>37496</v>
      </c>
      <c r="G268" s="39">
        <v>1069</v>
      </c>
      <c r="H268" s="40">
        <v>3915</v>
      </c>
      <c r="I268" s="40">
        <v>7503</v>
      </c>
      <c r="J268" s="40">
        <v>5636</v>
      </c>
      <c r="K268" s="41">
        <v>1294</v>
      </c>
      <c r="L268" s="39">
        <v>13569892</v>
      </c>
      <c r="M268" s="40">
        <v>12444807</v>
      </c>
      <c r="N268" s="40">
        <v>9282811</v>
      </c>
      <c r="O268" s="40">
        <v>19136188</v>
      </c>
      <c r="P268" s="41">
        <v>11903047</v>
      </c>
      <c r="Q268" s="39">
        <f t="shared" si="24"/>
        <v>12694.005612722171</v>
      </c>
      <c r="R268" s="40">
        <f t="shared" si="25"/>
        <v>3178.7501915708813</v>
      </c>
      <c r="S268" s="40">
        <f t="shared" si="26"/>
        <v>1237.2132480341197</v>
      </c>
      <c r="T268" s="40">
        <f t="shared" si="27"/>
        <v>3395.3491838183108</v>
      </c>
      <c r="U268" s="41">
        <f t="shared" si="28"/>
        <v>9198.6452859350848</v>
      </c>
    </row>
    <row r="269" spans="1:21" x14ac:dyDescent="0.25">
      <c r="A269" s="30" t="str">
        <f t="shared" si="29"/>
        <v>2011_2</v>
      </c>
      <c r="B269" s="10">
        <v>2011</v>
      </c>
      <c r="C269" s="10">
        <v>2</v>
      </c>
      <c r="D269" s="27" t="s">
        <v>29</v>
      </c>
      <c r="E269" s="11" t="s">
        <v>14</v>
      </c>
      <c r="F269" s="41">
        <v>4065</v>
      </c>
      <c r="G269" s="39">
        <v>139</v>
      </c>
      <c r="H269" s="40">
        <v>476</v>
      </c>
      <c r="I269" s="40">
        <v>556</v>
      </c>
      <c r="J269" s="40">
        <v>674</v>
      </c>
      <c r="K269" s="41">
        <v>170</v>
      </c>
      <c r="L269" s="39">
        <v>2204758</v>
      </c>
      <c r="M269" s="40">
        <v>1530397</v>
      </c>
      <c r="N269" s="40">
        <v>544202</v>
      </c>
      <c r="O269" s="40">
        <v>1838427</v>
      </c>
      <c r="P269" s="41">
        <v>1153737</v>
      </c>
      <c r="Q269" s="39">
        <f t="shared" si="24"/>
        <v>15861.568345323742</v>
      </c>
      <c r="R269" s="40">
        <f t="shared" si="25"/>
        <v>3215.1197478991598</v>
      </c>
      <c r="S269" s="40">
        <f t="shared" si="26"/>
        <v>978.7805755395683</v>
      </c>
      <c r="T269" s="40">
        <f t="shared" si="27"/>
        <v>2727.6364985163204</v>
      </c>
      <c r="U269" s="41">
        <f t="shared" si="28"/>
        <v>6786.6882352941175</v>
      </c>
    </row>
    <row r="270" spans="1:21" x14ac:dyDescent="0.25">
      <c r="A270" s="30" t="str">
        <f t="shared" si="29"/>
        <v>2011_2</v>
      </c>
      <c r="B270" s="10">
        <v>2011</v>
      </c>
      <c r="C270" s="10">
        <v>2</v>
      </c>
      <c r="D270" s="27" t="s">
        <v>30</v>
      </c>
      <c r="E270" s="11" t="s">
        <v>14</v>
      </c>
      <c r="F270" s="41">
        <v>7654</v>
      </c>
      <c r="G270" s="39">
        <v>234</v>
      </c>
      <c r="H270" s="40">
        <v>882</v>
      </c>
      <c r="I270" s="40">
        <v>703</v>
      </c>
      <c r="J270" s="40">
        <v>1904</v>
      </c>
      <c r="K270" s="41">
        <v>912</v>
      </c>
      <c r="L270" s="39">
        <v>4262202</v>
      </c>
      <c r="M270" s="40">
        <v>1804793</v>
      </c>
      <c r="N270" s="40">
        <v>539221</v>
      </c>
      <c r="O270" s="40">
        <v>5668328</v>
      </c>
      <c r="P270" s="41">
        <v>4695936</v>
      </c>
      <c r="Q270" s="39">
        <f t="shared" si="24"/>
        <v>18214.538461538461</v>
      </c>
      <c r="R270" s="40">
        <f t="shared" si="25"/>
        <v>2046.2505668934241</v>
      </c>
      <c r="S270" s="40">
        <f t="shared" si="26"/>
        <v>767.02844950213375</v>
      </c>
      <c r="T270" s="40">
        <f t="shared" si="27"/>
        <v>2977.0630252100841</v>
      </c>
      <c r="U270" s="41">
        <f t="shared" si="28"/>
        <v>5149.0526315789475</v>
      </c>
    </row>
    <row r="271" spans="1:21" x14ac:dyDescent="0.25">
      <c r="A271" s="30" t="str">
        <f t="shared" si="29"/>
        <v>2011_2</v>
      </c>
      <c r="B271" s="10">
        <v>2011</v>
      </c>
      <c r="C271" s="10">
        <v>2</v>
      </c>
      <c r="D271" s="27" t="s">
        <v>31</v>
      </c>
      <c r="E271" s="11" t="s">
        <v>14</v>
      </c>
      <c r="F271" s="41">
        <v>25108</v>
      </c>
      <c r="G271" s="39">
        <v>618</v>
      </c>
      <c r="H271" s="40">
        <v>2531</v>
      </c>
      <c r="I271" s="40">
        <v>7193</v>
      </c>
      <c r="J271" s="40">
        <v>3013</v>
      </c>
      <c r="K271" s="41">
        <v>866</v>
      </c>
      <c r="L271" s="39">
        <v>8629793</v>
      </c>
      <c r="M271" s="40">
        <v>7924842</v>
      </c>
      <c r="N271" s="40">
        <v>3463948</v>
      </c>
      <c r="O271" s="40">
        <v>9499227</v>
      </c>
      <c r="P271" s="41">
        <v>1438924</v>
      </c>
      <c r="Q271" s="39">
        <f t="shared" si="24"/>
        <v>13964.066343042072</v>
      </c>
      <c r="R271" s="40">
        <f t="shared" si="25"/>
        <v>3131.1110233109443</v>
      </c>
      <c r="S271" s="40">
        <f t="shared" si="26"/>
        <v>481.57208397052688</v>
      </c>
      <c r="T271" s="40">
        <f t="shared" si="27"/>
        <v>3152.7470959176899</v>
      </c>
      <c r="U271" s="41">
        <f t="shared" si="28"/>
        <v>1661.5750577367205</v>
      </c>
    </row>
    <row r="272" spans="1:21" x14ac:dyDescent="0.25">
      <c r="A272" s="30" t="str">
        <f t="shared" si="29"/>
        <v>2011_2</v>
      </c>
      <c r="B272" s="10">
        <v>2011</v>
      </c>
      <c r="C272" s="10">
        <v>2</v>
      </c>
      <c r="D272" s="27" t="s">
        <v>32</v>
      </c>
      <c r="E272" s="11" t="s">
        <v>14</v>
      </c>
      <c r="F272" s="41">
        <v>17872</v>
      </c>
      <c r="G272" s="39">
        <v>290</v>
      </c>
      <c r="H272" s="40">
        <v>2263</v>
      </c>
      <c r="I272" s="40">
        <v>3785</v>
      </c>
      <c r="J272" s="40">
        <v>3287</v>
      </c>
      <c r="K272" s="41">
        <v>686</v>
      </c>
      <c r="L272" s="39">
        <v>9609927</v>
      </c>
      <c r="M272" s="40">
        <v>8013779</v>
      </c>
      <c r="N272" s="40">
        <v>2665963</v>
      </c>
      <c r="O272" s="40">
        <v>11697513</v>
      </c>
      <c r="P272" s="41">
        <v>5530669</v>
      </c>
      <c r="Q272" s="39">
        <f t="shared" si="24"/>
        <v>33137.679310344829</v>
      </c>
      <c r="R272" s="40">
        <f t="shared" si="25"/>
        <v>3541.2191780821918</v>
      </c>
      <c r="S272" s="40">
        <f t="shared" si="26"/>
        <v>704.34953764861291</v>
      </c>
      <c r="T272" s="40">
        <f t="shared" si="27"/>
        <v>3558.7201095223609</v>
      </c>
      <c r="U272" s="41">
        <f t="shared" si="28"/>
        <v>8062.1997084548102</v>
      </c>
    </row>
    <row r="273" spans="1:21" x14ac:dyDescent="0.25">
      <c r="A273" s="30" t="str">
        <f t="shared" si="29"/>
        <v>2011_2</v>
      </c>
      <c r="B273" s="10">
        <v>2011</v>
      </c>
      <c r="C273" s="10">
        <v>2</v>
      </c>
      <c r="D273" s="27" t="s">
        <v>33</v>
      </c>
      <c r="E273" s="11" t="s">
        <v>14</v>
      </c>
      <c r="F273" s="41">
        <v>13577</v>
      </c>
      <c r="G273" s="39">
        <v>497</v>
      </c>
      <c r="H273" s="40">
        <v>1413</v>
      </c>
      <c r="I273" s="40">
        <v>3690</v>
      </c>
      <c r="J273" s="40">
        <v>1792</v>
      </c>
      <c r="K273" s="41">
        <v>452</v>
      </c>
      <c r="L273" s="39">
        <v>5509676</v>
      </c>
      <c r="M273" s="40">
        <v>4308346</v>
      </c>
      <c r="N273" s="40">
        <v>2918110</v>
      </c>
      <c r="O273" s="40">
        <v>5798039</v>
      </c>
      <c r="P273" s="41">
        <v>956369</v>
      </c>
      <c r="Q273" s="39">
        <f t="shared" si="24"/>
        <v>11085.867203219315</v>
      </c>
      <c r="R273" s="40">
        <f t="shared" si="25"/>
        <v>3049.0771408351025</v>
      </c>
      <c r="S273" s="40">
        <f t="shared" si="26"/>
        <v>790.81571815718155</v>
      </c>
      <c r="T273" s="40">
        <f t="shared" si="27"/>
        <v>3235.5128348214284</v>
      </c>
      <c r="U273" s="41">
        <f t="shared" si="28"/>
        <v>2115.8606194690265</v>
      </c>
    </row>
    <row r="274" spans="1:21" x14ac:dyDescent="0.25">
      <c r="A274" s="30" t="str">
        <f t="shared" si="29"/>
        <v>2011_2</v>
      </c>
      <c r="B274" s="10">
        <v>2011</v>
      </c>
      <c r="C274" s="10">
        <v>2</v>
      </c>
      <c r="D274" s="27" t="s">
        <v>34</v>
      </c>
      <c r="E274" s="11" t="s">
        <v>14</v>
      </c>
      <c r="F274" s="41">
        <v>12360</v>
      </c>
      <c r="G274" s="39">
        <v>367</v>
      </c>
      <c r="H274" s="40">
        <v>1669</v>
      </c>
      <c r="I274" s="40">
        <v>3300</v>
      </c>
      <c r="J274" s="40">
        <v>2099</v>
      </c>
      <c r="K274" s="41">
        <v>341</v>
      </c>
      <c r="L274" s="39">
        <v>4901791</v>
      </c>
      <c r="M274" s="40">
        <v>6576176</v>
      </c>
      <c r="N274" s="40">
        <v>5514008</v>
      </c>
      <c r="O274" s="40">
        <v>8382208</v>
      </c>
      <c r="P274" s="41">
        <v>1144997</v>
      </c>
      <c r="Q274" s="39">
        <f t="shared" si="24"/>
        <v>13356.378746594006</v>
      </c>
      <c r="R274" s="40">
        <f t="shared" si="25"/>
        <v>3940.1893349310963</v>
      </c>
      <c r="S274" s="40">
        <f t="shared" si="26"/>
        <v>1670.9115151515152</v>
      </c>
      <c r="T274" s="40">
        <f t="shared" si="27"/>
        <v>3993.4292520247736</v>
      </c>
      <c r="U274" s="41">
        <f t="shared" si="28"/>
        <v>3357.7624633431087</v>
      </c>
    </row>
    <row r="275" spans="1:21" x14ac:dyDescent="0.25">
      <c r="A275" s="30" t="str">
        <f t="shared" si="29"/>
        <v>2011_2</v>
      </c>
      <c r="B275" s="10">
        <v>2011</v>
      </c>
      <c r="C275" s="10">
        <v>2</v>
      </c>
      <c r="D275" s="27" t="s">
        <v>35</v>
      </c>
      <c r="E275" s="11" t="s">
        <v>14</v>
      </c>
      <c r="F275" s="41">
        <v>21860</v>
      </c>
      <c r="G275" s="39">
        <v>918</v>
      </c>
      <c r="H275" s="40">
        <v>3115</v>
      </c>
      <c r="I275" s="40">
        <v>3633</v>
      </c>
      <c r="J275" s="40">
        <v>4407</v>
      </c>
      <c r="K275" s="41">
        <v>971</v>
      </c>
      <c r="L275" s="39">
        <v>10230519</v>
      </c>
      <c r="M275" s="40">
        <v>9270676</v>
      </c>
      <c r="N275" s="40">
        <v>3541549</v>
      </c>
      <c r="O275" s="40">
        <v>11239453</v>
      </c>
      <c r="P275" s="41">
        <v>2308144</v>
      </c>
      <c r="Q275" s="39">
        <f t="shared" si="24"/>
        <v>11144.356209150326</v>
      </c>
      <c r="R275" s="40">
        <f t="shared" si="25"/>
        <v>2976.1399678972712</v>
      </c>
      <c r="S275" s="40">
        <f t="shared" si="26"/>
        <v>974.82769061381782</v>
      </c>
      <c r="T275" s="40">
        <f t="shared" si="27"/>
        <v>2550.3637395053324</v>
      </c>
      <c r="U275" s="41">
        <f t="shared" si="28"/>
        <v>2377.07929969104</v>
      </c>
    </row>
    <row r="276" spans="1:21" x14ac:dyDescent="0.25">
      <c r="A276" s="30" t="str">
        <f t="shared" si="29"/>
        <v>2011_2</v>
      </c>
      <c r="B276" s="10">
        <v>2011</v>
      </c>
      <c r="C276" s="10">
        <v>2</v>
      </c>
      <c r="D276" s="27" t="s">
        <v>36</v>
      </c>
      <c r="E276" s="11" t="s">
        <v>14</v>
      </c>
      <c r="F276" s="41">
        <v>6091</v>
      </c>
      <c r="G276" s="39">
        <v>256</v>
      </c>
      <c r="H276" s="40">
        <v>859</v>
      </c>
      <c r="I276" s="40">
        <v>1895</v>
      </c>
      <c r="J276" s="40">
        <v>1590</v>
      </c>
      <c r="K276" s="41">
        <v>289</v>
      </c>
      <c r="L276" s="39">
        <v>3533757</v>
      </c>
      <c r="M276" s="40">
        <v>3500666</v>
      </c>
      <c r="N276" s="40">
        <v>1575095</v>
      </c>
      <c r="O276" s="40">
        <v>4707657</v>
      </c>
      <c r="P276" s="41">
        <v>1367382</v>
      </c>
      <c r="Q276" s="39">
        <f t="shared" si="24"/>
        <v>13803.73828125</v>
      </c>
      <c r="R276" s="40">
        <f t="shared" si="25"/>
        <v>4075.2805587892899</v>
      </c>
      <c r="S276" s="40">
        <f t="shared" si="26"/>
        <v>831.18469656992079</v>
      </c>
      <c r="T276" s="40">
        <f t="shared" si="27"/>
        <v>2960.790566037736</v>
      </c>
      <c r="U276" s="41">
        <f t="shared" si="28"/>
        <v>4731.4256055363321</v>
      </c>
    </row>
    <row r="277" spans="1:21" x14ac:dyDescent="0.25">
      <c r="A277" s="30" t="str">
        <f t="shared" si="29"/>
        <v>2011_2</v>
      </c>
      <c r="B277" s="10">
        <v>2011</v>
      </c>
      <c r="C277" s="10">
        <v>2</v>
      </c>
      <c r="D277" s="27" t="s">
        <v>37</v>
      </c>
      <c r="E277" s="11" t="s">
        <v>14</v>
      </c>
      <c r="F277" s="41">
        <v>11333</v>
      </c>
      <c r="G277" s="39">
        <v>493</v>
      </c>
      <c r="H277" s="40">
        <v>1958</v>
      </c>
      <c r="I277" s="40">
        <v>2577</v>
      </c>
      <c r="J277" s="40">
        <v>2581</v>
      </c>
      <c r="K277" s="41">
        <v>670</v>
      </c>
      <c r="L277" s="39">
        <v>7666203</v>
      </c>
      <c r="M277" s="40">
        <v>6407858</v>
      </c>
      <c r="N277" s="40">
        <v>2849676</v>
      </c>
      <c r="O277" s="40">
        <v>8018193</v>
      </c>
      <c r="P277" s="41">
        <v>3448226</v>
      </c>
      <c r="Q277" s="39">
        <f t="shared" si="24"/>
        <v>15550.107505070993</v>
      </c>
      <c r="R277" s="40">
        <f t="shared" si="25"/>
        <v>3272.6547497446372</v>
      </c>
      <c r="S277" s="40">
        <f t="shared" si="26"/>
        <v>1105.8114086146682</v>
      </c>
      <c r="T277" s="40">
        <f t="shared" si="27"/>
        <v>3106.6226268888026</v>
      </c>
      <c r="U277" s="41">
        <f t="shared" si="28"/>
        <v>5146.6059701492541</v>
      </c>
    </row>
    <row r="278" spans="1:21" x14ac:dyDescent="0.25">
      <c r="A278" s="30" t="str">
        <f t="shared" si="29"/>
        <v>2011_2</v>
      </c>
      <c r="B278" s="10">
        <v>2011</v>
      </c>
      <c r="C278" s="10">
        <v>2</v>
      </c>
      <c r="D278" s="27" t="s">
        <v>38</v>
      </c>
      <c r="E278" s="11" t="s">
        <v>14</v>
      </c>
      <c r="F278" s="41">
        <v>5920</v>
      </c>
      <c r="G278" s="39">
        <v>268</v>
      </c>
      <c r="H278" s="40">
        <v>1053</v>
      </c>
      <c r="I278" s="40">
        <v>783</v>
      </c>
      <c r="J278" s="40">
        <v>1543</v>
      </c>
      <c r="K278" s="41">
        <v>34</v>
      </c>
      <c r="L278" s="39">
        <v>2921091</v>
      </c>
      <c r="M278" s="40">
        <v>2622139</v>
      </c>
      <c r="N278" s="40">
        <v>1062413</v>
      </c>
      <c r="O278" s="40">
        <v>3614642</v>
      </c>
      <c r="P278" s="41">
        <v>216313</v>
      </c>
      <c r="Q278" s="39">
        <f t="shared" si="24"/>
        <v>10899.593283582089</v>
      </c>
      <c r="R278" s="40">
        <f t="shared" si="25"/>
        <v>2490.1604938271603</v>
      </c>
      <c r="S278" s="40">
        <f t="shared" si="26"/>
        <v>1356.8492975734355</v>
      </c>
      <c r="T278" s="40">
        <f t="shared" si="27"/>
        <v>2342.6066104990277</v>
      </c>
      <c r="U278" s="41">
        <f t="shared" si="28"/>
        <v>6362.1470588235297</v>
      </c>
    </row>
    <row r="279" spans="1:21" x14ac:dyDescent="0.25">
      <c r="A279" s="30" t="str">
        <f t="shared" si="29"/>
        <v>2011_2</v>
      </c>
      <c r="B279" s="10">
        <v>2011</v>
      </c>
      <c r="C279" s="10">
        <v>2</v>
      </c>
      <c r="D279" s="27" t="s">
        <v>39</v>
      </c>
      <c r="E279" s="11" t="s">
        <v>14</v>
      </c>
      <c r="F279" s="41">
        <v>16083</v>
      </c>
      <c r="G279" s="39">
        <v>815</v>
      </c>
      <c r="H279" s="40">
        <v>2688</v>
      </c>
      <c r="I279" s="40">
        <v>3344</v>
      </c>
      <c r="J279" s="40">
        <v>3151</v>
      </c>
      <c r="K279" s="41">
        <v>304</v>
      </c>
      <c r="L279" s="39">
        <v>10373467</v>
      </c>
      <c r="M279" s="40">
        <v>8046830</v>
      </c>
      <c r="N279" s="40">
        <v>2853364</v>
      </c>
      <c r="O279" s="40">
        <v>10345292</v>
      </c>
      <c r="P279" s="41">
        <v>1413695</v>
      </c>
      <c r="Q279" s="39">
        <f t="shared" si="24"/>
        <v>12728.180368098159</v>
      </c>
      <c r="R279" s="40">
        <f t="shared" si="25"/>
        <v>2993.6123511904761</v>
      </c>
      <c r="S279" s="40">
        <f t="shared" si="26"/>
        <v>853.27870813397124</v>
      </c>
      <c r="T279" s="40">
        <f t="shared" si="27"/>
        <v>3283.1774039987304</v>
      </c>
      <c r="U279" s="41">
        <f t="shared" si="28"/>
        <v>4650.3125</v>
      </c>
    </row>
    <row r="280" spans="1:21" x14ac:dyDescent="0.25">
      <c r="A280" s="30" t="str">
        <f t="shared" si="29"/>
        <v>2011_2</v>
      </c>
      <c r="B280" s="10">
        <v>2011</v>
      </c>
      <c r="C280" s="10">
        <v>2</v>
      </c>
      <c r="D280" s="27" t="s">
        <v>40</v>
      </c>
      <c r="E280" s="11" t="s">
        <v>14</v>
      </c>
      <c r="F280" s="41">
        <v>10487</v>
      </c>
      <c r="G280" s="39">
        <v>412</v>
      </c>
      <c r="H280" s="40">
        <v>1683</v>
      </c>
      <c r="I280" s="40">
        <v>3684</v>
      </c>
      <c r="J280" s="40">
        <v>2501</v>
      </c>
      <c r="K280" s="41">
        <v>396</v>
      </c>
      <c r="L280" s="39">
        <v>4926413</v>
      </c>
      <c r="M280" s="40">
        <v>5698128</v>
      </c>
      <c r="N280" s="40">
        <v>2321057</v>
      </c>
      <c r="O280" s="40">
        <v>7388620</v>
      </c>
      <c r="P280" s="41">
        <v>928258</v>
      </c>
      <c r="Q280" s="39">
        <f t="shared" si="24"/>
        <v>11957.313106796117</v>
      </c>
      <c r="R280" s="40">
        <f t="shared" si="25"/>
        <v>3385.6969696969695</v>
      </c>
      <c r="S280" s="40">
        <f t="shared" si="26"/>
        <v>630.03718783930515</v>
      </c>
      <c r="T280" s="40">
        <f t="shared" si="27"/>
        <v>2954.2662934826071</v>
      </c>
      <c r="U280" s="41">
        <f t="shared" si="28"/>
        <v>2344.0858585858587</v>
      </c>
    </row>
    <row r="281" spans="1:21" x14ac:dyDescent="0.25">
      <c r="A281" s="30" t="str">
        <f t="shared" si="29"/>
        <v>2011_3</v>
      </c>
      <c r="B281" s="10">
        <v>2011</v>
      </c>
      <c r="C281" s="10">
        <v>3</v>
      </c>
      <c r="D281" s="27" t="s">
        <v>13</v>
      </c>
      <c r="E281" s="11" t="s">
        <v>14</v>
      </c>
      <c r="F281" s="41">
        <v>17126</v>
      </c>
      <c r="G281" s="39">
        <v>108</v>
      </c>
      <c r="H281" s="40">
        <v>2024</v>
      </c>
      <c r="I281" s="40">
        <v>976</v>
      </c>
      <c r="J281" s="40">
        <v>3026</v>
      </c>
      <c r="K281" s="41">
        <v>437</v>
      </c>
      <c r="L281" s="39">
        <v>1881570</v>
      </c>
      <c r="M281" s="40">
        <v>3201934</v>
      </c>
      <c r="N281" s="40">
        <v>1199247</v>
      </c>
      <c r="O281" s="40">
        <v>4640754</v>
      </c>
      <c r="P281" s="41">
        <v>1249779</v>
      </c>
      <c r="Q281" s="39">
        <f t="shared" si="24"/>
        <v>17421.944444444445</v>
      </c>
      <c r="R281" s="40">
        <f t="shared" si="25"/>
        <v>1581.9832015810277</v>
      </c>
      <c r="S281" s="40">
        <f t="shared" si="26"/>
        <v>1228.736680327869</v>
      </c>
      <c r="T281" s="40">
        <f t="shared" si="27"/>
        <v>1533.6265697290153</v>
      </c>
      <c r="U281" s="41">
        <f t="shared" si="28"/>
        <v>2859.9061784897026</v>
      </c>
    </row>
    <row r="282" spans="1:21" x14ac:dyDescent="0.25">
      <c r="A282" s="30" t="str">
        <f t="shared" si="29"/>
        <v>2011_3</v>
      </c>
      <c r="B282" s="10">
        <v>2011</v>
      </c>
      <c r="C282" s="10">
        <v>3</v>
      </c>
      <c r="D282" s="27" t="s">
        <v>15</v>
      </c>
      <c r="E282" s="11" t="s">
        <v>14</v>
      </c>
      <c r="F282" s="41">
        <v>4827</v>
      </c>
      <c r="G282" s="39">
        <v>22</v>
      </c>
      <c r="H282" s="40">
        <v>376</v>
      </c>
      <c r="I282" s="40">
        <v>1364</v>
      </c>
      <c r="J282" s="40">
        <v>695</v>
      </c>
      <c r="K282" s="41">
        <v>75</v>
      </c>
      <c r="L282" s="39">
        <v>418342</v>
      </c>
      <c r="M282" s="40">
        <v>1146810</v>
      </c>
      <c r="N282" s="40">
        <v>1995752</v>
      </c>
      <c r="O282" s="40">
        <v>1751457</v>
      </c>
      <c r="P282" s="41">
        <v>447303</v>
      </c>
      <c r="Q282" s="39">
        <f t="shared" si="24"/>
        <v>19015.545454545456</v>
      </c>
      <c r="R282" s="40">
        <f t="shared" si="25"/>
        <v>3050.0265957446809</v>
      </c>
      <c r="S282" s="40">
        <f t="shared" si="26"/>
        <v>1463.1612903225807</v>
      </c>
      <c r="T282" s="40">
        <f t="shared" si="27"/>
        <v>2520.0820143884894</v>
      </c>
      <c r="U282" s="41">
        <f t="shared" si="28"/>
        <v>5964.04</v>
      </c>
    </row>
    <row r="283" spans="1:21" x14ac:dyDescent="0.25">
      <c r="A283" s="30" t="str">
        <f t="shared" si="29"/>
        <v>2011_3</v>
      </c>
      <c r="B283" s="10">
        <v>2011</v>
      </c>
      <c r="C283" s="10">
        <v>3</v>
      </c>
      <c r="D283" s="27" t="s">
        <v>16</v>
      </c>
      <c r="E283" s="11" t="s">
        <v>14</v>
      </c>
      <c r="F283" s="41">
        <v>4656</v>
      </c>
      <c r="G283" s="39">
        <v>87</v>
      </c>
      <c r="H283" s="40">
        <v>564</v>
      </c>
      <c r="I283" s="40">
        <v>645</v>
      </c>
      <c r="J283" s="40">
        <v>1145</v>
      </c>
      <c r="K283" s="41">
        <v>84</v>
      </c>
      <c r="L283" s="39">
        <v>986745</v>
      </c>
      <c r="M283" s="40">
        <v>1860369</v>
      </c>
      <c r="N283" s="40">
        <v>554420</v>
      </c>
      <c r="O283" s="40">
        <v>3149147</v>
      </c>
      <c r="P283" s="41">
        <v>426517</v>
      </c>
      <c r="Q283" s="39">
        <f t="shared" si="24"/>
        <v>11341.896551724138</v>
      </c>
      <c r="R283" s="40">
        <f t="shared" si="25"/>
        <v>3298.5265957446809</v>
      </c>
      <c r="S283" s="40">
        <f t="shared" si="26"/>
        <v>859.5658914728682</v>
      </c>
      <c r="T283" s="40">
        <f t="shared" si="27"/>
        <v>2750.3467248908296</v>
      </c>
      <c r="U283" s="41">
        <f t="shared" si="28"/>
        <v>5077.583333333333</v>
      </c>
    </row>
    <row r="284" spans="1:21" x14ac:dyDescent="0.25">
      <c r="A284" s="30" t="str">
        <f t="shared" si="29"/>
        <v>2011_3</v>
      </c>
      <c r="B284" s="10">
        <v>2011</v>
      </c>
      <c r="C284" s="10">
        <v>3</v>
      </c>
      <c r="D284" s="27" t="s">
        <v>17</v>
      </c>
      <c r="E284" s="11" t="s">
        <v>14</v>
      </c>
      <c r="F284" s="41">
        <v>18380</v>
      </c>
      <c r="G284" s="39">
        <v>105</v>
      </c>
      <c r="H284" s="40">
        <v>1671</v>
      </c>
      <c r="I284" s="40">
        <v>943</v>
      </c>
      <c r="J284" s="40">
        <v>3171</v>
      </c>
      <c r="K284" s="41">
        <v>232</v>
      </c>
      <c r="L284" s="39">
        <v>2059260</v>
      </c>
      <c r="M284" s="40">
        <v>6284463</v>
      </c>
      <c r="N284" s="40">
        <v>710579</v>
      </c>
      <c r="O284" s="40">
        <v>9803243</v>
      </c>
      <c r="P284" s="41">
        <v>1228567</v>
      </c>
      <c r="Q284" s="39">
        <f t="shared" si="24"/>
        <v>19612</v>
      </c>
      <c r="R284" s="40">
        <f t="shared" si="25"/>
        <v>3760.8994614003591</v>
      </c>
      <c r="S284" s="40">
        <f t="shared" si="26"/>
        <v>753.5302226935313</v>
      </c>
      <c r="T284" s="40">
        <f t="shared" si="27"/>
        <v>3091.5304320403657</v>
      </c>
      <c r="U284" s="41">
        <f t="shared" si="28"/>
        <v>5295.5474137931033</v>
      </c>
    </row>
    <row r="285" spans="1:21" x14ac:dyDescent="0.25">
      <c r="A285" s="30" t="str">
        <f t="shared" si="29"/>
        <v>2011_3</v>
      </c>
      <c r="B285" s="10">
        <v>2011</v>
      </c>
      <c r="C285" s="10">
        <v>3</v>
      </c>
      <c r="D285" s="27" t="s">
        <v>18</v>
      </c>
      <c r="E285" s="11" t="s">
        <v>14</v>
      </c>
      <c r="F285" s="41">
        <v>15239</v>
      </c>
      <c r="G285" s="39">
        <v>155</v>
      </c>
      <c r="H285" s="40">
        <v>1289</v>
      </c>
      <c r="I285" s="40">
        <v>3891</v>
      </c>
      <c r="J285" s="40">
        <v>2236</v>
      </c>
      <c r="K285" s="41">
        <v>370</v>
      </c>
      <c r="L285" s="39">
        <v>3254814</v>
      </c>
      <c r="M285" s="40">
        <v>3957809</v>
      </c>
      <c r="N285" s="40">
        <v>7622036</v>
      </c>
      <c r="O285" s="40">
        <v>6718047</v>
      </c>
      <c r="P285" s="41">
        <v>1060972</v>
      </c>
      <c r="Q285" s="39">
        <f t="shared" si="24"/>
        <v>20998.799999999999</v>
      </c>
      <c r="R285" s="40">
        <f t="shared" si="25"/>
        <v>3070.4491854150506</v>
      </c>
      <c r="S285" s="40">
        <f t="shared" si="26"/>
        <v>1958.8887175533282</v>
      </c>
      <c r="T285" s="40">
        <f t="shared" si="27"/>
        <v>3004.493291592129</v>
      </c>
      <c r="U285" s="41">
        <f t="shared" si="28"/>
        <v>2867.491891891892</v>
      </c>
    </row>
    <row r="286" spans="1:21" x14ac:dyDescent="0.25">
      <c r="A286" s="30" t="str">
        <f t="shared" si="29"/>
        <v>2011_3</v>
      </c>
      <c r="B286" s="10">
        <v>2011</v>
      </c>
      <c r="C286" s="10">
        <v>3</v>
      </c>
      <c r="D286" s="27" t="s">
        <v>19</v>
      </c>
      <c r="E286" s="11" t="s">
        <v>14</v>
      </c>
      <c r="F286" s="41">
        <v>3540</v>
      </c>
      <c r="G286" s="39">
        <v>72</v>
      </c>
      <c r="H286" s="40">
        <v>316</v>
      </c>
      <c r="I286" s="40">
        <v>530</v>
      </c>
      <c r="J286" s="40">
        <v>503</v>
      </c>
      <c r="K286" s="41">
        <v>115</v>
      </c>
      <c r="L286" s="39">
        <v>1420662</v>
      </c>
      <c r="M286" s="40">
        <v>996733</v>
      </c>
      <c r="N286" s="40">
        <v>526848</v>
      </c>
      <c r="O286" s="40">
        <v>1657085</v>
      </c>
      <c r="P286" s="41">
        <v>574240</v>
      </c>
      <c r="Q286" s="39">
        <f t="shared" si="24"/>
        <v>19731.416666666668</v>
      </c>
      <c r="R286" s="40">
        <f t="shared" si="25"/>
        <v>3154.2183544303798</v>
      </c>
      <c r="S286" s="40">
        <f t="shared" si="26"/>
        <v>994.0528301886792</v>
      </c>
      <c r="T286" s="40">
        <f t="shared" si="27"/>
        <v>3294.403578528827</v>
      </c>
      <c r="U286" s="41">
        <f t="shared" si="28"/>
        <v>4993.391304347826</v>
      </c>
    </row>
    <row r="287" spans="1:21" x14ac:dyDescent="0.25">
      <c r="A287" s="30" t="str">
        <f t="shared" si="29"/>
        <v>2011_3</v>
      </c>
      <c r="B287" s="10">
        <v>2011</v>
      </c>
      <c r="C287" s="10">
        <v>3</v>
      </c>
      <c r="D287" s="27" t="s">
        <v>20</v>
      </c>
      <c r="E287" s="11" t="s">
        <v>14</v>
      </c>
      <c r="F287" s="41">
        <v>23094</v>
      </c>
      <c r="G287" s="39">
        <v>340</v>
      </c>
      <c r="H287" s="40">
        <v>2813</v>
      </c>
      <c r="I287" s="40">
        <v>1926</v>
      </c>
      <c r="J287" s="40">
        <v>4254</v>
      </c>
      <c r="K287" s="41">
        <v>748</v>
      </c>
      <c r="L287" s="39">
        <v>8914569</v>
      </c>
      <c r="M287" s="40">
        <v>7443999</v>
      </c>
      <c r="N287" s="40">
        <v>2655252</v>
      </c>
      <c r="O287" s="40">
        <v>10126313</v>
      </c>
      <c r="P287" s="41">
        <v>6172740</v>
      </c>
      <c r="Q287" s="39">
        <f t="shared" si="24"/>
        <v>26219.320588235296</v>
      </c>
      <c r="R287" s="40">
        <f t="shared" si="25"/>
        <v>2646.2847493778886</v>
      </c>
      <c r="S287" s="40">
        <f t="shared" si="26"/>
        <v>1378.6355140186915</v>
      </c>
      <c r="T287" s="40">
        <f t="shared" si="27"/>
        <v>2380.4214856605549</v>
      </c>
      <c r="U287" s="41">
        <f t="shared" si="28"/>
        <v>8252.3262032085568</v>
      </c>
    </row>
    <row r="288" spans="1:21" x14ac:dyDescent="0.25">
      <c r="A288" s="30" t="str">
        <f t="shared" si="29"/>
        <v>2011_3</v>
      </c>
      <c r="B288" s="10">
        <v>2011</v>
      </c>
      <c r="C288" s="10">
        <v>3</v>
      </c>
      <c r="D288" s="27" t="s">
        <v>21</v>
      </c>
      <c r="E288" s="11" t="s">
        <v>14</v>
      </c>
      <c r="F288" s="41">
        <v>28064</v>
      </c>
      <c r="G288" s="39">
        <v>834</v>
      </c>
      <c r="H288" s="40">
        <v>2526</v>
      </c>
      <c r="I288" s="40">
        <v>3216</v>
      </c>
      <c r="J288" s="40">
        <v>5043</v>
      </c>
      <c r="K288" s="41">
        <v>505</v>
      </c>
      <c r="L288" s="39">
        <v>14195018</v>
      </c>
      <c r="M288" s="40">
        <v>6109209</v>
      </c>
      <c r="N288" s="40">
        <v>2539527</v>
      </c>
      <c r="O288" s="40">
        <v>14503191</v>
      </c>
      <c r="P288" s="41">
        <v>2587876</v>
      </c>
      <c r="Q288" s="39">
        <f t="shared" si="24"/>
        <v>17020.405275779376</v>
      </c>
      <c r="R288" s="40">
        <f t="shared" si="25"/>
        <v>2418.5308788598577</v>
      </c>
      <c r="S288" s="40">
        <f t="shared" si="26"/>
        <v>789.65391791044772</v>
      </c>
      <c r="T288" s="40">
        <f t="shared" si="27"/>
        <v>2875.9054134443782</v>
      </c>
      <c r="U288" s="41">
        <f t="shared" si="28"/>
        <v>5124.5069306930691</v>
      </c>
    </row>
    <row r="289" spans="1:21" x14ac:dyDescent="0.25">
      <c r="A289" s="30" t="str">
        <f t="shared" si="29"/>
        <v>2011_3</v>
      </c>
      <c r="B289" s="10">
        <v>2011</v>
      </c>
      <c r="C289" s="10">
        <v>3</v>
      </c>
      <c r="D289" s="27" t="s">
        <v>22</v>
      </c>
      <c r="E289" s="11" t="s">
        <v>14</v>
      </c>
      <c r="F289" s="41">
        <v>2794</v>
      </c>
      <c r="G289" s="39">
        <v>99</v>
      </c>
      <c r="H289" s="40">
        <v>274</v>
      </c>
      <c r="I289" s="40">
        <v>390</v>
      </c>
      <c r="J289" s="40">
        <v>328</v>
      </c>
      <c r="K289" s="41">
        <v>140</v>
      </c>
      <c r="L289" s="39">
        <v>1217444</v>
      </c>
      <c r="M289" s="40">
        <v>775499</v>
      </c>
      <c r="N289" s="40">
        <v>300057</v>
      </c>
      <c r="O289" s="40">
        <v>899217</v>
      </c>
      <c r="P289" s="41">
        <v>516891</v>
      </c>
      <c r="Q289" s="39">
        <f t="shared" si="24"/>
        <v>12297.414141414141</v>
      </c>
      <c r="R289" s="40">
        <f t="shared" si="25"/>
        <v>2830.2883211678832</v>
      </c>
      <c r="S289" s="40">
        <f t="shared" si="26"/>
        <v>769.37692307692305</v>
      </c>
      <c r="T289" s="40">
        <f t="shared" si="27"/>
        <v>2741.5152439024391</v>
      </c>
      <c r="U289" s="41">
        <f t="shared" si="28"/>
        <v>3692.0785714285716</v>
      </c>
    </row>
    <row r="290" spans="1:21" x14ac:dyDescent="0.25">
      <c r="A290" s="30" t="str">
        <f t="shared" si="29"/>
        <v>2011_3</v>
      </c>
      <c r="B290" s="10">
        <v>2011</v>
      </c>
      <c r="C290" s="10">
        <v>3</v>
      </c>
      <c r="D290" s="27" t="s">
        <v>23</v>
      </c>
      <c r="E290" s="11" t="s">
        <v>14</v>
      </c>
      <c r="F290" s="41">
        <v>2824</v>
      </c>
      <c r="G290" s="39">
        <v>92</v>
      </c>
      <c r="H290" s="40">
        <v>291</v>
      </c>
      <c r="I290" s="40">
        <v>589</v>
      </c>
      <c r="J290" s="40">
        <v>396</v>
      </c>
      <c r="K290" s="41">
        <v>75</v>
      </c>
      <c r="L290" s="39">
        <v>1288299</v>
      </c>
      <c r="M290" s="40">
        <v>868357</v>
      </c>
      <c r="N290" s="40">
        <v>349971</v>
      </c>
      <c r="O290" s="40">
        <v>1142243</v>
      </c>
      <c r="P290" s="41">
        <v>312406</v>
      </c>
      <c r="Q290" s="39">
        <f t="shared" si="24"/>
        <v>14003.25</v>
      </c>
      <c r="R290" s="40">
        <f t="shared" si="25"/>
        <v>2984.044673539519</v>
      </c>
      <c r="S290" s="40">
        <f t="shared" si="26"/>
        <v>594.17826825127338</v>
      </c>
      <c r="T290" s="40">
        <f t="shared" si="27"/>
        <v>2884.4520202020203</v>
      </c>
      <c r="U290" s="41">
        <f t="shared" si="28"/>
        <v>4165.413333333333</v>
      </c>
    </row>
    <row r="291" spans="1:21" x14ac:dyDescent="0.25">
      <c r="A291" s="30" t="str">
        <f t="shared" si="29"/>
        <v>2011_3</v>
      </c>
      <c r="B291" s="10">
        <v>2011</v>
      </c>
      <c r="C291" s="10">
        <v>3</v>
      </c>
      <c r="D291" s="27" t="s">
        <v>24</v>
      </c>
      <c r="E291" s="11" t="s">
        <v>14</v>
      </c>
      <c r="F291" s="41">
        <v>7737</v>
      </c>
      <c r="G291" s="39">
        <v>234</v>
      </c>
      <c r="H291" s="40">
        <v>852</v>
      </c>
      <c r="I291" s="40">
        <v>1541</v>
      </c>
      <c r="J291" s="40">
        <v>1722</v>
      </c>
      <c r="K291" s="41">
        <v>490</v>
      </c>
      <c r="L291" s="39">
        <v>5046760</v>
      </c>
      <c r="M291" s="40">
        <v>3746287</v>
      </c>
      <c r="N291" s="40">
        <v>1559228</v>
      </c>
      <c r="O291" s="40">
        <v>4973678</v>
      </c>
      <c r="P291" s="41">
        <v>2640889</v>
      </c>
      <c r="Q291" s="39">
        <f t="shared" si="24"/>
        <v>21567.350427350426</v>
      </c>
      <c r="R291" s="40">
        <f t="shared" si="25"/>
        <v>4397.0504694835681</v>
      </c>
      <c r="S291" s="40">
        <f t="shared" si="26"/>
        <v>1011.8286826735886</v>
      </c>
      <c r="T291" s="40">
        <f t="shared" si="27"/>
        <v>2888.3147502903598</v>
      </c>
      <c r="U291" s="41">
        <f t="shared" si="28"/>
        <v>5389.5693877551021</v>
      </c>
    </row>
    <row r="292" spans="1:21" x14ac:dyDescent="0.25">
      <c r="A292" s="30" t="str">
        <f t="shared" si="29"/>
        <v>2011_3</v>
      </c>
      <c r="B292" s="10">
        <v>2011</v>
      </c>
      <c r="C292" s="10">
        <v>3</v>
      </c>
      <c r="D292" s="27" t="s">
        <v>25</v>
      </c>
      <c r="E292" s="11" t="s">
        <v>14</v>
      </c>
      <c r="F292" s="41">
        <v>21764</v>
      </c>
      <c r="G292" s="39">
        <v>163</v>
      </c>
      <c r="H292" s="40">
        <v>1802</v>
      </c>
      <c r="I292" s="40">
        <v>6634</v>
      </c>
      <c r="J292" s="40">
        <v>3010</v>
      </c>
      <c r="K292" s="41">
        <v>718</v>
      </c>
      <c r="L292" s="39">
        <v>2401430</v>
      </c>
      <c r="M292" s="40">
        <v>3486301</v>
      </c>
      <c r="N292" s="40">
        <v>8195572</v>
      </c>
      <c r="O292" s="40">
        <v>5245273</v>
      </c>
      <c r="P292" s="41">
        <v>3382101</v>
      </c>
      <c r="Q292" s="39">
        <f t="shared" si="24"/>
        <v>14732.699386503067</v>
      </c>
      <c r="R292" s="40">
        <f t="shared" si="25"/>
        <v>1934.6842397336293</v>
      </c>
      <c r="S292" s="40">
        <f t="shared" si="26"/>
        <v>1235.3892071148628</v>
      </c>
      <c r="T292" s="40">
        <f t="shared" si="27"/>
        <v>1742.6156146179403</v>
      </c>
      <c r="U292" s="41">
        <f t="shared" si="28"/>
        <v>4710.4470752089137</v>
      </c>
    </row>
    <row r="293" spans="1:21" x14ac:dyDescent="0.25">
      <c r="A293" s="30" t="str">
        <f t="shared" si="29"/>
        <v>2011_3</v>
      </c>
      <c r="B293" s="10">
        <v>2011</v>
      </c>
      <c r="C293" s="10">
        <v>3</v>
      </c>
      <c r="D293" s="27" t="s">
        <v>26</v>
      </c>
      <c r="E293" s="11" t="s">
        <v>14</v>
      </c>
      <c r="F293" s="41">
        <v>22913</v>
      </c>
      <c r="G293" s="39">
        <v>323</v>
      </c>
      <c r="H293" s="40">
        <v>2482</v>
      </c>
      <c r="I293" s="40">
        <v>3190</v>
      </c>
      <c r="J293" s="40">
        <v>4523</v>
      </c>
      <c r="K293" s="41">
        <v>784</v>
      </c>
      <c r="L293" s="39">
        <v>6750264</v>
      </c>
      <c r="M293" s="40">
        <v>7752156</v>
      </c>
      <c r="N293" s="40">
        <v>3483767</v>
      </c>
      <c r="O293" s="40">
        <v>12506020</v>
      </c>
      <c r="P293" s="41">
        <v>2904794</v>
      </c>
      <c r="Q293" s="39">
        <f t="shared" si="24"/>
        <v>20898.650154798761</v>
      </c>
      <c r="R293" s="40">
        <f t="shared" si="25"/>
        <v>3123.3505237711524</v>
      </c>
      <c r="S293" s="40">
        <f t="shared" si="26"/>
        <v>1092.0899686520377</v>
      </c>
      <c r="T293" s="40">
        <f t="shared" si="27"/>
        <v>2764.9834180853418</v>
      </c>
      <c r="U293" s="41">
        <f t="shared" si="28"/>
        <v>3705.0943877551022</v>
      </c>
    </row>
    <row r="294" spans="1:21" x14ac:dyDescent="0.25">
      <c r="A294" s="30" t="str">
        <f t="shared" si="29"/>
        <v>2011_3</v>
      </c>
      <c r="B294" s="10">
        <v>2011</v>
      </c>
      <c r="C294" s="10">
        <v>3</v>
      </c>
      <c r="D294" s="27" t="s">
        <v>27</v>
      </c>
      <c r="E294" s="11" t="s">
        <v>14</v>
      </c>
      <c r="F294" s="41">
        <v>5765</v>
      </c>
      <c r="G294" s="39">
        <v>170</v>
      </c>
      <c r="H294" s="40">
        <v>647</v>
      </c>
      <c r="I294" s="40">
        <v>920</v>
      </c>
      <c r="J294" s="40">
        <v>875</v>
      </c>
      <c r="K294" s="41">
        <v>194</v>
      </c>
      <c r="L294" s="39">
        <v>3382025</v>
      </c>
      <c r="M294" s="40">
        <v>1937677</v>
      </c>
      <c r="N294" s="40">
        <v>776354</v>
      </c>
      <c r="O294" s="40">
        <v>2685157</v>
      </c>
      <c r="P294" s="41">
        <v>1491687</v>
      </c>
      <c r="Q294" s="39">
        <f t="shared" si="24"/>
        <v>19894.264705882353</v>
      </c>
      <c r="R294" s="40">
        <f t="shared" si="25"/>
        <v>2994.8639876352395</v>
      </c>
      <c r="S294" s="40">
        <f t="shared" si="26"/>
        <v>843.86304347826092</v>
      </c>
      <c r="T294" s="40">
        <f t="shared" si="27"/>
        <v>3068.7508571428571</v>
      </c>
      <c r="U294" s="41">
        <f t="shared" si="28"/>
        <v>7689.1082474226805</v>
      </c>
    </row>
    <row r="295" spans="1:21" x14ac:dyDescent="0.25">
      <c r="A295" s="30" t="str">
        <f t="shared" si="29"/>
        <v>2011_3</v>
      </c>
      <c r="B295" s="10">
        <v>2011</v>
      </c>
      <c r="C295" s="10">
        <v>3</v>
      </c>
      <c r="D295" s="27" t="s">
        <v>28</v>
      </c>
      <c r="E295" s="11" t="s">
        <v>14</v>
      </c>
      <c r="F295" s="41">
        <v>38389</v>
      </c>
      <c r="G295" s="39">
        <v>1048</v>
      </c>
      <c r="H295" s="40">
        <v>3985</v>
      </c>
      <c r="I295" s="40">
        <v>7624</v>
      </c>
      <c r="J295" s="40">
        <v>6046</v>
      </c>
      <c r="K295" s="41">
        <v>1324</v>
      </c>
      <c r="L295" s="39">
        <v>14231136</v>
      </c>
      <c r="M295" s="40">
        <v>12477547</v>
      </c>
      <c r="N295" s="40">
        <v>7617258</v>
      </c>
      <c r="O295" s="40">
        <v>18407719</v>
      </c>
      <c r="P295" s="41">
        <v>12521924</v>
      </c>
      <c r="Q295" s="39">
        <f t="shared" si="24"/>
        <v>13579.32824427481</v>
      </c>
      <c r="R295" s="40">
        <f t="shared" si="25"/>
        <v>3131.1284818067752</v>
      </c>
      <c r="S295" s="40">
        <f t="shared" si="26"/>
        <v>999.11568730325291</v>
      </c>
      <c r="T295" s="40">
        <f t="shared" si="27"/>
        <v>3044.6111478663579</v>
      </c>
      <c r="U295" s="41">
        <f t="shared" si="28"/>
        <v>9457.6465256797583</v>
      </c>
    </row>
    <row r="296" spans="1:21" x14ac:dyDescent="0.25">
      <c r="A296" s="30" t="str">
        <f t="shared" si="29"/>
        <v>2011_3</v>
      </c>
      <c r="B296" s="10">
        <v>2011</v>
      </c>
      <c r="C296" s="10">
        <v>3</v>
      </c>
      <c r="D296" s="27" t="s">
        <v>29</v>
      </c>
      <c r="E296" s="11" t="s">
        <v>14</v>
      </c>
      <c r="F296" s="41">
        <v>4119</v>
      </c>
      <c r="G296" s="39">
        <v>132</v>
      </c>
      <c r="H296" s="40">
        <v>462</v>
      </c>
      <c r="I296" s="40">
        <v>403</v>
      </c>
      <c r="J296" s="40">
        <v>709</v>
      </c>
      <c r="K296" s="41">
        <v>208</v>
      </c>
      <c r="L296" s="39">
        <v>2243900</v>
      </c>
      <c r="M296" s="40">
        <v>1483572</v>
      </c>
      <c r="N296" s="40">
        <v>420112</v>
      </c>
      <c r="O296" s="40">
        <v>1879805</v>
      </c>
      <c r="P296" s="41">
        <v>1601010</v>
      </c>
      <c r="Q296" s="39">
        <f t="shared" si="24"/>
        <v>16999.242424242424</v>
      </c>
      <c r="R296" s="40">
        <f t="shared" si="25"/>
        <v>3211.1948051948052</v>
      </c>
      <c r="S296" s="40">
        <f t="shared" si="26"/>
        <v>1042.4615384615386</v>
      </c>
      <c r="T296" s="40">
        <f t="shared" si="27"/>
        <v>2651.3469675599436</v>
      </c>
      <c r="U296" s="41">
        <f t="shared" si="28"/>
        <v>7697.1634615384619</v>
      </c>
    </row>
    <row r="297" spans="1:21" x14ac:dyDescent="0.25">
      <c r="A297" s="30" t="str">
        <f t="shared" si="29"/>
        <v>2011_3</v>
      </c>
      <c r="B297" s="10">
        <v>2011</v>
      </c>
      <c r="C297" s="10">
        <v>3</v>
      </c>
      <c r="D297" s="27" t="s">
        <v>30</v>
      </c>
      <c r="E297" s="11" t="s">
        <v>14</v>
      </c>
      <c r="F297" s="41">
        <v>7867</v>
      </c>
      <c r="G297" s="39">
        <v>238</v>
      </c>
      <c r="H297" s="40">
        <v>871</v>
      </c>
      <c r="I297" s="40">
        <v>1090</v>
      </c>
      <c r="J297" s="40">
        <v>1114</v>
      </c>
      <c r="K297" s="41">
        <v>706</v>
      </c>
      <c r="L297" s="39">
        <v>5345348</v>
      </c>
      <c r="M297" s="40">
        <v>1633899</v>
      </c>
      <c r="N297" s="40">
        <v>776221</v>
      </c>
      <c r="O297" s="40">
        <v>3440583</v>
      </c>
      <c r="P297" s="41">
        <v>4121812</v>
      </c>
      <c r="Q297" s="39">
        <f t="shared" si="24"/>
        <v>22459.44537815126</v>
      </c>
      <c r="R297" s="40">
        <f t="shared" si="25"/>
        <v>1875.8886337543054</v>
      </c>
      <c r="S297" s="40">
        <f t="shared" si="26"/>
        <v>712.12935779816519</v>
      </c>
      <c r="T297" s="40">
        <f t="shared" si="27"/>
        <v>3088.4946140035909</v>
      </c>
      <c r="U297" s="41">
        <f t="shared" si="28"/>
        <v>5838.260623229462</v>
      </c>
    </row>
    <row r="298" spans="1:21" x14ac:dyDescent="0.25">
      <c r="A298" s="30" t="str">
        <f t="shared" si="29"/>
        <v>2011_3</v>
      </c>
      <c r="B298" s="10">
        <v>2011</v>
      </c>
      <c r="C298" s="10">
        <v>3</v>
      </c>
      <c r="D298" s="27" t="s">
        <v>31</v>
      </c>
      <c r="E298" s="11" t="s">
        <v>14</v>
      </c>
      <c r="F298" s="41">
        <v>25694</v>
      </c>
      <c r="G298" s="39">
        <v>601</v>
      </c>
      <c r="H298" s="40">
        <v>2436</v>
      </c>
      <c r="I298" s="40">
        <v>8202</v>
      </c>
      <c r="J298" s="40">
        <v>3854</v>
      </c>
      <c r="K298" s="41">
        <v>732</v>
      </c>
      <c r="L298" s="39">
        <v>8551472</v>
      </c>
      <c r="M298" s="40">
        <v>7431565</v>
      </c>
      <c r="N298" s="40">
        <v>4093100</v>
      </c>
      <c r="O298" s="40">
        <v>11776119</v>
      </c>
      <c r="P298" s="41">
        <v>1645114</v>
      </c>
      <c r="Q298" s="39">
        <f t="shared" si="24"/>
        <v>14228.738768718802</v>
      </c>
      <c r="R298" s="40">
        <f t="shared" si="25"/>
        <v>3050.7245484400655</v>
      </c>
      <c r="S298" s="40">
        <f t="shared" si="26"/>
        <v>499.03682028773471</v>
      </c>
      <c r="T298" s="40">
        <f t="shared" si="27"/>
        <v>3055.5576024909187</v>
      </c>
      <c r="U298" s="41">
        <f t="shared" si="28"/>
        <v>2247.4234972677596</v>
      </c>
    </row>
    <row r="299" spans="1:21" x14ac:dyDescent="0.25">
      <c r="A299" s="30" t="str">
        <f t="shared" si="29"/>
        <v>2011_3</v>
      </c>
      <c r="B299" s="10">
        <v>2011</v>
      </c>
      <c r="C299" s="10">
        <v>3</v>
      </c>
      <c r="D299" s="27" t="s">
        <v>32</v>
      </c>
      <c r="E299" s="11" t="s">
        <v>14</v>
      </c>
      <c r="F299" s="41">
        <v>18145</v>
      </c>
      <c r="G299" s="39">
        <v>267</v>
      </c>
      <c r="H299" s="40">
        <v>2373</v>
      </c>
      <c r="I299" s="40">
        <v>6320</v>
      </c>
      <c r="J299" s="40">
        <v>4115</v>
      </c>
      <c r="K299" s="41">
        <v>860</v>
      </c>
      <c r="L299" s="39">
        <v>9066149</v>
      </c>
      <c r="M299" s="40">
        <v>8210704</v>
      </c>
      <c r="N299" s="40">
        <v>5321971</v>
      </c>
      <c r="O299" s="40">
        <v>13746830</v>
      </c>
      <c r="P299" s="41">
        <v>7307633</v>
      </c>
      <c r="Q299" s="39">
        <f t="shared" si="24"/>
        <v>33955.614232209737</v>
      </c>
      <c r="R299" s="40">
        <f t="shared" si="25"/>
        <v>3460.0522545301305</v>
      </c>
      <c r="S299" s="40">
        <f t="shared" si="26"/>
        <v>842.08401898734178</v>
      </c>
      <c r="T299" s="40">
        <f t="shared" si="27"/>
        <v>3340.6634264884569</v>
      </c>
      <c r="U299" s="41">
        <f t="shared" si="28"/>
        <v>8497.2476744186042</v>
      </c>
    </row>
    <row r="300" spans="1:21" x14ac:dyDescent="0.25">
      <c r="A300" s="30" t="str">
        <f t="shared" si="29"/>
        <v>2011_3</v>
      </c>
      <c r="B300" s="10">
        <v>2011</v>
      </c>
      <c r="C300" s="10">
        <v>3</v>
      </c>
      <c r="D300" s="27" t="s">
        <v>33</v>
      </c>
      <c r="E300" s="11" t="s">
        <v>14</v>
      </c>
      <c r="F300" s="41">
        <v>13960</v>
      </c>
      <c r="G300" s="39">
        <v>486</v>
      </c>
      <c r="H300" s="40">
        <v>1487</v>
      </c>
      <c r="I300" s="40">
        <v>2818</v>
      </c>
      <c r="J300" s="40">
        <v>2383</v>
      </c>
      <c r="K300" s="41">
        <v>415</v>
      </c>
      <c r="L300" s="39">
        <v>5820380</v>
      </c>
      <c r="M300" s="40">
        <v>4442066</v>
      </c>
      <c r="N300" s="40">
        <v>2064001</v>
      </c>
      <c r="O300" s="40">
        <v>6523703</v>
      </c>
      <c r="P300" s="41">
        <v>967802</v>
      </c>
      <c r="Q300" s="39">
        <f t="shared" si="24"/>
        <v>11976.090534979425</v>
      </c>
      <c r="R300" s="40">
        <f t="shared" si="25"/>
        <v>2987.2669804976463</v>
      </c>
      <c r="S300" s="40">
        <f t="shared" si="26"/>
        <v>732.43470546486867</v>
      </c>
      <c r="T300" s="40">
        <f t="shared" si="27"/>
        <v>2737.6009232060428</v>
      </c>
      <c r="U300" s="41">
        <f t="shared" si="28"/>
        <v>2332.0530120481926</v>
      </c>
    </row>
    <row r="301" spans="1:21" x14ac:dyDescent="0.25">
      <c r="A301" s="30" t="str">
        <f t="shared" si="29"/>
        <v>2011_3</v>
      </c>
      <c r="B301" s="10">
        <v>2011</v>
      </c>
      <c r="C301" s="10">
        <v>3</v>
      </c>
      <c r="D301" s="27" t="s">
        <v>34</v>
      </c>
      <c r="E301" s="11" t="s">
        <v>14</v>
      </c>
      <c r="F301" s="41">
        <v>12756</v>
      </c>
      <c r="G301" s="39">
        <v>360</v>
      </c>
      <c r="H301" s="40">
        <v>1760</v>
      </c>
      <c r="I301" s="40">
        <v>2755</v>
      </c>
      <c r="J301" s="40">
        <v>2307</v>
      </c>
      <c r="K301" s="41">
        <v>333</v>
      </c>
      <c r="L301" s="39">
        <v>4862173</v>
      </c>
      <c r="M301" s="40">
        <v>6896161</v>
      </c>
      <c r="N301" s="40">
        <v>2680782</v>
      </c>
      <c r="O301" s="40">
        <v>9257767</v>
      </c>
      <c r="P301" s="41">
        <v>1144032</v>
      </c>
      <c r="Q301" s="39">
        <f t="shared" si="24"/>
        <v>13506.036111111111</v>
      </c>
      <c r="R301" s="40">
        <f t="shared" si="25"/>
        <v>3918.2732954545454</v>
      </c>
      <c r="S301" s="40">
        <f t="shared" si="26"/>
        <v>973.06061705989111</v>
      </c>
      <c r="T301" s="40">
        <f t="shared" si="27"/>
        <v>4012.9029042045945</v>
      </c>
      <c r="U301" s="41">
        <f t="shared" si="28"/>
        <v>3435.5315315315315</v>
      </c>
    </row>
    <row r="302" spans="1:21" x14ac:dyDescent="0.25">
      <c r="A302" s="30" t="str">
        <f t="shared" si="29"/>
        <v>2011_3</v>
      </c>
      <c r="B302" s="10">
        <v>2011</v>
      </c>
      <c r="C302" s="10">
        <v>3</v>
      </c>
      <c r="D302" s="27" t="s">
        <v>35</v>
      </c>
      <c r="E302" s="11" t="s">
        <v>14</v>
      </c>
      <c r="F302" s="41">
        <v>22089</v>
      </c>
      <c r="G302" s="39">
        <v>921</v>
      </c>
      <c r="H302" s="40">
        <v>3234</v>
      </c>
      <c r="I302" s="40">
        <v>3936</v>
      </c>
      <c r="J302" s="40">
        <v>4619</v>
      </c>
      <c r="K302" s="41">
        <v>1100</v>
      </c>
      <c r="L302" s="39">
        <v>10498288</v>
      </c>
      <c r="M302" s="40">
        <v>9548974</v>
      </c>
      <c r="N302" s="40">
        <v>3498930</v>
      </c>
      <c r="O302" s="40">
        <v>12472824</v>
      </c>
      <c r="P302" s="41">
        <v>3140546</v>
      </c>
      <c r="Q302" s="39">
        <f t="shared" si="24"/>
        <v>11398.792616720955</v>
      </c>
      <c r="R302" s="40">
        <f t="shared" si="25"/>
        <v>2952.6821273964133</v>
      </c>
      <c r="S302" s="40">
        <f t="shared" si="26"/>
        <v>888.95579268292681</v>
      </c>
      <c r="T302" s="40">
        <f t="shared" si="27"/>
        <v>2700.3299415457891</v>
      </c>
      <c r="U302" s="41">
        <f t="shared" si="28"/>
        <v>2855.0418181818181</v>
      </c>
    </row>
    <row r="303" spans="1:21" x14ac:dyDescent="0.25">
      <c r="A303" s="30" t="str">
        <f t="shared" si="29"/>
        <v>2011_3</v>
      </c>
      <c r="B303" s="10">
        <v>2011</v>
      </c>
      <c r="C303" s="10">
        <v>3</v>
      </c>
      <c r="D303" s="27" t="s">
        <v>36</v>
      </c>
      <c r="E303" s="11" t="s">
        <v>14</v>
      </c>
      <c r="F303" s="41">
        <v>6235</v>
      </c>
      <c r="G303" s="39">
        <v>256</v>
      </c>
      <c r="H303" s="40">
        <v>911</v>
      </c>
      <c r="I303" s="40">
        <v>1569</v>
      </c>
      <c r="J303" s="40">
        <v>1541</v>
      </c>
      <c r="K303" s="41">
        <v>112</v>
      </c>
      <c r="L303" s="39">
        <v>4360862</v>
      </c>
      <c r="M303" s="40">
        <v>3403554</v>
      </c>
      <c r="N303" s="40">
        <v>1210151</v>
      </c>
      <c r="O303" s="40">
        <v>4711771</v>
      </c>
      <c r="P303" s="41">
        <v>603150</v>
      </c>
      <c r="Q303" s="39">
        <f t="shared" si="24"/>
        <v>17034.6171875</v>
      </c>
      <c r="R303" s="40">
        <f t="shared" si="25"/>
        <v>3736.0636663007685</v>
      </c>
      <c r="S303" s="40">
        <f t="shared" si="26"/>
        <v>771.28808158062463</v>
      </c>
      <c r="T303" s="40">
        <f t="shared" si="27"/>
        <v>3057.6060999351071</v>
      </c>
      <c r="U303" s="41">
        <f t="shared" si="28"/>
        <v>5385.2678571428569</v>
      </c>
    </row>
    <row r="304" spans="1:21" x14ac:dyDescent="0.25">
      <c r="A304" s="30" t="str">
        <f t="shared" si="29"/>
        <v>2011_3</v>
      </c>
      <c r="B304" s="10">
        <v>2011</v>
      </c>
      <c r="C304" s="10">
        <v>3</v>
      </c>
      <c r="D304" s="27" t="s">
        <v>37</v>
      </c>
      <c r="E304" s="11" t="s">
        <v>14</v>
      </c>
      <c r="F304" s="41">
        <v>11547</v>
      </c>
      <c r="G304" s="39">
        <v>495</v>
      </c>
      <c r="H304" s="40">
        <v>2078</v>
      </c>
      <c r="I304" s="40">
        <v>3835</v>
      </c>
      <c r="J304" s="40">
        <v>3423</v>
      </c>
      <c r="K304" s="41">
        <v>866</v>
      </c>
      <c r="L304" s="39">
        <v>9490633</v>
      </c>
      <c r="M304" s="40">
        <v>6234198</v>
      </c>
      <c r="N304" s="40">
        <v>3933753</v>
      </c>
      <c r="O304" s="40">
        <v>10479153</v>
      </c>
      <c r="P304" s="41">
        <v>5056678</v>
      </c>
      <c r="Q304" s="39">
        <f t="shared" si="24"/>
        <v>19172.995959595959</v>
      </c>
      <c r="R304" s="40">
        <f t="shared" si="25"/>
        <v>3000.0952839268525</v>
      </c>
      <c r="S304" s="40">
        <f t="shared" si="26"/>
        <v>1025.7504563233376</v>
      </c>
      <c r="T304" s="40">
        <f t="shared" si="27"/>
        <v>3061.3943908851884</v>
      </c>
      <c r="U304" s="41">
        <f t="shared" si="28"/>
        <v>5839.1200923787528</v>
      </c>
    </row>
    <row r="305" spans="1:21" x14ac:dyDescent="0.25">
      <c r="A305" s="30" t="str">
        <f t="shared" si="29"/>
        <v>2011_3</v>
      </c>
      <c r="B305" s="10">
        <v>2011</v>
      </c>
      <c r="C305" s="10">
        <v>3</v>
      </c>
      <c r="D305" s="27" t="s">
        <v>38</v>
      </c>
      <c r="E305" s="11" t="s">
        <v>14</v>
      </c>
      <c r="F305" s="41">
        <v>6037</v>
      </c>
      <c r="G305" s="39">
        <v>257</v>
      </c>
      <c r="H305" s="40">
        <v>1110</v>
      </c>
      <c r="I305" s="40">
        <v>904</v>
      </c>
      <c r="J305" s="40">
        <v>2171</v>
      </c>
      <c r="K305" s="41">
        <v>54</v>
      </c>
      <c r="L305" s="39">
        <v>2620268</v>
      </c>
      <c r="M305" s="40">
        <v>2809906</v>
      </c>
      <c r="N305" s="40">
        <v>1127122</v>
      </c>
      <c r="O305" s="40">
        <v>4996652</v>
      </c>
      <c r="P305" s="41">
        <v>329746</v>
      </c>
      <c r="Q305" s="39">
        <f t="shared" si="24"/>
        <v>10195.595330739299</v>
      </c>
      <c r="R305" s="40">
        <f t="shared" si="25"/>
        <v>2531.4468468468467</v>
      </c>
      <c r="S305" s="40">
        <f t="shared" si="26"/>
        <v>1246.8163716814158</v>
      </c>
      <c r="T305" s="40">
        <f t="shared" si="27"/>
        <v>2301.5439889451864</v>
      </c>
      <c r="U305" s="41">
        <f t="shared" si="28"/>
        <v>6106.4074074074078</v>
      </c>
    </row>
    <row r="306" spans="1:21" x14ac:dyDescent="0.25">
      <c r="A306" s="30" t="str">
        <f t="shared" si="29"/>
        <v>2011_3</v>
      </c>
      <c r="B306" s="10">
        <v>2011</v>
      </c>
      <c r="C306" s="10">
        <v>3</v>
      </c>
      <c r="D306" s="27" t="s">
        <v>39</v>
      </c>
      <c r="E306" s="11" t="s">
        <v>14</v>
      </c>
      <c r="F306" s="41">
        <v>16247</v>
      </c>
      <c r="G306" s="39">
        <v>785</v>
      </c>
      <c r="H306" s="40">
        <v>2783</v>
      </c>
      <c r="I306" s="40">
        <v>6736</v>
      </c>
      <c r="J306" s="40">
        <v>5283</v>
      </c>
      <c r="K306" s="41">
        <v>1565</v>
      </c>
      <c r="L306" s="39">
        <v>12299898</v>
      </c>
      <c r="M306" s="40">
        <v>7638331</v>
      </c>
      <c r="N306" s="40">
        <v>5332388</v>
      </c>
      <c r="O306" s="40">
        <v>14890692</v>
      </c>
      <c r="P306" s="41">
        <v>8252628</v>
      </c>
      <c r="Q306" s="39">
        <f t="shared" si="24"/>
        <v>15668.659872611464</v>
      </c>
      <c r="R306" s="40">
        <f t="shared" si="25"/>
        <v>2744.6392382321237</v>
      </c>
      <c r="S306" s="40">
        <f t="shared" si="26"/>
        <v>791.62529691211398</v>
      </c>
      <c r="T306" s="40">
        <f t="shared" si="27"/>
        <v>2818.6053378762067</v>
      </c>
      <c r="U306" s="41">
        <f t="shared" si="28"/>
        <v>5273.2447284345044</v>
      </c>
    </row>
    <row r="307" spans="1:21" x14ac:dyDescent="0.25">
      <c r="A307" s="30" t="str">
        <f t="shared" si="29"/>
        <v>2011_3</v>
      </c>
      <c r="B307" s="10">
        <v>2011</v>
      </c>
      <c r="C307" s="10">
        <v>3</v>
      </c>
      <c r="D307" s="27" t="s">
        <v>40</v>
      </c>
      <c r="E307" s="11" t="s">
        <v>14</v>
      </c>
      <c r="F307" s="41">
        <v>10677</v>
      </c>
      <c r="G307" s="39">
        <v>407</v>
      </c>
      <c r="H307" s="40">
        <v>1742</v>
      </c>
      <c r="I307" s="40">
        <v>3469</v>
      </c>
      <c r="J307" s="40">
        <v>3168</v>
      </c>
      <c r="K307" s="41">
        <v>394</v>
      </c>
      <c r="L307" s="39">
        <v>4946514</v>
      </c>
      <c r="M307" s="40">
        <v>5975308</v>
      </c>
      <c r="N307" s="40">
        <v>2189478</v>
      </c>
      <c r="O307" s="40">
        <v>10801724</v>
      </c>
      <c r="P307" s="41">
        <v>1018927</v>
      </c>
      <c r="Q307" s="39">
        <f t="shared" si="24"/>
        <v>12153.597051597051</v>
      </c>
      <c r="R307" s="40">
        <f t="shared" si="25"/>
        <v>3430.1423650975889</v>
      </c>
      <c r="S307" s="40">
        <f t="shared" si="26"/>
        <v>631.15537618910344</v>
      </c>
      <c r="T307" s="40">
        <f t="shared" si="27"/>
        <v>3409.6351010101012</v>
      </c>
      <c r="U307" s="41">
        <f t="shared" si="28"/>
        <v>2586.1091370558374</v>
      </c>
    </row>
    <row r="308" spans="1:21" x14ac:dyDescent="0.25">
      <c r="A308" s="30" t="str">
        <f t="shared" si="29"/>
        <v>2011_4</v>
      </c>
      <c r="B308" s="10">
        <v>2011</v>
      </c>
      <c r="C308" s="10">
        <v>4</v>
      </c>
      <c r="D308" s="27" t="s">
        <v>13</v>
      </c>
      <c r="E308" s="11" t="s">
        <v>14</v>
      </c>
      <c r="F308" s="41">
        <v>17391</v>
      </c>
      <c r="G308" s="39">
        <v>130</v>
      </c>
      <c r="H308" s="40">
        <v>2024</v>
      </c>
      <c r="I308" s="40">
        <v>1127</v>
      </c>
      <c r="J308" s="40">
        <v>2916</v>
      </c>
      <c r="K308" s="41">
        <v>501</v>
      </c>
      <c r="L308" s="39">
        <v>2048502</v>
      </c>
      <c r="M308" s="40">
        <v>3178845</v>
      </c>
      <c r="N308" s="40">
        <v>1706842</v>
      </c>
      <c r="O308" s="40">
        <v>4671886</v>
      </c>
      <c r="P308" s="41">
        <v>1408504</v>
      </c>
      <c r="Q308" s="39">
        <f t="shared" si="24"/>
        <v>15757.707692307693</v>
      </c>
      <c r="R308" s="40">
        <f t="shared" si="25"/>
        <v>1570.5755928853755</v>
      </c>
      <c r="S308" s="40">
        <f t="shared" si="26"/>
        <v>1514.5004436557231</v>
      </c>
      <c r="T308" s="40">
        <f t="shared" si="27"/>
        <v>1602.1556927297668</v>
      </c>
      <c r="U308" s="41">
        <f t="shared" si="28"/>
        <v>2811.3852295409183</v>
      </c>
    </row>
    <row r="309" spans="1:21" x14ac:dyDescent="0.25">
      <c r="A309" s="30" t="str">
        <f t="shared" si="29"/>
        <v>2011_4</v>
      </c>
      <c r="B309" s="10">
        <v>2011</v>
      </c>
      <c r="C309" s="10">
        <v>4</v>
      </c>
      <c r="D309" s="27" t="s">
        <v>15</v>
      </c>
      <c r="E309" s="11" t="s">
        <v>14</v>
      </c>
      <c r="F309" s="41">
        <v>4820</v>
      </c>
      <c r="G309" s="39">
        <v>17</v>
      </c>
      <c r="H309" s="40">
        <v>386</v>
      </c>
      <c r="I309" s="40">
        <v>1034</v>
      </c>
      <c r="J309" s="40">
        <v>541</v>
      </c>
      <c r="K309" s="41">
        <v>93</v>
      </c>
      <c r="L309" s="39">
        <v>457426</v>
      </c>
      <c r="M309" s="40">
        <v>1108392</v>
      </c>
      <c r="N309" s="40">
        <v>1520898</v>
      </c>
      <c r="O309" s="40">
        <v>1652443</v>
      </c>
      <c r="P309" s="41">
        <v>507802</v>
      </c>
      <c r="Q309" s="39">
        <f t="shared" si="24"/>
        <v>26907.411764705881</v>
      </c>
      <c r="R309" s="40">
        <f t="shared" si="25"/>
        <v>2871.481865284974</v>
      </c>
      <c r="S309" s="40">
        <f t="shared" si="26"/>
        <v>1470.8878143133463</v>
      </c>
      <c r="T309" s="40">
        <f t="shared" si="27"/>
        <v>3054.4232902033273</v>
      </c>
      <c r="U309" s="41">
        <f t="shared" si="28"/>
        <v>5460.2365591397847</v>
      </c>
    </row>
    <row r="310" spans="1:21" x14ac:dyDescent="0.25">
      <c r="A310" s="30" t="str">
        <f t="shared" si="29"/>
        <v>2011_4</v>
      </c>
      <c r="B310" s="10">
        <v>2011</v>
      </c>
      <c r="C310" s="10">
        <v>4</v>
      </c>
      <c r="D310" s="27" t="s">
        <v>16</v>
      </c>
      <c r="E310" s="11" t="s">
        <v>14</v>
      </c>
      <c r="F310" s="41">
        <v>4718</v>
      </c>
      <c r="G310" s="39">
        <v>88</v>
      </c>
      <c r="H310" s="40">
        <v>600</v>
      </c>
      <c r="I310" s="40">
        <v>270</v>
      </c>
      <c r="J310" s="40">
        <v>1407</v>
      </c>
      <c r="K310" s="41">
        <v>101</v>
      </c>
      <c r="L310" s="39">
        <v>936110</v>
      </c>
      <c r="M310" s="40">
        <v>1931367</v>
      </c>
      <c r="N310" s="40">
        <v>264211</v>
      </c>
      <c r="O310" s="40">
        <v>4128504</v>
      </c>
      <c r="P310" s="41">
        <v>447111</v>
      </c>
      <c r="Q310" s="39">
        <f t="shared" si="24"/>
        <v>10637.613636363636</v>
      </c>
      <c r="R310" s="40">
        <f t="shared" si="25"/>
        <v>3218.9450000000002</v>
      </c>
      <c r="S310" s="40">
        <f t="shared" si="26"/>
        <v>978.55925925925931</v>
      </c>
      <c r="T310" s="40">
        <f t="shared" si="27"/>
        <v>2934.2601279317696</v>
      </c>
      <c r="U310" s="41">
        <f t="shared" si="28"/>
        <v>4426.8415841584156</v>
      </c>
    </row>
    <row r="311" spans="1:21" x14ac:dyDescent="0.25">
      <c r="A311" s="30" t="str">
        <f t="shared" si="29"/>
        <v>2011_4</v>
      </c>
      <c r="B311" s="10">
        <v>2011</v>
      </c>
      <c r="C311" s="10">
        <v>4</v>
      </c>
      <c r="D311" s="27" t="s">
        <v>17</v>
      </c>
      <c r="E311" s="11" t="s">
        <v>14</v>
      </c>
      <c r="F311" s="41">
        <v>18679</v>
      </c>
      <c r="G311" s="39">
        <v>112</v>
      </c>
      <c r="H311" s="40">
        <v>1748</v>
      </c>
      <c r="I311" s="40">
        <v>2695</v>
      </c>
      <c r="J311" s="40">
        <v>2174</v>
      </c>
      <c r="K311" s="41">
        <v>319</v>
      </c>
      <c r="L311" s="39">
        <v>2065316</v>
      </c>
      <c r="M311" s="40">
        <v>6419481</v>
      </c>
      <c r="N311" s="40">
        <v>2310541</v>
      </c>
      <c r="O311" s="40">
        <v>6761023</v>
      </c>
      <c r="P311" s="41">
        <v>1482374</v>
      </c>
      <c r="Q311" s="39">
        <f t="shared" si="24"/>
        <v>18440.321428571428</v>
      </c>
      <c r="R311" s="40">
        <f t="shared" si="25"/>
        <v>3672.4719679633868</v>
      </c>
      <c r="S311" s="40">
        <f t="shared" si="26"/>
        <v>857.34359925788499</v>
      </c>
      <c r="T311" s="40">
        <f t="shared" si="27"/>
        <v>3109.9461821527138</v>
      </c>
      <c r="U311" s="41">
        <f t="shared" si="28"/>
        <v>4646.9404388714729</v>
      </c>
    </row>
    <row r="312" spans="1:21" x14ac:dyDescent="0.25">
      <c r="A312" s="30" t="str">
        <f t="shared" si="29"/>
        <v>2011_4</v>
      </c>
      <c r="B312" s="10">
        <v>2011</v>
      </c>
      <c r="C312" s="10">
        <v>4</v>
      </c>
      <c r="D312" s="27" t="s">
        <v>18</v>
      </c>
      <c r="E312" s="11" t="s">
        <v>14</v>
      </c>
      <c r="F312" s="41">
        <v>15477</v>
      </c>
      <c r="G312" s="39">
        <v>158</v>
      </c>
      <c r="H312" s="40">
        <v>1416</v>
      </c>
      <c r="I312" s="40">
        <v>2628</v>
      </c>
      <c r="J312" s="40">
        <v>1806</v>
      </c>
      <c r="K312" s="41">
        <v>423</v>
      </c>
      <c r="L312" s="39">
        <v>3233584</v>
      </c>
      <c r="M312" s="40">
        <v>4395372</v>
      </c>
      <c r="N312" s="40">
        <v>4240092</v>
      </c>
      <c r="O312" s="40">
        <v>5980485</v>
      </c>
      <c r="P312" s="41">
        <v>1137567</v>
      </c>
      <c r="Q312" s="39">
        <f t="shared" si="24"/>
        <v>20465.721518987342</v>
      </c>
      <c r="R312" s="40">
        <f t="shared" si="25"/>
        <v>3104.0762711864409</v>
      </c>
      <c r="S312" s="40">
        <f t="shared" si="26"/>
        <v>1613.4292237442921</v>
      </c>
      <c r="T312" s="40">
        <f t="shared" si="27"/>
        <v>3311.453488372093</v>
      </c>
      <c r="U312" s="41">
        <f t="shared" si="28"/>
        <v>2689.2836879432625</v>
      </c>
    </row>
    <row r="313" spans="1:21" x14ac:dyDescent="0.25">
      <c r="A313" s="30" t="str">
        <f t="shared" si="29"/>
        <v>2011_4</v>
      </c>
      <c r="B313" s="10">
        <v>2011</v>
      </c>
      <c r="C313" s="10">
        <v>4</v>
      </c>
      <c r="D313" s="27" t="s">
        <v>19</v>
      </c>
      <c r="E313" s="11" t="s">
        <v>14</v>
      </c>
      <c r="F313" s="41">
        <v>3617</v>
      </c>
      <c r="G313" s="39">
        <v>76</v>
      </c>
      <c r="H313" s="40">
        <v>334</v>
      </c>
      <c r="I313" s="40">
        <v>670</v>
      </c>
      <c r="J313" s="40">
        <v>450</v>
      </c>
      <c r="K313" s="41">
        <v>138</v>
      </c>
      <c r="L313" s="39">
        <v>1530795</v>
      </c>
      <c r="M313" s="40">
        <v>1007285</v>
      </c>
      <c r="N313" s="40">
        <v>1033887</v>
      </c>
      <c r="O313" s="40">
        <v>1545538</v>
      </c>
      <c r="P313" s="41">
        <v>714403</v>
      </c>
      <c r="Q313" s="39">
        <f t="shared" si="24"/>
        <v>20142.03947368421</v>
      </c>
      <c r="R313" s="40">
        <f t="shared" si="25"/>
        <v>3015.8233532934132</v>
      </c>
      <c r="S313" s="40">
        <f t="shared" si="26"/>
        <v>1543.1149253731344</v>
      </c>
      <c r="T313" s="40">
        <f t="shared" si="27"/>
        <v>3434.528888888889</v>
      </c>
      <c r="U313" s="41">
        <f t="shared" si="28"/>
        <v>5176.833333333333</v>
      </c>
    </row>
    <row r="314" spans="1:21" x14ac:dyDescent="0.25">
      <c r="A314" s="30" t="str">
        <f t="shared" si="29"/>
        <v>2011_4</v>
      </c>
      <c r="B314" s="10">
        <v>2011</v>
      </c>
      <c r="C314" s="10">
        <v>4</v>
      </c>
      <c r="D314" s="27" t="s">
        <v>20</v>
      </c>
      <c r="E314" s="11" t="s">
        <v>14</v>
      </c>
      <c r="F314" s="41">
        <v>23565</v>
      </c>
      <c r="G314" s="39">
        <v>346</v>
      </c>
      <c r="H314" s="40">
        <v>2792</v>
      </c>
      <c r="I314" s="40">
        <v>2347</v>
      </c>
      <c r="J314" s="40">
        <v>4114</v>
      </c>
      <c r="K314" s="41">
        <v>855</v>
      </c>
      <c r="L314" s="39">
        <v>8703033</v>
      </c>
      <c r="M314" s="40">
        <v>7128827</v>
      </c>
      <c r="N314" s="40">
        <v>4127352</v>
      </c>
      <c r="O314" s="40">
        <v>9992367</v>
      </c>
      <c r="P314" s="41">
        <v>6951637</v>
      </c>
      <c r="Q314" s="39">
        <f t="shared" si="24"/>
        <v>25153.274566473989</v>
      </c>
      <c r="R314" s="40">
        <f t="shared" si="25"/>
        <v>2553.3047994269341</v>
      </c>
      <c r="S314" s="40">
        <f t="shared" si="26"/>
        <v>1758.5649765658288</v>
      </c>
      <c r="T314" s="40">
        <f t="shared" si="27"/>
        <v>2428.8689839572194</v>
      </c>
      <c r="U314" s="41">
        <f t="shared" si="28"/>
        <v>8130.5695906432748</v>
      </c>
    </row>
    <row r="315" spans="1:21" x14ac:dyDescent="0.25">
      <c r="A315" s="30" t="str">
        <f t="shared" si="29"/>
        <v>2011_4</v>
      </c>
      <c r="B315" s="10">
        <v>2011</v>
      </c>
      <c r="C315" s="10">
        <v>4</v>
      </c>
      <c r="D315" s="27" t="s">
        <v>21</v>
      </c>
      <c r="E315" s="11" t="s">
        <v>14</v>
      </c>
      <c r="F315" s="41">
        <v>28588</v>
      </c>
      <c r="G315" s="39">
        <v>832</v>
      </c>
      <c r="H315" s="40">
        <v>2770</v>
      </c>
      <c r="I315" s="40">
        <v>8285</v>
      </c>
      <c r="J315" s="40">
        <v>5669</v>
      </c>
      <c r="K315" s="41">
        <v>600</v>
      </c>
      <c r="L315" s="39">
        <v>13267962</v>
      </c>
      <c r="M315" s="40">
        <v>6540755</v>
      </c>
      <c r="N315" s="40">
        <v>7440935</v>
      </c>
      <c r="O315" s="40">
        <v>16548108</v>
      </c>
      <c r="P315" s="41">
        <v>2689752</v>
      </c>
      <c r="Q315" s="39">
        <f t="shared" si="24"/>
        <v>15947.069711538461</v>
      </c>
      <c r="R315" s="40">
        <f t="shared" si="25"/>
        <v>2361.2833935018052</v>
      </c>
      <c r="S315" s="40">
        <f t="shared" si="26"/>
        <v>898.12130356065177</v>
      </c>
      <c r="T315" s="40">
        <f t="shared" si="27"/>
        <v>2919.0523901922738</v>
      </c>
      <c r="U315" s="41">
        <f t="shared" si="28"/>
        <v>4482.92</v>
      </c>
    </row>
    <row r="316" spans="1:21" x14ac:dyDescent="0.25">
      <c r="A316" s="30" t="str">
        <f t="shared" si="29"/>
        <v>2011_4</v>
      </c>
      <c r="B316" s="10">
        <v>2011</v>
      </c>
      <c r="C316" s="10">
        <v>4</v>
      </c>
      <c r="D316" s="27" t="s">
        <v>22</v>
      </c>
      <c r="E316" s="11" t="s">
        <v>14</v>
      </c>
      <c r="F316" s="41">
        <v>2837</v>
      </c>
      <c r="G316" s="39">
        <v>111</v>
      </c>
      <c r="H316" s="40">
        <v>310</v>
      </c>
      <c r="I316" s="40">
        <v>424</v>
      </c>
      <c r="J316" s="40">
        <v>335</v>
      </c>
      <c r="K316" s="41">
        <v>141</v>
      </c>
      <c r="L316" s="39">
        <v>1288665</v>
      </c>
      <c r="M316" s="40">
        <v>828936</v>
      </c>
      <c r="N316" s="40">
        <v>401952</v>
      </c>
      <c r="O316" s="40">
        <v>1018085</v>
      </c>
      <c r="P316" s="41">
        <v>501343</v>
      </c>
      <c r="Q316" s="39">
        <f t="shared" si="24"/>
        <v>11609.594594594595</v>
      </c>
      <c r="R316" s="40">
        <f t="shared" si="25"/>
        <v>2673.9870967741936</v>
      </c>
      <c r="S316" s="40">
        <f t="shared" si="26"/>
        <v>948</v>
      </c>
      <c r="T316" s="40">
        <f t="shared" si="27"/>
        <v>3039.0597014925374</v>
      </c>
      <c r="U316" s="41">
        <f t="shared" si="28"/>
        <v>3555.6241134751772</v>
      </c>
    </row>
    <row r="317" spans="1:21" x14ac:dyDescent="0.25">
      <c r="A317" s="30" t="str">
        <f t="shared" si="29"/>
        <v>2011_4</v>
      </c>
      <c r="B317" s="10">
        <v>2011</v>
      </c>
      <c r="C317" s="10">
        <v>4</v>
      </c>
      <c r="D317" s="27" t="s">
        <v>23</v>
      </c>
      <c r="E317" s="11" t="s">
        <v>14</v>
      </c>
      <c r="F317" s="41">
        <v>2881</v>
      </c>
      <c r="G317" s="39">
        <v>96</v>
      </c>
      <c r="H317" s="40">
        <v>323</v>
      </c>
      <c r="I317" s="40">
        <v>578</v>
      </c>
      <c r="J317" s="40">
        <v>398</v>
      </c>
      <c r="K317" s="41">
        <v>92</v>
      </c>
      <c r="L317" s="39">
        <v>1390991</v>
      </c>
      <c r="M317" s="40">
        <v>923896</v>
      </c>
      <c r="N317" s="40">
        <v>421554</v>
      </c>
      <c r="O317" s="40">
        <v>1251823</v>
      </c>
      <c r="P317" s="41">
        <v>402107</v>
      </c>
      <c r="Q317" s="39">
        <f t="shared" si="24"/>
        <v>14489.489583333334</v>
      </c>
      <c r="R317" s="40">
        <f t="shared" si="25"/>
        <v>2860.3591331269349</v>
      </c>
      <c r="S317" s="40">
        <f t="shared" si="26"/>
        <v>729.33217993079586</v>
      </c>
      <c r="T317" s="40">
        <f t="shared" si="27"/>
        <v>3145.28391959799</v>
      </c>
      <c r="U317" s="41">
        <f t="shared" si="28"/>
        <v>4370.728260869565</v>
      </c>
    </row>
    <row r="318" spans="1:21" x14ac:dyDescent="0.25">
      <c r="A318" s="30" t="str">
        <f t="shared" si="29"/>
        <v>2011_4</v>
      </c>
      <c r="B318" s="10">
        <v>2011</v>
      </c>
      <c r="C318" s="10">
        <v>4</v>
      </c>
      <c r="D318" s="27" t="s">
        <v>24</v>
      </c>
      <c r="E318" s="11" t="s">
        <v>14</v>
      </c>
      <c r="F318" s="41">
        <v>7931</v>
      </c>
      <c r="G318" s="39">
        <v>240</v>
      </c>
      <c r="H318" s="40">
        <v>871</v>
      </c>
      <c r="I318" s="40">
        <v>454</v>
      </c>
      <c r="J318" s="40">
        <v>1830</v>
      </c>
      <c r="K318" s="41">
        <v>195</v>
      </c>
      <c r="L318" s="39">
        <v>4845280</v>
      </c>
      <c r="M318" s="40">
        <v>3738771</v>
      </c>
      <c r="N318" s="40">
        <v>522979</v>
      </c>
      <c r="O318" s="40">
        <v>5638800</v>
      </c>
      <c r="P318" s="41">
        <v>920392</v>
      </c>
      <c r="Q318" s="39">
        <f t="shared" si="24"/>
        <v>20188.666666666668</v>
      </c>
      <c r="R318" s="40">
        <f t="shared" si="25"/>
        <v>4292.5040183696901</v>
      </c>
      <c r="S318" s="40">
        <f t="shared" si="26"/>
        <v>1151.9361233480176</v>
      </c>
      <c r="T318" s="40">
        <f t="shared" si="27"/>
        <v>3081.311475409836</v>
      </c>
      <c r="U318" s="41">
        <f t="shared" si="28"/>
        <v>4719.958974358974</v>
      </c>
    </row>
    <row r="319" spans="1:21" x14ac:dyDescent="0.25">
      <c r="A319" s="30" t="str">
        <f t="shared" si="29"/>
        <v>2011_4</v>
      </c>
      <c r="B319" s="10">
        <v>2011</v>
      </c>
      <c r="C319" s="10">
        <v>4</v>
      </c>
      <c r="D319" s="27" t="s">
        <v>25</v>
      </c>
      <c r="E319" s="11" t="s">
        <v>14</v>
      </c>
      <c r="F319" s="41">
        <v>21801</v>
      </c>
      <c r="G319" s="39">
        <v>164</v>
      </c>
      <c r="H319" s="40">
        <v>1923</v>
      </c>
      <c r="I319" s="40">
        <v>6501</v>
      </c>
      <c r="J319" s="40">
        <v>2505</v>
      </c>
      <c r="K319" s="41">
        <v>732</v>
      </c>
      <c r="L319" s="39">
        <v>2378539</v>
      </c>
      <c r="M319" s="40">
        <v>3541242</v>
      </c>
      <c r="N319" s="40">
        <v>7018242</v>
      </c>
      <c r="O319" s="40">
        <v>4879653</v>
      </c>
      <c r="P319" s="41">
        <v>3264050</v>
      </c>
      <c r="Q319" s="39">
        <f t="shared" si="24"/>
        <v>14503.286585365853</v>
      </c>
      <c r="R319" s="40">
        <f t="shared" si="25"/>
        <v>1841.5195007800312</v>
      </c>
      <c r="S319" s="40">
        <f t="shared" si="26"/>
        <v>1079.5634517766498</v>
      </c>
      <c r="T319" s="40">
        <f t="shared" si="27"/>
        <v>1947.9652694610779</v>
      </c>
      <c r="U319" s="41">
        <f t="shared" si="28"/>
        <v>4459.0846994535523</v>
      </c>
    </row>
    <row r="320" spans="1:21" x14ac:dyDescent="0.25">
      <c r="A320" s="30" t="str">
        <f t="shared" si="29"/>
        <v>2011_4</v>
      </c>
      <c r="B320" s="10">
        <v>2011</v>
      </c>
      <c r="C320" s="10">
        <v>4</v>
      </c>
      <c r="D320" s="27" t="s">
        <v>26</v>
      </c>
      <c r="E320" s="11" t="s">
        <v>14</v>
      </c>
      <c r="F320" s="41">
        <v>22718</v>
      </c>
      <c r="G320" s="39">
        <v>341</v>
      </c>
      <c r="H320" s="40">
        <v>2522</v>
      </c>
      <c r="I320" s="40">
        <v>4335</v>
      </c>
      <c r="J320" s="40">
        <v>4171</v>
      </c>
      <c r="K320" s="41">
        <v>913</v>
      </c>
      <c r="L320" s="39">
        <v>7040146</v>
      </c>
      <c r="M320" s="40">
        <v>7600142</v>
      </c>
      <c r="N320" s="40">
        <v>6999372</v>
      </c>
      <c r="O320" s="40">
        <v>12367992</v>
      </c>
      <c r="P320" s="41">
        <v>3467076</v>
      </c>
      <c r="Q320" s="39">
        <f t="shared" si="24"/>
        <v>20645.58944281525</v>
      </c>
      <c r="R320" s="40">
        <f t="shared" si="25"/>
        <v>3013.53766851705</v>
      </c>
      <c r="S320" s="40">
        <f t="shared" si="26"/>
        <v>1614.6186851211073</v>
      </c>
      <c r="T320" s="40">
        <f t="shared" si="27"/>
        <v>2965.2342363941502</v>
      </c>
      <c r="U320" s="41">
        <f t="shared" si="28"/>
        <v>3797.4545454545455</v>
      </c>
    </row>
    <row r="321" spans="1:21" x14ac:dyDescent="0.25">
      <c r="A321" s="30" t="str">
        <f t="shared" si="29"/>
        <v>2011_4</v>
      </c>
      <c r="B321" s="10">
        <v>2011</v>
      </c>
      <c r="C321" s="10">
        <v>4</v>
      </c>
      <c r="D321" s="27" t="s">
        <v>27</v>
      </c>
      <c r="E321" s="11" t="s">
        <v>14</v>
      </c>
      <c r="F321" s="41">
        <v>5840</v>
      </c>
      <c r="G321" s="39">
        <v>173</v>
      </c>
      <c r="H321" s="40">
        <v>680</v>
      </c>
      <c r="I321" s="40">
        <v>888</v>
      </c>
      <c r="J321" s="40">
        <v>873</v>
      </c>
      <c r="K321" s="41">
        <v>256</v>
      </c>
      <c r="L321" s="39">
        <v>3302626</v>
      </c>
      <c r="M321" s="40">
        <v>1935715</v>
      </c>
      <c r="N321" s="40">
        <v>769730</v>
      </c>
      <c r="O321" s="40">
        <v>2676713</v>
      </c>
      <c r="P321" s="41">
        <v>1931193</v>
      </c>
      <c r="Q321" s="39">
        <f t="shared" si="24"/>
        <v>19090.323699421966</v>
      </c>
      <c r="R321" s="40">
        <f t="shared" si="25"/>
        <v>2846.6397058823532</v>
      </c>
      <c r="S321" s="40">
        <f t="shared" si="26"/>
        <v>866.81306306306305</v>
      </c>
      <c r="T321" s="40">
        <f t="shared" si="27"/>
        <v>3066.1088201603666</v>
      </c>
      <c r="U321" s="41">
        <f t="shared" si="28"/>
        <v>7543.72265625</v>
      </c>
    </row>
    <row r="322" spans="1:21" x14ac:dyDescent="0.25">
      <c r="A322" s="30" t="str">
        <f t="shared" si="29"/>
        <v>2011_4</v>
      </c>
      <c r="B322" s="10">
        <v>2011</v>
      </c>
      <c r="C322" s="10">
        <v>4</v>
      </c>
      <c r="D322" s="27" t="s">
        <v>28</v>
      </c>
      <c r="E322" s="11" t="s">
        <v>14</v>
      </c>
      <c r="F322" s="41">
        <v>39102</v>
      </c>
      <c r="G322" s="39">
        <v>1079</v>
      </c>
      <c r="H322" s="40">
        <v>4329</v>
      </c>
      <c r="I322" s="40">
        <v>7437</v>
      </c>
      <c r="J322" s="40">
        <v>6264</v>
      </c>
      <c r="K322" s="41">
        <v>1548</v>
      </c>
      <c r="L322" s="39">
        <v>14834623</v>
      </c>
      <c r="M322" s="40">
        <v>13033639</v>
      </c>
      <c r="N322" s="40">
        <v>8872380</v>
      </c>
      <c r="O322" s="40">
        <v>20001150</v>
      </c>
      <c r="P322" s="41">
        <v>14742936</v>
      </c>
      <c r="Q322" s="39">
        <f t="shared" si="24"/>
        <v>13748.492122335496</v>
      </c>
      <c r="R322" s="40">
        <f t="shared" si="25"/>
        <v>3010.7736197736199</v>
      </c>
      <c r="S322" s="40">
        <f t="shared" si="26"/>
        <v>1193.0052440500201</v>
      </c>
      <c r="T322" s="40">
        <f t="shared" si="27"/>
        <v>3193.0316091954023</v>
      </c>
      <c r="U322" s="41">
        <f t="shared" si="28"/>
        <v>9523.8604651162786</v>
      </c>
    </row>
    <row r="323" spans="1:21" x14ac:dyDescent="0.25">
      <c r="A323" s="30" t="str">
        <f t="shared" si="29"/>
        <v>2011_4</v>
      </c>
      <c r="B323" s="10">
        <v>2011</v>
      </c>
      <c r="C323" s="10">
        <v>4</v>
      </c>
      <c r="D323" s="27" t="s">
        <v>29</v>
      </c>
      <c r="E323" s="11" t="s">
        <v>14</v>
      </c>
      <c r="F323" s="41">
        <v>4185</v>
      </c>
      <c r="G323" s="39">
        <v>146</v>
      </c>
      <c r="H323" s="40">
        <v>508</v>
      </c>
      <c r="I323" s="40">
        <v>930</v>
      </c>
      <c r="J323" s="40">
        <v>668</v>
      </c>
      <c r="K323" s="41">
        <v>232</v>
      </c>
      <c r="L323" s="39">
        <v>2495006</v>
      </c>
      <c r="M323" s="40">
        <v>1516496</v>
      </c>
      <c r="N323" s="40">
        <v>1280406</v>
      </c>
      <c r="O323" s="40">
        <v>1848183</v>
      </c>
      <c r="P323" s="41">
        <v>1617194</v>
      </c>
      <c r="Q323" s="39">
        <f t="shared" si="24"/>
        <v>17089.082191780821</v>
      </c>
      <c r="R323" s="40">
        <f t="shared" si="25"/>
        <v>2985.2283464566931</v>
      </c>
      <c r="S323" s="40">
        <f t="shared" si="26"/>
        <v>1376.7806451612903</v>
      </c>
      <c r="T323" s="40">
        <f t="shared" si="27"/>
        <v>2766.7410179640719</v>
      </c>
      <c r="U323" s="41">
        <f t="shared" si="28"/>
        <v>6970.6637931034484</v>
      </c>
    </row>
    <row r="324" spans="1:21" x14ac:dyDescent="0.25">
      <c r="A324" s="30" t="str">
        <f t="shared" si="29"/>
        <v>2011_4</v>
      </c>
      <c r="B324" s="10">
        <v>2011</v>
      </c>
      <c r="C324" s="10">
        <v>4</v>
      </c>
      <c r="D324" s="27" t="s">
        <v>30</v>
      </c>
      <c r="E324" s="11" t="s">
        <v>14</v>
      </c>
      <c r="F324" s="41">
        <v>8037</v>
      </c>
      <c r="G324" s="39">
        <v>243</v>
      </c>
      <c r="H324" s="40">
        <v>943</v>
      </c>
      <c r="I324" s="40">
        <v>2324</v>
      </c>
      <c r="J324" s="40">
        <v>2184</v>
      </c>
      <c r="K324" s="41">
        <v>142</v>
      </c>
      <c r="L324" s="39">
        <v>5112173</v>
      </c>
      <c r="M324" s="40">
        <v>1726769</v>
      </c>
      <c r="N324" s="40">
        <v>1882155</v>
      </c>
      <c r="O324" s="40">
        <v>7168982</v>
      </c>
      <c r="P324" s="41">
        <v>726663</v>
      </c>
      <c r="Q324" s="39">
        <f t="shared" si="24"/>
        <v>21037.748971193414</v>
      </c>
      <c r="R324" s="40">
        <f t="shared" si="25"/>
        <v>1831.1442205726405</v>
      </c>
      <c r="S324" s="40">
        <f t="shared" si="26"/>
        <v>809.87736660929431</v>
      </c>
      <c r="T324" s="40">
        <f t="shared" si="27"/>
        <v>3282.5009157509157</v>
      </c>
      <c r="U324" s="41">
        <f t="shared" si="28"/>
        <v>5117.3450704225352</v>
      </c>
    </row>
    <row r="325" spans="1:21" x14ac:dyDescent="0.25">
      <c r="A325" s="30" t="str">
        <f t="shared" si="29"/>
        <v>2011_4</v>
      </c>
      <c r="B325" s="10">
        <v>2011</v>
      </c>
      <c r="C325" s="10">
        <v>4</v>
      </c>
      <c r="D325" s="27" t="s">
        <v>31</v>
      </c>
      <c r="E325" s="11" t="s">
        <v>14</v>
      </c>
      <c r="F325" s="41">
        <v>26162</v>
      </c>
      <c r="G325" s="39">
        <v>636</v>
      </c>
      <c r="H325" s="40">
        <v>2880</v>
      </c>
      <c r="I325" s="40">
        <v>7841</v>
      </c>
      <c r="J325" s="40">
        <v>3132</v>
      </c>
      <c r="K325" s="41">
        <v>871</v>
      </c>
      <c r="L325" s="39">
        <v>9272764</v>
      </c>
      <c r="M325" s="40">
        <v>8628378</v>
      </c>
      <c r="N325" s="40">
        <v>4794118</v>
      </c>
      <c r="O325" s="40">
        <v>10177377</v>
      </c>
      <c r="P325" s="41">
        <v>1758453</v>
      </c>
      <c r="Q325" s="39">
        <f t="shared" si="24"/>
        <v>14579.817610062893</v>
      </c>
      <c r="R325" s="40">
        <f t="shared" si="25"/>
        <v>2995.9645833333334</v>
      </c>
      <c r="S325" s="40">
        <f t="shared" si="26"/>
        <v>611.41665603877061</v>
      </c>
      <c r="T325" s="40">
        <f t="shared" si="27"/>
        <v>3249.4818007662834</v>
      </c>
      <c r="U325" s="41">
        <f t="shared" si="28"/>
        <v>2018.8897818599312</v>
      </c>
    </row>
    <row r="326" spans="1:21" x14ac:dyDescent="0.25">
      <c r="A326" s="30" t="str">
        <f t="shared" si="29"/>
        <v>2011_4</v>
      </c>
      <c r="B326" s="10">
        <v>2011</v>
      </c>
      <c r="C326" s="10">
        <v>4</v>
      </c>
      <c r="D326" s="27" t="s">
        <v>32</v>
      </c>
      <c r="E326" s="11" t="s">
        <v>14</v>
      </c>
      <c r="F326" s="41">
        <v>18455</v>
      </c>
      <c r="G326" s="39">
        <v>277</v>
      </c>
      <c r="H326" s="40">
        <v>2425</v>
      </c>
      <c r="I326" s="40">
        <v>3981</v>
      </c>
      <c r="J326" s="40">
        <v>3560</v>
      </c>
      <c r="K326" s="41">
        <v>897</v>
      </c>
      <c r="L326" s="39">
        <v>9618589</v>
      </c>
      <c r="M326" s="40">
        <v>8211200</v>
      </c>
      <c r="N326" s="40">
        <v>4081378</v>
      </c>
      <c r="O326" s="40">
        <v>12062872</v>
      </c>
      <c r="P326" s="41">
        <v>7621074</v>
      </c>
      <c r="Q326" s="39">
        <f t="shared" si="24"/>
        <v>34724.148014440434</v>
      </c>
      <c r="R326" s="40">
        <f t="shared" si="25"/>
        <v>3386.0618556701029</v>
      </c>
      <c r="S326" s="40">
        <f t="shared" si="26"/>
        <v>1025.2142677719166</v>
      </c>
      <c r="T326" s="40">
        <f t="shared" si="27"/>
        <v>3388.4471910112361</v>
      </c>
      <c r="U326" s="41">
        <f t="shared" si="28"/>
        <v>8496.1806020066888</v>
      </c>
    </row>
    <row r="327" spans="1:21" x14ac:dyDescent="0.25">
      <c r="A327" s="30" t="str">
        <f t="shared" si="29"/>
        <v>2011_4</v>
      </c>
      <c r="B327" s="10">
        <v>2011</v>
      </c>
      <c r="C327" s="10">
        <v>4</v>
      </c>
      <c r="D327" s="27" t="s">
        <v>33</v>
      </c>
      <c r="E327" s="11" t="s">
        <v>14</v>
      </c>
      <c r="F327" s="41">
        <v>14267</v>
      </c>
      <c r="G327" s="39">
        <v>505</v>
      </c>
      <c r="H327" s="40">
        <v>1524</v>
      </c>
      <c r="I327" s="40">
        <v>4066</v>
      </c>
      <c r="J327" s="40">
        <v>1939</v>
      </c>
      <c r="K327" s="41">
        <v>514</v>
      </c>
      <c r="L327" s="39">
        <v>6239785</v>
      </c>
      <c r="M327" s="40">
        <v>4335095</v>
      </c>
      <c r="N327" s="40">
        <v>3929320</v>
      </c>
      <c r="O327" s="40">
        <v>5432744</v>
      </c>
      <c r="P327" s="41">
        <v>1059136</v>
      </c>
      <c r="Q327" s="39">
        <f t="shared" si="24"/>
        <v>12356.009900990099</v>
      </c>
      <c r="R327" s="40">
        <f t="shared" si="25"/>
        <v>2844.5505249343832</v>
      </c>
      <c r="S327" s="40">
        <f t="shared" si="26"/>
        <v>966.3846532218397</v>
      </c>
      <c r="T327" s="40">
        <f t="shared" si="27"/>
        <v>2801.8277462609594</v>
      </c>
      <c r="U327" s="41">
        <f t="shared" si="28"/>
        <v>2060.5758754863814</v>
      </c>
    </row>
    <row r="328" spans="1:21" x14ac:dyDescent="0.25">
      <c r="A328" s="30" t="str">
        <f t="shared" si="29"/>
        <v>2011_4</v>
      </c>
      <c r="B328" s="10">
        <v>2011</v>
      </c>
      <c r="C328" s="10">
        <v>4</v>
      </c>
      <c r="D328" s="27" t="s">
        <v>34</v>
      </c>
      <c r="E328" s="11" t="s">
        <v>14</v>
      </c>
      <c r="F328" s="41">
        <v>13074</v>
      </c>
      <c r="G328" s="39">
        <v>373</v>
      </c>
      <c r="H328" s="40">
        <v>1840</v>
      </c>
      <c r="I328" s="40">
        <v>2934</v>
      </c>
      <c r="J328" s="40">
        <v>2118</v>
      </c>
      <c r="K328" s="41">
        <v>388</v>
      </c>
      <c r="L328" s="39">
        <v>5080553</v>
      </c>
      <c r="M328" s="40">
        <v>6838941</v>
      </c>
      <c r="N328" s="40">
        <v>3152792</v>
      </c>
      <c r="O328" s="40">
        <v>8804352</v>
      </c>
      <c r="P328" s="41">
        <v>1405613</v>
      </c>
      <c r="Q328" s="39">
        <f t="shared" si="24"/>
        <v>13620.785522788205</v>
      </c>
      <c r="R328" s="40">
        <f t="shared" si="25"/>
        <v>3716.8157608695651</v>
      </c>
      <c r="S328" s="40">
        <f t="shared" si="26"/>
        <v>1074.5712338104977</v>
      </c>
      <c r="T328" s="40">
        <f t="shared" si="27"/>
        <v>4156.9178470254956</v>
      </c>
      <c r="U328" s="41">
        <f t="shared" si="28"/>
        <v>3622.713917525773</v>
      </c>
    </row>
    <row r="329" spans="1:21" x14ac:dyDescent="0.25">
      <c r="A329" s="30" t="str">
        <f t="shared" si="29"/>
        <v>2011_4</v>
      </c>
      <c r="B329" s="10">
        <v>2011</v>
      </c>
      <c r="C329" s="10">
        <v>4</v>
      </c>
      <c r="D329" s="27" t="s">
        <v>35</v>
      </c>
      <c r="E329" s="11" t="s">
        <v>14</v>
      </c>
      <c r="F329" s="41">
        <v>22722</v>
      </c>
      <c r="G329" s="39">
        <v>961</v>
      </c>
      <c r="H329" s="40">
        <v>3361</v>
      </c>
      <c r="I329" s="40">
        <v>4431</v>
      </c>
      <c r="J329" s="40">
        <v>4792</v>
      </c>
      <c r="K329" s="41">
        <v>1288</v>
      </c>
      <c r="L329" s="39">
        <v>11211347</v>
      </c>
      <c r="M329" s="40">
        <v>9708255</v>
      </c>
      <c r="N329" s="40">
        <v>5901330</v>
      </c>
      <c r="O329" s="40">
        <v>13186647</v>
      </c>
      <c r="P329" s="41">
        <v>3376505</v>
      </c>
      <c r="Q329" s="39">
        <f t="shared" si="24"/>
        <v>11666.334027055151</v>
      </c>
      <c r="R329" s="40">
        <f t="shared" si="25"/>
        <v>2888.5019339482296</v>
      </c>
      <c r="S329" s="40">
        <f t="shared" si="26"/>
        <v>1331.8280297901151</v>
      </c>
      <c r="T329" s="40">
        <f t="shared" si="27"/>
        <v>2751.8044657762939</v>
      </c>
      <c r="U329" s="41">
        <f t="shared" si="28"/>
        <v>2621.5100931677021</v>
      </c>
    </row>
    <row r="330" spans="1:21" x14ac:dyDescent="0.25">
      <c r="A330" s="30" t="str">
        <f t="shared" si="29"/>
        <v>2011_4</v>
      </c>
      <c r="B330" s="10">
        <v>2011</v>
      </c>
      <c r="C330" s="10">
        <v>4</v>
      </c>
      <c r="D330" s="27" t="s">
        <v>36</v>
      </c>
      <c r="E330" s="11" t="s">
        <v>14</v>
      </c>
      <c r="F330" s="41">
        <v>6320</v>
      </c>
      <c r="G330" s="39">
        <v>258</v>
      </c>
      <c r="H330" s="40">
        <v>946</v>
      </c>
      <c r="I330" s="40">
        <v>918</v>
      </c>
      <c r="J330" s="40">
        <v>1674</v>
      </c>
      <c r="K330" s="41">
        <v>662</v>
      </c>
      <c r="L330" s="39">
        <v>4111074</v>
      </c>
      <c r="M330" s="40">
        <v>3451134</v>
      </c>
      <c r="N330" s="40">
        <v>804979</v>
      </c>
      <c r="O330" s="40">
        <v>5462223</v>
      </c>
      <c r="P330" s="41">
        <v>3108983</v>
      </c>
      <c r="Q330" s="39">
        <f t="shared" si="24"/>
        <v>15934.39534883721</v>
      </c>
      <c r="R330" s="40">
        <f t="shared" si="25"/>
        <v>3648.1331923890061</v>
      </c>
      <c r="S330" s="40">
        <f t="shared" si="26"/>
        <v>876.88344226579522</v>
      </c>
      <c r="T330" s="40">
        <f t="shared" si="27"/>
        <v>3262.9767025089604</v>
      </c>
      <c r="U330" s="41">
        <f t="shared" si="28"/>
        <v>4696.348942598187</v>
      </c>
    </row>
    <row r="331" spans="1:21" x14ac:dyDescent="0.25">
      <c r="A331" s="30" t="str">
        <f t="shared" si="29"/>
        <v>2011_4</v>
      </c>
      <c r="B331" s="10">
        <v>2011</v>
      </c>
      <c r="C331" s="10">
        <v>4</v>
      </c>
      <c r="D331" s="27" t="s">
        <v>37</v>
      </c>
      <c r="E331" s="11" t="s">
        <v>14</v>
      </c>
      <c r="F331" s="41">
        <v>11832</v>
      </c>
      <c r="G331" s="39">
        <v>522</v>
      </c>
      <c r="H331" s="40">
        <v>2066</v>
      </c>
      <c r="I331" s="40">
        <v>2857</v>
      </c>
      <c r="J331" s="40">
        <v>2243</v>
      </c>
      <c r="K331" s="41">
        <v>1590</v>
      </c>
      <c r="L331" s="39">
        <v>8528713</v>
      </c>
      <c r="M331" s="40">
        <v>6048738</v>
      </c>
      <c r="N331" s="40">
        <v>3334100</v>
      </c>
      <c r="O331" s="40">
        <v>7330111</v>
      </c>
      <c r="P331" s="41">
        <v>8120361</v>
      </c>
      <c r="Q331" s="39">
        <f t="shared" ref="Q331:Q394" si="30">L331/G331</f>
        <v>16338.530651340996</v>
      </c>
      <c r="R331" s="40">
        <f t="shared" ref="R331:R394" si="31">M331/H331</f>
        <v>2927.753146176186</v>
      </c>
      <c r="S331" s="40">
        <f t="shared" ref="S331:S394" si="32">N331/I331</f>
        <v>1166.9933496674835</v>
      </c>
      <c r="T331" s="40">
        <f t="shared" ref="T331:T394" si="33">O331/J331</f>
        <v>3267.9942041908157</v>
      </c>
      <c r="U331" s="41">
        <f t="shared" ref="U331:U394" si="34">P331/K331</f>
        <v>5107.1452830188682</v>
      </c>
    </row>
    <row r="332" spans="1:21" x14ac:dyDescent="0.25">
      <c r="A332" s="30" t="str">
        <f t="shared" ref="A332:A395" si="35">B332&amp;"_"&amp;C332</f>
        <v>2011_4</v>
      </c>
      <c r="B332" s="10">
        <v>2011</v>
      </c>
      <c r="C332" s="10">
        <v>4</v>
      </c>
      <c r="D332" s="27" t="s">
        <v>38</v>
      </c>
      <c r="E332" s="11" t="s">
        <v>14</v>
      </c>
      <c r="F332" s="41">
        <v>6191</v>
      </c>
      <c r="G332" s="39">
        <v>288</v>
      </c>
      <c r="H332" s="40">
        <v>1112</v>
      </c>
      <c r="I332" s="40">
        <v>927</v>
      </c>
      <c r="J332" s="40">
        <v>1605</v>
      </c>
      <c r="K332" s="41">
        <v>52</v>
      </c>
      <c r="L332" s="39">
        <v>3224867</v>
      </c>
      <c r="M332" s="40">
        <v>2667475</v>
      </c>
      <c r="N332" s="40">
        <v>1483675</v>
      </c>
      <c r="O332" s="40">
        <v>3784484</v>
      </c>
      <c r="P332" s="41">
        <v>286908</v>
      </c>
      <c r="Q332" s="39">
        <f t="shared" si="30"/>
        <v>11197.454861111111</v>
      </c>
      <c r="R332" s="40">
        <f t="shared" si="31"/>
        <v>2398.80845323741</v>
      </c>
      <c r="S332" s="40">
        <f t="shared" si="32"/>
        <v>1600.512405609493</v>
      </c>
      <c r="T332" s="40">
        <f t="shared" si="33"/>
        <v>2357.9339563862927</v>
      </c>
      <c r="U332" s="41">
        <f t="shared" si="34"/>
        <v>5517.4615384615381</v>
      </c>
    </row>
    <row r="333" spans="1:21" x14ac:dyDescent="0.25">
      <c r="A333" s="30" t="str">
        <f t="shared" si="35"/>
        <v>2011_4</v>
      </c>
      <c r="B333" s="10">
        <v>2011</v>
      </c>
      <c r="C333" s="10">
        <v>4</v>
      </c>
      <c r="D333" s="27" t="s">
        <v>39</v>
      </c>
      <c r="E333" s="11" t="s">
        <v>14</v>
      </c>
      <c r="F333" s="41">
        <v>16526</v>
      </c>
      <c r="G333" s="39">
        <v>798</v>
      </c>
      <c r="H333" s="40">
        <v>2925</v>
      </c>
      <c r="I333" s="40">
        <v>6093</v>
      </c>
      <c r="J333" s="40">
        <v>3064</v>
      </c>
      <c r="K333" s="41">
        <v>397</v>
      </c>
      <c r="L333" s="39">
        <v>10918986</v>
      </c>
      <c r="M333" s="40">
        <v>7836714</v>
      </c>
      <c r="N333" s="40">
        <v>5486514</v>
      </c>
      <c r="O333" s="40">
        <v>9215323</v>
      </c>
      <c r="P333" s="41">
        <v>1829668</v>
      </c>
      <c r="Q333" s="39">
        <f t="shared" si="30"/>
        <v>13682.939849624061</v>
      </c>
      <c r="R333" s="40">
        <f t="shared" si="31"/>
        <v>2679.2184615384617</v>
      </c>
      <c r="S333" s="40">
        <f t="shared" si="32"/>
        <v>900.46184145741017</v>
      </c>
      <c r="T333" s="40">
        <f t="shared" si="33"/>
        <v>3007.6119451697127</v>
      </c>
      <c r="U333" s="41">
        <f t="shared" si="34"/>
        <v>4608.7355163727962</v>
      </c>
    </row>
    <row r="334" spans="1:21" x14ac:dyDescent="0.25">
      <c r="A334" s="30" t="str">
        <f t="shared" si="35"/>
        <v>2011_4</v>
      </c>
      <c r="B334" s="10">
        <v>2011</v>
      </c>
      <c r="C334" s="10">
        <v>4</v>
      </c>
      <c r="D334" s="27" t="s">
        <v>40</v>
      </c>
      <c r="E334" s="11" t="s">
        <v>14</v>
      </c>
      <c r="F334" s="41">
        <v>10828</v>
      </c>
      <c r="G334" s="39">
        <v>387</v>
      </c>
      <c r="H334" s="40">
        <v>1800</v>
      </c>
      <c r="I334" s="40">
        <v>3291</v>
      </c>
      <c r="J334" s="40">
        <v>2420</v>
      </c>
      <c r="K334" s="41">
        <v>413</v>
      </c>
      <c r="L334" s="39">
        <v>4828686</v>
      </c>
      <c r="M334" s="40">
        <v>5996919</v>
      </c>
      <c r="N334" s="40">
        <v>2367657</v>
      </c>
      <c r="O334" s="40">
        <v>8457260</v>
      </c>
      <c r="P334" s="41">
        <v>978968</v>
      </c>
      <c r="Q334" s="39">
        <f t="shared" si="30"/>
        <v>12477.22480620155</v>
      </c>
      <c r="R334" s="40">
        <f t="shared" si="31"/>
        <v>3331.6216666666664</v>
      </c>
      <c r="S334" s="40">
        <f t="shared" si="32"/>
        <v>719.43391066545121</v>
      </c>
      <c r="T334" s="40">
        <f t="shared" si="33"/>
        <v>3494.7355371900826</v>
      </c>
      <c r="U334" s="41">
        <f t="shared" si="34"/>
        <v>2370.3825665859563</v>
      </c>
    </row>
    <row r="335" spans="1:21" x14ac:dyDescent="0.25">
      <c r="A335" s="30" t="str">
        <f t="shared" si="35"/>
        <v>2012_1</v>
      </c>
      <c r="B335" s="10">
        <v>2012</v>
      </c>
      <c r="C335" s="10">
        <v>1</v>
      </c>
      <c r="D335" s="27" t="s">
        <v>13</v>
      </c>
      <c r="E335" s="11" t="s">
        <v>14</v>
      </c>
      <c r="F335" s="41">
        <v>17740</v>
      </c>
      <c r="G335" s="39">
        <v>112</v>
      </c>
      <c r="H335" s="40">
        <v>2033</v>
      </c>
      <c r="I335" s="40">
        <v>921</v>
      </c>
      <c r="J335" s="40">
        <v>3198</v>
      </c>
      <c r="K335" s="41">
        <v>447</v>
      </c>
      <c r="L335" s="39">
        <v>1368338</v>
      </c>
      <c r="M335" s="40">
        <v>3090382</v>
      </c>
      <c r="N335" s="40">
        <v>1314619</v>
      </c>
      <c r="O335" s="40">
        <v>4848784</v>
      </c>
      <c r="P335" s="41">
        <v>1279787</v>
      </c>
      <c r="Q335" s="39">
        <f t="shared" si="30"/>
        <v>12217.303571428571</v>
      </c>
      <c r="R335" s="40">
        <f t="shared" si="31"/>
        <v>1520.109198229218</v>
      </c>
      <c r="S335" s="40">
        <f t="shared" si="32"/>
        <v>1427.3821932681867</v>
      </c>
      <c r="T335" s="40">
        <f t="shared" si="33"/>
        <v>1516.1926203877424</v>
      </c>
      <c r="U335" s="41">
        <f t="shared" si="34"/>
        <v>2863.0581655480983</v>
      </c>
    </row>
    <row r="336" spans="1:21" x14ac:dyDescent="0.25">
      <c r="A336" s="30" t="str">
        <f t="shared" si="35"/>
        <v>2012_1</v>
      </c>
      <c r="B336" s="10">
        <v>2012</v>
      </c>
      <c r="C336" s="10">
        <v>1</v>
      </c>
      <c r="D336" s="27" t="s">
        <v>15</v>
      </c>
      <c r="E336" s="11" t="s">
        <v>14</v>
      </c>
      <c r="F336" s="41">
        <v>4847</v>
      </c>
      <c r="G336" s="39">
        <v>22</v>
      </c>
      <c r="H336" s="40">
        <v>464</v>
      </c>
      <c r="I336" s="40">
        <v>538</v>
      </c>
      <c r="J336" s="40">
        <v>788</v>
      </c>
      <c r="K336" s="41">
        <v>95</v>
      </c>
      <c r="L336" s="39">
        <v>409484</v>
      </c>
      <c r="M336" s="40">
        <v>1293298</v>
      </c>
      <c r="N336" s="40">
        <v>607355</v>
      </c>
      <c r="O336" s="40">
        <v>2515966</v>
      </c>
      <c r="P336" s="41">
        <v>479397</v>
      </c>
      <c r="Q336" s="39">
        <f t="shared" si="30"/>
        <v>18612.909090909092</v>
      </c>
      <c r="R336" s="40">
        <f t="shared" si="31"/>
        <v>2787.280172413793</v>
      </c>
      <c r="S336" s="40">
        <f t="shared" si="32"/>
        <v>1128.9126394052046</v>
      </c>
      <c r="T336" s="40">
        <f t="shared" si="33"/>
        <v>3192.8502538071066</v>
      </c>
      <c r="U336" s="41">
        <f t="shared" si="34"/>
        <v>5046.2842105263162</v>
      </c>
    </row>
    <row r="337" spans="1:21" x14ac:dyDescent="0.25">
      <c r="A337" s="30" t="str">
        <f t="shared" si="35"/>
        <v>2012_1</v>
      </c>
      <c r="B337" s="10">
        <v>2012</v>
      </c>
      <c r="C337" s="10">
        <v>1</v>
      </c>
      <c r="D337" s="27" t="s">
        <v>16</v>
      </c>
      <c r="E337" s="11" t="s">
        <v>14</v>
      </c>
      <c r="F337" s="41">
        <v>4753</v>
      </c>
      <c r="G337" s="39">
        <v>87</v>
      </c>
      <c r="H337" s="40">
        <v>572</v>
      </c>
      <c r="I337" s="40">
        <v>446</v>
      </c>
      <c r="J337" s="40">
        <v>994</v>
      </c>
      <c r="K337" s="41">
        <v>145</v>
      </c>
      <c r="L337" s="39">
        <v>909124</v>
      </c>
      <c r="M337" s="40">
        <v>1786401</v>
      </c>
      <c r="N337" s="40">
        <v>428333</v>
      </c>
      <c r="O337" s="40">
        <v>2562628</v>
      </c>
      <c r="P337" s="41">
        <v>691726</v>
      </c>
      <c r="Q337" s="39">
        <f t="shared" si="30"/>
        <v>10449.701149425287</v>
      </c>
      <c r="R337" s="40">
        <f t="shared" si="31"/>
        <v>3123.0786713286711</v>
      </c>
      <c r="S337" s="40">
        <f t="shared" si="32"/>
        <v>960.38789237668163</v>
      </c>
      <c r="T337" s="40">
        <f t="shared" si="33"/>
        <v>2578.0965794768613</v>
      </c>
      <c r="U337" s="41">
        <f t="shared" si="34"/>
        <v>4770.5241379310346</v>
      </c>
    </row>
    <row r="338" spans="1:21" x14ac:dyDescent="0.25">
      <c r="A338" s="30" t="str">
        <f t="shared" si="35"/>
        <v>2012_1</v>
      </c>
      <c r="B338" s="10">
        <v>2012</v>
      </c>
      <c r="C338" s="10">
        <v>1</v>
      </c>
      <c r="D338" s="27" t="s">
        <v>17</v>
      </c>
      <c r="E338" s="11" t="s">
        <v>14</v>
      </c>
      <c r="F338" s="41">
        <v>19005</v>
      </c>
      <c r="G338" s="39">
        <v>108</v>
      </c>
      <c r="H338" s="40">
        <v>1619</v>
      </c>
      <c r="I338" s="40">
        <v>1904</v>
      </c>
      <c r="J338" s="40">
        <v>2777</v>
      </c>
      <c r="K338" s="41">
        <v>1328</v>
      </c>
      <c r="L338" s="39">
        <v>1956894</v>
      </c>
      <c r="M338" s="40">
        <v>5772623</v>
      </c>
      <c r="N338" s="40">
        <v>1602928</v>
      </c>
      <c r="O338" s="40">
        <v>8051004</v>
      </c>
      <c r="P338" s="41">
        <v>6590105</v>
      </c>
      <c r="Q338" s="39">
        <f t="shared" si="30"/>
        <v>18119.388888888891</v>
      </c>
      <c r="R338" s="40">
        <f t="shared" si="31"/>
        <v>3565.5484867201976</v>
      </c>
      <c r="S338" s="40">
        <f t="shared" si="32"/>
        <v>841.8739495798319</v>
      </c>
      <c r="T338" s="40">
        <f t="shared" si="33"/>
        <v>2899.1732084983796</v>
      </c>
      <c r="U338" s="41">
        <f t="shared" si="34"/>
        <v>4962.4284638554218</v>
      </c>
    </row>
    <row r="339" spans="1:21" x14ac:dyDescent="0.25">
      <c r="A339" s="30" t="str">
        <f t="shared" si="35"/>
        <v>2012_1</v>
      </c>
      <c r="B339" s="10">
        <v>2012</v>
      </c>
      <c r="C339" s="10">
        <v>1</v>
      </c>
      <c r="D339" s="27" t="s">
        <v>18</v>
      </c>
      <c r="E339" s="11" t="s">
        <v>14</v>
      </c>
      <c r="F339" s="41">
        <v>15686</v>
      </c>
      <c r="G339" s="39">
        <v>165</v>
      </c>
      <c r="H339" s="40">
        <v>1318</v>
      </c>
      <c r="I339" s="40">
        <v>1534</v>
      </c>
      <c r="J339" s="40">
        <v>2179</v>
      </c>
      <c r="K339" s="41">
        <v>419</v>
      </c>
      <c r="L339" s="39">
        <v>3318303</v>
      </c>
      <c r="M339" s="40">
        <v>3735463</v>
      </c>
      <c r="N339" s="40">
        <v>1919024</v>
      </c>
      <c r="O339" s="40">
        <v>6317540</v>
      </c>
      <c r="P339" s="41">
        <v>1031880</v>
      </c>
      <c r="Q339" s="39">
        <f t="shared" si="30"/>
        <v>20110.927272727273</v>
      </c>
      <c r="R339" s="40">
        <f t="shared" si="31"/>
        <v>2834.1904400606982</v>
      </c>
      <c r="S339" s="40">
        <f t="shared" si="32"/>
        <v>1250.9934810951761</v>
      </c>
      <c r="T339" s="40">
        <f t="shared" si="33"/>
        <v>2899.2840752638826</v>
      </c>
      <c r="U339" s="41">
        <f t="shared" si="34"/>
        <v>2462.7207637231504</v>
      </c>
    </row>
    <row r="340" spans="1:21" x14ac:dyDescent="0.25">
      <c r="A340" s="30" t="str">
        <f t="shared" si="35"/>
        <v>2012_1</v>
      </c>
      <c r="B340" s="10">
        <v>2012</v>
      </c>
      <c r="C340" s="10">
        <v>1</v>
      </c>
      <c r="D340" s="27" t="s">
        <v>19</v>
      </c>
      <c r="E340" s="11" t="s">
        <v>14</v>
      </c>
      <c r="F340" s="41">
        <v>3702</v>
      </c>
      <c r="G340" s="39">
        <v>72</v>
      </c>
      <c r="H340" s="40">
        <v>322</v>
      </c>
      <c r="I340" s="40">
        <v>463</v>
      </c>
      <c r="J340" s="40">
        <v>519</v>
      </c>
      <c r="K340" s="41">
        <v>134</v>
      </c>
      <c r="L340" s="39">
        <v>1319278</v>
      </c>
      <c r="M340" s="40">
        <v>910751</v>
      </c>
      <c r="N340" s="40">
        <v>524715</v>
      </c>
      <c r="O340" s="40">
        <v>1831595</v>
      </c>
      <c r="P340" s="41">
        <v>697985</v>
      </c>
      <c r="Q340" s="39">
        <f t="shared" si="30"/>
        <v>18323.305555555555</v>
      </c>
      <c r="R340" s="40">
        <f t="shared" si="31"/>
        <v>2828.4192546583849</v>
      </c>
      <c r="S340" s="40">
        <f t="shared" si="32"/>
        <v>1133.2937365010798</v>
      </c>
      <c r="T340" s="40">
        <f t="shared" si="33"/>
        <v>3529.0847784200387</v>
      </c>
      <c r="U340" s="41">
        <f t="shared" si="34"/>
        <v>5208.8432835820895</v>
      </c>
    </row>
    <row r="341" spans="1:21" x14ac:dyDescent="0.25">
      <c r="A341" s="30" t="str">
        <f t="shared" si="35"/>
        <v>2012_1</v>
      </c>
      <c r="B341" s="10">
        <v>2012</v>
      </c>
      <c r="C341" s="10">
        <v>1</v>
      </c>
      <c r="D341" s="27" t="s">
        <v>20</v>
      </c>
      <c r="E341" s="11" t="s">
        <v>14</v>
      </c>
      <c r="F341" s="41">
        <v>23970</v>
      </c>
      <c r="G341" s="39">
        <v>324</v>
      </c>
      <c r="H341" s="40">
        <v>2704</v>
      </c>
      <c r="I341" s="40">
        <v>2035</v>
      </c>
      <c r="J341" s="40">
        <v>4653</v>
      </c>
      <c r="K341" s="41">
        <v>726</v>
      </c>
      <c r="L341" s="39">
        <v>7832129</v>
      </c>
      <c r="M341" s="40">
        <v>6658434</v>
      </c>
      <c r="N341" s="40">
        <v>1584787</v>
      </c>
      <c r="O341" s="40">
        <v>10804884</v>
      </c>
      <c r="P341" s="41">
        <v>6193111</v>
      </c>
      <c r="Q341" s="39">
        <f t="shared" si="30"/>
        <v>24173.237654320987</v>
      </c>
      <c r="R341" s="40">
        <f t="shared" si="31"/>
        <v>2462.4386094674555</v>
      </c>
      <c r="S341" s="40">
        <f t="shared" si="32"/>
        <v>778.7651105651106</v>
      </c>
      <c r="T341" s="40">
        <f t="shared" si="33"/>
        <v>2322.1328175370727</v>
      </c>
      <c r="U341" s="41">
        <f t="shared" si="34"/>
        <v>8530.4559228650141</v>
      </c>
    </row>
    <row r="342" spans="1:21" x14ac:dyDescent="0.25">
      <c r="A342" s="30" t="str">
        <f t="shared" si="35"/>
        <v>2012_1</v>
      </c>
      <c r="B342" s="10">
        <v>2012</v>
      </c>
      <c r="C342" s="10">
        <v>1</v>
      </c>
      <c r="D342" s="27" t="s">
        <v>21</v>
      </c>
      <c r="E342" s="11" t="s">
        <v>14</v>
      </c>
      <c r="F342" s="41">
        <v>29037</v>
      </c>
      <c r="G342" s="39">
        <v>802</v>
      </c>
      <c r="H342" s="40">
        <v>2631</v>
      </c>
      <c r="I342" s="40">
        <v>3101</v>
      </c>
      <c r="J342" s="40">
        <v>4382</v>
      </c>
      <c r="K342" s="41">
        <v>775</v>
      </c>
      <c r="L342" s="39">
        <v>11733367</v>
      </c>
      <c r="M342" s="40">
        <v>6030840</v>
      </c>
      <c r="N342" s="40">
        <v>2735019</v>
      </c>
      <c r="O342" s="40">
        <v>12999950</v>
      </c>
      <c r="P342" s="41">
        <v>3713969</v>
      </c>
      <c r="Q342" s="39">
        <f t="shared" si="30"/>
        <v>14630.133416458853</v>
      </c>
      <c r="R342" s="40">
        <f t="shared" si="31"/>
        <v>2292.2234891676167</v>
      </c>
      <c r="S342" s="40">
        <f t="shared" si="32"/>
        <v>881.97968397291197</v>
      </c>
      <c r="T342" s="40">
        <f t="shared" si="33"/>
        <v>2966.6704701049748</v>
      </c>
      <c r="U342" s="41">
        <f t="shared" si="34"/>
        <v>4792.2180645161288</v>
      </c>
    </row>
    <row r="343" spans="1:21" x14ac:dyDescent="0.25">
      <c r="A343" s="30" t="str">
        <f t="shared" si="35"/>
        <v>2012_1</v>
      </c>
      <c r="B343" s="10">
        <v>2012</v>
      </c>
      <c r="C343" s="10">
        <v>1</v>
      </c>
      <c r="D343" s="27" t="s">
        <v>22</v>
      </c>
      <c r="E343" s="11" t="s">
        <v>14</v>
      </c>
      <c r="F343" s="41">
        <v>2861</v>
      </c>
      <c r="G343" s="39">
        <v>100</v>
      </c>
      <c r="H343" s="40">
        <v>274</v>
      </c>
      <c r="I343" s="40">
        <v>321</v>
      </c>
      <c r="J343" s="40">
        <v>374</v>
      </c>
      <c r="K343" s="41">
        <v>118</v>
      </c>
      <c r="L343" s="39">
        <v>1080037</v>
      </c>
      <c r="M343" s="40">
        <v>737626</v>
      </c>
      <c r="N343" s="40">
        <v>239147</v>
      </c>
      <c r="O343" s="40">
        <v>1002345</v>
      </c>
      <c r="P343" s="41">
        <v>423674</v>
      </c>
      <c r="Q343" s="39">
        <f t="shared" si="30"/>
        <v>10800.37</v>
      </c>
      <c r="R343" s="40">
        <f t="shared" si="31"/>
        <v>2692.0656934306571</v>
      </c>
      <c r="S343" s="40">
        <f t="shared" si="32"/>
        <v>745.00623052959497</v>
      </c>
      <c r="T343" s="40">
        <f t="shared" si="33"/>
        <v>2680.066844919786</v>
      </c>
      <c r="U343" s="41">
        <f t="shared" si="34"/>
        <v>3590.4576271186443</v>
      </c>
    </row>
    <row r="344" spans="1:21" x14ac:dyDescent="0.25">
      <c r="A344" s="30" t="str">
        <f t="shared" si="35"/>
        <v>2012_1</v>
      </c>
      <c r="B344" s="10">
        <v>2012</v>
      </c>
      <c r="C344" s="10">
        <v>1</v>
      </c>
      <c r="D344" s="27" t="s">
        <v>23</v>
      </c>
      <c r="E344" s="11" t="s">
        <v>14</v>
      </c>
      <c r="F344" s="41">
        <v>2921</v>
      </c>
      <c r="G344" s="39">
        <v>92</v>
      </c>
      <c r="H344" s="40">
        <v>303</v>
      </c>
      <c r="I344" s="40">
        <v>499</v>
      </c>
      <c r="J344" s="40">
        <v>433</v>
      </c>
      <c r="K344" s="41">
        <v>107</v>
      </c>
      <c r="L344" s="39">
        <v>1292306</v>
      </c>
      <c r="M344" s="40">
        <v>883302</v>
      </c>
      <c r="N344" s="40">
        <v>320272</v>
      </c>
      <c r="O344" s="40">
        <v>1207325</v>
      </c>
      <c r="P344" s="41">
        <v>450747</v>
      </c>
      <c r="Q344" s="39">
        <f t="shared" si="30"/>
        <v>14046.804347826086</v>
      </c>
      <c r="R344" s="40">
        <f t="shared" si="31"/>
        <v>2915.1881188118814</v>
      </c>
      <c r="S344" s="40">
        <f t="shared" si="32"/>
        <v>641.82765531062125</v>
      </c>
      <c r="T344" s="40">
        <f t="shared" si="33"/>
        <v>2788.2794457274827</v>
      </c>
      <c r="U344" s="41">
        <f t="shared" si="34"/>
        <v>4212.5887850467288</v>
      </c>
    </row>
    <row r="345" spans="1:21" x14ac:dyDescent="0.25">
      <c r="A345" s="30" t="str">
        <f t="shared" si="35"/>
        <v>2012_1</v>
      </c>
      <c r="B345" s="10">
        <v>2012</v>
      </c>
      <c r="C345" s="10">
        <v>1</v>
      </c>
      <c r="D345" s="27" t="s">
        <v>24</v>
      </c>
      <c r="E345" s="11" t="s">
        <v>14</v>
      </c>
      <c r="F345" s="41">
        <v>8098</v>
      </c>
      <c r="G345" s="39">
        <v>236</v>
      </c>
      <c r="H345" s="40">
        <v>823</v>
      </c>
      <c r="I345" s="40">
        <v>1176</v>
      </c>
      <c r="J345" s="40">
        <v>1448</v>
      </c>
      <c r="K345" s="41">
        <v>192</v>
      </c>
      <c r="L345" s="39">
        <v>4659701</v>
      </c>
      <c r="M345" s="40">
        <v>3432767</v>
      </c>
      <c r="N345" s="40">
        <v>1328804</v>
      </c>
      <c r="O345" s="40">
        <v>3921424</v>
      </c>
      <c r="P345" s="41">
        <v>967779</v>
      </c>
      <c r="Q345" s="39">
        <f t="shared" si="30"/>
        <v>19744.495762711864</v>
      </c>
      <c r="R345" s="40">
        <f t="shared" si="31"/>
        <v>4171.0413122721748</v>
      </c>
      <c r="S345" s="40">
        <f t="shared" si="32"/>
        <v>1129.9353741496598</v>
      </c>
      <c r="T345" s="40">
        <f t="shared" si="33"/>
        <v>2708.1657458563536</v>
      </c>
      <c r="U345" s="41">
        <f t="shared" si="34"/>
        <v>5040.515625</v>
      </c>
    </row>
    <row r="346" spans="1:21" x14ac:dyDescent="0.25">
      <c r="A346" s="30" t="str">
        <f t="shared" si="35"/>
        <v>2012_1</v>
      </c>
      <c r="B346" s="10">
        <v>2012</v>
      </c>
      <c r="C346" s="10">
        <v>1</v>
      </c>
      <c r="D346" s="27" t="s">
        <v>25</v>
      </c>
      <c r="E346" s="11" t="s">
        <v>14</v>
      </c>
      <c r="F346" s="41">
        <v>22427</v>
      </c>
      <c r="G346" s="39">
        <v>161</v>
      </c>
      <c r="H346" s="40">
        <v>2059</v>
      </c>
      <c r="I346" s="40">
        <v>3970</v>
      </c>
      <c r="J346" s="40">
        <v>3519</v>
      </c>
      <c r="K346" s="41">
        <v>659</v>
      </c>
      <c r="L346" s="39">
        <v>2342610</v>
      </c>
      <c r="M346" s="40">
        <v>3631179</v>
      </c>
      <c r="N346" s="40">
        <v>3342408</v>
      </c>
      <c r="O346" s="40">
        <v>6825010</v>
      </c>
      <c r="P346" s="41">
        <v>2828117</v>
      </c>
      <c r="Q346" s="39">
        <f t="shared" si="30"/>
        <v>14550.372670807454</v>
      </c>
      <c r="R346" s="40">
        <f t="shared" si="31"/>
        <v>1763.5643516270034</v>
      </c>
      <c r="S346" s="40">
        <f t="shared" si="32"/>
        <v>841.91637279596978</v>
      </c>
      <c r="T346" s="40">
        <f t="shared" si="33"/>
        <v>1939.4742824666098</v>
      </c>
      <c r="U346" s="41">
        <f t="shared" si="34"/>
        <v>4291.5280728376329</v>
      </c>
    </row>
    <row r="347" spans="1:21" x14ac:dyDescent="0.25">
      <c r="A347" s="30" t="str">
        <f t="shared" si="35"/>
        <v>2012_1</v>
      </c>
      <c r="B347" s="10">
        <v>2012</v>
      </c>
      <c r="C347" s="10">
        <v>1</v>
      </c>
      <c r="D347" s="27" t="s">
        <v>26</v>
      </c>
      <c r="E347" s="11" t="s">
        <v>14</v>
      </c>
      <c r="F347" s="41">
        <v>23406</v>
      </c>
      <c r="G347" s="39">
        <v>330</v>
      </c>
      <c r="H347" s="40">
        <v>2479</v>
      </c>
      <c r="I347" s="40">
        <v>2935</v>
      </c>
      <c r="J347" s="40">
        <v>4859</v>
      </c>
      <c r="K347" s="41">
        <v>983</v>
      </c>
      <c r="L347" s="39">
        <v>5954958</v>
      </c>
      <c r="M347" s="40">
        <v>7297491</v>
      </c>
      <c r="N347" s="40">
        <v>3466441</v>
      </c>
      <c r="O347" s="40">
        <v>14692813</v>
      </c>
      <c r="P347" s="41">
        <v>3476682</v>
      </c>
      <c r="Q347" s="39">
        <f t="shared" si="30"/>
        <v>18045.327272727274</v>
      </c>
      <c r="R347" s="40">
        <f t="shared" si="31"/>
        <v>2943.7236789027834</v>
      </c>
      <c r="S347" s="40">
        <f t="shared" si="32"/>
        <v>1181.0701873935263</v>
      </c>
      <c r="T347" s="40">
        <f t="shared" si="33"/>
        <v>3023.8347396583658</v>
      </c>
      <c r="U347" s="41">
        <f t="shared" si="34"/>
        <v>3536.8077314343846</v>
      </c>
    </row>
    <row r="348" spans="1:21" x14ac:dyDescent="0.25">
      <c r="A348" s="30" t="str">
        <f t="shared" si="35"/>
        <v>2012_1</v>
      </c>
      <c r="B348" s="10">
        <v>2012</v>
      </c>
      <c r="C348" s="10">
        <v>1</v>
      </c>
      <c r="D348" s="27" t="s">
        <v>27</v>
      </c>
      <c r="E348" s="11" t="s">
        <v>14</v>
      </c>
      <c r="F348" s="41">
        <v>5905</v>
      </c>
      <c r="G348" s="39">
        <v>159</v>
      </c>
      <c r="H348" s="40">
        <v>640</v>
      </c>
      <c r="I348" s="40">
        <v>781</v>
      </c>
      <c r="J348" s="40">
        <v>912</v>
      </c>
      <c r="K348" s="41">
        <v>294</v>
      </c>
      <c r="L348" s="39">
        <v>3009662</v>
      </c>
      <c r="M348" s="40">
        <v>1760650</v>
      </c>
      <c r="N348" s="40">
        <v>591751</v>
      </c>
      <c r="O348" s="40">
        <v>2423293</v>
      </c>
      <c r="P348" s="41">
        <v>2172704</v>
      </c>
      <c r="Q348" s="39">
        <f t="shared" si="30"/>
        <v>18928.691823899371</v>
      </c>
      <c r="R348" s="40">
        <f t="shared" si="31"/>
        <v>2751.015625</v>
      </c>
      <c r="S348" s="40">
        <f t="shared" si="32"/>
        <v>757.6837387964149</v>
      </c>
      <c r="T348" s="40">
        <f t="shared" si="33"/>
        <v>2657.1195175438597</v>
      </c>
      <c r="U348" s="41">
        <f t="shared" si="34"/>
        <v>7390.149659863946</v>
      </c>
    </row>
    <row r="349" spans="1:21" x14ac:dyDescent="0.25">
      <c r="A349" s="30" t="str">
        <f t="shared" si="35"/>
        <v>2012_1</v>
      </c>
      <c r="B349" s="10">
        <v>2012</v>
      </c>
      <c r="C349" s="10">
        <v>1</v>
      </c>
      <c r="D349" s="27" t="s">
        <v>28</v>
      </c>
      <c r="E349" s="11" t="s">
        <v>14</v>
      </c>
      <c r="F349" s="41">
        <v>39713</v>
      </c>
      <c r="G349" s="39">
        <v>1037</v>
      </c>
      <c r="H349" s="40">
        <v>4170</v>
      </c>
      <c r="I349" s="40">
        <v>6219</v>
      </c>
      <c r="J349" s="40">
        <v>7029</v>
      </c>
      <c r="K349" s="41">
        <v>1525</v>
      </c>
      <c r="L349" s="39">
        <v>13212398</v>
      </c>
      <c r="M349" s="40">
        <v>12525546</v>
      </c>
      <c r="N349" s="40">
        <v>6289480</v>
      </c>
      <c r="O349" s="40">
        <v>22961394</v>
      </c>
      <c r="P349" s="41">
        <v>13744746</v>
      </c>
      <c r="Q349" s="39">
        <f t="shared" si="30"/>
        <v>12740.981677917069</v>
      </c>
      <c r="R349" s="40">
        <f t="shared" si="31"/>
        <v>3003.7280575539567</v>
      </c>
      <c r="S349" s="40">
        <f t="shared" si="32"/>
        <v>1011.3330117382216</v>
      </c>
      <c r="T349" s="40">
        <f t="shared" si="33"/>
        <v>3266.6658130601791</v>
      </c>
      <c r="U349" s="41">
        <f t="shared" si="34"/>
        <v>9012.9481967213123</v>
      </c>
    </row>
    <row r="350" spans="1:21" x14ac:dyDescent="0.25">
      <c r="A350" s="30" t="str">
        <f t="shared" si="35"/>
        <v>2012_1</v>
      </c>
      <c r="B350" s="10">
        <v>2012</v>
      </c>
      <c r="C350" s="10">
        <v>1</v>
      </c>
      <c r="D350" s="27" t="s">
        <v>29</v>
      </c>
      <c r="E350" s="11" t="s">
        <v>14</v>
      </c>
      <c r="F350" s="41">
        <v>4253</v>
      </c>
      <c r="G350" s="39">
        <v>133</v>
      </c>
      <c r="H350" s="40">
        <v>493</v>
      </c>
      <c r="I350" s="40">
        <v>519</v>
      </c>
      <c r="J350" s="40">
        <v>851</v>
      </c>
      <c r="K350" s="41">
        <v>197</v>
      </c>
      <c r="L350" s="39">
        <v>2113938</v>
      </c>
      <c r="M350" s="40">
        <v>1438493</v>
      </c>
      <c r="N350" s="40">
        <v>614160</v>
      </c>
      <c r="O350" s="40">
        <v>2250245</v>
      </c>
      <c r="P350" s="41">
        <v>1258916</v>
      </c>
      <c r="Q350" s="39">
        <f t="shared" si="30"/>
        <v>15894.270676691729</v>
      </c>
      <c r="R350" s="40">
        <f t="shared" si="31"/>
        <v>2917.83569979716</v>
      </c>
      <c r="S350" s="40">
        <f t="shared" si="32"/>
        <v>1183.3526011560693</v>
      </c>
      <c r="T350" s="40">
        <f t="shared" si="33"/>
        <v>2644.2361927144534</v>
      </c>
      <c r="U350" s="41">
        <f t="shared" si="34"/>
        <v>6390.4365482233507</v>
      </c>
    </row>
    <row r="351" spans="1:21" x14ac:dyDescent="0.25">
      <c r="A351" s="30" t="str">
        <f t="shared" si="35"/>
        <v>2012_1</v>
      </c>
      <c r="B351" s="10">
        <v>2012</v>
      </c>
      <c r="C351" s="10">
        <v>1</v>
      </c>
      <c r="D351" s="27" t="s">
        <v>30</v>
      </c>
      <c r="E351" s="11" t="s">
        <v>14</v>
      </c>
      <c r="F351" s="41">
        <v>8183</v>
      </c>
      <c r="G351" s="39">
        <v>241</v>
      </c>
      <c r="H351" s="40">
        <v>894</v>
      </c>
      <c r="I351" s="40">
        <v>1672</v>
      </c>
      <c r="J351" s="40">
        <v>1731</v>
      </c>
      <c r="K351" s="41">
        <v>724</v>
      </c>
      <c r="L351" s="39">
        <v>4952237</v>
      </c>
      <c r="M351" s="40">
        <v>1589160</v>
      </c>
      <c r="N351" s="40">
        <v>1329317</v>
      </c>
      <c r="O351" s="40">
        <v>5860844</v>
      </c>
      <c r="P351" s="41">
        <v>3955581</v>
      </c>
      <c r="Q351" s="39">
        <f t="shared" si="30"/>
        <v>20548.701244813277</v>
      </c>
      <c r="R351" s="40">
        <f t="shared" si="31"/>
        <v>1777.5838926174497</v>
      </c>
      <c r="S351" s="40">
        <f t="shared" si="32"/>
        <v>795.04605263157896</v>
      </c>
      <c r="T351" s="40">
        <f t="shared" si="33"/>
        <v>3385.8139803581744</v>
      </c>
      <c r="U351" s="41">
        <f t="shared" si="34"/>
        <v>5463.5096685082872</v>
      </c>
    </row>
    <row r="352" spans="1:21" x14ac:dyDescent="0.25">
      <c r="A352" s="30" t="str">
        <f t="shared" si="35"/>
        <v>2012_1</v>
      </c>
      <c r="B352" s="10">
        <v>2012</v>
      </c>
      <c r="C352" s="10">
        <v>1</v>
      </c>
      <c r="D352" s="27" t="s">
        <v>31</v>
      </c>
      <c r="E352" s="11" t="s">
        <v>14</v>
      </c>
      <c r="F352" s="41">
        <v>26749</v>
      </c>
      <c r="G352" s="39">
        <v>602</v>
      </c>
      <c r="H352" s="40">
        <v>3057</v>
      </c>
      <c r="I352" s="40">
        <v>6067</v>
      </c>
      <c r="J352" s="40">
        <v>4446</v>
      </c>
      <c r="K352" s="41">
        <v>995</v>
      </c>
      <c r="L352" s="39">
        <v>8880119</v>
      </c>
      <c r="M352" s="40">
        <v>8625828</v>
      </c>
      <c r="N352" s="40">
        <v>3167516</v>
      </c>
      <c r="O352" s="40">
        <v>13508526</v>
      </c>
      <c r="P352" s="41">
        <v>1895704</v>
      </c>
      <c r="Q352" s="39">
        <f t="shared" si="30"/>
        <v>14751.028239202658</v>
      </c>
      <c r="R352" s="40">
        <f t="shared" si="31"/>
        <v>2821.664376840039</v>
      </c>
      <c r="S352" s="40">
        <f t="shared" si="32"/>
        <v>522.08933575078288</v>
      </c>
      <c r="T352" s="40">
        <f t="shared" si="33"/>
        <v>3038.3549257759782</v>
      </c>
      <c r="U352" s="41">
        <f t="shared" si="34"/>
        <v>1905.2301507537688</v>
      </c>
    </row>
    <row r="353" spans="1:21" x14ac:dyDescent="0.25">
      <c r="A353" s="30" t="str">
        <f t="shared" si="35"/>
        <v>2012_1</v>
      </c>
      <c r="B353" s="10">
        <v>2012</v>
      </c>
      <c r="C353" s="10">
        <v>1</v>
      </c>
      <c r="D353" s="27" t="s">
        <v>32</v>
      </c>
      <c r="E353" s="11" t="s">
        <v>14</v>
      </c>
      <c r="F353" s="41">
        <v>18604</v>
      </c>
      <c r="G353" s="39">
        <v>279</v>
      </c>
      <c r="H353" s="40">
        <v>2372</v>
      </c>
      <c r="I353" s="40">
        <v>3723</v>
      </c>
      <c r="J353" s="40">
        <v>4264</v>
      </c>
      <c r="K353" s="41">
        <v>770</v>
      </c>
      <c r="L353" s="39">
        <v>9174970</v>
      </c>
      <c r="M353" s="40">
        <v>7605645</v>
      </c>
      <c r="N353" s="40">
        <v>1423390</v>
      </c>
      <c r="O353" s="40">
        <v>13418162</v>
      </c>
      <c r="P353" s="41">
        <v>6327342</v>
      </c>
      <c r="Q353" s="39">
        <f t="shared" si="30"/>
        <v>32885.197132616486</v>
      </c>
      <c r="R353" s="40">
        <f t="shared" si="31"/>
        <v>3206.4270657672851</v>
      </c>
      <c r="S353" s="40">
        <f t="shared" si="32"/>
        <v>382.32339511146927</v>
      </c>
      <c r="T353" s="40">
        <f t="shared" si="33"/>
        <v>3146.8484990619136</v>
      </c>
      <c r="U353" s="41">
        <f t="shared" si="34"/>
        <v>8217.3272727272724</v>
      </c>
    </row>
    <row r="354" spans="1:21" x14ac:dyDescent="0.25">
      <c r="A354" s="30" t="str">
        <f t="shared" si="35"/>
        <v>2012_1</v>
      </c>
      <c r="B354" s="10">
        <v>2012</v>
      </c>
      <c r="C354" s="10">
        <v>1</v>
      </c>
      <c r="D354" s="27" t="s">
        <v>33</v>
      </c>
      <c r="E354" s="11" t="s">
        <v>14</v>
      </c>
      <c r="F354" s="41">
        <v>14531</v>
      </c>
      <c r="G354" s="39">
        <v>480</v>
      </c>
      <c r="H354" s="40">
        <v>1469</v>
      </c>
      <c r="I354" s="40">
        <v>3152</v>
      </c>
      <c r="J354" s="40">
        <v>2145</v>
      </c>
      <c r="K354" s="41">
        <v>497</v>
      </c>
      <c r="L354" s="39">
        <v>5515933</v>
      </c>
      <c r="M354" s="40">
        <v>3943790</v>
      </c>
      <c r="N354" s="40">
        <v>2529507</v>
      </c>
      <c r="O354" s="40">
        <v>5593831</v>
      </c>
      <c r="P354" s="41">
        <v>1135163</v>
      </c>
      <c r="Q354" s="39">
        <f t="shared" si="30"/>
        <v>11491.527083333332</v>
      </c>
      <c r="R354" s="40">
        <f t="shared" si="31"/>
        <v>2684.6766507828456</v>
      </c>
      <c r="S354" s="40">
        <f t="shared" si="32"/>
        <v>802.50856598984774</v>
      </c>
      <c r="T354" s="40">
        <f t="shared" si="33"/>
        <v>2607.84662004662</v>
      </c>
      <c r="U354" s="41">
        <f t="shared" si="34"/>
        <v>2284.030181086519</v>
      </c>
    </row>
    <row r="355" spans="1:21" x14ac:dyDescent="0.25">
      <c r="A355" s="30" t="str">
        <f t="shared" si="35"/>
        <v>2012_1</v>
      </c>
      <c r="B355" s="10">
        <v>2012</v>
      </c>
      <c r="C355" s="10">
        <v>1</v>
      </c>
      <c r="D355" s="27" t="s">
        <v>34</v>
      </c>
      <c r="E355" s="11" t="s">
        <v>14</v>
      </c>
      <c r="F355" s="41">
        <v>13349</v>
      </c>
      <c r="G355" s="39">
        <v>344</v>
      </c>
      <c r="H355" s="40">
        <v>1742</v>
      </c>
      <c r="I355" s="40">
        <v>2211</v>
      </c>
      <c r="J355" s="40">
        <v>2451</v>
      </c>
      <c r="K355" s="41">
        <v>372</v>
      </c>
      <c r="L355" s="39">
        <v>4613511</v>
      </c>
      <c r="M355" s="40">
        <v>6329010</v>
      </c>
      <c r="N355" s="40">
        <v>2074471</v>
      </c>
      <c r="O355" s="40">
        <v>8990103</v>
      </c>
      <c r="P355" s="41">
        <v>1299858</v>
      </c>
      <c r="Q355" s="39">
        <f t="shared" si="30"/>
        <v>13411.369186046511</v>
      </c>
      <c r="R355" s="40">
        <f t="shared" si="31"/>
        <v>3633.1859931113663</v>
      </c>
      <c r="S355" s="40">
        <f t="shared" si="32"/>
        <v>938.25011307100863</v>
      </c>
      <c r="T355" s="40">
        <f t="shared" si="33"/>
        <v>3667.9326805385558</v>
      </c>
      <c r="U355" s="41">
        <f t="shared" si="34"/>
        <v>3494.2419354838707</v>
      </c>
    </row>
    <row r="356" spans="1:21" x14ac:dyDescent="0.25">
      <c r="A356" s="30" t="str">
        <f t="shared" si="35"/>
        <v>2012_1</v>
      </c>
      <c r="B356" s="10">
        <v>2012</v>
      </c>
      <c r="C356" s="10">
        <v>1</v>
      </c>
      <c r="D356" s="27" t="s">
        <v>35</v>
      </c>
      <c r="E356" s="11" t="s">
        <v>14</v>
      </c>
      <c r="F356" s="41">
        <v>23251</v>
      </c>
      <c r="G356" s="39">
        <v>893</v>
      </c>
      <c r="H356" s="40">
        <v>3202</v>
      </c>
      <c r="I356" s="40">
        <v>3111</v>
      </c>
      <c r="J356" s="40">
        <v>5329</v>
      </c>
      <c r="K356" s="41">
        <v>1151</v>
      </c>
      <c r="L356" s="39">
        <v>9778244</v>
      </c>
      <c r="M356" s="40">
        <v>8967465</v>
      </c>
      <c r="N356" s="40">
        <v>3677940</v>
      </c>
      <c r="O356" s="40">
        <v>13486780</v>
      </c>
      <c r="P356" s="41">
        <v>2719878</v>
      </c>
      <c r="Q356" s="39">
        <f t="shared" si="30"/>
        <v>10949.881298992161</v>
      </c>
      <c r="R356" s="40">
        <f t="shared" si="31"/>
        <v>2800.5824484697064</v>
      </c>
      <c r="S356" s="40">
        <f t="shared" si="32"/>
        <v>1182.2372227579556</v>
      </c>
      <c r="T356" s="40">
        <f t="shared" si="33"/>
        <v>2530.8275473822482</v>
      </c>
      <c r="U356" s="41">
        <f t="shared" si="34"/>
        <v>2363.0564726324933</v>
      </c>
    </row>
    <row r="357" spans="1:21" x14ac:dyDescent="0.25">
      <c r="A357" s="30" t="str">
        <f t="shared" si="35"/>
        <v>2012_1</v>
      </c>
      <c r="B357" s="10">
        <v>2012</v>
      </c>
      <c r="C357" s="10">
        <v>1</v>
      </c>
      <c r="D357" s="27" t="s">
        <v>36</v>
      </c>
      <c r="E357" s="11" t="s">
        <v>14</v>
      </c>
      <c r="F357" s="41">
        <v>6502</v>
      </c>
      <c r="G357" s="39">
        <v>256</v>
      </c>
      <c r="H357" s="40">
        <v>911</v>
      </c>
      <c r="I357" s="40">
        <v>1114</v>
      </c>
      <c r="J357" s="40">
        <v>1334</v>
      </c>
      <c r="K357" s="41">
        <v>176</v>
      </c>
      <c r="L357" s="39">
        <v>3993935</v>
      </c>
      <c r="M357" s="40">
        <v>3226309</v>
      </c>
      <c r="N357" s="40">
        <v>959428</v>
      </c>
      <c r="O357" s="40">
        <v>4492105</v>
      </c>
      <c r="P357" s="41">
        <v>881776</v>
      </c>
      <c r="Q357" s="39">
        <f t="shared" si="30"/>
        <v>15601.30859375</v>
      </c>
      <c r="R357" s="40">
        <f t="shared" si="31"/>
        <v>3541.502744237102</v>
      </c>
      <c r="S357" s="40">
        <f t="shared" si="32"/>
        <v>861.24596050269304</v>
      </c>
      <c r="T357" s="40">
        <f t="shared" si="33"/>
        <v>3367.3950524737629</v>
      </c>
      <c r="U357" s="41">
        <f t="shared" si="34"/>
        <v>5010.090909090909</v>
      </c>
    </row>
    <row r="358" spans="1:21" x14ac:dyDescent="0.25">
      <c r="A358" s="30" t="str">
        <f t="shared" si="35"/>
        <v>2012_1</v>
      </c>
      <c r="B358" s="10">
        <v>2012</v>
      </c>
      <c r="C358" s="10">
        <v>1</v>
      </c>
      <c r="D358" s="27" t="s">
        <v>37</v>
      </c>
      <c r="E358" s="11" t="s">
        <v>14</v>
      </c>
      <c r="F358" s="41">
        <v>12077</v>
      </c>
      <c r="G358" s="39">
        <v>496</v>
      </c>
      <c r="H358" s="40">
        <v>2150</v>
      </c>
      <c r="I358" s="40">
        <v>1192</v>
      </c>
      <c r="J358" s="40">
        <v>3728</v>
      </c>
      <c r="K358" s="41">
        <v>1225</v>
      </c>
      <c r="L358" s="39">
        <v>8537030</v>
      </c>
      <c r="M358" s="40">
        <v>6110834</v>
      </c>
      <c r="N358" s="40">
        <v>1365736</v>
      </c>
      <c r="O358" s="40">
        <v>10704706</v>
      </c>
      <c r="P358" s="41">
        <v>6685337</v>
      </c>
      <c r="Q358" s="39">
        <f t="shared" si="30"/>
        <v>17211.754032258064</v>
      </c>
      <c r="R358" s="40">
        <f t="shared" si="31"/>
        <v>2842.2483720930231</v>
      </c>
      <c r="S358" s="40">
        <f t="shared" si="32"/>
        <v>1145.7516778523491</v>
      </c>
      <c r="T358" s="40">
        <f t="shared" si="33"/>
        <v>2871.4340128755366</v>
      </c>
      <c r="U358" s="41">
        <f t="shared" si="34"/>
        <v>5457.4179591836737</v>
      </c>
    </row>
    <row r="359" spans="1:21" x14ac:dyDescent="0.25">
      <c r="A359" s="30" t="str">
        <f t="shared" si="35"/>
        <v>2012_1</v>
      </c>
      <c r="B359" s="10">
        <v>2012</v>
      </c>
      <c r="C359" s="10">
        <v>1</v>
      </c>
      <c r="D359" s="27" t="s">
        <v>38</v>
      </c>
      <c r="E359" s="11" t="s">
        <v>14</v>
      </c>
      <c r="F359" s="41">
        <v>6357</v>
      </c>
      <c r="G359" s="39">
        <v>267</v>
      </c>
      <c r="H359" s="40">
        <v>1077</v>
      </c>
      <c r="I359" s="40">
        <v>704</v>
      </c>
      <c r="J359" s="40">
        <v>1821</v>
      </c>
      <c r="K359" s="41">
        <v>44</v>
      </c>
      <c r="L359" s="39">
        <v>2604208</v>
      </c>
      <c r="M359" s="40">
        <v>2426438</v>
      </c>
      <c r="N359" s="40">
        <v>1237639</v>
      </c>
      <c r="O359" s="40">
        <v>4009285</v>
      </c>
      <c r="P359" s="41">
        <v>249698</v>
      </c>
      <c r="Q359" s="39">
        <f t="shared" si="30"/>
        <v>9753.5880149812729</v>
      </c>
      <c r="R359" s="40">
        <f t="shared" si="31"/>
        <v>2252.9600742804087</v>
      </c>
      <c r="S359" s="40">
        <f t="shared" si="32"/>
        <v>1758.0099431818182</v>
      </c>
      <c r="T359" s="40">
        <f t="shared" si="33"/>
        <v>2201.6941241076333</v>
      </c>
      <c r="U359" s="41">
        <f t="shared" si="34"/>
        <v>5674.954545454545</v>
      </c>
    </row>
    <row r="360" spans="1:21" x14ac:dyDescent="0.25">
      <c r="A360" s="30" t="str">
        <f t="shared" si="35"/>
        <v>2012_1</v>
      </c>
      <c r="B360" s="10">
        <v>2012</v>
      </c>
      <c r="C360" s="10">
        <v>1</v>
      </c>
      <c r="D360" s="27" t="s">
        <v>39</v>
      </c>
      <c r="E360" s="11" t="s">
        <v>14</v>
      </c>
      <c r="F360" s="41">
        <v>16914</v>
      </c>
      <c r="G360" s="39">
        <v>766</v>
      </c>
      <c r="H360" s="40">
        <v>2811</v>
      </c>
      <c r="I360" s="40">
        <v>2887</v>
      </c>
      <c r="J360" s="40">
        <v>2654</v>
      </c>
      <c r="K360" s="41">
        <v>446</v>
      </c>
      <c r="L360" s="39">
        <v>11029814</v>
      </c>
      <c r="M360" s="40">
        <v>7312326</v>
      </c>
      <c r="N360" s="40">
        <v>2552938</v>
      </c>
      <c r="O360" s="40">
        <v>7916431</v>
      </c>
      <c r="P360" s="41">
        <v>2201959</v>
      </c>
      <c r="Q360" s="39">
        <f t="shared" si="30"/>
        <v>14399.23498694517</v>
      </c>
      <c r="R360" s="40">
        <f t="shared" si="31"/>
        <v>2601.325506937033</v>
      </c>
      <c r="S360" s="40">
        <f t="shared" si="32"/>
        <v>884.2874956702459</v>
      </c>
      <c r="T360" s="40">
        <f t="shared" si="33"/>
        <v>2982.8300678221553</v>
      </c>
      <c r="U360" s="41">
        <f t="shared" si="34"/>
        <v>4937.1278026905829</v>
      </c>
    </row>
    <row r="361" spans="1:21" x14ac:dyDescent="0.25">
      <c r="A361" s="30" t="str">
        <f t="shared" si="35"/>
        <v>2012_1</v>
      </c>
      <c r="B361" s="10">
        <v>2012</v>
      </c>
      <c r="C361" s="10">
        <v>1</v>
      </c>
      <c r="D361" s="27" t="s">
        <v>40</v>
      </c>
      <c r="E361" s="11" t="s">
        <v>14</v>
      </c>
      <c r="F361" s="41">
        <v>11003</v>
      </c>
      <c r="G361" s="39">
        <v>389</v>
      </c>
      <c r="H361" s="40">
        <v>1842</v>
      </c>
      <c r="I361" s="40">
        <v>3647</v>
      </c>
      <c r="J361" s="40">
        <v>3476</v>
      </c>
      <c r="K361" s="41">
        <v>591</v>
      </c>
      <c r="L361" s="39">
        <v>4507519</v>
      </c>
      <c r="M361" s="40">
        <v>5902029</v>
      </c>
      <c r="N361" s="40">
        <v>2341680</v>
      </c>
      <c r="O361" s="40">
        <v>10744039</v>
      </c>
      <c r="P361" s="41">
        <v>1398275</v>
      </c>
      <c r="Q361" s="39">
        <f t="shared" si="30"/>
        <v>11587.452442159383</v>
      </c>
      <c r="R361" s="40">
        <f t="shared" si="31"/>
        <v>3204.1416938110751</v>
      </c>
      <c r="S361" s="40">
        <f t="shared" si="32"/>
        <v>642.08390457910616</v>
      </c>
      <c r="T361" s="40">
        <f t="shared" si="33"/>
        <v>3090.9203107019562</v>
      </c>
      <c r="U361" s="41">
        <f t="shared" si="34"/>
        <v>2365.947546531303</v>
      </c>
    </row>
    <row r="362" spans="1:21" x14ac:dyDescent="0.25">
      <c r="A362" s="30" t="str">
        <f t="shared" si="35"/>
        <v>2012_2</v>
      </c>
      <c r="B362" s="10">
        <v>2012</v>
      </c>
      <c r="C362" s="10">
        <v>2</v>
      </c>
      <c r="D362" s="27" t="s">
        <v>13</v>
      </c>
      <c r="E362" s="11" t="s">
        <v>14</v>
      </c>
      <c r="F362" s="41">
        <v>18225</v>
      </c>
      <c r="G362" s="39">
        <v>115</v>
      </c>
      <c r="H362" s="40">
        <v>2182</v>
      </c>
      <c r="I362" s="40">
        <v>1301</v>
      </c>
      <c r="J362" s="40">
        <v>3182</v>
      </c>
      <c r="K362" s="41">
        <v>405</v>
      </c>
      <c r="L362" s="39">
        <v>1582684</v>
      </c>
      <c r="M362" s="40">
        <v>3444560</v>
      </c>
      <c r="N362" s="40">
        <v>1535157</v>
      </c>
      <c r="O362" s="40">
        <v>5627129</v>
      </c>
      <c r="P362" s="41">
        <v>1341936</v>
      </c>
      <c r="Q362" s="39">
        <f t="shared" si="30"/>
        <v>13762.46956521739</v>
      </c>
      <c r="R362" s="40">
        <f t="shared" si="31"/>
        <v>1578.6251145737856</v>
      </c>
      <c r="S362" s="40">
        <f t="shared" si="32"/>
        <v>1179.9823212913143</v>
      </c>
      <c r="T362" s="40">
        <f t="shared" si="33"/>
        <v>1768.4252042740416</v>
      </c>
      <c r="U362" s="41">
        <f t="shared" si="34"/>
        <v>3313.4222222222224</v>
      </c>
    </row>
    <row r="363" spans="1:21" x14ac:dyDescent="0.25">
      <c r="A363" s="30" t="str">
        <f t="shared" si="35"/>
        <v>2012_2</v>
      </c>
      <c r="B363" s="10">
        <v>2012</v>
      </c>
      <c r="C363" s="10">
        <v>2</v>
      </c>
      <c r="D363" s="27" t="s">
        <v>15</v>
      </c>
      <c r="E363" s="11" t="s">
        <v>14</v>
      </c>
      <c r="F363" s="41">
        <v>4971</v>
      </c>
      <c r="G363" s="39">
        <v>22</v>
      </c>
      <c r="H363" s="40">
        <v>456</v>
      </c>
      <c r="I363" s="40">
        <v>814</v>
      </c>
      <c r="J363" s="40">
        <v>722</v>
      </c>
      <c r="K363" s="41">
        <v>89</v>
      </c>
      <c r="L363" s="39">
        <v>544942</v>
      </c>
      <c r="M363" s="40">
        <v>1325988</v>
      </c>
      <c r="N363" s="40">
        <v>959908</v>
      </c>
      <c r="O363" s="40">
        <v>2170566</v>
      </c>
      <c r="P363" s="41">
        <v>503335</v>
      </c>
      <c r="Q363" s="39">
        <f t="shared" si="30"/>
        <v>24770.090909090908</v>
      </c>
      <c r="R363" s="40">
        <f t="shared" si="31"/>
        <v>2907.8684210526317</v>
      </c>
      <c r="S363" s="40">
        <f t="shared" si="32"/>
        <v>1179.2481572481572</v>
      </c>
      <c r="T363" s="40">
        <f t="shared" si="33"/>
        <v>3006.3240997229918</v>
      </c>
      <c r="U363" s="41">
        <f t="shared" si="34"/>
        <v>5655.4494382022476</v>
      </c>
    </row>
    <row r="364" spans="1:21" x14ac:dyDescent="0.25">
      <c r="A364" s="30" t="str">
        <f t="shared" si="35"/>
        <v>2012_2</v>
      </c>
      <c r="B364" s="10">
        <v>2012</v>
      </c>
      <c r="C364" s="10">
        <v>2</v>
      </c>
      <c r="D364" s="27" t="s">
        <v>16</v>
      </c>
      <c r="E364" s="11" t="s">
        <v>14</v>
      </c>
      <c r="F364" s="41">
        <v>4841</v>
      </c>
      <c r="G364" s="39">
        <v>92</v>
      </c>
      <c r="H364" s="40">
        <v>622</v>
      </c>
      <c r="I364" s="40">
        <v>1550</v>
      </c>
      <c r="J364" s="40">
        <v>1018</v>
      </c>
      <c r="K364" s="41">
        <v>90</v>
      </c>
      <c r="L364" s="39">
        <v>859688</v>
      </c>
      <c r="M364" s="40">
        <v>2209222</v>
      </c>
      <c r="N364" s="40">
        <v>1357146</v>
      </c>
      <c r="O364" s="40">
        <v>3280722</v>
      </c>
      <c r="P364" s="41">
        <v>452058</v>
      </c>
      <c r="Q364" s="39">
        <f t="shared" si="30"/>
        <v>9344.434782608696</v>
      </c>
      <c r="R364" s="40">
        <f t="shared" si="31"/>
        <v>3551.8038585209001</v>
      </c>
      <c r="S364" s="40">
        <f t="shared" si="32"/>
        <v>875.57806451612907</v>
      </c>
      <c r="T364" s="40">
        <f t="shared" si="33"/>
        <v>3222.7131630648332</v>
      </c>
      <c r="U364" s="41">
        <f t="shared" si="34"/>
        <v>5022.8666666666668</v>
      </c>
    </row>
    <row r="365" spans="1:21" x14ac:dyDescent="0.25">
      <c r="A365" s="30" t="str">
        <f t="shared" si="35"/>
        <v>2012_2</v>
      </c>
      <c r="B365" s="10">
        <v>2012</v>
      </c>
      <c r="C365" s="10">
        <v>2</v>
      </c>
      <c r="D365" s="27" t="s">
        <v>17</v>
      </c>
      <c r="E365" s="11" t="s">
        <v>14</v>
      </c>
      <c r="F365" s="41">
        <v>19268</v>
      </c>
      <c r="G365" s="39">
        <v>104</v>
      </c>
      <c r="H365" s="40">
        <v>1827</v>
      </c>
      <c r="I365" s="40">
        <v>5913</v>
      </c>
      <c r="J365" s="40">
        <v>2752</v>
      </c>
      <c r="K365" s="41">
        <v>335</v>
      </c>
      <c r="L365" s="39">
        <v>1686735</v>
      </c>
      <c r="M365" s="40">
        <v>7407348</v>
      </c>
      <c r="N365" s="40">
        <v>4542247</v>
      </c>
      <c r="O365" s="40">
        <v>9420709</v>
      </c>
      <c r="P365" s="41">
        <v>1756472</v>
      </c>
      <c r="Q365" s="39">
        <f t="shared" si="30"/>
        <v>16218.60576923077</v>
      </c>
      <c r="R365" s="40">
        <f t="shared" si="31"/>
        <v>4054.3776683087026</v>
      </c>
      <c r="S365" s="40">
        <f t="shared" si="32"/>
        <v>768.17977338068658</v>
      </c>
      <c r="T365" s="40">
        <f t="shared" si="33"/>
        <v>3423.2227470930234</v>
      </c>
      <c r="U365" s="41">
        <f t="shared" si="34"/>
        <v>5243.2</v>
      </c>
    </row>
    <row r="366" spans="1:21" x14ac:dyDescent="0.25">
      <c r="A366" s="30" t="str">
        <f t="shared" si="35"/>
        <v>2012_2</v>
      </c>
      <c r="B366" s="10">
        <v>2012</v>
      </c>
      <c r="C366" s="10">
        <v>2</v>
      </c>
      <c r="D366" s="27" t="s">
        <v>18</v>
      </c>
      <c r="E366" s="11" t="s">
        <v>14</v>
      </c>
      <c r="F366" s="41">
        <v>15946</v>
      </c>
      <c r="G366" s="39">
        <v>167</v>
      </c>
      <c r="H366" s="40">
        <v>1378</v>
      </c>
      <c r="I366" s="40">
        <v>5731</v>
      </c>
      <c r="J366" s="40">
        <v>1985</v>
      </c>
      <c r="K366" s="41">
        <v>359</v>
      </c>
      <c r="L366" s="39">
        <v>3281442</v>
      </c>
      <c r="M366" s="40">
        <v>4225225</v>
      </c>
      <c r="N366" s="40">
        <v>12489885</v>
      </c>
      <c r="O366" s="40">
        <v>6980872</v>
      </c>
      <c r="P366" s="41">
        <v>1030352</v>
      </c>
      <c r="Q366" s="39">
        <f t="shared" si="30"/>
        <v>19649.353293413173</v>
      </c>
      <c r="R366" s="40">
        <f t="shared" si="31"/>
        <v>3066.2010159651668</v>
      </c>
      <c r="S366" s="40">
        <f t="shared" si="32"/>
        <v>2179.3552608619789</v>
      </c>
      <c r="T366" s="40">
        <f t="shared" si="33"/>
        <v>3516.8120906801009</v>
      </c>
      <c r="U366" s="41">
        <f t="shared" si="34"/>
        <v>2870.0612813370471</v>
      </c>
    </row>
    <row r="367" spans="1:21" x14ac:dyDescent="0.25">
      <c r="A367" s="30" t="str">
        <f t="shared" si="35"/>
        <v>2012_2</v>
      </c>
      <c r="B367" s="10">
        <v>2012</v>
      </c>
      <c r="C367" s="10">
        <v>2</v>
      </c>
      <c r="D367" s="27" t="s">
        <v>19</v>
      </c>
      <c r="E367" s="11" t="s">
        <v>14</v>
      </c>
      <c r="F367" s="41">
        <v>3772</v>
      </c>
      <c r="G367" s="39">
        <v>74</v>
      </c>
      <c r="H367" s="40">
        <v>347</v>
      </c>
      <c r="I367" s="40">
        <v>638</v>
      </c>
      <c r="J367" s="40">
        <v>510</v>
      </c>
      <c r="K367" s="41">
        <v>119</v>
      </c>
      <c r="L367" s="39">
        <v>1412162</v>
      </c>
      <c r="M367" s="40">
        <v>1081540</v>
      </c>
      <c r="N367" s="40">
        <v>707658</v>
      </c>
      <c r="O367" s="40">
        <v>1574934</v>
      </c>
      <c r="P367" s="41">
        <v>634289</v>
      </c>
      <c r="Q367" s="39">
        <f t="shared" si="30"/>
        <v>19083.27027027027</v>
      </c>
      <c r="R367" s="40">
        <f t="shared" si="31"/>
        <v>3116.8299711815562</v>
      </c>
      <c r="S367" s="40">
        <f t="shared" si="32"/>
        <v>1109.1818181818182</v>
      </c>
      <c r="T367" s="40">
        <f t="shared" si="33"/>
        <v>3088.1058823529411</v>
      </c>
      <c r="U367" s="41">
        <f t="shared" si="34"/>
        <v>5330.1596638655465</v>
      </c>
    </row>
    <row r="368" spans="1:21" x14ac:dyDescent="0.25">
      <c r="A368" s="30" t="str">
        <f t="shared" si="35"/>
        <v>2012_2</v>
      </c>
      <c r="B368" s="10">
        <v>2012</v>
      </c>
      <c r="C368" s="10">
        <v>2</v>
      </c>
      <c r="D368" s="27" t="s">
        <v>20</v>
      </c>
      <c r="E368" s="11" t="s">
        <v>14</v>
      </c>
      <c r="F368" s="41">
        <v>24500</v>
      </c>
      <c r="G368" s="39">
        <v>368</v>
      </c>
      <c r="H368" s="40">
        <v>2955</v>
      </c>
      <c r="I368" s="40">
        <v>2190</v>
      </c>
      <c r="J368" s="40">
        <v>4234</v>
      </c>
      <c r="K368" s="41">
        <v>742</v>
      </c>
      <c r="L368" s="39">
        <v>9081356</v>
      </c>
      <c r="M368" s="40">
        <v>7938067</v>
      </c>
      <c r="N368" s="40">
        <v>1659481</v>
      </c>
      <c r="O368" s="40">
        <v>11324319</v>
      </c>
      <c r="P368" s="41">
        <v>6258946</v>
      </c>
      <c r="Q368" s="39">
        <f t="shared" si="30"/>
        <v>24677.597826086956</v>
      </c>
      <c r="R368" s="40">
        <f t="shared" si="31"/>
        <v>2686.3170896785109</v>
      </c>
      <c r="S368" s="40">
        <f t="shared" si="32"/>
        <v>757.75388127853876</v>
      </c>
      <c r="T368" s="40">
        <f t="shared" si="33"/>
        <v>2674.6147850732168</v>
      </c>
      <c r="U368" s="41">
        <f t="shared" si="34"/>
        <v>8435.2371967654981</v>
      </c>
    </row>
    <row r="369" spans="1:21" x14ac:dyDescent="0.25">
      <c r="A369" s="30" t="str">
        <f t="shared" si="35"/>
        <v>2012_2</v>
      </c>
      <c r="B369" s="10">
        <v>2012</v>
      </c>
      <c r="C369" s="10">
        <v>2</v>
      </c>
      <c r="D369" s="27" t="s">
        <v>21</v>
      </c>
      <c r="E369" s="11" t="s">
        <v>14</v>
      </c>
      <c r="F369" s="41">
        <v>29857</v>
      </c>
      <c r="G369" s="39">
        <v>869</v>
      </c>
      <c r="H369" s="40">
        <v>2911</v>
      </c>
      <c r="I369" s="40">
        <v>4595</v>
      </c>
      <c r="J369" s="40">
        <v>6154</v>
      </c>
      <c r="K369" s="41">
        <v>1854</v>
      </c>
      <c r="L369" s="39">
        <v>12200773</v>
      </c>
      <c r="M369" s="40">
        <v>7591577</v>
      </c>
      <c r="N369" s="40">
        <v>3698120</v>
      </c>
      <c r="O369" s="40">
        <v>20740143</v>
      </c>
      <c r="P369" s="41">
        <v>9379287</v>
      </c>
      <c r="Q369" s="39">
        <f t="shared" si="30"/>
        <v>14040.01495972382</v>
      </c>
      <c r="R369" s="40">
        <f t="shared" si="31"/>
        <v>2607.8931638612162</v>
      </c>
      <c r="S369" s="40">
        <f t="shared" si="32"/>
        <v>804.81392818280744</v>
      </c>
      <c r="T369" s="40">
        <f t="shared" si="33"/>
        <v>3370.1889827754308</v>
      </c>
      <c r="U369" s="41">
        <f t="shared" si="34"/>
        <v>5058.9466019417478</v>
      </c>
    </row>
    <row r="370" spans="1:21" x14ac:dyDescent="0.25">
      <c r="A370" s="30" t="str">
        <f t="shared" si="35"/>
        <v>2012_2</v>
      </c>
      <c r="B370" s="10">
        <v>2012</v>
      </c>
      <c r="C370" s="10">
        <v>2</v>
      </c>
      <c r="D370" s="27" t="s">
        <v>22</v>
      </c>
      <c r="E370" s="11" t="s">
        <v>14</v>
      </c>
      <c r="F370" s="41">
        <v>2901</v>
      </c>
      <c r="G370" s="39">
        <v>107</v>
      </c>
      <c r="H370" s="40">
        <v>280</v>
      </c>
      <c r="I370" s="40">
        <v>421</v>
      </c>
      <c r="J370" s="40">
        <v>338</v>
      </c>
      <c r="K370" s="41">
        <v>110</v>
      </c>
      <c r="L370" s="39">
        <v>1242027</v>
      </c>
      <c r="M370" s="40">
        <v>813706</v>
      </c>
      <c r="N370" s="40">
        <v>284222</v>
      </c>
      <c r="O370" s="40">
        <v>1025375</v>
      </c>
      <c r="P370" s="41">
        <v>377674</v>
      </c>
      <c r="Q370" s="39">
        <f t="shared" si="30"/>
        <v>11607.728971962617</v>
      </c>
      <c r="R370" s="40">
        <f t="shared" si="31"/>
        <v>2906.0928571428572</v>
      </c>
      <c r="S370" s="40">
        <f t="shared" si="32"/>
        <v>675.11163895486936</v>
      </c>
      <c r="T370" s="40">
        <f t="shared" si="33"/>
        <v>3033.6538461538462</v>
      </c>
      <c r="U370" s="41">
        <f t="shared" si="34"/>
        <v>3433.4</v>
      </c>
    </row>
    <row r="371" spans="1:21" x14ac:dyDescent="0.25">
      <c r="A371" s="30" t="str">
        <f t="shared" si="35"/>
        <v>2012_2</v>
      </c>
      <c r="B371" s="10">
        <v>2012</v>
      </c>
      <c r="C371" s="10">
        <v>2</v>
      </c>
      <c r="D371" s="27" t="s">
        <v>23</v>
      </c>
      <c r="E371" s="11" t="s">
        <v>14</v>
      </c>
      <c r="F371" s="41">
        <v>2965</v>
      </c>
      <c r="G371" s="39">
        <v>98</v>
      </c>
      <c r="H371" s="40">
        <v>317</v>
      </c>
      <c r="I371" s="40">
        <v>539</v>
      </c>
      <c r="J371" s="40">
        <v>387</v>
      </c>
      <c r="K371" s="41">
        <v>87</v>
      </c>
      <c r="L371" s="39">
        <v>1335108</v>
      </c>
      <c r="M371" s="40">
        <v>975007</v>
      </c>
      <c r="N371" s="40">
        <v>307246</v>
      </c>
      <c r="O371" s="40">
        <v>1275888</v>
      </c>
      <c r="P371" s="41">
        <v>378690</v>
      </c>
      <c r="Q371" s="39">
        <f t="shared" si="30"/>
        <v>13623.551020408164</v>
      </c>
      <c r="R371" s="40">
        <f t="shared" si="31"/>
        <v>3075.731861198738</v>
      </c>
      <c r="S371" s="40">
        <f t="shared" si="32"/>
        <v>570.02968460111322</v>
      </c>
      <c r="T371" s="40">
        <f t="shared" si="33"/>
        <v>3296.8682170542634</v>
      </c>
      <c r="U371" s="41">
        <f t="shared" si="34"/>
        <v>4352.7586206896549</v>
      </c>
    </row>
    <row r="372" spans="1:21" x14ac:dyDescent="0.25">
      <c r="A372" s="30" t="str">
        <f t="shared" si="35"/>
        <v>2012_2</v>
      </c>
      <c r="B372" s="10">
        <v>2012</v>
      </c>
      <c r="C372" s="10">
        <v>2</v>
      </c>
      <c r="D372" s="27" t="s">
        <v>24</v>
      </c>
      <c r="E372" s="11" t="s">
        <v>14</v>
      </c>
      <c r="F372" s="41">
        <v>8317</v>
      </c>
      <c r="G372" s="39">
        <v>247</v>
      </c>
      <c r="H372" s="40">
        <v>878</v>
      </c>
      <c r="I372" s="40">
        <v>519</v>
      </c>
      <c r="J372" s="40">
        <v>991</v>
      </c>
      <c r="K372" s="41">
        <v>152</v>
      </c>
      <c r="L372" s="39">
        <v>4385350</v>
      </c>
      <c r="M372" s="40">
        <v>4165122</v>
      </c>
      <c r="N372" s="40">
        <v>535183</v>
      </c>
      <c r="O372" s="40">
        <v>3353168</v>
      </c>
      <c r="P372" s="41">
        <v>810276</v>
      </c>
      <c r="Q372" s="39">
        <f t="shared" si="30"/>
        <v>17754.453441295547</v>
      </c>
      <c r="R372" s="40">
        <f t="shared" si="31"/>
        <v>4743.874715261959</v>
      </c>
      <c r="S372" s="40">
        <f t="shared" si="32"/>
        <v>1031.1811175337186</v>
      </c>
      <c r="T372" s="40">
        <f t="shared" si="33"/>
        <v>3383.6205852674066</v>
      </c>
      <c r="U372" s="41">
        <f t="shared" si="34"/>
        <v>5330.7631578947367</v>
      </c>
    </row>
    <row r="373" spans="1:21" x14ac:dyDescent="0.25">
      <c r="A373" s="30" t="str">
        <f t="shared" si="35"/>
        <v>2012_2</v>
      </c>
      <c r="B373" s="10">
        <v>2012</v>
      </c>
      <c r="C373" s="10">
        <v>2</v>
      </c>
      <c r="D373" s="27" t="s">
        <v>25</v>
      </c>
      <c r="E373" s="11" t="s">
        <v>14</v>
      </c>
      <c r="F373" s="41">
        <v>23189</v>
      </c>
      <c r="G373" s="39">
        <v>181</v>
      </c>
      <c r="H373" s="40">
        <v>2011</v>
      </c>
      <c r="I373" s="40">
        <v>6310</v>
      </c>
      <c r="J373" s="40">
        <v>2964</v>
      </c>
      <c r="K373" s="41">
        <v>654</v>
      </c>
      <c r="L373" s="39">
        <v>2545443</v>
      </c>
      <c r="M373" s="40">
        <v>3863427</v>
      </c>
      <c r="N373" s="40">
        <v>4655434</v>
      </c>
      <c r="O373" s="40">
        <v>5149566</v>
      </c>
      <c r="P373" s="41">
        <v>3094183</v>
      </c>
      <c r="Q373" s="39">
        <f t="shared" si="30"/>
        <v>14063.220994475138</v>
      </c>
      <c r="R373" s="40">
        <f t="shared" si="31"/>
        <v>1921.1471904525113</v>
      </c>
      <c r="S373" s="40">
        <f t="shared" si="32"/>
        <v>737.78668779714735</v>
      </c>
      <c r="T373" s="40">
        <f t="shared" si="33"/>
        <v>1737.3704453441296</v>
      </c>
      <c r="U373" s="41">
        <f t="shared" si="34"/>
        <v>4731.166666666667</v>
      </c>
    </row>
    <row r="374" spans="1:21" x14ac:dyDescent="0.25">
      <c r="A374" s="30" t="str">
        <f t="shared" si="35"/>
        <v>2012_2</v>
      </c>
      <c r="B374" s="10">
        <v>2012</v>
      </c>
      <c r="C374" s="10">
        <v>2</v>
      </c>
      <c r="D374" s="27" t="s">
        <v>26</v>
      </c>
      <c r="E374" s="11" t="s">
        <v>14</v>
      </c>
      <c r="F374" s="41">
        <v>23700</v>
      </c>
      <c r="G374" s="39">
        <v>341</v>
      </c>
      <c r="H374" s="40">
        <v>2574</v>
      </c>
      <c r="I374" s="40">
        <v>3889</v>
      </c>
      <c r="J374" s="40">
        <v>3989</v>
      </c>
      <c r="K374" s="41">
        <v>839</v>
      </c>
      <c r="L374" s="39">
        <v>6576994</v>
      </c>
      <c r="M374" s="40">
        <v>8033785</v>
      </c>
      <c r="N374" s="40">
        <v>3978846</v>
      </c>
      <c r="O374" s="40">
        <v>11171065</v>
      </c>
      <c r="P374" s="41">
        <v>3347690</v>
      </c>
      <c r="Q374" s="39">
        <f t="shared" si="30"/>
        <v>19287.372434017594</v>
      </c>
      <c r="R374" s="40">
        <f t="shared" si="31"/>
        <v>3121.1285936285935</v>
      </c>
      <c r="S374" s="40">
        <f t="shared" si="32"/>
        <v>1023.1025970686552</v>
      </c>
      <c r="T374" s="40">
        <f t="shared" si="33"/>
        <v>2800.4675357232391</v>
      </c>
      <c r="U374" s="41">
        <f t="shared" si="34"/>
        <v>3990.0953516090585</v>
      </c>
    </row>
    <row r="375" spans="1:21" x14ac:dyDescent="0.25">
      <c r="A375" s="30" t="str">
        <f t="shared" si="35"/>
        <v>2012_2</v>
      </c>
      <c r="B375" s="10">
        <v>2012</v>
      </c>
      <c r="C375" s="10">
        <v>2</v>
      </c>
      <c r="D375" s="27" t="s">
        <v>27</v>
      </c>
      <c r="E375" s="11" t="s">
        <v>14</v>
      </c>
      <c r="F375" s="41">
        <v>5988</v>
      </c>
      <c r="G375" s="39">
        <v>174</v>
      </c>
      <c r="H375" s="40">
        <v>699</v>
      </c>
      <c r="I375" s="40">
        <v>952</v>
      </c>
      <c r="J375" s="40">
        <v>902</v>
      </c>
      <c r="K375" s="41">
        <v>232</v>
      </c>
      <c r="L375" s="39">
        <v>3307972</v>
      </c>
      <c r="M375" s="40">
        <v>2026312</v>
      </c>
      <c r="N375" s="40">
        <v>799921</v>
      </c>
      <c r="O375" s="40">
        <v>3074779</v>
      </c>
      <c r="P375" s="41">
        <v>1943534</v>
      </c>
      <c r="Q375" s="39">
        <f t="shared" si="30"/>
        <v>19011.333333333332</v>
      </c>
      <c r="R375" s="40">
        <f t="shared" si="31"/>
        <v>2898.8726752503576</v>
      </c>
      <c r="S375" s="40">
        <f t="shared" si="32"/>
        <v>840.25315126050418</v>
      </c>
      <c r="T375" s="40">
        <f t="shared" si="33"/>
        <v>3408.8458980044347</v>
      </c>
      <c r="U375" s="41">
        <f t="shared" si="34"/>
        <v>8377.3017241379312</v>
      </c>
    </row>
    <row r="376" spans="1:21" x14ac:dyDescent="0.25">
      <c r="A376" s="30" t="str">
        <f t="shared" si="35"/>
        <v>2012_2</v>
      </c>
      <c r="B376" s="10">
        <v>2012</v>
      </c>
      <c r="C376" s="10">
        <v>2</v>
      </c>
      <c r="D376" s="27" t="s">
        <v>28</v>
      </c>
      <c r="E376" s="11" t="s">
        <v>14</v>
      </c>
      <c r="F376" s="41">
        <v>40511</v>
      </c>
      <c r="G376" s="39">
        <v>1118</v>
      </c>
      <c r="H376" s="40">
        <v>4400</v>
      </c>
      <c r="I376" s="40">
        <v>8252</v>
      </c>
      <c r="J376" s="40">
        <v>6320</v>
      </c>
      <c r="K376" s="41">
        <v>1325</v>
      </c>
      <c r="L376" s="39">
        <v>14423879</v>
      </c>
      <c r="M376" s="40">
        <v>13822217</v>
      </c>
      <c r="N376" s="40">
        <v>9653626</v>
      </c>
      <c r="O376" s="40">
        <v>19691362</v>
      </c>
      <c r="P376" s="41">
        <v>12588990</v>
      </c>
      <c r="Q376" s="39">
        <f t="shared" si="30"/>
        <v>12901.501788908765</v>
      </c>
      <c r="R376" s="40">
        <f t="shared" si="31"/>
        <v>3141.4129545454543</v>
      </c>
      <c r="S376" s="40">
        <f t="shared" si="32"/>
        <v>1169.8528841492971</v>
      </c>
      <c r="T376" s="40">
        <f t="shared" si="33"/>
        <v>3115.7218354430379</v>
      </c>
      <c r="U376" s="41">
        <f t="shared" si="34"/>
        <v>9501.124528301887</v>
      </c>
    </row>
    <row r="377" spans="1:21" x14ac:dyDescent="0.25">
      <c r="A377" s="30" t="str">
        <f t="shared" si="35"/>
        <v>2012_2</v>
      </c>
      <c r="B377" s="10">
        <v>2012</v>
      </c>
      <c r="C377" s="10">
        <v>2</v>
      </c>
      <c r="D377" s="27" t="s">
        <v>29</v>
      </c>
      <c r="E377" s="11" t="s">
        <v>14</v>
      </c>
      <c r="F377" s="41">
        <v>4327</v>
      </c>
      <c r="G377" s="39">
        <v>143</v>
      </c>
      <c r="H377" s="40">
        <v>526</v>
      </c>
      <c r="I377" s="40">
        <v>593</v>
      </c>
      <c r="J377" s="40">
        <v>808</v>
      </c>
      <c r="K377" s="41">
        <v>177</v>
      </c>
      <c r="L377" s="39">
        <v>2155747</v>
      </c>
      <c r="M377" s="40">
        <v>1671868</v>
      </c>
      <c r="N377" s="40">
        <v>549035</v>
      </c>
      <c r="O377" s="40">
        <v>2539489</v>
      </c>
      <c r="P377" s="41">
        <v>1345244</v>
      </c>
      <c r="Q377" s="39">
        <f t="shared" si="30"/>
        <v>15075.153846153846</v>
      </c>
      <c r="R377" s="40">
        <f t="shared" si="31"/>
        <v>3178.4562737642586</v>
      </c>
      <c r="S377" s="40">
        <f t="shared" si="32"/>
        <v>925.86003372681284</v>
      </c>
      <c r="T377" s="40">
        <f t="shared" si="33"/>
        <v>3142.9319306930693</v>
      </c>
      <c r="U377" s="41">
        <f t="shared" si="34"/>
        <v>7600.2485875706216</v>
      </c>
    </row>
    <row r="378" spans="1:21" x14ac:dyDescent="0.25">
      <c r="A378" s="30" t="str">
        <f t="shared" si="35"/>
        <v>2012_2</v>
      </c>
      <c r="B378" s="10">
        <v>2012</v>
      </c>
      <c r="C378" s="10">
        <v>2</v>
      </c>
      <c r="D378" s="27" t="s">
        <v>30</v>
      </c>
      <c r="E378" s="11" t="s">
        <v>14</v>
      </c>
      <c r="F378" s="41">
        <v>8375</v>
      </c>
      <c r="G378" s="39">
        <v>249</v>
      </c>
      <c r="H378" s="40">
        <v>1007</v>
      </c>
      <c r="I378" s="40">
        <v>663</v>
      </c>
      <c r="J378" s="40">
        <v>2211</v>
      </c>
      <c r="K378" s="41">
        <v>824</v>
      </c>
      <c r="L378" s="39">
        <v>4599358</v>
      </c>
      <c r="M378" s="40">
        <v>2037971</v>
      </c>
      <c r="N378" s="40">
        <v>481318</v>
      </c>
      <c r="O378" s="40">
        <v>6429504</v>
      </c>
      <c r="P378" s="41">
        <v>4752824</v>
      </c>
      <c r="Q378" s="39">
        <f t="shared" si="30"/>
        <v>18471.317269076306</v>
      </c>
      <c r="R378" s="40">
        <f t="shared" si="31"/>
        <v>2023.8043694141013</v>
      </c>
      <c r="S378" s="40">
        <f t="shared" si="32"/>
        <v>725.9698340874811</v>
      </c>
      <c r="T378" s="40">
        <f t="shared" si="33"/>
        <v>2907.9620081411126</v>
      </c>
      <c r="U378" s="41">
        <f t="shared" si="34"/>
        <v>5767.9902912621355</v>
      </c>
    </row>
    <row r="379" spans="1:21" x14ac:dyDescent="0.25">
      <c r="A379" s="30" t="str">
        <f t="shared" si="35"/>
        <v>2012_2</v>
      </c>
      <c r="B379" s="10">
        <v>2012</v>
      </c>
      <c r="C379" s="10">
        <v>2</v>
      </c>
      <c r="D379" s="27" t="s">
        <v>31</v>
      </c>
      <c r="E379" s="11" t="s">
        <v>14</v>
      </c>
      <c r="F379" s="41">
        <v>27179</v>
      </c>
      <c r="G379" s="39">
        <v>636</v>
      </c>
      <c r="H379" s="40">
        <v>2846</v>
      </c>
      <c r="I379" s="40">
        <v>7966</v>
      </c>
      <c r="J379" s="40">
        <v>3702</v>
      </c>
      <c r="K379" s="41">
        <v>864</v>
      </c>
      <c r="L379" s="39">
        <v>9027744</v>
      </c>
      <c r="M379" s="40">
        <v>8805918</v>
      </c>
      <c r="N379" s="40">
        <v>3627143</v>
      </c>
      <c r="O379" s="40">
        <v>12113093</v>
      </c>
      <c r="P379" s="41">
        <v>1607857</v>
      </c>
      <c r="Q379" s="39">
        <f t="shared" si="30"/>
        <v>14194.566037735849</v>
      </c>
      <c r="R379" s="40">
        <f t="shared" si="31"/>
        <v>3094.1384399156709</v>
      </c>
      <c r="S379" s="40">
        <f t="shared" si="32"/>
        <v>455.32801908109468</v>
      </c>
      <c r="T379" s="40">
        <f t="shared" si="33"/>
        <v>3272.0402485143168</v>
      </c>
      <c r="U379" s="41">
        <f t="shared" si="34"/>
        <v>1860.945601851852</v>
      </c>
    </row>
    <row r="380" spans="1:21" x14ac:dyDescent="0.25">
      <c r="A380" s="30" t="str">
        <f t="shared" si="35"/>
        <v>2012_2</v>
      </c>
      <c r="B380" s="10">
        <v>2012</v>
      </c>
      <c r="C380" s="10">
        <v>2</v>
      </c>
      <c r="D380" s="27" t="s">
        <v>32</v>
      </c>
      <c r="E380" s="11" t="s">
        <v>14</v>
      </c>
      <c r="F380" s="41">
        <v>19068</v>
      </c>
      <c r="G380" s="39">
        <v>303</v>
      </c>
      <c r="H380" s="40">
        <v>2517</v>
      </c>
      <c r="I380" s="40">
        <v>4113</v>
      </c>
      <c r="J380" s="40">
        <v>3672</v>
      </c>
      <c r="K380" s="41">
        <v>715</v>
      </c>
      <c r="L380" s="39">
        <v>10225859</v>
      </c>
      <c r="M380" s="40">
        <v>8809799</v>
      </c>
      <c r="N380" s="40">
        <v>2738999</v>
      </c>
      <c r="O380" s="40">
        <v>13148446</v>
      </c>
      <c r="P380" s="41">
        <v>6051684</v>
      </c>
      <c r="Q380" s="39">
        <f t="shared" si="30"/>
        <v>33748.709570957093</v>
      </c>
      <c r="R380" s="40">
        <f t="shared" si="31"/>
        <v>3500.118792212952</v>
      </c>
      <c r="S380" s="40">
        <f t="shared" si="32"/>
        <v>665.93702893265254</v>
      </c>
      <c r="T380" s="40">
        <f t="shared" si="33"/>
        <v>3580.7314814814813</v>
      </c>
      <c r="U380" s="41">
        <f t="shared" si="34"/>
        <v>8463.8937062937057</v>
      </c>
    </row>
    <row r="381" spans="1:21" x14ac:dyDescent="0.25">
      <c r="A381" s="30" t="str">
        <f t="shared" si="35"/>
        <v>2012_2</v>
      </c>
      <c r="B381" s="10">
        <v>2012</v>
      </c>
      <c r="C381" s="10">
        <v>2</v>
      </c>
      <c r="D381" s="27" t="s">
        <v>33</v>
      </c>
      <c r="E381" s="11" t="s">
        <v>14</v>
      </c>
      <c r="F381" s="41">
        <v>14876</v>
      </c>
      <c r="G381" s="39">
        <v>522</v>
      </c>
      <c r="H381" s="40">
        <v>1616</v>
      </c>
      <c r="I381" s="40">
        <v>4392</v>
      </c>
      <c r="J381" s="40">
        <v>2057</v>
      </c>
      <c r="K381" s="41">
        <v>464</v>
      </c>
      <c r="L381" s="39">
        <v>5883022</v>
      </c>
      <c r="M381" s="40">
        <v>4867350</v>
      </c>
      <c r="N381" s="40">
        <v>3283583</v>
      </c>
      <c r="O381" s="40">
        <v>6696185</v>
      </c>
      <c r="P381" s="41">
        <v>1099420</v>
      </c>
      <c r="Q381" s="39">
        <f t="shared" si="30"/>
        <v>11270.157088122605</v>
      </c>
      <c r="R381" s="40">
        <f t="shared" si="31"/>
        <v>3011.97400990099</v>
      </c>
      <c r="S381" s="40">
        <f t="shared" si="32"/>
        <v>747.62818761384335</v>
      </c>
      <c r="T381" s="40">
        <f t="shared" si="33"/>
        <v>3255.3159941662616</v>
      </c>
      <c r="U381" s="41">
        <f t="shared" si="34"/>
        <v>2369.4396551724139</v>
      </c>
    </row>
    <row r="382" spans="1:21" x14ac:dyDescent="0.25">
      <c r="A382" s="30" t="str">
        <f t="shared" si="35"/>
        <v>2012_2</v>
      </c>
      <c r="B382" s="10">
        <v>2012</v>
      </c>
      <c r="C382" s="10">
        <v>2</v>
      </c>
      <c r="D382" s="27" t="s">
        <v>34</v>
      </c>
      <c r="E382" s="11" t="s">
        <v>14</v>
      </c>
      <c r="F382" s="41">
        <v>13709</v>
      </c>
      <c r="G382" s="39">
        <v>391</v>
      </c>
      <c r="H382" s="40">
        <v>1929</v>
      </c>
      <c r="I382" s="40">
        <v>3858</v>
      </c>
      <c r="J382" s="40">
        <v>2427</v>
      </c>
      <c r="K382" s="41">
        <v>354</v>
      </c>
      <c r="L382" s="39">
        <v>5300948</v>
      </c>
      <c r="M382" s="40">
        <v>7512812</v>
      </c>
      <c r="N382" s="40">
        <v>6094770</v>
      </c>
      <c r="O382" s="40">
        <v>10921479</v>
      </c>
      <c r="P382" s="41">
        <v>1328942</v>
      </c>
      <c r="Q382" s="39">
        <f t="shared" si="30"/>
        <v>13557.411764705883</v>
      </c>
      <c r="R382" s="40">
        <f t="shared" si="31"/>
        <v>3894.6666666666665</v>
      </c>
      <c r="S382" s="40">
        <f t="shared" si="32"/>
        <v>1579.7744945567651</v>
      </c>
      <c r="T382" s="40">
        <f t="shared" si="33"/>
        <v>4499.9913473423976</v>
      </c>
      <c r="U382" s="41">
        <f t="shared" si="34"/>
        <v>3754.0734463276835</v>
      </c>
    </row>
    <row r="383" spans="1:21" x14ac:dyDescent="0.25">
      <c r="A383" s="30" t="str">
        <f t="shared" si="35"/>
        <v>2012_2</v>
      </c>
      <c r="B383" s="10">
        <v>2012</v>
      </c>
      <c r="C383" s="10">
        <v>2</v>
      </c>
      <c r="D383" s="27" t="s">
        <v>35</v>
      </c>
      <c r="E383" s="11" t="s">
        <v>14</v>
      </c>
      <c r="F383" s="41">
        <v>23701</v>
      </c>
      <c r="G383" s="39">
        <v>967</v>
      </c>
      <c r="H383" s="40">
        <v>3512</v>
      </c>
      <c r="I383" s="40">
        <v>4088</v>
      </c>
      <c r="J383" s="40">
        <v>4963</v>
      </c>
      <c r="K383" s="41">
        <v>1010</v>
      </c>
      <c r="L383" s="39">
        <v>10946803</v>
      </c>
      <c r="M383" s="40">
        <v>10331128</v>
      </c>
      <c r="N383" s="40">
        <v>3768378</v>
      </c>
      <c r="O383" s="40">
        <v>14730482</v>
      </c>
      <c r="P383" s="41">
        <v>2914684</v>
      </c>
      <c r="Q383" s="39">
        <f t="shared" si="30"/>
        <v>11320.37538779731</v>
      </c>
      <c r="R383" s="40">
        <f t="shared" si="31"/>
        <v>2941.6651480637815</v>
      </c>
      <c r="S383" s="40">
        <f t="shared" si="32"/>
        <v>921.81457925636005</v>
      </c>
      <c r="T383" s="40">
        <f t="shared" si="33"/>
        <v>2968.0600443280273</v>
      </c>
      <c r="U383" s="41">
        <f t="shared" si="34"/>
        <v>2885.8257425742572</v>
      </c>
    </row>
    <row r="384" spans="1:21" x14ac:dyDescent="0.25">
      <c r="A384" s="30" t="str">
        <f t="shared" si="35"/>
        <v>2012_2</v>
      </c>
      <c r="B384" s="10">
        <v>2012</v>
      </c>
      <c r="C384" s="10">
        <v>2</v>
      </c>
      <c r="D384" s="27" t="s">
        <v>36</v>
      </c>
      <c r="E384" s="11" t="s">
        <v>14</v>
      </c>
      <c r="F384" s="41">
        <v>6665</v>
      </c>
      <c r="G384" s="39">
        <v>270</v>
      </c>
      <c r="H384" s="40">
        <v>978</v>
      </c>
      <c r="I384" s="40">
        <v>2083</v>
      </c>
      <c r="J384" s="40">
        <v>1796</v>
      </c>
      <c r="K384" s="41">
        <v>292</v>
      </c>
      <c r="L384" s="39">
        <v>3788584</v>
      </c>
      <c r="M384" s="40">
        <v>3939072</v>
      </c>
      <c r="N384" s="40">
        <v>1637568</v>
      </c>
      <c r="O384" s="40">
        <v>5176283</v>
      </c>
      <c r="P384" s="41">
        <v>1548214</v>
      </c>
      <c r="Q384" s="39">
        <f t="shared" si="30"/>
        <v>14031.792592592592</v>
      </c>
      <c r="R384" s="40">
        <f t="shared" si="31"/>
        <v>4027.6809815950919</v>
      </c>
      <c r="S384" s="40">
        <f t="shared" si="32"/>
        <v>786.15842534805574</v>
      </c>
      <c r="T384" s="40">
        <f t="shared" si="33"/>
        <v>2882.1174832962138</v>
      </c>
      <c r="U384" s="41">
        <f t="shared" si="34"/>
        <v>5302.1027397260277</v>
      </c>
    </row>
    <row r="385" spans="1:21" x14ac:dyDescent="0.25">
      <c r="A385" s="30" t="str">
        <f t="shared" si="35"/>
        <v>2012_2</v>
      </c>
      <c r="B385" s="10">
        <v>2012</v>
      </c>
      <c r="C385" s="10">
        <v>2</v>
      </c>
      <c r="D385" s="27" t="s">
        <v>37</v>
      </c>
      <c r="E385" s="11" t="s">
        <v>14</v>
      </c>
      <c r="F385" s="41">
        <v>12400</v>
      </c>
      <c r="G385" s="39">
        <v>517</v>
      </c>
      <c r="H385" s="40">
        <v>2239</v>
      </c>
      <c r="I385" s="40">
        <v>2898</v>
      </c>
      <c r="J385" s="40">
        <v>3151</v>
      </c>
      <c r="K385" s="41">
        <v>670</v>
      </c>
      <c r="L385" s="39">
        <v>8168932</v>
      </c>
      <c r="M385" s="40">
        <v>7241426</v>
      </c>
      <c r="N385" s="40">
        <v>3029740</v>
      </c>
      <c r="O385" s="40">
        <v>11306035</v>
      </c>
      <c r="P385" s="41">
        <v>3860366</v>
      </c>
      <c r="Q385" s="39">
        <f t="shared" si="30"/>
        <v>15800.642166344294</v>
      </c>
      <c r="R385" s="40">
        <f t="shared" si="31"/>
        <v>3234.2233139794553</v>
      </c>
      <c r="S385" s="40">
        <f t="shared" si="32"/>
        <v>1045.4589371980676</v>
      </c>
      <c r="T385" s="40">
        <f t="shared" si="33"/>
        <v>3588.0783878133925</v>
      </c>
      <c r="U385" s="41">
        <f t="shared" si="34"/>
        <v>5761.7402985074623</v>
      </c>
    </row>
    <row r="386" spans="1:21" x14ac:dyDescent="0.25">
      <c r="A386" s="30" t="str">
        <f t="shared" si="35"/>
        <v>2012_2</v>
      </c>
      <c r="B386" s="10">
        <v>2012</v>
      </c>
      <c r="C386" s="10">
        <v>2</v>
      </c>
      <c r="D386" s="27" t="s">
        <v>38</v>
      </c>
      <c r="E386" s="11" t="s">
        <v>14</v>
      </c>
      <c r="F386" s="41">
        <v>6576</v>
      </c>
      <c r="G386" s="39">
        <v>290</v>
      </c>
      <c r="H386" s="40">
        <v>1219</v>
      </c>
      <c r="I386" s="40">
        <v>919</v>
      </c>
      <c r="J386" s="40">
        <v>1864</v>
      </c>
      <c r="K386" s="41">
        <v>38</v>
      </c>
      <c r="L386" s="39">
        <v>3010809</v>
      </c>
      <c r="M386" s="40">
        <v>2999620</v>
      </c>
      <c r="N386" s="40">
        <v>1178916</v>
      </c>
      <c r="O386" s="40">
        <v>4582060</v>
      </c>
      <c r="P386" s="41">
        <v>237384</v>
      </c>
      <c r="Q386" s="39">
        <f t="shared" si="30"/>
        <v>10382.1</v>
      </c>
      <c r="R386" s="40">
        <f t="shared" si="31"/>
        <v>2460.7219031993436</v>
      </c>
      <c r="S386" s="40">
        <f t="shared" si="32"/>
        <v>1282.8248095756257</v>
      </c>
      <c r="T386" s="40">
        <f t="shared" si="33"/>
        <v>2458.1866952789701</v>
      </c>
      <c r="U386" s="41">
        <f t="shared" si="34"/>
        <v>6246.9473684210525</v>
      </c>
    </row>
    <row r="387" spans="1:21" x14ac:dyDescent="0.25">
      <c r="A387" s="30" t="str">
        <f t="shared" si="35"/>
        <v>2012_2</v>
      </c>
      <c r="B387" s="10">
        <v>2012</v>
      </c>
      <c r="C387" s="10">
        <v>2</v>
      </c>
      <c r="D387" s="27" t="s">
        <v>39</v>
      </c>
      <c r="E387" s="11" t="s">
        <v>14</v>
      </c>
      <c r="F387" s="41">
        <v>17076</v>
      </c>
      <c r="G387" s="39">
        <v>825</v>
      </c>
      <c r="H387" s="40">
        <v>2966</v>
      </c>
      <c r="I387" s="40">
        <v>3601</v>
      </c>
      <c r="J387" s="40">
        <v>3945</v>
      </c>
      <c r="K387" s="41">
        <v>312</v>
      </c>
      <c r="L387" s="39">
        <v>10660152</v>
      </c>
      <c r="M387" s="40">
        <v>8776956</v>
      </c>
      <c r="N387" s="40">
        <v>2905865</v>
      </c>
      <c r="O387" s="40">
        <v>12161877</v>
      </c>
      <c r="P387" s="41">
        <v>1627471</v>
      </c>
      <c r="Q387" s="39">
        <f t="shared" si="30"/>
        <v>12921.396363636364</v>
      </c>
      <c r="R387" s="40">
        <f t="shared" si="31"/>
        <v>2959.1894807821982</v>
      </c>
      <c r="S387" s="40">
        <f t="shared" si="32"/>
        <v>806.96056650930302</v>
      </c>
      <c r="T387" s="40">
        <f t="shared" si="33"/>
        <v>3082.8585551330798</v>
      </c>
      <c r="U387" s="41">
        <f t="shared" si="34"/>
        <v>5216.2532051282051</v>
      </c>
    </row>
    <row r="388" spans="1:21" x14ac:dyDescent="0.25">
      <c r="A388" s="30" t="str">
        <f t="shared" si="35"/>
        <v>2012_2</v>
      </c>
      <c r="B388" s="10">
        <v>2012</v>
      </c>
      <c r="C388" s="10">
        <v>2</v>
      </c>
      <c r="D388" s="27" t="s">
        <v>40</v>
      </c>
      <c r="E388" s="11" t="s">
        <v>14</v>
      </c>
      <c r="F388" s="41">
        <v>11124</v>
      </c>
      <c r="G388" s="39">
        <v>420</v>
      </c>
      <c r="H388" s="40">
        <v>1862</v>
      </c>
      <c r="I388" s="40">
        <v>4332</v>
      </c>
      <c r="J388" s="40">
        <v>2893</v>
      </c>
      <c r="K388" s="41">
        <v>387</v>
      </c>
      <c r="L388" s="39">
        <v>5105288</v>
      </c>
      <c r="M388" s="40">
        <v>6230490</v>
      </c>
      <c r="N388" s="40">
        <v>2580421</v>
      </c>
      <c r="O388" s="40">
        <v>10693797</v>
      </c>
      <c r="P388" s="41">
        <v>1015190</v>
      </c>
      <c r="Q388" s="39">
        <f t="shared" si="30"/>
        <v>12155.44761904762</v>
      </c>
      <c r="R388" s="40">
        <f t="shared" si="31"/>
        <v>3346.1278195488721</v>
      </c>
      <c r="S388" s="40">
        <f t="shared" si="32"/>
        <v>595.66505078485693</v>
      </c>
      <c r="T388" s="40">
        <f t="shared" si="33"/>
        <v>3696.4386450051848</v>
      </c>
      <c r="U388" s="41">
        <f t="shared" si="34"/>
        <v>2623.2299741602069</v>
      </c>
    </row>
    <row r="389" spans="1:21" x14ac:dyDescent="0.25">
      <c r="A389" s="30" t="str">
        <f t="shared" si="35"/>
        <v>2012_3</v>
      </c>
      <c r="B389" s="10">
        <v>2012</v>
      </c>
      <c r="C389" s="10">
        <v>3</v>
      </c>
      <c r="D389" s="27" t="s">
        <v>13</v>
      </c>
      <c r="E389" s="11" t="s">
        <v>14</v>
      </c>
      <c r="F389" s="41">
        <v>18738</v>
      </c>
      <c r="G389" s="39">
        <v>118</v>
      </c>
      <c r="H389" s="40">
        <v>2209</v>
      </c>
      <c r="I389" s="40">
        <v>1040</v>
      </c>
      <c r="J389" s="40">
        <v>3727</v>
      </c>
      <c r="K389" s="41">
        <v>512</v>
      </c>
      <c r="L389" s="39">
        <v>2214798</v>
      </c>
      <c r="M389" s="40">
        <v>3529740</v>
      </c>
      <c r="N389" s="40">
        <v>1338980</v>
      </c>
      <c r="O389" s="40">
        <v>6253779</v>
      </c>
      <c r="P389" s="41">
        <v>1613566</v>
      </c>
      <c r="Q389" s="39">
        <f t="shared" si="30"/>
        <v>18769.474576271186</v>
      </c>
      <c r="R389" s="40">
        <f t="shared" si="31"/>
        <v>1597.8904481665911</v>
      </c>
      <c r="S389" s="40">
        <f t="shared" si="32"/>
        <v>1287.4807692307693</v>
      </c>
      <c r="T389" s="40">
        <f t="shared" si="33"/>
        <v>1677.965924335927</v>
      </c>
      <c r="U389" s="41">
        <f t="shared" si="34"/>
        <v>3151.49609375</v>
      </c>
    </row>
    <row r="390" spans="1:21" x14ac:dyDescent="0.25">
      <c r="A390" s="30" t="str">
        <f t="shared" si="35"/>
        <v>2012_3</v>
      </c>
      <c r="B390" s="10">
        <v>2012</v>
      </c>
      <c r="C390" s="10">
        <v>3</v>
      </c>
      <c r="D390" s="27" t="s">
        <v>15</v>
      </c>
      <c r="E390" s="11" t="s">
        <v>14</v>
      </c>
      <c r="F390" s="41">
        <v>5028</v>
      </c>
      <c r="G390" s="39">
        <v>23</v>
      </c>
      <c r="H390" s="40">
        <v>391</v>
      </c>
      <c r="I390" s="40">
        <v>1385</v>
      </c>
      <c r="J390" s="40">
        <v>635</v>
      </c>
      <c r="K390" s="41">
        <v>84</v>
      </c>
      <c r="L390" s="39">
        <v>691678</v>
      </c>
      <c r="M390" s="40">
        <v>1157973</v>
      </c>
      <c r="N390" s="40">
        <v>2123367</v>
      </c>
      <c r="O390" s="40">
        <v>1625537</v>
      </c>
      <c r="P390" s="41">
        <v>549922</v>
      </c>
      <c r="Q390" s="39">
        <f t="shared" si="30"/>
        <v>30072.956521739132</v>
      </c>
      <c r="R390" s="40">
        <f t="shared" si="31"/>
        <v>2961.5677749360616</v>
      </c>
      <c r="S390" s="40">
        <f t="shared" si="32"/>
        <v>1533.1169675090252</v>
      </c>
      <c r="T390" s="40">
        <f t="shared" si="33"/>
        <v>2559.9007874015747</v>
      </c>
      <c r="U390" s="41">
        <f t="shared" si="34"/>
        <v>6546.6904761904761</v>
      </c>
    </row>
    <row r="391" spans="1:21" x14ac:dyDescent="0.25">
      <c r="A391" s="30" t="str">
        <f t="shared" si="35"/>
        <v>2012_3</v>
      </c>
      <c r="B391" s="10">
        <v>2012</v>
      </c>
      <c r="C391" s="10">
        <v>3</v>
      </c>
      <c r="D391" s="27" t="s">
        <v>16</v>
      </c>
      <c r="E391" s="11" t="s">
        <v>14</v>
      </c>
      <c r="F391" s="41">
        <v>4914</v>
      </c>
      <c r="G391" s="39">
        <v>93</v>
      </c>
      <c r="H391" s="40">
        <v>603</v>
      </c>
      <c r="I391" s="40">
        <v>662</v>
      </c>
      <c r="J391" s="40">
        <v>1051</v>
      </c>
      <c r="K391" s="41">
        <v>99</v>
      </c>
      <c r="L391" s="39">
        <v>1064525</v>
      </c>
      <c r="M391" s="40">
        <v>1934438</v>
      </c>
      <c r="N391" s="40">
        <v>596105</v>
      </c>
      <c r="O391" s="40">
        <v>2935988</v>
      </c>
      <c r="P391" s="41">
        <v>554006</v>
      </c>
      <c r="Q391" s="39">
        <f t="shared" si="30"/>
        <v>11446.505376344086</v>
      </c>
      <c r="R391" s="40">
        <f t="shared" si="31"/>
        <v>3208.0232172470978</v>
      </c>
      <c r="S391" s="40">
        <f t="shared" si="32"/>
        <v>900.46072507552867</v>
      </c>
      <c r="T391" s="40">
        <f t="shared" si="33"/>
        <v>2793.5185537583252</v>
      </c>
      <c r="U391" s="41">
        <f t="shared" si="34"/>
        <v>5596.0202020202023</v>
      </c>
    </row>
    <row r="392" spans="1:21" x14ac:dyDescent="0.25">
      <c r="A392" s="30" t="str">
        <f t="shared" si="35"/>
        <v>2012_3</v>
      </c>
      <c r="B392" s="10">
        <v>2012</v>
      </c>
      <c r="C392" s="10">
        <v>3</v>
      </c>
      <c r="D392" s="27" t="s">
        <v>17</v>
      </c>
      <c r="E392" s="11" t="s">
        <v>14</v>
      </c>
      <c r="F392" s="41">
        <v>19479</v>
      </c>
      <c r="G392" s="39">
        <v>111</v>
      </c>
      <c r="H392" s="40">
        <v>1771</v>
      </c>
      <c r="I392" s="40">
        <v>1514</v>
      </c>
      <c r="J392" s="40">
        <v>3494</v>
      </c>
      <c r="K392" s="41">
        <v>1496</v>
      </c>
      <c r="L392" s="39">
        <v>2198925</v>
      </c>
      <c r="M392" s="40">
        <v>6481314</v>
      </c>
      <c r="N392" s="40">
        <v>1195515</v>
      </c>
      <c r="O392" s="40">
        <v>10976085</v>
      </c>
      <c r="P392" s="41">
        <v>8746587</v>
      </c>
      <c r="Q392" s="39">
        <f t="shared" si="30"/>
        <v>19810.135135135137</v>
      </c>
      <c r="R392" s="40">
        <f t="shared" si="31"/>
        <v>3659.691699604743</v>
      </c>
      <c r="S392" s="40">
        <f t="shared" si="32"/>
        <v>789.64002642007927</v>
      </c>
      <c r="T392" s="40">
        <f t="shared" si="33"/>
        <v>3141.4095592444191</v>
      </c>
      <c r="U392" s="41">
        <f t="shared" si="34"/>
        <v>5846.6490641711234</v>
      </c>
    </row>
    <row r="393" spans="1:21" x14ac:dyDescent="0.25">
      <c r="A393" s="30" t="str">
        <f t="shared" si="35"/>
        <v>2012_3</v>
      </c>
      <c r="B393" s="10">
        <v>2012</v>
      </c>
      <c r="C393" s="10">
        <v>3</v>
      </c>
      <c r="D393" s="27" t="s">
        <v>18</v>
      </c>
      <c r="E393" s="11" t="s">
        <v>14</v>
      </c>
      <c r="F393" s="41">
        <v>16225</v>
      </c>
      <c r="G393" s="39">
        <v>165</v>
      </c>
      <c r="H393" s="40">
        <v>1387</v>
      </c>
      <c r="I393" s="40">
        <v>4021</v>
      </c>
      <c r="J393" s="40">
        <v>2156</v>
      </c>
      <c r="K393" s="41">
        <v>414</v>
      </c>
      <c r="L393" s="39">
        <v>3326706</v>
      </c>
      <c r="M393" s="40">
        <v>4144439</v>
      </c>
      <c r="N393" s="40">
        <v>8255655</v>
      </c>
      <c r="O393" s="40">
        <v>6582433</v>
      </c>
      <c r="P393" s="41">
        <v>1306283</v>
      </c>
      <c r="Q393" s="39">
        <f t="shared" si="30"/>
        <v>20161.854545454546</v>
      </c>
      <c r="R393" s="40">
        <f t="shared" si="31"/>
        <v>2988.0598413842827</v>
      </c>
      <c r="S393" s="40">
        <f t="shared" si="32"/>
        <v>2053.1347923402141</v>
      </c>
      <c r="T393" s="40">
        <f t="shared" si="33"/>
        <v>3053.0765306122448</v>
      </c>
      <c r="U393" s="41">
        <f t="shared" si="34"/>
        <v>3155.2729468599032</v>
      </c>
    </row>
    <row r="394" spans="1:21" x14ac:dyDescent="0.25">
      <c r="A394" s="30" t="str">
        <f t="shared" si="35"/>
        <v>2012_3</v>
      </c>
      <c r="B394" s="10">
        <v>2012</v>
      </c>
      <c r="C394" s="10">
        <v>3</v>
      </c>
      <c r="D394" s="27" t="s">
        <v>19</v>
      </c>
      <c r="E394" s="11" t="s">
        <v>14</v>
      </c>
      <c r="F394" s="41">
        <v>3844</v>
      </c>
      <c r="G394" s="39">
        <v>80</v>
      </c>
      <c r="H394" s="40">
        <v>346</v>
      </c>
      <c r="I394" s="40">
        <v>559</v>
      </c>
      <c r="J394" s="40">
        <v>533</v>
      </c>
      <c r="K394" s="41">
        <v>133</v>
      </c>
      <c r="L394" s="39">
        <v>1575133</v>
      </c>
      <c r="M394" s="40">
        <v>1060562</v>
      </c>
      <c r="N394" s="40">
        <v>582841</v>
      </c>
      <c r="O394" s="40">
        <v>1781738</v>
      </c>
      <c r="P394" s="41">
        <v>733802</v>
      </c>
      <c r="Q394" s="39">
        <f t="shared" si="30"/>
        <v>19689.162499999999</v>
      </c>
      <c r="R394" s="40">
        <f t="shared" si="31"/>
        <v>3065.2080924855491</v>
      </c>
      <c r="S394" s="40">
        <f t="shared" si="32"/>
        <v>1042.649373881932</v>
      </c>
      <c r="T394" s="40">
        <f t="shared" si="33"/>
        <v>3342.8480300187616</v>
      </c>
      <c r="U394" s="41">
        <f t="shared" si="34"/>
        <v>5517.3082706766918</v>
      </c>
    </row>
    <row r="395" spans="1:21" x14ac:dyDescent="0.25">
      <c r="A395" s="30" t="str">
        <f t="shared" si="35"/>
        <v>2012_3</v>
      </c>
      <c r="B395" s="10">
        <v>2012</v>
      </c>
      <c r="C395" s="10">
        <v>3</v>
      </c>
      <c r="D395" s="27" t="s">
        <v>20</v>
      </c>
      <c r="E395" s="11" t="s">
        <v>14</v>
      </c>
      <c r="F395" s="41">
        <v>25059</v>
      </c>
      <c r="G395" s="39">
        <v>368</v>
      </c>
      <c r="H395" s="40">
        <v>3067</v>
      </c>
      <c r="I395" s="40">
        <v>2030</v>
      </c>
      <c r="J395" s="40">
        <v>4864</v>
      </c>
      <c r="K395" s="41">
        <v>850</v>
      </c>
      <c r="L395" s="39">
        <v>9328372</v>
      </c>
      <c r="M395" s="40">
        <v>7899475</v>
      </c>
      <c r="N395" s="40">
        <v>2932945</v>
      </c>
      <c r="O395" s="40">
        <v>11762587</v>
      </c>
      <c r="P395" s="41">
        <v>7411486</v>
      </c>
      <c r="Q395" s="39">
        <f t="shared" ref="Q395:Q458" si="36">L395/G395</f>
        <v>25348.83695652174</v>
      </c>
      <c r="R395" s="40">
        <f t="shared" ref="R395:R458" si="37">M395/H395</f>
        <v>2575.6358004564722</v>
      </c>
      <c r="S395" s="40">
        <f t="shared" ref="S395:S458" si="38">N395/I395</f>
        <v>1444.8004926108374</v>
      </c>
      <c r="T395" s="40">
        <f t="shared" ref="T395:T458" si="39">O395/J395</f>
        <v>2418.2950246710525</v>
      </c>
      <c r="U395" s="41">
        <f t="shared" ref="U395:U458" si="40">P395/K395</f>
        <v>8719.3952941176467</v>
      </c>
    </row>
    <row r="396" spans="1:21" x14ac:dyDescent="0.25">
      <c r="A396" s="30" t="str">
        <f t="shared" ref="A396:A459" si="41">B396&amp;"_"&amp;C396</f>
        <v>2012_3</v>
      </c>
      <c r="B396" s="10">
        <v>2012</v>
      </c>
      <c r="C396" s="10">
        <v>3</v>
      </c>
      <c r="D396" s="27" t="s">
        <v>21</v>
      </c>
      <c r="E396" s="11" t="s">
        <v>14</v>
      </c>
      <c r="F396" s="41">
        <v>30242</v>
      </c>
      <c r="G396" s="39">
        <v>907</v>
      </c>
      <c r="H396" s="40">
        <v>2749</v>
      </c>
      <c r="I396" s="40">
        <v>3375</v>
      </c>
      <c r="J396" s="40">
        <v>5262</v>
      </c>
      <c r="K396" s="41">
        <v>608</v>
      </c>
      <c r="L396" s="39">
        <v>15563131</v>
      </c>
      <c r="M396" s="40">
        <v>6470993</v>
      </c>
      <c r="N396" s="40">
        <v>2793133</v>
      </c>
      <c r="O396" s="40">
        <v>15373196</v>
      </c>
      <c r="P396" s="41">
        <v>3432157</v>
      </c>
      <c r="Q396" s="39">
        <f t="shared" si="36"/>
        <v>17158.909592061744</v>
      </c>
      <c r="R396" s="40">
        <f t="shared" si="37"/>
        <v>2353.9443433975989</v>
      </c>
      <c r="S396" s="40">
        <f t="shared" si="38"/>
        <v>827.594962962963</v>
      </c>
      <c r="T396" s="40">
        <f t="shared" si="39"/>
        <v>2921.5499809958192</v>
      </c>
      <c r="U396" s="41">
        <f t="shared" si="40"/>
        <v>5644.9950657894733</v>
      </c>
    </row>
    <row r="397" spans="1:21" x14ac:dyDescent="0.25">
      <c r="A397" s="30" t="str">
        <f t="shared" si="41"/>
        <v>2012_3</v>
      </c>
      <c r="B397" s="10">
        <v>2012</v>
      </c>
      <c r="C397" s="10">
        <v>3</v>
      </c>
      <c r="D397" s="27" t="s">
        <v>22</v>
      </c>
      <c r="E397" s="11" t="s">
        <v>14</v>
      </c>
      <c r="F397" s="41">
        <v>2942</v>
      </c>
      <c r="G397" s="39">
        <v>105</v>
      </c>
      <c r="H397" s="40">
        <v>292</v>
      </c>
      <c r="I397" s="40">
        <v>399</v>
      </c>
      <c r="J397" s="40">
        <v>389</v>
      </c>
      <c r="K397" s="41">
        <v>146</v>
      </c>
      <c r="L397" s="39">
        <v>1300824</v>
      </c>
      <c r="M397" s="40">
        <v>804421</v>
      </c>
      <c r="N397" s="40">
        <v>321953</v>
      </c>
      <c r="O397" s="40">
        <v>1084805</v>
      </c>
      <c r="P397" s="41">
        <v>592425</v>
      </c>
      <c r="Q397" s="39">
        <f t="shared" si="36"/>
        <v>12388.8</v>
      </c>
      <c r="R397" s="40">
        <f t="shared" si="37"/>
        <v>2754.8664383561645</v>
      </c>
      <c r="S397" s="40">
        <f t="shared" si="38"/>
        <v>806.89974937343356</v>
      </c>
      <c r="T397" s="40">
        <f t="shared" si="39"/>
        <v>2788.7017994858611</v>
      </c>
      <c r="U397" s="41">
        <f t="shared" si="40"/>
        <v>4057.705479452055</v>
      </c>
    </row>
    <row r="398" spans="1:21" x14ac:dyDescent="0.25">
      <c r="A398" s="30" t="str">
        <f t="shared" si="41"/>
        <v>2012_3</v>
      </c>
      <c r="B398" s="10">
        <v>2012</v>
      </c>
      <c r="C398" s="10">
        <v>3</v>
      </c>
      <c r="D398" s="27" t="s">
        <v>23</v>
      </c>
      <c r="E398" s="11" t="s">
        <v>14</v>
      </c>
      <c r="F398" s="41">
        <v>3020</v>
      </c>
      <c r="G398" s="39">
        <v>99</v>
      </c>
      <c r="H398" s="40">
        <v>315</v>
      </c>
      <c r="I398" s="40">
        <v>613</v>
      </c>
      <c r="J398" s="40">
        <v>440</v>
      </c>
      <c r="K398" s="41">
        <v>92</v>
      </c>
      <c r="L398" s="39">
        <v>1398800</v>
      </c>
      <c r="M398" s="40">
        <v>914069</v>
      </c>
      <c r="N398" s="40">
        <v>382161</v>
      </c>
      <c r="O398" s="40">
        <v>1289045</v>
      </c>
      <c r="P398" s="41">
        <v>426321</v>
      </c>
      <c r="Q398" s="39">
        <f t="shared" si="36"/>
        <v>14129.292929292929</v>
      </c>
      <c r="R398" s="40">
        <f t="shared" si="37"/>
        <v>2901.8063492063493</v>
      </c>
      <c r="S398" s="40">
        <f t="shared" si="38"/>
        <v>623.42740619902122</v>
      </c>
      <c r="T398" s="40">
        <f t="shared" si="39"/>
        <v>2929.6477272727275</v>
      </c>
      <c r="U398" s="41">
        <f t="shared" si="40"/>
        <v>4633.923913043478</v>
      </c>
    </row>
    <row r="399" spans="1:21" x14ac:dyDescent="0.25">
      <c r="A399" s="30" t="str">
        <f t="shared" si="41"/>
        <v>2012_3</v>
      </c>
      <c r="B399" s="10">
        <v>2012</v>
      </c>
      <c r="C399" s="10">
        <v>3</v>
      </c>
      <c r="D399" s="27" t="s">
        <v>24</v>
      </c>
      <c r="E399" s="11" t="s">
        <v>14</v>
      </c>
      <c r="F399" s="41">
        <v>8551</v>
      </c>
      <c r="G399" s="39">
        <v>262</v>
      </c>
      <c r="H399" s="40">
        <v>941</v>
      </c>
      <c r="I399" s="40">
        <v>1652</v>
      </c>
      <c r="J399" s="40">
        <v>1803</v>
      </c>
      <c r="K399" s="41">
        <v>195</v>
      </c>
      <c r="L399" s="39">
        <v>5675371</v>
      </c>
      <c r="M399" s="40">
        <v>4029331</v>
      </c>
      <c r="N399" s="40">
        <v>1751847</v>
      </c>
      <c r="O399" s="40">
        <v>5290909</v>
      </c>
      <c r="P399" s="41">
        <v>1158996</v>
      </c>
      <c r="Q399" s="39">
        <f t="shared" si="36"/>
        <v>21661.721374045803</v>
      </c>
      <c r="R399" s="40">
        <f t="shared" si="37"/>
        <v>4281.9670563230602</v>
      </c>
      <c r="S399" s="40">
        <f t="shared" si="38"/>
        <v>1060.4400726392253</v>
      </c>
      <c r="T399" s="40">
        <f t="shared" si="39"/>
        <v>2934.5030504714364</v>
      </c>
      <c r="U399" s="41">
        <f t="shared" si="40"/>
        <v>5943.5692307692307</v>
      </c>
    </row>
    <row r="400" spans="1:21" x14ac:dyDescent="0.25">
      <c r="A400" s="30" t="str">
        <f t="shared" si="41"/>
        <v>2012_3</v>
      </c>
      <c r="B400" s="10">
        <v>2012</v>
      </c>
      <c r="C400" s="10">
        <v>3</v>
      </c>
      <c r="D400" s="27" t="s">
        <v>25</v>
      </c>
      <c r="E400" s="11" t="s">
        <v>14</v>
      </c>
      <c r="F400" s="41">
        <v>23758</v>
      </c>
      <c r="G400" s="39">
        <v>178</v>
      </c>
      <c r="H400" s="40">
        <v>1967</v>
      </c>
      <c r="I400" s="40">
        <v>8902</v>
      </c>
      <c r="J400" s="40">
        <v>2908</v>
      </c>
      <c r="K400" s="41">
        <v>770</v>
      </c>
      <c r="L400" s="39">
        <v>2881292</v>
      </c>
      <c r="M400" s="40">
        <v>3703561</v>
      </c>
      <c r="N400" s="40">
        <v>11527430</v>
      </c>
      <c r="O400" s="40">
        <v>5148143</v>
      </c>
      <c r="P400" s="41">
        <v>3994610</v>
      </c>
      <c r="Q400" s="39">
        <f t="shared" si="36"/>
        <v>16187.033707865168</v>
      </c>
      <c r="R400" s="40">
        <f t="shared" si="37"/>
        <v>1882.8474834773767</v>
      </c>
      <c r="S400" s="40">
        <f t="shared" si="38"/>
        <v>1294.9258593574477</v>
      </c>
      <c r="T400" s="40">
        <f t="shared" si="39"/>
        <v>1770.3380330123796</v>
      </c>
      <c r="U400" s="41">
        <f t="shared" si="40"/>
        <v>5187.8051948051952</v>
      </c>
    </row>
    <row r="401" spans="1:21" x14ac:dyDescent="0.25">
      <c r="A401" s="30" t="str">
        <f t="shared" si="41"/>
        <v>2012_3</v>
      </c>
      <c r="B401" s="10">
        <v>2012</v>
      </c>
      <c r="C401" s="10">
        <v>3</v>
      </c>
      <c r="D401" s="27" t="s">
        <v>26</v>
      </c>
      <c r="E401" s="11" t="s">
        <v>14</v>
      </c>
      <c r="F401" s="41">
        <v>24008</v>
      </c>
      <c r="G401" s="39">
        <v>339</v>
      </c>
      <c r="H401" s="40">
        <v>2600</v>
      </c>
      <c r="I401" s="40">
        <v>3248</v>
      </c>
      <c r="J401" s="40">
        <v>4631</v>
      </c>
      <c r="K401" s="41">
        <v>886</v>
      </c>
      <c r="L401" s="39">
        <v>7123101</v>
      </c>
      <c r="M401" s="40">
        <v>7904737</v>
      </c>
      <c r="N401" s="40">
        <v>3718598</v>
      </c>
      <c r="O401" s="40">
        <v>13152396</v>
      </c>
      <c r="P401" s="41">
        <v>3566891</v>
      </c>
      <c r="Q401" s="39">
        <f t="shared" si="36"/>
        <v>21012.097345132745</v>
      </c>
      <c r="R401" s="40">
        <f t="shared" si="37"/>
        <v>3040.2834615384613</v>
      </c>
      <c r="S401" s="40">
        <f t="shared" si="38"/>
        <v>1144.8885467980297</v>
      </c>
      <c r="T401" s="40">
        <f t="shared" si="39"/>
        <v>2840.0768732455194</v>
      </c>
      <c r="U401" s="41">
        <f t="shared" si="40"/>
        <v>4025.8363431151242</v>
      </c>
    </row>
    <row r="402" spans="1:21" x14ac:dyDescent="0.25">
      <c r="A402" s="30" t="str">
        <f t="shared" si="41"/>
        <v>2012_3</v>
      </c>
      <c r="B402" s="10">
        <v>2012</v>
      </c>
      <c r="C402" s="10">
        <v>3</v>
      </c>
      <c r="D402" s="27" t="s">
        <v>27</v>
      </c>
      <c r="E402" s="11" t="s">
        <v>14</v>
      </c>
      <c r="F402" s="41">
        <v>6076</v>
      </c>
      <c r="G402" s="39">
        <v>180</v>
      </c>
      <c r="H402" s="40">
        <v>682</v>
      </c>
      <c r="I402" s="40">
        <v>944</v>
      </c>
      <c r="J402" s="40">
        <v>975</v>
      </c>
      <c r="K402" s="41">
        <v>239</v>
      </c>
      <c r="L402" s="39">
        <v>3392195</v>
      </c>
      <c r="M402" s="40">
        <v>1987339</v>
      </c>
      <c r="N402" s="40">
        <v>835015</v>
      </c>
      <c r="O402" s="40">
        <v>3039813</v>
      </c>
      <c r="P402" s="41">
        <v>1945469</v>
      </c>
      <c r="Q402" s="39">
        <f t="shared" si="36"/>
        <v>18845.527777777777</v>
      </c>
      <c r="R402" s="40">
        <f t="shared" si="37"/>
        <v>2913.9868035190616</v>
      </c>
      <c r="S402" s="40">
        <f t="shared" si="38"/>
        <v>884.54978813559319</v>
      </c>
      <c r="T402" s="40">
        <f t="shared" si="39"/>
        <v>3117.7569230769232</v>
      </c>
      <c r="U402" s="41">
        <f t="shared" si="40"/>
        <v>8140.0376569037653</v>
      </c>
    </row>
    <row r="403" spans="1:21" x14ac:dyDescent="0.25">
      <c r="A403" s="30" t="str">
        <f t="shared" si="41"/>
        <v>2012_3</v>
      </c>
      <c r="B403" s="10">
        <v>2012</v>
      </c>
      <c r="C403" s="10">
        <v>3</v>
      </c>
      <c r="D403" s="27" t="s">
        <v>28</v>
      </c>
      <c r="E403" s="11" t="s">
        <v>14</v>
      </c>
      <c r="F403" s="41">
        <v>41352</v>
      </c>
      <c r="G403" s="39">
        <v>1141</v>
      </c>
      <c r="H403" s="40">
        <v>4354</v>
      </c>
      <c r="I403" s="40">
        <v>8002</v>
      </c>
      <c r="J403" s="40">
        <v>6637</v>
      </c>
      <c r="K403" s="41">
        <v>1501</v>
      </c>
      <c r="L403" s="39">
        <v>15609241</v>
      </c>
      <c r="M403" s="40">
        <v>13269181</v>
      </c>
      <c r="N403" s="40">
        <v>8379074</v>
      </c>
      <c r="O403" s="40">
        <v>20526852</v>
      </c>
      <c r="P403" s="41">
        <v>16964110</v>
      </c>
      <c r="Q403" s="39">
        <f t="shared" si="36"/>
        <v>13680.31638913234</v>
      </c>
      <c r="R403" s="40">
        <f t="shared" si="37"/>
        <v>3047.5840606338998</v>
      </c>
      <c r="S403" s="40">
        <f t="shared" si="38"/>
        <v>1047.1224693826543</v>
      </c>
      <c r="T403" s="40">
        <f t="shared" si="39"/>
        <v>3092.790718698207</v>
      </c>
      <c r="U403" s="41">
        <f t="shared" si="40"/>
        <v>11301.872085276482</v>
      </c>
    </row>
    <row r="404" spans="1:21" x14ac:dyDescent="0.25">
      <c r="A404" s="30" t="str">
        <f t="shared" si="41"/>
        <v>2012_3</v>
      </c>
      <c r="B404" s="10">
        <v>2012</v>
      </c>
      <c r="C404" s="10">
        <v>3</v>
      </c>
      <c r="D404" s="27" t="s">
        <v>29</v>
      </c>
      <c r="E404" s="11" t="s">
        <v>14</v>
      </c>
      <c r="F404" s="41">
        <v>4394</v>
      </c>
      <c r="G404" s="39">
        <v>142</v>
      </c>
      <c r="H404" s="40">
        <v>546</v>
      </c>
      <c r="I404" s="40">
        <v>676</v>
      </c>
      <c r="J404" s="40">
        <v>776</v>
      </c>
      <c r="K404" s="41">
        <v>219</v>
      </c>
      <c r="L404" s="39">
        <v>2434894</v>
      </c>
      <c r="M404" s="40">
        <v>1704382</v>
      </c>
      <c r="N404" s="40">
        <v>739242</v>
      </c>
      <c r="O404" s="40">
        <v>2090596</v>
      </c>
      <c r="P404" s="41">
        <v>1859570</v>
      </c>
      <c r="Q404" s="39">
        <f t="shared" si="36"/>
        <v>17147.140845070422</v>
      </c>
      <c r="R404" s="40">
        <f t="shared" si="37"/>
        <v>3121.5787545787548</v>
      </c>
      <c r="S404" s="40">
        <f t="shared" si="38"/>
        <v>1093.5532544378698</v>
      </c>
      <c r="T404" s="40">
        <f t="shared" si="39"/>
        <v>2694.0670103092784</v>
      </c>
      <c r="U404" s="41">
        <f t="shared" si="40"/>
        <v>8491.1872146118712</v>
      </c>
    </row>
    <row r="405" spans="1:21" x14ac:dyDescent="0.25">
      <c r="A405" s="30" t="str">
        <f t="shared" si="41"/>
        <v>2012_3</v>
      </c>
      <c r="B405" s="10">
        <v>2012</v>
      </c>
      <c r="C405" s="10">
        <v>3</v>
      </c>
      <c r="D405" s="27" t="s">
        <v>30</v>
      </c>
      <c r="E405" s="11" t="s">
        <v>14</v>
      </c>
      <c r="F405" s="41">
        <v>8577</v>
      </c>
      <c r="G405" s="39">
        <v>263</v>
      </c>
      <c r="H405" s="40">
        <v>947</v>
      </c>
      <c r="I405" s="40">
        <v>1158</v>
      </c>
      <c r="J405" s="40">
        <v>1137</v>
      </c>
      <c r="K405" s="41">
        <v>329</v>
      </c>
      <c r="L405" s="39">
        <v>5927757</v>
      </c>
      <c r="M405" s="40">
        <v>1729149</v>
      </c>
      <c r="N405" s="40">
        <v>864032</v>
      </c>
      <c r="O405" s="40">
        <v>3557890</v>
      </c>
      <c r="P405" s="41">
        <v>2120704</v>
      </c>
      <c r="Q405" s="39">
        <f t="shared" si="36"/>
        <v>22539</v>
      </c>
      <c r="R405" s="40">
        <f t="shared" si="37"/>
        <v>1825.922914466737</v>
      </c>
      <c r="S405" s="40">
        <f t="shared" si="38"/>
        <v>746.1416234887738</v>
      </c>
      <c r="T405" s="40">
        <f t="shared" si="39"/>
        <v>3129.1908531222516</v>
      </c>
      <c r="U405" s="41">
        <f t="shared" si="40"/>
        <v>6445.9088145896658</v>
      </c>
    </row>
    <row r="406" spans="1:21" x14ac:dyDescent="0.25">
      <c r="A406" s="30" t="str">
        <f t="shared" si="41"/>
        <v>2012_3</v>
      </c>
      <c r="B406" s="10">
        <v>2012</v>
      </c>
      <c r="C406" s="10">
        <v>3</v>
      </c>
      <c r="D406" s="27" t="s">
        <v>31</v>
      </c>
      <c r="E406" s="11" t="s">
        <v>14</v>
      </c>
      <c r="F406" s="41">
        <v>27637</v>
      </c>
      <c r="G406" s="39">
        <v>647</v>
      </c>
      <c r="H406" s="40">
        <v>2653</v>
      </c>
      <c r="I406" s="40">
        <v>8590</v>
      </c>
      <c r="J406" s="40">
        <v>3574</v>
      </c>
      <c r="K406" s="41">
        <v>871</v>
      </c>
      <c r="L406" s="39">
        <v>9263036</v>
      </c>
      <c r="M406" s="40">
        <v>7877358</v>
      </c>
      <c r="N406" s="40">
        <v>4493027</v>
      </c>
      <c r="O406" s="40">
        <v>11092287</v>
      </c>
      <c r="P406" s="41">
        <v>2155077</v>
      </c>
      <c r="Q406" s="39">
        <f t="shared" si="36"/>
        <v>14316.902627511592</v>
      </c>
      <c r="R406" s="40">
        <f t="shared" si="37"/>
        <v>2969.2265359969847</v>
      </c>
      <c r="S406" s="40">
        <f t="shared" si="38"/>
        <v>523.05320139697324</v>
      </c>
      <c r="T406" s="40">
        <f t="shared" si="39"/>
        <v>3103.6057638500279</v>
      </c>
      <c r="U406" s="41">
        <f t="shared" si="40"/>
        <v>2474.2560275545352</v>
      </c>
    </row>
    <row r="407" spans="1:21" x14ac:dyDescent="0.25">
      <c r="A407" s="30" t="str">
        <f t="shared" si="41"/>
        <v>2012_3</v>
      </c>
      <c r="B407" s="10">
        <v>2012</v>
      </c>
      <c r="C407" s="10">
        <v>3</v>
      </c>
      <c r="D407" s="27" t="s">
        <v>32</v>
      </c>
      <c r="E407" s="11" t="s">
        <v>14</v>
      </c>
      <c r="F407" s="41">
        <v>19316</v>
      </c>
      <c r="G407" s="39">
        <v>284</v>
      </c>
      <c r="H407" s="40">
        <v>2544</v>
      </c>
      <c r="I407" s="40">
        <v>4591</v>
      </c>
      <c r="J407" s="40">
        <v>4178</v>
      </c>
      <c r="K407" s="41">
        <v>898</v>
      </c>
      <c r="L407" s="39">
        <v>9721285</v>
      </c>
      <c r="M407" s="40">
        <v>8564110</v>
      </c>
      <c r="N407" s="40">
        <v>4051801</v>
      </c>
      <c r="O407" s="40">
        <v>14177986</v>
      </c>
      <c r="P407" s="41">
        <v>8051967</v>
      </c>
      <c r="Q407" s="39">
        <f t="shared" si="36"/>
        <v>34229.876760563384</v>
      </c>
      <c r="R407" s="40">
        <f t="shared" si="37"/>
        <v>3366.3954402515724</v>
      </c>
      <c r="S407" s="40">
        <f t="shared" si="38"/>
        <v>882.55303855369198</v>
      </c>
      <c r="T407" s="40">
        <f t="shared" si="39"/>
        <v>3393.4863571086644</v>
      </c>
      <c r="U407" s="41">
        <f t="shared" si="40"/>
        <v>8966.5556792873049</v>
      </c>
    </row>
    <row r="408" spans="1:21" x14ac:dyDescent="0.25">
      <c r="A408" s="30" t="str">
        <f t="shared" si="41"/>
        <v>2012_3</v>
      </c>
      <c r="B408" s="10">
        <v>2012</v>
      </c>
      <c r="C408" s="10">
        <v>3</v>
      </c>
      <c r="D408" s="27" t="s">
        <v>33</v>
      </c>
      <c r="E408" s="11" t="s">
        <v>14</v>
      </c>
      <c r="F408" s="41">
        <v>15242</v>
      </c>
      <c r="G408" s="39">
        <v>535</v>
      </c>
      <c r="H408" s="40">
        <v>1628</v>
      </c>
      <c r="I408" s="40">
        <v>3823</v>
      </c>
      <c r="J408" s="40">
        <v>2478</v>
      </c>
      <c r="K408" s="41">
        <v>489</v>
      </c>
      <c r="L408" s="39">
        <v>6455453</v>
      </c>
      <c r="M408" s="40">
        <v>4733682</v>
      </c>
      <c r="N408" s="40">
        <v>2934152</v>
      </c>
      <c r="O408" s="40">
        <v>6892858</v>
      </c>
      <c r="P408" s="41">
        <v>1366757</v>
      </c>
      <c r="Q408" s="39">
        <f t="shared" si="36"/>
        <v>12066.267289719626</v>
      </c>
      <c r="R408" s="40">
        <f t="shared" si="37"/>
        <v>2907.6670761670762</v>
      </c>
      <c r="S408" s="40">
        <f t="shared" si="38"/>
        <v>767.4998692126602</v>
      </c>
      <c r="T408" s="40">
        <f t="shared" si="39"/>
        <v>2781.6214689265535</v>
      </c>
      <c r="U408" s="41">
        <f t="shared" si="40"/>
        <v>2795.0040899795499</v>
      </c>
    </row>
    <row r="409" spans="1:21" x14ac:dyDescent="0.25">
      <c r="A409" s="30" t="str">
        <f t="shared" si="41"/>
        <v>2012_3</v>
      </c>
      <c r="B409" s="10">
        <v>2012</v>
      </c>
      <c r="C409" s="10">
        <v>3</v>
      </c>
      <c r="D409" s="27" t="s">
        <v>34</v>
      </c>
      <c r="E409" s="11" t="s">
        <v>14</v>
      </c>
      <c r="F409" s="41">
        <v>14022</v>
      </c>
      <c r="G409" s="39">
        <v>400</v>
      </c>
      <c r="H409" s="40">
        <v>1943</v>
      </c>
      <c r="I409" s="40">
        <v>2945</v>
      </c>
      <c r="J409" s="40">
        <v>2646</v>
      </c>
      <c r="K409" s="41">
        <v>395</v>
      </c>
      <c r="L409" s="39">
        <v>5491335</v>
      </c>
      <c r="M409" s="40">
        <v>7409323</v>
      </c>
      <c r="N409" s="40">
        <v>3002982</v>
      </c>
      <c r="O409" s="40">
        <v>10784535</v>
      </c>
      <c r="P409" s="41">
        <v>1469164</v>
      </c>
      <c r="Q409" s="39">
        <f t="shared" si="36"/>
        <v>13728.3375</v>
      </c>
      <c r="R409" s="40">
        <f t="shared" si="37"/>
        <v>3813.341739577972</v>
      </c>
      <c r="S409" s="40">
        <f t="shared" si="38"/>
        <v>1019.6882852292021</v>
      </c>
      <c r="T409" s="40">
        <f t="shared" si="39"/>
        <v>4075.7879818594106</v>
      </c>
      <c r="U409" s="41">
        <f t="shared" si="40"/>
        <v>3719.4025316455695</v>
      </c>
    </row>
    <row r="410" spans="1:21" x14ac:dyDescent="0.25">
      <c r="A410" s="30" t="str">
        <f t="shared" si="41"/>
        <v>2012_3</v>
      </c>
      <c r="B410" s="10">
        <v>2012</v>
      </c>
      <c r="C410" s="10">
        <v>3</v>
      </c>
      <c r="D410" s="27" t="s">
        <v>35</v>
      </c>
      <c r="E410" s="11" t="s">
        <v>14</v>
      </c>
      <c r="F410" s="41">
        <v>24253</v>
      </c>
      <c r="G410" s="39">
        <v>1019</v>
      </c>
      <c r="H410" s="40">
        <v>3594</v>
      </c>
      <c r="I410" s="40">
        <v>4205</v>
      </c>
      <c r="J410" s="40">
        <v>5806</v>
      </c>
      <c r="K410" s="41">
        <v>1244</v>
      </c>
      <c r="L410" s="39">
        <v>11694435</v>
      </c>
      <c r="M410" s="40">
        <v>10328387</v>
      </c>
      <c r="N410" s="40">
        <v>3918017</v>
      </c>
      <c r="O410" s="40">
        <v>15927761</v>
      </c>
      <c r="P410" s="41">
        <v>3540998</v>
      </c>
      <c r="Q410" s="39">
        <f t="shared" si="36"/>
        <v>11476.383709519136</v>
      </c>
      <c r="R410" s="40">
        <f t="shared" si="37"/>
        <v>2873.7860322760157</v>
      </c>
      <c r="S410" s="40">
        <f t="shared" si="38"/>
        <v>931.75196195005947</v>
      </c>
      <c r="T410" s="40">
        <f t="shared" si="39"/>
        <v>2743.3277643816741</v>
      </c>
      <c r="U410" s="41">
        <f t="shared" si="40"/>
        <v>2846.461414790997</v>
      </c>
    </row>
    <row r="411" spans="1:21" x14ac:dyDescent="0.25">
      <c r="A411" s="30" t="str">
        <f t="shared" si="41"/>
        <v>2012_3</v>
      </c>
      <c r="B411" s="10">
        <v>2012</v>
      </c>
      <c r="C411" s="10">
        <v>3</v>
      </c>
      <c r="D411" s="27" t="s">
        <v>36</v>
      </c>
      <c r="E411" s="11" t="s">
        <v>14</v>
      </c>
      <c r="F411" s="41">
        <v>6836</v>
      </c>
      <c r="G411" s="39">
        <v>283</v>
      </c>
      <c r="H411" s="40">
        <v>1007</v>
      </c>
      <c r="I411" s="40">
        <v>1678</v>
      </c>
      <c r="J411" s="40">
        <v>1645</v>
      </c>
      <c r="K411" s="41">
        <v>137</v>
      </c>
      <c r="L411" s="39">
        <v>4853223</v>
      </c>
      <c r="M411" s="40">
        <v>3662028</v>
      </c>
      <c r="N411" s="40">
        <v>1355987</v>
      </c>
      <c r="O411" s="40">
        <v>5108343</v>
      </c>
      <c r="P411" s="41">
        <v>813886</v>
      </c>
      <c r="Q411" s="39">
        <f t="shared" si="36"/>
        <v>17149.197879858657</v>
      </c>
      <c r="R411" s="40">
        <f t="shared" si="37"/>
        <v>3636.5719960278052</v>
      </c>
      <c r="S411" s="40">
        <f t="shared" si="38"/>
        <v>808.09713945172825</v>
      </c>
      <c r="T411" s="40">
        <f t="shared" si="39"/>
        <v>3105.3756838905774</v>
      </c>
      <c r="U411" s="41">
        <f t="shared" si="40"/>
        <v>5940.7737226277368</v>
      </c>
    </row>
    <row r="412" spans="1:21" x14ac:dyDescent="0.25">
      <c r="A412" s="30" t="str">
        <f t="shared" si="41"/>
        <v>2012_3</v>
      </c>
      <c r="B412" s="10">
        <v>2012</v>
      </c>
      <c r="C412" s="10">
        <v>3</v>
      </c>
      <c r="D412" s="27" t="s">
        <v>37</v>
      </c>
      <c r="E412" s="11" t="s">
        <v>14</v>
      </c>
      <c r="F412" s="41">
        <v>12741</v>
      </c>
      <c r="G412" s="39">
        <v>550</v>
      </c>
      <c r="H412" s="40">
        <v>2286</v>
      </c>
      <c r="I412" s="40">
        <v>4121</v>
      </c>
      <c r="J412" s="40">
        <v>3322</v>
      </c>
      <c r="K412" s="41">
        <v>1468</v>
      </c>
      <c r="L412" s="39">
        <v>10623769</v>
      </c>
      <c r="M412" s="40">
        <v>6672215</v>
      </c>
      <c r="N412" s="40">
        <v>4430449</v>
      </c>
      <c r="O412" s="40">
        <v>10331629</v>
      </c>
      <c r="P412" s="41">
        <v>9444581</v>
      </c>
      <c r="Q412" s="39">
        <f t="shared" si="36"/>
        <v>19315.943636363638</v>
      </c>
      <c r="R412" s="40">
        <f t="shared" si="37"/>
        <v>2918.7292213473315</v>
      </c>
      <c r="S412" s="40">
        <f t="shared" si="38"/>
        <v>1075.0907546711962</v>
      </c>
      <c r="T412" s="40">
        <f t="shared" si="39"/>
        <v>3110.0629139072848</v>
      </c>
      <c r="U412" s="41">
        <f t="shared" si="40"/>
        <v>6433.6382833787466</v>
      </c>
    </row>
    <row r="413" spans="1:21" x14ac:dyDescent="0.25">
      <c r="A413" s="30" t="str">
        <f t="shared" si="41"/>
        <v>2012_3</v>
      </c>
      <c r="B413" s="10">
        <v>2012</v>
      </c>
      <c r="C413" s="10">
        <v>3</v>
      </c>
      <c r="D413" s="27" t="s">
        <v>38</v>
      </c>
      <c r="E413" s="11" t="s">
        <v>14</v>
      </c>
      <c r="F413" s="41">
        <v>6692</v>
      </c>
      <c r="G413" s="39">
        <v>287</v>
      </c>
      <c r="H413" s="40">
        <v>1241</v>
      </c>
      <c r="I413" s="40">
        <v>974</v>
      </c>
      <c r="J413" s="40">
        <v>2186</v>
      </c>
      <c r="K413" s="41">
        <v>58</v>
      </c>
      <c r="L413" s="39">
        <v>2946659</v>
      </c>
      <c r="M413" s="40">
        <v>3056316</v>
      </c>
      <c r="N413" s="40">
        <v>1272879</v>
      </c>
      <c r="O413" s="40">
        <v>5111035</v>
      </c>
      <c r="P413" s="41">
        <v>366324</v>
      </c>
      <c r="Q413" s="39">
        <f t="shared" si="36"/>
        <v>10267.104529616725</v>
      </c>
      <c r="R413" s="40">
        <f t="shared" si="37"/>
        <v>2462.7848509266719</v>
      </c>
      <c r="S413" s="40">
        <f t="shared" si="38"/>
        <v>1306.8572895277207</v>
      </c>
      <c r="T413" s="40">
        <f t="shared" si="39"/>
        <v>2338.0763952424518</v>
      </c>
      <c r="U413" s="41">
        <f t="shared" si="40"/>
        <v>6315.9310344827591</v>
      </c>
    </row>
    <row r="414" spans="1:21" x14ac:dyDescent="0.25">
      <c r="A414" s="30" t="str">
        <f t="shared" si="41"/>
        <v>2012_3</v>
      </c>
      <c r="B414" s="10">
        <v>2012</v>
      </c>
      <c r="C414" s="10">
        <v>3</v>
      </c>
      <c r="D414" s="27" t="s">
        <v>39</v>
      </c>
      <c r="E414" s="11" t="s">
        <v>14</v>
      </c>
      <c r="F414" s="41">
        <v>17404</v>
      </c>
      <c r="G414" s="39">
        <v>846</v>
      </c>
      <c r="H414" s="40">
        <v>3018</v>
      </c>
      <c r="I414" s="40">
        <v>6213</v>
      </c>
      <c r="J414" s="40">
        <v>3890</v>
      </c>
      <c r="K414" s="41">
        <v>1676</v>
      </c>
      <c r="L414" s="39">
        <v>13354711</v>
      </c>
      <c r="M414" s="40">
        <v>8060560</v>
      </c>
      <c r="N414" s="40">
        <v>5155278</v>
      </c>
      <c r="O414" s="40">
        <v>11136850</v>
      </c>
      <c r="P414" s="41">
        <v>9742625</v>
      </c>
      <c r="Q414" s="39">
        <f t="shared" si="36"/>
        <v>15785.710401891252</v>
      </c>
      <c r="R414" s="40">
        <f t="shared" si="37"/>
        <v>2670.8283631544068</v>
      </c>
      <c r="S414" s="40">
        <f t="shared" si="38"/>
        <v>829.75663930468374</v>
      </c>
      <c r="T414" s="40">
        <f t="shared" si="39"/>
        <v>2862.9434447300773</v>
      </c>
      <c r="U414" s="41">
        <f t="shared" si="40"/>
        <v>5813.0220763723146</v>
      </c>
    </row>
    <row r="415" spans="1:21" x14ac:dyDescent="0.25">
      <c r="A415" s="30" t="str">
        <f t="shared" si="41"/>
        <v>2012_3</v>
      </c>
      <c r="B415" s="10">
        <v>2012</v>
      </c>
      <c r="C415" s="10">
        <v>3</v>
      </c>
      <c r="D415" s="27" t="s">
        <v>40</v>
      </c>
      <c r="E415" s="11" t="s">
        <v>14</v>
      </c>
      <c r="F415" s="41">
        <v>11299</v>
      </c>
      <c r="G415" s="39">
        <v>434</v>
      </c>
      <c r="H415" s="40">
        <v>1847</v>
      </c>
      <c r="I415" s="40">
        <v>3576</v>
      </c>
      <c r="J415" s="40">
        <v>3034</v>
      </c>
      <c r="K415" s="41">
        <v>464</v>
      </c>
      <c r="L415" s="39">
        <v>5732679</v>
      </c>
      <c r="M415" s="40">
        <v>6165454</v>
      </c>
      <c r="N415" s="40">
        <v>2365809</v>
      </c>
      <c r="O415" s="40">
        <v>10509168</v>
      </c>
      <c r="P415" s="41">
        <v>1323628</v>
      </c>
      <c r="Q415" s="39">
        <f t="shared" si="36"/>
        <v>13208.937788018433</v>
      </c>
      <c r="R415" s="40">
        <f t="shared" si="37"/>
        <v>3338.0909583107741</v>
      </c>
      <c r="S415" s="40">
        <f t="shared" si="38"/>
        <v>661.57969798657723</v>
      </c>
      <c r="T415" s="40">
        <f t="shared" si="39"/>
        <v>3463.7996044825313</v>
      </c>
      <c r="U415" s="41">
        <f t="shared" si="40"/>
        <v>2852.6465517241381</v>
      </c>
    </row>
    <row r="416" spans="1:21" x14ac:dyDescent="0.25">
      <c r="A416" s="30" t="str">
        <f t="shared" si="41"/>
        <v>2012_4</v>
      </c>
      <c r="B416" s="10">
        <v>2012</v>
      </c>
      <c r="C416" s="10">
        <v>4</v>
      </c>
      <c r="D416" s="27" t="s">
        <v>13</v>
      </c>
      <c r="E416" s="11" t="s">
        <v>14</v>
      </c>
      <c r="F416" s="41">
        <v>18942</v>
      </c>
      <c r="G416" s="39">
        <v>136</v>
      </c>
      <c r="H416" s="40">
        <v>2137</v>
      </c>
      <c r="I416" s="40">
        <v>1142</v>
      </c>
      <c r="J416" s="40">
        <v>3324</v>
      </c>
      <c r="K416" s="41">
        <v>506</v>
      </c>
      <c r="L416" s="39">
        <v>2143497</v>
      </c>
      <c r="M416" s="40">
        <v>3506728</v>
      </c>
      <c r="N416" s="40">
        <v>1849102</v>
      </c>
      <c r="O416" s="40">
        <v>4895364</v>
      </c>
      <c r="P416" s="41">
        <v>1461933</v>
      </c>
      <c r="Q416" s="39">
        <f t="shared" si="36"/>
        <v>15761.007352941177</v>
      </c>
      <c r="R416" s="40">
        <f t="shared" si="37"/>
        <v>1640.9583528310716</v>
      </c>
      <c r="S416" s="40">
        <f t="shared" si="38"/>
        <v>1619.1786339754817</v>
      </c>
      <c r="T416" s="40">
        <f t="shared" si="39"/>
        <v>1472.7328519855596</v>
      </c>
      <c r="U416" s="41">
        <f t="shared" si="40"/>
        <v>2889.195652173913</v>
      </c>
    </row>
    <row r="417" spans="1:21" x14ac:dyDescent="0.25">
      <c r="A417" s="30" t="str">
        <f t="shared" si="41"/>
        <v>2012_4</v>
      </c>
      <c r="B417" s="10">
        <v>2012</v>
      </c>
      <c r="C417" s="10">
        <v>4</v>
      </c>
      <c r="D417" s="27" t="s">
        <v>15</v>
      </c>
      <c r="E417" s="11" t="s">
        <v>14</v>
      </c>
      <c r="F417" s="41">
        <v>5009</v>
      </c>
      <c r="G417" s="39">
        <v>18</v>
      </c>
      <c r="H417" s="40">
        <v>388</v>
      </c>
      <c r="I417" s="40">
        <v>1037</v>
      </c>
      <c r="J417" s="40">
        <v>568</v>
      </c>
      <c r="K417" s="41">
        <v>90</v>
      </c>
      <c r="L417" s="39">
        <v>368287</v>
      </c>
      <c r="M417" s="40">
        <v>1120610</v>
      </c>
      <c r="N417" s="40">
        <v>1630496</v>
      </c>
      <c r="O417" s="40">
        <v>1647906</v>
      </c>
      <c r="P417" s="41">
        <v>508535</v>
      </c>
      <c r="Q417" s="39">
        <f t="shared" si="36"/>
        <v>20460.388888888891</v>
      </c>
      <c r="R417" s="40">
        <f t="shared" si="37"/>
        <v>2888.1701030927834</v>
      </c>
      <c r="S417" s="40">
        <f t="shared" si="38"/>
        <v>1572.3201542912248</v>
      </c>
      <c r="T417" s="40">
        <f t="shared" si="39"/>
        <v>2901.2429577464791</v>
      </c>
      <c r="U417" s="41">
        <f t="shared" si="40"/>
        <v>5650.3888888888887</v>
      </c>
    </row>
    <row r="418" spans="1:21" x14ac:dyDescent="0.25">
      <c r="A418" s="30" t="str">
        <f t="shared" si="41"/>
        <v>2012_4</v>
      </c>
      <c r="B418" s="10">
        <v>2012</v>
      </c>
      <c r="C418" s="10">
        <v>4</v>
      </c>
      <c r="D418" s="27" t="s">
        <v>16</v>
      </c>
      <c r="E418" s="11" t="s">
        <v>14</v>
      </c>
      <c r="F418" s="41">
        <v>4937</v>
      </c>
      <c r="G418" s="39">
        <v>89</v>
      </c>
      <c r="H418" s="40">
        <v>604</v>
      </c>
      <c r="I418" s="40">
        <v>264</v>
      </c>
      <c r="J418" s="40">
        <v>1496</v>
      </c>
      <c r="K418" s="41">
        <v>96</v>
      </c>
      <c r="L418" s="39">
        <v>949241</v>
      </c>
      <c r="M418" s="40">
        <v>1957798</v>
      </c>
      <c r="N418" s="40">
        <v>275388</v>
      </c>
      <c r="O418" s="40">
        <v>4034906</v>
      </c>
      <c r="P418" s="41">
        <v>440373</v>
      </c>
      <c r="Q418" s="39">
        <f t="shared" si="36"/>
        <v>10665.629213483146</v>
      </c>
      <c r="R418" s="40">
        <f t="shared" si="37"/>
        <v>3241.3874172185429</v>
      </c>
      <c r="S418" s="40">
        <f t="shared" si="38"/>
        <v>1043.1363636363637</v>
      </c>
      <c r="T418" s="40">
        <f t="shared" si="39"/>
        <v>2697.1296791443851</v>
      </c>
      <c r="U418" s="41">
        <f t="shared" si="40"/>
        <v>4587.21875</v>
      </c>
    </row>
    <row r="419" spans="1:21" x14ac:dyDescent="0.25">
      <c r="A419" s="30" t="str">
        <f t="shared" si="41"/>
        <v>2012_4</v>
      </c>
      <c r="B419" s="10">
        <v>2012</v>
      </c>
      <c r="C419" s="10">
        <v>4</v>
      </c>
      <c r="D419" s="27" t="s">
        <v>17</v>
      </c>
      <c r="E419" s="11" t="s">
        <v>14</v>
      </c>
      <c r="F419" s="41">
        <v>19679</v>
      </c>
      <c r="G419" s="39">
        <v>112</v>
      </c>
      <c r="H419" s="40">
        <v>1783</v>
      </c>
      <c r="I419" s="40">
        <v>2680</v>
      </c>
      <c r="J419" s="40">
        <v>2391</v>
      </c>
      <c r="K419" s="41">
        <v>295</v>
      </c>
      <c r="L419" s="39">
        <v>2067903</v>
      </c>
      <c r="M419" s="40">
        <v>6589937</v>
      </c>
      <c r="N419" s="40">
        <v>2455825</v>
      </c>
      <c r="O419" s="40">
        <v>7252587</v>
      </c>
      <c r="P419" s="41">
        <v>1407522</v>
      </c>
      <c r="Q419" s="39">
        <f t="shared" si="36"/>
        <v>18463.419642857141</v>
      </c>
      <c r="R419" s="40">
        <f t="shared" si="37"/>
        <v>3695.9826135726303</v>
      </c>
      <c r="S419" s="40">
        <f t="shared" si="38"/>
        <v>916.35261194029852</v>
      </c>
      <c r="T419" s="40">
        <f t="shared" si="39"/>
        <v>3033.2860727728985</v>
      </c>
      <c r="U419" s="41">
        <f t="shared" si="40"/>
        <v>4771.2610169491527</v>
      </c>
    </row>
    <row r="420" spans="1:21" x14ac:dyDescent="0.25">
      <c r="A420" s="30" t="str">
        <f t="shared" si="41"/>
        <v>2012_4</v>
      </c>
      <c r="B420" s="10">
        <v>2012</v>
      </c>
      <c r="C420" s="10">
        <v>4</v>
      </c>
      <c r="D420" s="27" t="s">
        <v>18</v>
      </c>
      <c r="E420" s="11" t="s">
        <v>14</v>
      </c>
      <c r="F420" s="41">
        <v>16283</v>
      </c>
      <c r="G420" s="39">
        <v>161</v>
      </c>
      <c r="H420" s="40">
        <v>1431</v>
      </c>
      <c r="I420" s="40">
        <v>2560</v>
      </c>
      <c r="J420" s="40">
        <v>1944</v>
      </c>
      <c r="K420" s="41">
        <v>415</v>
      </c>
      <c r="L420" s="39">
        <v>3303650</v>
      </c>
      <c r="M420" s="40">
        <v>4471360</v>
      </c>
      <c r="N420" s="40">
        <v>4414065</v>
      </c>
      <c r="O420" s="40">
        <v>5917267</v>
      </c>
      <c r="P420" s="41">
        <v>1149135</v>
      </c>
      <c r="Q420" s="39">
        <f t="shared" si="36"/>
        <v>20519.565217391304</v>
      </c>
      <c r="R420" s="40">
        <f t="shared" si="37"/>
        <v>3124.6401118099229</v>
      </c>
      <c r="S420" s="40">
        <f t="shared" si="38"/>
        <v>1724.244140625</v>
      </c>
      <c r="T420" s="40">
        <f t="shared" si="39"/>
        <v>3043.8616255144034</v>
      </c>
      <c r="U420" s="41">
        <f t="shared" si="40"/>
        <v>2769</v>
      </c>
    </row>
    <row r="421" spans="1:21" x14ac:dyDescent="0.25">
      <c r="A421" s="30" t="str">
        <f t="shared" si="41"/>
        <v>2012_4</v>
      </c>
      <c r="B421" s="10">
        <v>2012</v>
      </c>
      <c r="C421" s="10">
        <v>4</v>
      </c>
      <c r="D421" s="27" t="s">
        <v>19</v>
      </c>
      <c r="E421" s="11" t="s">
        <v>14</v>
      </c>
      <c r="F421" s="41">
        <v>3904</v>
      </c>
      <c r="G421" s="39">
        <v>80</v>
      </c>
      <c r="H421" s="40">
        <v>348</v>
      </c>
      <c r="I421" s="40">
        <v>677</v>
      </c>
      <c r="J421" s="40">
        <v>598</v>
      </c>
      <c r="K421" s="41">
        <v>138</v>
      </c>
      <c r="L421" s="39">
        <v>1606102</v>
      </c>
      <c r="M421" s="40">
        <v>1055605</v>
      </c>
      <c r="N421" s="40">
        <v>1117339</v>
      </c>
      <c r="O421" s="40">
        <v>1886655</v>
      </c>
      <c r="P421" s="41">
        <v>736557</v>
      </c>
      <c r="Q421" s="39">
        <f t="shared" si="36"/>
        <v>20076.275000000001</v>
      </c>
      <c r="R421" s="40">
        <f t="shared" si="37"/>
        <v>3033.3477011494251</v>
      </c>
      <c r="S421" s="40">
        <f t="shared" si="38"/>
        <v>1650.4268833087149</v>
      </c>
      <c r="T421" s="40">
        <f t="shared" si="39"/>
        <v>3154.9414715719063</v>
      </c>
      <c r="U421" s="41">
        <f t="shared" si="40"/>
        <v>5337.369565217391</v>
      </c>
    </row>
    <row r="422" spans="1:21" x14ac:dyDescent="0.25">
      <c r="A422" s="30" t="str">
        <f t="shared" si="41"/>
        <v>2012_4</v>
      </c>
      <c r="B422" s="10">
        <v>2012</v>
      </c>
      <c r="C422" s="10">
        <v>4</v>
      </c>
      <c r="D422" s="27" t="s">
        <v>20</v>
      </c>
      <c r="E422" s="11" t="s">
        <v>14</v>
      </c>
      <c r="F422" s="41">
        <v>24875</v>
      </c>
      <c r="G422" s="39">
        <v>351</v>
      </c>
      <c r="H422" s="40">
        <v>2843</v>
      </c>
      <c r="I422" s="40">
        <v>2321</v>
      </c>
      <c r="J422" s="40">
        <v>4537</v>
      </c>
      <c r="K422" s="41">
        <v>843</v>
      </c>
      <c r="L422" s="39">
        <v>9086806</v>
      </c>
      <c r="M422" s="40">
        <v>7306780</v>
      </c>
      <c r="N422" s="40">
        <v>4362401</v>
      </c>
      <c r="O422" s="40">
        <v>10129376</v>
      </c>
      <c r="P422" s="41">
        <v>7043693</v>
      </c>
      <c r="Q422" s="39">
        <f t="shared" si="36"/>
        <v>25888.336182336181</v>
      </c>
      <c r="R422" s="40">
        <f t="shared" si="37"/>
        <v>2570.0949701020049</v>
      </c>
      <c r="S422" s="40">
        <f t="shared" si="38"/>
        <v>1879.5351141749245</v>
      </c>
      <c r="T422" s="40">
        <f t="shared" si="39"/>
        <v>2232.6153846153848</v>
      </c>
      <c r="U422" s="41">
        <f t="shared" si="40"/>
        <v>8355.5077105575328</v>
      </c>
    </row>
    <row r="423" spans="1:21" x14ac:dyDescent="0.25">
      <c r="A423" s="30" t="str">
        <f t="shared" si="41"/>
        <v>2012_4</v>
      </c>
      <c r="B423" s="10">
        <v>2012</v>
      </c>
      <c r="C423" s="10">
        <v>4</v>
      </c>
      <c r="D423" s="27" t="s">
        <v>21</v>
      </c>
      <c r="E423" s="11" t="s">
        <v>14</v>
      </c>
      <c r="F423" s="41">
        <v>30320</v>
      </c>
      <c r="G423" s="39">
        <v>855</v>
      </c>
      <c r="H423" s="40">
        <v>2829</v>
      </c>
      <c r="I423" s="40">
        <v>8396</v>
      </c>
      <c r="J423" s="40">
        <v>4439</v>
      </c>
      <c r="K423" s="41">
        <v>582</v>
      </c>
      <c r="L423" s="39">
        <v>13653475</v>
      </c>
      <c r="M423" s="40">
        <v>6723615</v>
      </c>
      <c r="N423" s="40">
        <v>8059615</v>
      </c>
      <c r="O423" s="40">
        <v>13010906</v>
      </c>
      <c r="P423" s="41">
        <v>2680919</v>
      </c>
      <c r="Q423" s="39">
        <f t="shared" si="36"/>
        <v>15968.976608187135</v>
      </c>
      <c r="R423" s="40">
        <f t="shared" si="37"/>
        <v>2376.675503711559</v>
      </c>
      <c r="S423" s="40">
        <f t="shared" si="38"/>
        <v>959.93508813720814</v>
      </c>
      <c r="T423" s="40">
        <f t="shared" si="39"/>
        <v>2931.0443793647219</v>
      </c>
      <c r="U423" s="41">
        <f t="shared" si="40"/>
        <v>4606.3900343642608</v>
      </c>
    </row>
    <row r="424" spans="1:21" x14ac:dyDescent="0.25">
      <c r="A424" s="30" t="str">
        <f t="shared" si="41"/>
        <v>2012_4</v>
      </c>
      <c r="B424" s="10">
        <v>2012</v>
      </c>
      <c r="C424" s="10">
        <v>4</v>
      </c>
      <c r="D424" s="27" t="s">
        <v>22</v>
      </c>
      <c r="E424" s="11" t="s">
        <v>14</v>
      </c>
      <c r="F424" s="41">
        <v>2929</v>
      </c>
      <c r="G424" s="39">
        <v>110</v>
      </c>
      <c r="H424" s="40">
        <v>307</v>
      </c>
      <c r="I424" s="40">
        <v>410</v>
      </c>
      <c r="J424" s="40">
        <v>356</v>
      </c>
      <c r="K424" s="41">
        <v>140</v>
      </c>
      <c r="L424" s="39">
        <v>1270828</v>
      </c>
      <c r="M424" s="40">
        <v>828031</v>
      </c>
      <c r="N424" s="40">
        <v>415875</v>
      </c>
      <c r="O424" s="40">
        <v>993314</v>
      </c>
      <c r="P424" s="41">
        <v>509701</v>
      </c>
      <c r="Q424" s="39">
        <f t="shared" si="36"/>
        <v>11552.981818181817</v>
      </c>
      <c r="R424" s="40">
        <f t="shared" si="37"/>
        <v>2697.169381107492</v>
      </c>
      <c r="S424" s="40">
        <f t="shared" si="38"/>
        <v>1014.329268292683</v>
      </c>
      <c r="T424" s="40">
        <f t="shared" si="39"/>
        <v>2790.2078651685392</v>
      </c>
      <c r="U424" s="41">
        <f t="shared" si="40"/>
        <v>3640.7214285714285</v>
      </c>
    </row>
    <row r="425" spans="1:21" x14ac:dyDescent="0.25">
      <c r="A425" s="30" t="str">
        <f t="shared" si="41"/>
        <v>2012_4</v>
      </c>
      <c r="B425" s="10">
        <v>2012</v>
      </c>
      <c r="C425" s="10">
        <v>4</v>
      </c>
      <c r="D425" s="27" t="s">
        <v>23</v>
      </c>
      <c r="E425" s="11" t="s">
        <v>14</v>
      </c>
      <c r="F425" s="41">
        <v>3016</v>
      </c>
      <c r="G425" s="39">
        <v>98</v>
      </c>
      <c r="H425" s="40">
        <v>326</v>
      </c>
      <c r="I425" s="40">
        <v>585</v>
      </c>
      <c r="J425" s="40">
        <v>427</v>
      </c>
      <c r="K425" s="41">
        <v>87</v>
      </c>
      <c r="L425" s="39">
        <v>1419165</v>
      </c>
      <c r="M425" s="40">
        <v>937282</v>
      </c>
      <c r="N425" s="40">
        <v>455501</v>
      </c>
      <c r="O425" s="40">
        <v>1233623</v>
      </c>
      <c r="P425" s="41">
        <v>391830</v>
      </c>
      <c r="Q425" s="39">
        <f t="shared" si="36"/>
        <v>14481.275510204081</v>
      </c>
      <c r="R425" s="40">
        <f t="shared" si="37"/>
        <v>2875.0981595092026</v>
      </c>
      <c r="S425" s="40">
        <f t="shared" si="38"/>
        <v>778.63418803418801</v>
      </c>
      <c r="T425" s="40">
        <f t="shared" si="39"/>
        <v>2889.0468384074943</v>
      </c>
      <c r="U425" s="41">
        <f t="shared" si="40"/>
        <v>4503.7931034482763</v>
      </c>
    </row>
    <row r="426" spans="1:21" x14ac:dyDescent="0.25">
      <c r="A426" s="30" t="str">
        <f t="shared" si="41"/>
        <v>2012_4</v>
      </c>
      <c r="B426" s="10">
        <v>2012</v>
      </c>
      <c r="C426" s="10">
        <v>4</v>
      </c>
      <c r="D426" s="27" t="s">
        <v>24</v>
      </c>
      <c r="E426" s="11" t="s">
        <v>14</v>
      </c>
      <c r="F426" s="41">
        <v>8474</v>
      </c>
      <c r="G426" s="39">
        <v>247</v>
      </c>
      <c r="H426" s="40">
        <v>900</v>
      </c>
      <c r="I426" s="40">
        <v>447</v>
      </c>
      <c r="J426" s="40">
        <v>2034</v>
      </c>
      <c r="K426" s="41">
        <v>201</v>
      </c>
      <c r="L426" s="39">
        <v>4485490</v>
      </c>
      <c r="M426" s="40">
        <v>3889463</v>
      </c>
      <c r="N426" s="40">
        <v>550387</v>
      </c>
      <c r="O426" s="40">
        <v>5761770</v>
      </c>
      <c r="P426" s="41">
        <v>973198</v>
      </c>
      <c r="Q426" s="39">
        <f t="shared" si="36"/>
        <v>18159.878542510123</v>
      </c>
      <c r="R426" s="40">
        <f t="shared" si="37"/>
        <v>4321.6255555555554</v>
      </c>
      <c r="S426" s="40">
        <f t="shared" si="38"/>
        <v>1231.2908277404922</v>
      </c>
      <c r="T426" s="40">
        <f t="shared" si="39"/>
        <v>2832.7286135693216</v>
      </c>
      <c r="U426" s="41">
        <f t="shared" si="40"/>
        <v>4841.7810945273632</v>
      </c>
    </row>
    <row r="427" spans="1:21" x14ac:dyDescent="0.25">
      <c r="A427" s="30" t="str">
        <f t="shared" si="41"/>
        <v>2012_4</v>
      </c>
      <c r="B427" s="10">
        <v>2012</v>
      </c>
      <c r="C427" s="10">
        <v>4</v>
      </c>
      <c r="D427" s="27" t="s">
        <v>25</v>
      </c>
      <c r="E427" s="11" t="s">
        <v>14</v>
      </c>
      <c r="F427" s="41">
        <v>23571</v>
      </c>
      <c r="G427" s="39">
        <v>170</v>
      </c>
      <c r="H427" s="40">
        <v>2008</v>
      </c>
      <c r="I427" s="40">
        <v>6781</v>
      </c>
      <c r="J427" s="40">
        <v>2751</v>
      </c>
      <c r="K427" s="41">
        <v>757</v>
      </c>
      <c r="L427" s="39">
        <v>2698889</v>
      </c>
      <c r="M427" s="40">
        <v>3723096</v>
      </c>
      <c r="N427" s="40">
        <v>7825236</v>
      </c>
      <c r="O427" s="40">
        <v>4925850</v>
      </c>
      <c r="P427" s="41">
        <v>3465343</v>
      </c>
      <c r="Q427" s="39">
        <f t="shared" si="36"/>
        <v>15875.817647058824</v>
      </c>
      <c r="R427" s="40">
        <f t="shared" si="37"/>
        <v>1854.1314741035856</v>
      </c>
      <c r="S427" s="40">
        <f t="shared" si="38"/>
        <v>1153.9943961067688</v>
      </c>
      <c r="T427" s="40">
        <f t="shared" si="39"/>
        <v>1790.5670665212649</v>
      </c>
      <c r="U427" s="41">
        <f t="shared" si="40"/>
        <v>4577.7318361955085</v>
      </c>
    </row>
    <row r="428" spans="1:21" x14ac:dyDescent="0.25">
      <c r="A428" s="30" t="str">
        <f t="shared" si="41"/>
        <v>2012_4</v>
      </c>
      <c r="B428" s="10">
        <v>2012</v>
      </c>
      <c r="C428" s="10">
        <v>4</v>
      </c>
      <c r="D428" s="27" t="s">
        <v>26</v>
      </c>
      <c r="E428" s="11" t="s">
        <v>14</v>
      </c>
      <c r="F428" s="41">
        <v>23600</v>
      </c>
      <c r="G428" s="39">
        <v>340</v>
      </c>
      <c r="H428" s="40">
        <v>2535</v>
      </c>
      <c r="I428" s="40">
        <v>4198</v>
      </c>
      <c r="J428" s="40">
        <v>4552</v>
      </c>
      <c r="K428" s="41">
        <v>878</v>
      </c>
      <c r="L428" s="39">
        <v>7028692</v>
      </c>
      <c r="M428" s="40">
        <v>7689703</v>
      </c>
      <c r="N428" s="40">
        <v>7246584</v>
      </c>
      <c r="O428" s="40">
        <v>12239756</v>
      </c>
      <c r="P428" s="41">
        <v>3516299</v>
      </c>
      <c r="Q428" s="39">
        <f t="shared" si="36"/>
        <v>20672.623529411765</v>
      </c>
      <c r="R428" s="40">
        <f t="shared" si="37"/>
        <v>3033.4134122287969</v>
      </c>
      <c r="S428" s="40">
        <f t="shared" si="38"/>
        <v>1726.1991424487851</v>
      </c>
      <c r="T428" s="40">
        <f t="shared" si="39"/>
        <v>2688.8743409490335</v>
      </c>
      <c r="U428" s="41">
        <f t="shared" si="40"/>
        <v>4004.8963553530753</v>
      </c>
    </row>
    <row r="429" spans="1:21" x14ac:dyDescent="0.25">
      <c r="A429" s="30" t="str">
        <f t="shared" si="41"/>
        <v>2012_4</v>
      </c>
      <c r="B429" s="10">
        <v>2012</v>
      </c>
      <c r="C429" s="10">
        <v>4</v>
      </c>
      <c r="D429" s="27" t="s">
        <v>27</v>
      </c>
      <c r="E429" s="11" t="s">
        <v>14</v>
      </c>
      <c r="F429" s="41">
        <v>6047</v>
      </c>
      <c r="G429" s="39">
        <v>172</v>
      </c>
      <c r="H429" s="40">
        <v>680</v>
      </c>
      <c r="I429" s="40">
        <v>880</v>
      </c>
      <c r="J429" s="40">
        <v>905</v>
      </c>
      <c r="K429" s="41">
        <v>240</v>
      </c>
      <c r="L429" s="39">
        <v>3630523</v>
      </c>
      <c r="M429" s="40">
        <v>1950176</v>
      </c>
      <c r="N429" s="40">
        <v>814963</v>
      </c>
      <c r="O429" s="40">
        <v>2551727</v>
      </c>
      <c r="P429" s="41">
        <v>1858998</v>
      </c>
      <c r="Q429" s="39">
        <f t="shared" si="36"/>
        <v>21107.691860465115</v>
      </c>
      <c r="R429" s="40">
        <f t="shared" si="37"/>
        <v>2867.9058823529413</v>
      </c>
      <c r="S429" s="40">
        <f t="shared" si="38"/>
        <v>926.09431818181815</v>
      </c>
      <c r="T429" s="40">
        <f t="shared" si="39"/>
        <v>2819.5878453038672</v>
      </c>
      <c r="U429" s="41">
        <f t="shared" si="40"/>
        <v>7745.8249999999998</v>
      </c>
    </row>
    <row r="430" spans="1:21" x14ac:dyDescent="0.25">
      <c r="A430" s="30" t="str">
        <f t="shared" si="41"/>
        <v>2012_4</v>
      </c>
      <c r="B430" s="10">
        <v>2012</v>
      </c>
      <c r="C430" s="10">
        <v>4</v>
      </c>
      <c r="D430" s="27" t="s">
        <v>28</v>
      </c>
      <c r="E430" s="11" t="s">
        <v>14</v>
      </c>
      <c r="F430" s="41">
        <v>41076</v>
      </c>
      <c r="G430" s="39">
        <v>1097</v>
      </c>
      <c r="H430" s="40">
        <v>4375</v>
      </c>
      <c r="I430" s="40">
        <v>7480</v>
      </c>
      <c r="J430" s="40">
        <v>6901</v>
      </c>
      <c r="K430" s="41">
        <v>1516</v>
      </c>
      <c r="L430" s="39">
        <v>15094050</v>
      </c>
      <c r="M430" s="40">
        <v>13259396</v>
      </c>
      <c r="N430" s="40">
        <v>9538124</v>
      </c>
      <c r="O430" s="40">
        <v>20254842</v>
      </c>
      <c r="P430" s="41">
        <v>14834696</v>
      </c>
      <c r="Q430" s="39">
        <f t="shared" si="36"/>
        <v>13759.389243391066</v>
      </c>
      <c r="R430" s="40">
        <f t="shared" si="37"/>
        <v>3030.7190857142859</v>
      </c>
      <c r="S430" s="40">
        <f t="shared" si="38"/>
        <v>1275.1502673796792</v>
      </c>
      <c r="T430" s="40">
        <f t="shared" si="39"/>
        <v>2935.058976959861</v>
      </c>
      <c r="U430" s="41">
        <f t="shared" si="40"/>
        <v>9785.4195250659632</v>
      </c>
    </row>
    <row r="431" spans="1:21" x14ac:dyDescent="0.25">
      <c r="A431" s="30" t="str">
        <f t="shared" si="41"/>
        <v>2012_4</v>
      </c>
      <c r="B431" s="10">
        <v>2012</v>
      </c>
      <c r="C431" s="10">
        <v>4</v>
      </c>
      <c r="D431" s="27" t="s">
        <v>29</v>
      </c>
      <c r="E431" s="11" t="s">
        <v>14</v>
      </c>
      <c r="F431" s="41">
        <v>4369</v>
      </c>
      <c r="G431" s="39">
        <v>147</v>
      </c>
      <c r="H431" s="40">
        <v>510</v>
      </c>
      <c r="I431" s="40">
        <v>684</v>
      </c>
      <c r="J431" s="40">
        <v>704</v>
      </c>
      <c r="K431" s="41">
        <v>232</v>
      </c>
      <c r="L431" s="39">
        <v>2297267</v>
      </c>
      <c r="M431" s="40">
        <v>1530352</v>
      </c>
      <c r="N431" s="40">
        <v>1006161</v>
      </c>
      <c r="O431" s="40">
        <v>1790100</v>
      </c>
      <c r="P431" s="41">
        <v>1660274</v>
      </c>
      <c r="Q431" s="39">
        <f t="shared" si="36"/>
        <v>15627.666666666666</v>
      </c>
      <c r="R431" s="40">
        <f t="shared" si="37"/>
        <v>3000.6901960784312</v>
      </c>
      <c r="S431" s="40">
        <f t="shared" si="38"/>
        <v>1470.9956140350878</v>
      </c>
      <c r="T431" s="40">
        <f t="shared" si="39"/>
        <v>2542.755681818182</v>
      </c>
      <c r="U431" s="41">
        <f t="shared" si="40"/>
        <v>7156.3534482758623</v>
      </c>
    </row>
    <row r="432" spans="1:21" x14ac:dyDescent="0.25">
      <c r="A432" s="30" t="str">
        <f t="shared" si="41"/>
        <v>2012_4</v>
      </c>
      <c r="B432" s="10">
        <v>2012</v>
      </c>
      <c r="C432" s="10">
        <v>4</v>
      </c>
      <c r="D432" s="27" t="s">
        <v>30</v>
      </c>
      <c r="E432" s="11" t="s">
        <v>14</v>
      </c>
      <c r="F432" s="41">
        <v>8511</v>
      </c>
      <c r="G432" s="39">
        <v>250</v>
      </c>
      <c r="H432" s="40">
        <v>968</v>
      </c>
      <c r="I432" s="40">
        <v>2375</v>
      </c>
      <c r="J432" s="40">
        <v>2398</v>
      </c>
      <c r="K432" s="41">
        <v>133</v>
      </c>
      <c r="L432" s="39">
        <v>5259859</v>
      </c>
      <c r="M432" s="40">
        <v>1784189</v>
      </c>
      <c r="N432" s="40">
        <v>2055283</v>
      </c>
      <c r="O432" s="40">
        <v>7936205</v>
      </c>
      <c r="P432" s="41">
        <v>696930</v>
      </c>
      <c r="Q432" s="39">
        <f t="shared" si="36"/>
        <v>21039.436000000002</v>
      </c>
      <c r="R432" s="40">
        <f t="shared" si="37"/>
        <v>1843.1704545454545</v>
      </c>
      <c r="S432" s="40">
        <f t="shared" si="38"/>
        <v>865.38231578947364</v>
      </c>
      <c r="T432" s="40">
        <f t="shared" si="39"/>
        <v>3309.5100083402835</v>
      </c>
      <c r="U432" s="41">
        <f t="shared" si="40"/>
        <v>5240.0751879699246</v>
      </c>
    </row>
    <row r="433" spans="1:21" x14ac:dyDescent="0.25">
      <c r="A433" s="30" t="str">
        <f t="shared" si="41"/>
        <v>2012_4</v>
      </c>
      <c r="B433" s="10">
        <v>2012</v>
      </c>
      <c r="C433" s="10">
        <v>4</v>
      </c>
      <c r="D433" s="27" t="s">
        <v>31</v>
      </c>
      <c r="E433" s="11" t="s">
        <v>14</v>
      </c>
      <c r="F433" s="41">
        <v>27456</v>
      </c>
      <c r="G433" s="39">
        <v>642</v>
      </c>
      <c r="H433" s="40">
        <v>2908</v>
      </c>
      <c r="I433" s="40">
        <v>7866</v>
      </c>
      <c r="J433" s="40">
        <v>3303</v>
      </c>
      <c r="K433" s="41">
        <v>840</v>
      </c>
      <c r="L433" s="39">
        <v>10090111</v>
      </c>
      <c r="M433" s="40">
        <v>8768020</v>
      </c>
      <c r="N433" s="40">
        <v>5140942</v>
      </c>
      <c r="O433" s="40">
        <v>9867904</v>
      </c>
      <c r="P433" s="41">
        <v>1742996</v>
      </c>
      <c r="Q433" s="39">
        <f t="shared" si="36"/>
        <v>15716.683800623054</v>
      </c>
      <c r="R433" s="40">
        <f t="shared" si="37"/>
        <v>3015.1375515818431</v>
      </c>
      <c r="S433" s="40">
        <f t="shared" si="38"/>
        <v>653.56496313246885</v>
      </c>
      <c r="T433" s="40">
        <f t="shared" si="39"/>
        <v>2987.5579775961246</v>
      </c>
      <c r="U433" s="41">
        <f t="shared" si="40"/>
        <v>2074.9952380952382</v>
      </c>
    </row>
    <row r="434" spans="1:21" x14ac:dyDescent="0.25">
      <c r="A434" s="30" t="str">
        <f t="shared" si="41"/>
        <v>2012_4</v>
      </c>
      <c r="B434" s="10">
        <v>2012</v>
      </c>
      <c r="C434" s="10">
        <v>4</v>
      </c>
      <c r="D434" s="27" t="s">
        <v>32</v>
      </c>
      <c r="E434" s="11" t="s">
        <v>14</v>
      </c>
      <c r="F434" s="41">
        <v>19313</v>
      </c>
      <c r="G434" s="39">
        <v>284</v>
      </c>
      <c r="H434" s="40">
        <v>2445</v>
      </c>
      <c r="I434" s="40">
        <v>3992</v>
      </c>
      <c r="J434" s="40">
        <v>3888</v>
      </c>
      <c r="K434" s="41">
        <v>898</v>
      </c>
      <c r="L434" s="39">
        <v>9879076</v>
      </c>
      <c r="M434" s="40">
        <v>8333499</v>
      </c>
      <c r="N434" s="40">
        <v>5099968</v>
      </c>
      <c r="O434" s="40">
        <v>12109167</v>
      </c>
      <c r="P434" s="41">
        <v>7843323</v>
      </c>
      <c r="Q434" s="39">
        <f t="shared" si="36"/>
        <v>34785.478873239437</v>
      </c>
      <c r="R434" s="40">
        <f t="shared" si="37"/>
        <v>3408.3840490797547</v>
      </c>
      <c r="S434" s="40">
        <f t="shared" si="38"/>
        <v>1277.5470941883768</v>
      </c>
      <c r="T434" s="40">
        <f t="shared" si="39"/>
        <v>3114.4976851851852</v>
      </c>
      <c r="U434" s="41">
        <f t="shared" si="40"/>
        <v>8734.2126948775058</v>
      </c>
    </row>
    <row r="435" spans="1:21" x14ac:dyDescent="0.25">
      <c r="A435" s="30" t="str">
        <f t="shared" si="41"/>
        <v>2012_4</v>
      </c>
      <c r="B435" s="10">
        <v>2012</v>
      </c>
      <c r="C435" s="10">
        <v>4</v>
      </c>
      <c r="D435" s="27" t="s">
        <v>33</v>
      </c>
      <c r="E435" s="11" t="s">
        <v>14</v>
      </c>
      <c r="F435" s="41">
        <v>15122</v>
      </c>
      <c r="G435" s="39">
        <v>517</v>
      </c>
      <c r="H435" s="40">
        <v>1561</v>
      </c>
      <c r="I435" s="40">
        <v>4019</v>
      </c>
      <c r="J435" s="40">
        <v>2141</v>
      </c>
      <c r="K435" s="41">
        <v>504</v>
      </c>
      <c r="L435" s="39">
        <v>6398293</v>
      </c>
      <c r="M435" s="40">
        <v>4469751</v>
      </c>
      <c r="N435" s="40">
        <v>4151799</v>
      </c>
      <c r="O435" s="40">
        <v>5515475</v>
      </c>
      <c r="P435" s="41">
        <v>1067298</v>
      </c>
      <c r="Q435" s="39">
        <f t="shared" si="36"/>
        <v>12375.808510638299</v>
      </c>
      <c r="R435" s="40">
        <f t="shared" si="37"/>
        <v>2863.3894939141578</v>
      </c>
      <c r="S435" s="40">
        <f t="shared" si="38"/>
        <v>1033.0427967156008</v>
      </c>
      <c r="T435" s="40">
        <f t="shared" si="39"/>
        <v>2576.1209715086407</v>
      </c>
      <c r="U435" s="41">
        <f t="shared" si="40"/>
        <v>2117.6547619047619</v>
      </c>
    </row>
    <row r="436" spans="1:21" x14ac:dyDescent="0.25">
      <c r="A436" s="30" t="str">
        <f t="shared" si="41"/>
        <v>2012_4</v>
      </c>
      <c r="B436" s="10">
        <v>2012</v>
      </c>
      <c r="C436" s="10">
        <v>4</v>
      </c>
      <c r="D436" s="27" t="s">
        <v>34</v>
      </c>
      <c r="E436" s="11" t="s">
        <v>14</v>
      </c>
      <c r="F436" s="41">
        <v>13966</v>
      </c>
      <c r="G436" s="39">
        <v>385</v>
      </c>
      <c r="H436" s="40">
        <v>1894</v>
      </c>
      <c r="I436" s="40">
        <v>2958</v>
      </c>
      <c r="J436" s="40">
        <v>2309</v>
      </c>
      <c r="K436" s="41">
        <v>385</v>
      </c>
      <c r="L436" s="39">
        <v>5492526</v>
      </c>
      <c r="M436" s="40">
        <v>7087131</v>
      </c>
      <c r="N436" s="40">
        <v>3397615</v>
      </c>
      <c r="O436" s="40">
        <v>8821475</v>
      </c>
      <c r="P436" s="41">
        <v>1433864</v>
      </c>
      <c r="Q436" s="39">
        <f t="shared" si="36"/>
        <v>14266.301298701299</v>
      </c>
      <c r="R436" s="40">
        <f t="shared" si="37"/>
        <v>3741.8854276663146</v>
      </c>
      <c r="S436" s="40">
        <f t="shared" si="38"/>
        <v>1148.6189993238675</v>
      </c>
      <c r="T436" s="40">
        <f t="shared" si="39"/>
        <v>3820.4742312689477</v>
      </c>
      <c r="U436" s="41">
        <f t="shared" si="40"/>
        <v>3724.3220779220778</v>
      </c>
    </row>
    <row r="437" spans="1:21" x14ac:dyDescent="0.25">
      <c r="A437" s="30" t="str">
        <f t="shared" si="41"/>
        <v>2012_4</v>
      </c>
      <c r="B437" s="10">
        <v>2012</v>
      </c>
      <c r="C437" s="10">
        <v>4</v>
      </c>
      <c r="D437" s="27" t="s">
        <v>35</v>
      </c>
      <c r="E437" s="11" t="s">
        <v>14</v>
      </c>
      <c r="F437" s="41">
        <v>24200</v>
      </c>
      <c r="G437" s="39">
        <v>995</v>
      </c>
      <c r="H437" s="40">
        <v>3441</v>
      </c>
      <c r="I437" s="40">
        <v>4479</v>
      </c>
      <c r="J437" s="40">
        <v>5343</v>
      </c>
      <c r="K437" s="41">
        <v>1292</v>
      </c>
      <c r="L437" s="39">
        <v>11616192</v>
      </c>
      <c r="M437" s="40">
        <v>10007250</v>
      </c>
      <c r="N437" s="40">
        <v>6376731</v>
      </c>
      <c r="O437" s="40">
        <v>13516046</v>
      </c>
      <c r="P437" s="41">
        <v>3481200</v>
      </c>
      <c r="Q437" s="39">
        <f t="shared" si="36"/>
        <v>11674.564824120604</v>
      </c>
      <c r="R437" s="40">
        <f t="shared" si="37"/>
        <v>2908.2388840453355</v>
      </c>
      <c r="S437" s="40">
        <f t="shared" si="38"/>
        <v>1423.695244474213</v>
      </c>
      <c r="T437" s="40">
        <f t="shared" si="39"/>
        <v>2529.6735916151974</v>
      </c>
      <c r="U437" s="41">
        <f t="shared" si="40"/>
        <v>2694.4272445820434</v>
      </c>
    </row>
    <row r="438" spans="1:21" x14ac:dyDescent="0.25">
      <c r="A438" s="30" t="str">
        <f t="shared" si="41"/>
        <v>2012_4</v>
      </c>
      <c r="B438" s="10">
        <v>2012</v>
      </c>
      <c r="C438" s="10">
        <v>4</v>
      </c>
      <c r="D438" s="27" t="s">
        <v>36</v>
      </c>
      <c r="E438" s="11" t="s">
        <v>14</v>
      </c>
      <c r="F438" s="41">
        <v>6780</v>
      </c>
      <c r="G438" s="39">
        <v>269</v>
      </c>
      <c r="H438" s="40">
        <v>978</v>
      </c>
      <c r="I438" s="40">
        <v>948</v>
      </c>
      <c r="J438" s="40">
        <v>1343</v>
      </c>
      <c r="K438" s="41">
        <v>653</v>
      </c>
      <c r="L438" s="39">
        <v>4286057</v>
      </c>
      <c r="M438" s="40">
        <v>3592293</v>
      </c>
      <c r="N438" s="40">
        <v>888648</v>
      </c>
      <c r="O438" s="40">
        <v>4430188</v>
      </c>
      <c r="P438" s="41">
        <v>3153065</v>
      </c>
      <c r="Q438" s="39">
        <f t="shared" si="36"/>
        <v>15933.297397769516</v>
      </c>
      <c r="R438" s="40">
        <f t="shared" si="37"/>
        <v>3673.1012269938651</v>
      </c>
      <c r="S438" s="40">
        <f t="shared" si="38"/>
        <v>937.39240506329111</v>
      </c>
      <c r="T438" s="40">
        <f t="shared" si="39"/>
        <v>3298.7252419955325</v>
      </c>
      <c r="U438" s="41">
        <f t="shared" si="40"/>
        <v>4828.5834609494641</v>
      </c>
    </row>
    <row r="439" spans="1:21" x14ac:dyDescent="0.25">
      <c r="A439" s="30" t="str">
        <f t="shared" si="41"/>
        <v>2012_4</v>
      </c>
      <c r="B439" s="10">
        <v>2012</v>
      </c>
      <c r="C439" s="10">
        <v>4</v>
      </c>
      <c r="D439" s="27" t="s">
        <v>37</v>
      </c>
      <c r="E439" s="11" t="s">
        <v>14</v>
      </c>
      <c r="F439" s="41">
        <v>12629</v>
      </c>
      <c r="G439" s="39">
        <v>538</v>
      </c>
      <c r="H439" s="40">
        <v>2137</v>
      </c>
      <c r="I439" s="40">
        <v>2910</v>
      </c>
      <c r="J439" s="40">
        <v>2425</v>
      </c>
      <c r="K439" s="41">
        <v>1553</v>
      </c>
      <c r="L439" s="39">
        <v>9667090</v>
      </c>
      <c r="M439" s="40">
        <v>6298127</v>
      </c>
      <c r="N439" s="40">
        <v>3628849</v>
      </c>
      <c r="O439" s="40">
        <v>7282757</v>
      </c>
      <c r="P439" s="41">
        <v>8152759</v>
      </c>
      <c r="Q439" s="39">
        <f t="shared" si="36"/>
        <v>17968.568773234201</v>
      </c>
      <c r="R439" s="40">
        <f t="shared" si="37"/>
        <v>2947.1815629386992</v>
      </c>
      <c r="S439" s="40">
        <f t="shared" si="38"/>
        <v>1247.027147766323</v>
      </c>
      <c r="T439" s="40">
        <f t="shared" si="39"/>
        <v>3003.1987628865982</v>
      </c>
      <c r="U439" s="41">
        <f t="shared" si="40"/>
        <v>5249.6838377334188</v>
      </c>
    </row>
    <row r="440" spans="1:21" x14ac:dyDescent="0.25">
      <c r="A440" s="30" t="str">
        <f t="shared" si="41"/>
        <v>2012_4</v>
      </c>
      <c r="B440" s="10">
        <v>2012</v>
      </c>
      <c r="C440" s="10">
        <v>4</v>
      </c>
      <c r="D440" s="27" t="s">
        <v>38</v>
      </c>
      <c r="E440" s="11" t="s">
        <v>14</v>
      </c>
      <c r="F440" s="41">
        <v>6635</v>
      </c>
      <c r="G440" s="39">
        <v>301</v>
      </c>
      <c r="H440" s="40">
        <v>1149</v>
      </c>
      <c r="I440" s="40">
        <v>936</v>
      </c>
      <c r="J440" s="40">
        <v>1764</v>
      </c>
      <c r="K440" s="41">
        <v>54</v>
      </c>
      <c r="L440" s="39">
        <v>3672778</v>
      </c>
      <c r="M440" s="40">
        <v>2772383</v>
      </c>
      <c r="N440" s="40">
        <v>1601192</v>
      </c>
      <c r="O440" s="40">
        <v>3824010</v>
      </c>
      <c r="P440" s="41">
        <v>338396</v>
      </c>
      <c r="Q440" s="39">
        <f t="shared" si="36"/>
        <v>12201.920265780731</v>
      </c>
      <c r="R440" s="40">
        <f t="shared" si="37"/>
        <v>2412.8659704090514</v>
      </c>
      <c r="S440" s="40">
        <f t="shared" si="38"/>
        <v>1710.6752136752136</v>
      </c>
      <c r="T440" s="40">
        <f t="shared" si="39"/>
        <v>2167.8061224489797</v>
      </c>
      <c r="U440" s="41">
        <f t="shared" si="40"/>
        <v>6266.5925925925922</v>
      </c>
    </row>
    <row r="441" spans="1:21" x14ac:dyDescent="0.25">
      <c r="A441" s="30" t="str">
        <f t="shared" si="41"/>
        <v>2012_4</v>
      </c>
      <c r="B441" s="10">
        <v>2012</v>
      </c>
      <c r="C441" s="10">
        <v>4</v>
      </c>
      <c r="D441" s="27" t="s">
        <v>39</v>
      </c>
      <c r="E441" s="11" t="s">
        <v>14</v>
      </c>
      <c r="F441" s="41">
        <v>17483</v>
      </c>
      <c r="G441" s="39">
        <v>813</v>
      </c>
      <c r="H441" s="40">
        <v>2974</v>
      </c>
      <c r="I441" s="40">
        <v>6184</v>
      </c>
      <c r="J441" s="40">
        <v>4825</v>
      </c>
      <c r="K441" s="41">
        <v>399</v>
      </c>
      <c r="L441" s="39">
        <v>11949936</v>
      </c>
      <c r="M441" s="40">
        <v>8020525</v>
      </c>
      <c r="N441" s="40">
        <v>5951722</v>
      </c>
      <c r="O441" s="40">
        <v>13341355</v>
      </c>
      <c r="P441" s="41">
        <v>1889971</v>
      </c>
      <c r="Q441" s="39">
        <f t="shared" si="36"/>
        <v>14698.568265682658</v>
      </c>
      <c r="R441" s="40">
        <f t="shared" si="37"/>
        <v>2696.8813046402151</v>
      </c>
      <c r="S441" s="40">
        <f t="shared" si="38"/>
        <v>962.43887451487706</v>
      </c>
      <c r="T441" s="40">
        <f t="shared" si="39"/>
        <v>2765.0476683937823</v>
      </c>
      <c r="U441" s="41">
        <f t="shared" si="40"/>
        <v>4736.769423558897</v>
      </c>
    </row>
    <row r="442" spans="1:21" x14ac:dyDescent="0.25">
      <c r="A442" s="30" t="str">
        <f t="shared" si="41"/>
        <v>2012_4</v>
      </c>
      <c r="B442" s="10">
        <v>2012</v>
      </c>
      <c r="C442" s="10">
        <v>4</v>
      </c>
      <c r="D442" s="27" t="s">
        <v>40</v>
      </c>
      <c r="E442" s="11" t="s">
        <v>14</v>
      </c>
      <c r="F442" s="41">
        <v>11242</v>
      </c>
      <c r="G442" s="39">
        <v>388</v>
      </c>
      <c r="H442" s="40">
        <v>1804</v>
      </c>
      <c r="I442" s="40">
        <v>3285</v>
      </c>
      <c r="J442" s="40">
        <v>2573</v>
      </c>
      <c r="K442" s="41">
        <v>395</v>
      </c>
      <c r="L442" s="39">
        <v>4851076</v>
      </c>
      <c r="M442" s="40">
        <v>6052707</v>
      </c>
      <c r="N442" s="40">
        <v>2526430</v>
      </c>
      <c r="O442" s="40">
        <v>8267277</v>
      </c>
      <c r="P442" s="41">
        <v>962557</v>
      </c>
      <c r="Q442" s="39">
        <f t="shared" si="36"/>
        <v>12502.773195876289</v>
      </c>
      <c r="R442" s="40">
        <f t="shared" si="37"/>
        <v>3355.159090909091</v>
      </c>
      <c r="S442" s="40">
        <f t="shared" si="38"/>
        <v>769.08066971080666</v>
      </c>
      <c r="T442" s="40">
        <f t="shared" si="39"/>
        <v>3213.0886125145744</v>
      </c>
      <c r="U442" s="41">
        <f t="shared" si="40"/>
        <v>2436.8531645569619</v>
      </c>
    </row>
    <row r="443" spans="1:21" x14ac:dyDescent="0.25">
      <c r="A443" s="30" t="str">
        <f t="shared" si="41"/>
        <v>2013_1</v>
      </c>
      <c r="B443" s="10">
        <v>2013</v>
      </c>
      <c r="C443" s="10">
        <v>1</v>
      </c>
      <c r="D443" s="27" t="s">
        <v>13</v>
      </c>
      <c r="E443" s="11" t="s">
        <v>14</v>
      </c>
      <c r="F443" s="41">
        <v>19043</v>
      </c>
      <c r="G443" s="39">
        <v>126</v>
      </c>
      <c r="H443" s="40">
        <v>2257</v>
      </c>
      <c r="I443" s="40">
        <v>1000</v>
      </c>
      <c r="J443" s="40">
        <v>3262</v>
      </c>
      <c r="K443" s="41">
        <v>526</v>
      </c>
      <c r="L443" s="39">
        <v>1568057</v>
      </c>
      <c r="M443" s="40">
        <v>3563875</v>
      </c>
      <c r="N443" s="40">
        <v>1398306</v>
      </c>
      <c r="O443" s="40">
        <v>5461978</v>
      </c>
      <c r="P443" s="41">
        <v>1669698</v>
      </c>
      <c r="Q443" s="39">
        <f t="shared" si="36"/>
        <v>12444.896825396825</v>
      </c>
      <c r="R443" s="40">
        <f t="shared" si="37"/>
        <v>1579.0319007532123</v>
      </c>
      <c r="S443" s="40">
        <f t="shared" si="38"/>
        <v>1398.306</v>
      </c>
      <c r="T443" s="40">
        <f t="shared" si="39"/>
        <v>1674.4261189454323</v>
      </c>
      <c r="U443" s="41">
        <f t="shared" si="40"/>
        <v>3174.3307984790877</v>
      </c>
    </row>
    <row r="444" spans="1:21" x14ac:dyDescent="0.25">
      <c r="A444" s="30" t="str">
        <f t="shared" si="41"/>
        <v>2013_1</v>
      </c>
      <c r="B444" s="10">
        <v>2013</v>
      </c>
      <c r="C444" s="10">
        <v>1</v>
      </c>
      <c r="D444" s="27" t="s">
        <v>15</v>
      </c>
      <c r="E444" s="11" t="s">
        <v>14</v>
      </c>
      <c r="F444" s="41">
        <v>5053</v>
      </c>
      <c r="G444" s="39">
        <v>24</v>
      </c>
      <c r="H444" s="40">
        <v>500</v>
      </c>
      <c r="I444" s="40">
        <v>561</v>
      </c>
      <c r="J444" s="40">
        <v>847</v>
      </c>
      <c r="K444" s="41">
        <v>108</v>
      </c>
      <c r="L444" s="39">
        <v>462438</v>
      </c>
      <c r="M444" s="40">
        <v>1448687</v>
      </c>
      <c r="N444" s="40">
        <v>620292</v>
      </c>
      <c r="O444" s="40">
        <v>2519710</v>
      </c>
      <c r="P444" s="41">
        <v>618016</v>
      </c>
      <c r="Q444" s="39">
        <f t="shared" si="36"/>
        <v>19268.25</v>
      </c>
      <c r="R444" s="40">
        <f t="shared" si="37"/>
        <v>2897.3739999999998</v>
      </c>
      <c r="S444" s="40">
        <f t="shared" si="38"/>
        <v>1105.6898395721926</v>
      </c>
      <c r="T444" s="40">
        <f t="shared" si="39"/>
        <v>2974.8642266824086</v>
      </c>
      <c r="U444" s="41">
        <f t="shared" si="40"/>
        <v>5722.3703703703704</v>
      </c>
    </row>
    <row r="445" spans="1:21" x14ac:dyDescent="0.25">
      <c r="A445" s="30" t="str">
        <f t="shared" si="41"/>
        <v>2013_1</v>
      </c>
      <c r="B445" s="10">
        <v>2013</v>
      </c>
      <c r="C445" s="10">
        <v>1</v>
      </c>
      <c r="D445" s="27" t="s">
        <v>16</v>
      </c>
      <c r="E445" s="11" t="s">
        <v>14</v>
      </c>
      <c r="F445" s="41">
        <v>4947</v>
      </c>
      <c r="G445" s="39">
        <v>95</v>
      </c>
      <c r="H445" s="40">
        <v>610</v>
      </c>
      <c r="I445" s="40">
        <v>469</v>
      </c>
      <c r="J445" s="40">
        <v>1180</v>
      </c>
      <c r="K445" s="41">
        <v>165</v>
      </c>
      <c r="L445" s="39">
        <v>1010778</v>
      </c>
      <c r="M445" s="40">
        <v>1980050</v>
      </c>
      <c r="N445" s="40">
        <v>440874</v>
      </c>
      <c r="O445" s="40">
        <v>3360341</v>
      </c>
      <c r="P445" s="41">
        <v>869561</v>
      </c>
      <c r="Q445" s="39">
        <f t="shared" si="36"/>
        <v>10639.768421052631</v>
      </c>
      <c r="R445" s="40">
        <f t="shared" si="37"/>
        <v>3245.9836065573772</v>
      </c>
      <c r="S445" s="40">
        <f t="shared" si="38"/>
        <v>940.02985074626861</v>
      </c>
      <c r="T445" s="40">
        <f t="shared" si="39"/>
        <v>2847.7466101694913</v>
      </c>
      <c r="U445" s="41">
        <f t="shared" si="40"/>
        <v>5270.0666666666666</v>
      </c>
    </row>
    <row r="446" spans="1:21" x14ac:dyDescent="0.25">
      <c r="A446" s="30" t="str">
        <f t="shared" si="41"/>
        <v>2013_1</v>
      </c>
      <c r="B446" s="10">
        <v>2013</v>
      </c>
      <c r="C446" s="10">
        <v>1</v>
      </c>
      <c r="D446" s="27" t="s">
        <v>17</v>
      </c>
      <c r="E446" s="11" t="s">
        <v>14</v>
      </c>
      <c r="F446" s="41">
        <v>19777</v>
      </c>
      <c r="G446" s="39">
        <v>119</v>
      </c>
      <c r="H446" s="40">
        <v>1738</v>
      </c>
      <c r="I446" s="40">
        <v>1994</v>
      </c>
      <c r="J446" s="40">
        <v>2937</v>
      </c>
      <c r="K446" s="41">
        <v>706</v>
      </c>
      <c r="L446" s="39">
        <v>2183319</v>
      </c>
      <c r="M446" s="40">
        <v>6438751</v>
      </c>
      <c r="N446" s="40">
        <v>1643703</v>
      </c>
      <c r="O446" s="40">
        <v>9405809</v>
      </c>
      <c r="P446" s="41">
        <v>3886562</v>
      </c>
      <c r="Q446" s="39">
        <f t="shared" si="36"/>
        <v>18347.218487394959</v>
      </c>
      <c r="R446" s="40">
        <f t="shared" si="37"/>
        <v>3704.6898734177216</v>
      </c>
      <c r="S446" s="40">
        <f t="shared" si="38"/>
        <v>824.3244734202608</v>
      </c>
      <c r="T446" s="40">
        <f t="shared" si="39"/>
        <v>3202.5226421518555</v>
      </c>
      <c r="U446" s="41">
        <f t="shared" si="40"/>
        <v>5505.0453257790368</v>
      </c>
    </row>
    <row r="447" spans="1:21" x14ac:dyDescent="0.25">
      <c r="A447" s="30" t="str">
        <f t="shared" si="41"/>
        <v>2013_1</v>
      </c>
      <c r="B447" s="10">
        <v>2013</v>
      </c>
      <c r="C447" s="10">
        <v>1</v>
      </c>
      <c r="D447" s="27" t="s">
        <v>18</v>
      </c>
      <c r="E447" s="11" t="s">
        <v>14</v>
      </c>
      <c r="F447" s="41">
        <v>16351</v>
      </c>
      <c r="G447" s="39">
        <v>181</v>
      </c>
      <c r="H447" s="40">
        <v>1408</v>
      </c>
      <c r="I447" s="40">
        <v>1614</v>
      </c>
      <c r="J447" s="40">
        <v>2330</v>
      </c>
      <c r="K447" s="41">
        <v>476</v>
      </c>
      <c r="L447" s="39">
        <v>3723991</v>
      </c>
      <c r="M447" s="40">
        <v>4146962</v>
      </c>
      <c r="N447" s="40">
        <v>1977461</v>
      </c>
      <c r="O447" s="40">
        <v>7462518</v>
      </c>
      <c r="P447" s="41">
        <v>1301272</v>
      </c>
      <c r="Q447" s="39">
        <f t="shared" si="36"/>
        <v>20574.535911602208</v>
      </c>
      <c r="R447" s="40">
        <f t="shared" si="37"/>
        <v>2945.2855113636365</v>
      </c>
      <c r="S447" s="40">
        <f t="shared" si="38"/>
        <v>1225.1926889714994</v>
      </c>
      <c r="T447" s="40">
        <f t="shared" si="39"/>
        <v>3202.7974248927039</v>
      </c>
      <c r="U447" s="41">
        <f t="shared" si="40"/>
        <v>2733.7647058823532</v>
      </c>
    </row>
    <row r="448" spans="1:21" x14ac:dyDescent="0.25">
      <c r="A448" s="30" t="str">
        <f t="shared" si="41"/>
        <v>2013_1</v>
      </c>
      <c r="B448" s="10">
        <v>2013</v>
      </c>
      <c r="C448" s="10">
        <v>1</v>
      </c>
      <c r="D448" s="27" t="s">
        <v>19</v>
      </c>
      <c r="E448" s="11" t="s">
        <v>14</v>
      </c>
      <c r="F448" s="41">
        <v>3977</v>
      </c>
      <c r="G448" s="39">
        <v>81</v>
      </c>
      <c r="H448" s="40">
        <v>355</v>
      </c>
      <c r="I448" s="40">
        <v>501</v>
      </c>
      <c r="J448" s="40">
        <v>564</v>
      </c>
      <c r="K448" s="41">
        <v>158</v>
      </c>
      <c r="L448" s="39">
        <v>1507509</v>
      </c>
      <c r="M448" s="40">
        <v>1044551</v>
      </c>
      <c r="N448" s="40">
        <v>556061</v>
      </c>
      <c r="O448" s="40">
        <v>1889958</v>
      </c>
      <c r="P448" s="41">
        <v>907679</v>
      </c>
      <c r="Q448" s="39">
        <f t="shared" si="36"/>
        <v>18611.222222222223</v>
      </c>
      <c r="R448" s="40">
        <f t="shared" si="37"/>
        <v>2942.3971830985915</v>
      </c>
      <c r="S448" s="40">
        <f t="shared" si="38"/>
        <v>1109.9021956087824</v>
      </c>
      <c r="T448" s="40">
        <f t="shared" si="39"/>
        <v>3350.9893617021276</v>
      </c>
      <c r="U448" s="41">
        <f t="shared" si="40"/>
        <v>5744.8037974683548</v>
      </c>
    </row>
    <row r="449" spans="1:21" x14ac:dyDescent="0.25">
      <c r="A449" s="30" t="str">
        <f t="shared" si="41"/>
        <v>2013_1</v>
      </c>
      <c r="B449" s="10">
        <v>2013</v>
      </c>
      <c r="C449" s="10">
        <v>1</v>
      </c>
      <c r="D449" s="27" t="s">
        <v>20</v>
      </c>
      <c r="E449" s="11" t="s">
        <v>14</v>
      </c>
      <c r="F449" s="41">
        <v>25313</v>
      </c>
      <c r="G449" s="39">
        <v>357</v>
      </c>
      <c r="H449" s="40">
        <v>2939</v>
      </c>
      <c r="I449" s="40">
        <v>2164</v>
      </c>
      <c r="J449" s="40">
        <v>4989</v>
      </c>
      <c r="K449" s="41">
        <v>835</v>
      </c>
      <c r="L449" s="39">
        <v>8797205</v>
      </c>
      <c r="M449" s="40">
        <v>7519205</v>
      </c>
      <c r="N449" s="40">
        <v>1650876</v>
      </c>
      <c r="O449" s="40">
        <v>12797396</v>
      </c>
      <c r="P449" s="41">
        <v>6989668</v>
      </c>
      <c r="Q449" s="39">
        <f t="shared" si="36"/>
        <v>24642.030812324931</v>
      </c>
      <c r="R449" s="40">
        <f t="shared" si="37"/>
        <v>2558.4229329703981</v>
      </c>
      <c r="S449" s="40">
        <f t="shared" si="38"/>
        <v>762.88170055452861</v>
      </c>
      <c r="T449" s="40">
        <f t="shared" si="39"/>
        <v>2565.122469432752</v>
      </c>
      <c r="U449" s="41">
        <f t="shared" si="40"/>
        <v>8370.8598802395209</v>
      </c>
    </row>
    <row r="450" spans="1:21" x14ac:dyDescent="0.25">
      <c r="A450" s="30" t="str">
        <f t="shared" si="41"/>
        <v>2013_1</v>
      </c>
      <c r="B450" s="10">
        <v>2013</v>
      </c>
      <c r="C450" s="10">
        <v>1</v>
      </c>
      <c r="D450" s="27" t="s">
        <v>21</v>
      </c>
      <c r="E450" s="11" t="s">
        <v>14</v>
      </c>
      <c r="F450" s="41">
        <v>30523</v>
      </c>
      <c r="G450" s="39">
        <v>879</v>
      </c>
      <c r="H450" s="40">
        <v>2839</v>
      </c>
      <c r="I450" s="40">
        <v>3269</v>
      </c>
      <c r="J450" s="40">
        <v>4670</v>
      </c>
      <c r="K450" s="41">
        <v>888</v>
      </c>
      <c r="L450" s="39">
        <v>14000050</v>
      </c>
      <c r="M450" s="40">
        <v>6760931</v>
      </c>
      <c r="N450" s="40">
        <v>2823958</v>
      </c>
      <c r="O450" s="40">
        <v>13910516</v>
      </c>
      <c r="P450" s="41">
        <v>4721210</v>
      </c>
      <c r="Q450" s="39">
        <f t="shared" si="36"/>
        <v>15927.246871444824</v>
      </c>
      <c r="R450" s="40">
        <f t="shared" si="37"/>
        <v>2381.448045086298</v>
      </c>
      <c r="S450" s="40">
        <f t="shared" si="38"/>
        <v>863.85989599265827</v>
      </c>
      <c r="T450" s="40">
        <f t="shared" si="39"/>
        <v>2978.6972162740899</v>
      </c>
      <c r="U450" s="41">
        <f t="shared" si="40"/>
        <v>5316.6779279279281</v>
      </c>
    </row>
    <row r="451" spans="1:21" x14ac:dyDescent="0.25">
      <c r="A451" s="30" t="str">
        <f t="shared" si="41"/>
        <v>2013_1</v>
      </c>
      <c r="B451" s="10">
        <v>2013</v>
      </c>
      <c r="C451" s="10">
        <v>1</v>
      </c>
      <c r="D451" s="27" t="s">
        <v>22</v>
      </c>
      <c r="E451" s="11" t="s">
        <v>14</v>
      </c>
      <c r="F451" s="41">
        <v>2961</v>
      </c>
      <c r="G451" s="39">
        <v>110</v>
      </c>
      <c r="H451" s="40">
        <v>291</v>
      </c>
      <c r="I451" s="40">
        <v>335</v>
      </c>
      <c r="J451" s="40">
        <v>396</v>
      </c>
      <c r="K451" s="41">
        <v>134</v>
      </c>
      <c r="L451" s="39">
        <v>1217415</v>
      </c>
      <c r="M451" s="40">
        <v>812982</v>
      </c>
      <c r="N451" s="40">
        <v>244359</v>
      </c>
      <c r="O451" s="40">
        <v>1172126</v>
      </c>
      <c r="P451" s="41">
        <v>532392</v>
      </c>
      <c r="Q451" s="39">
        <f t="shared" si="36"/>
        <v>11067.40909090909</v>
      </c>
      <c r="R451" s="40">
        <f t="shared" si="37"/>
        <v>2793.7525773195875</v>
      </c>
      <c r="S451" s="40">
        <f t="shared" si="38"/>
        <v>729.4298507462687</v>
      </c>
      <c r="T451" s="40">
        <f t="shared" si="39"/>
        <v>2959.9141414141413</v>
      </c>
      <c r="U451" s="41">
        <f t="shared" si="40"/>
        <v>3973.0746268656717</v>
      </c>
    </row>
    <row r="452" spans="1:21" x14ac:dyDescent="0.25">
      <c r="A452" s="30" t="str">
        <f t="shared" si="41"/>
        <v>2013_1</v>
      </c>
      <c r="B452" s="10">
        <v>2013</v>
      </c>
      <c r="C452" s="10">
        <v>1</v>
      </c>
      <c r="D452" s="27" t="s">
        <v>23</v>
      </c>
      <c r="E452" s="11" t="s">
        <v>14</v>
      </c>
      <c r="F452" s="41">
        <v>3046</v>
      </c>
      <c r="G452" s="39">
        <v>100</v>
      </c>
      <c r="H452" s="40">
        <v>324</v>
      </c>
      <c r="I452" s="40">
        <v>519</v>
      </c>
      <c r="J452" s="40">
        <v>459</v>
      </c>
      <c r="K452" s="41">
        <v>122</v>
      </c>
      <c r="L452" s="39">
        <v>1424179</v>
      </c>
      <c r="M452" s="40">
        <v>981684</v>
      </c>
      <c r="N452" s="40">
        <v>326475</v>
      </c>
      <c r="O452" s="40">
        <v>1412405</v>
      </c>
      <c r="P452" s="41">
        <v>568281</v>
      </c>
      <c r="Q452" s="39">
        <f t="shared" si="36"/>
        <v>14241.79</v>
      </c>
      <c r="R452" s="40">
        <f t="shared" si="37"/>
        <v>3029.8888888888887</v>
      </c>
      <c r="S452" s="40">
        <f t="shared" si="38"/>
        <v>629.04624277456651</v>
      </c>
      <c r="T452" s="40">
        <f t="shared" si="39"/>
        <v>3077.1350762527231</v>
      </c>
      <c r="U452" s="41">
        <f t="shared" si="40"/>
        <v>4658.0409836065573</v>
      </c>
    </row>
    <row r="453" spans="1:21" x14ac:dyDescent="0.25">
      <c r="A453" s="30" t="str">
        <f t="shared" si="41"/>
        <v>2013_1</v>
      </c>
      <c r="B453" s="10">
        <v>2013</v>
      </c>
      <c r="C453" s="10">
        <v>1</v>
      </c>
      <c r="D453" s="27" t="s">
        <v>24</v>
      </c>
      <c r="E453" s="11" t="s">
        <v>14</v>
      </c>
      <c r="F453" s="41">
        <v>8657</v>
      </c>
      <c r="G453" s="39">
        <v>265</v>
      </c>
      <c r="H453" s="40">
        <v>909</v>
      </c>
      <c r="I453" s="40">
        <v>1272</v>
      </c>
      <c r="J453" s="40">
        <v>1574</v>
      </c>
      <c r="K453" s="41">
        <v>226</v>
      </c>
      <c r="L453" s="39">
        <v>4857671</v>
      </c>
      <c r="M453" s="40">
        <v>3936350</v>
      </c>
      <c r="N453" s="40">
        <v>1408486</v>
      </c>
      <c r="O453" s="40">
        <v>4707765</v>
      </c>
      <c r="P453" s="41">
        <v>1264291</v>
      </c>
      <c r="Q453" s="39">
        <f t="shared" si="36"/>
        <v>18330.833962264151</v>
      </c>
      <c r="R453" s="40">
        <f t="shared" si="37"/>
        <v>4330.4180418041806</v>
      </c>
      <c r="S453" s="40">
        <f t="shared" si="38"/>
        <v>1107.3003144654087</v>
      </c>
      <c r="T453" s="40">
        <f t="shared" si="39"/>
        <v>2990.9561626429481</v>
      </c>
      <c r="U453" s="41">
        <f t="shared" si="40"/>
        <v>5594.2079646017701</v>
      </c>
    </row>
    <row r="454" spans="1:21" x14ac:dyDescent="0.25">
      <c r="A454" s="30" t="str">
        <f t="shared" si="41"/>
        <v>2013_1</v>
      </c>
      <c r="B454" s="10">
        <v>2013</v>
      </c>
      <c r="C454" s="10">
        <v>1</v>
      </c>
      <c r="D454" s="27" t="s">
        <v>25</v>
      </c>
      <c r="E454" s="11" t="s">
        <v>14</v>
      </c>
      <c r="F454" s="41">
        <v>24016</v>
      </c>
      <c r="G454" s="39">
        <v>180</v>
      </c>
      <c r="H454" s="40">
        <v>2277</v>
      </c>
      <c r="I454" s="40">
        <v>4244</v>
      </c>
      <c r="J454" s="40">
        <v>3876</v>
      </c>
      <c r="K454" s="41">
        <v>771</v>
      </c>
      <c r="L454" s="39">
        <v>2460489</v>
      </c>
      <c r="M454" s="40">
        <v>4171795</v>
      </c>
      <c r="N454" s="40">
        <v>3499848</v>
      </c>
      <c r="O454" s="40">
        <v>7443144</v>
      </c>
      <c r="P454" s="41">
        <v>3669406</v>
      </c>
      <c r="Q454" s="39">
        <f t="shared" si="36"/>
        <v>13669.383333333333</v>
      </c>
      <c r="R454" s="40">
        <f t="shared" si="37"/>
        <v>1832.1453667105841</v>
      </c>
      <c r="S454" s="40">
        <f t="shared" si="38"/>
        <v>824.65786993402446</v>
      </c>
      <c r="T454" s="40">
        <f t="shared" si="39"/>
        <v>1920.3157894736842</v>
      </c>
      <c r="U454" s="41">
        <f t="shared" si="40"/>
        <v>4759.2814526588845</v>
      </c>
    </row>
    <row r="455" spans="1:21" x14ac:dyDescent="0.25">
      <c r="A455" s="30" t="str">
        <f t="shared" si="41"/>
        <v>2013_1</v>
      </c>
      <c r="B455" s="10">
        <v>2013</v>
      </c>
      <c r="C455" s="10">
        <v>1</v>
      </c>
      <c r="D455" s="27" t="s">
        <v>26</v>
      </c>
      <c r="E455" s="11" t="s">
        <v>14</v>
      </c>
      <c r="F455" s="41">
        <v>24147</v>
      </c>
      <c r="G455" s="39">
        <v>362</v>
      </c>
      <c r="H455" s="40">
        <v>2637</v>
      </c>
      <c r="I455" s="40">
        <v>3050</v>
      </c>
      <c r="J455" s="40">
        <v>5078</v>
      </c>
      <c r="K455" s="41">
        <v>1108</v>
      </c>
      <c r="L455" s="39">
        <v>6655956</v>
      </c>
      <c r="M455" s="40">
        <v>8223858</v>
      </c>
      <c r="N455" s="40">
        <v>3528023</v>
      </c>
      <c r="O455" s="40">
        <v>14459528</v>
      </c>
      <c r="P455" s="41">
        <v>4349804</v>
      </c>
      <c r="Q455" s="39">
        <f t="shared" si="36"/>
        <v>18386.618784530387</v>
      </c>
      <c r="R455" s="40">
        <f t="shared" si="37"/>
        <v>3118.641638225256</v>
      </c>
      <c r="S455" s="40">
        <f t="shared" si="38"/>
        <v>1156.7288524590165</v>
      </c>
      <c r="T455" s="40">
        <f t="shared" si="39"/>
        <v>2847.4848365498228</v>
      </c>
      <c r="U455" s="41">
        <f t="shared" si="40"/>
        <v>3925.8158844765344</v>
      </c>
    </row>
    <row r="456" spans="1:21" x14ac:dyDescent="0.25">
      <c r="A456" s="30" t="str">
        <f t="shared" si="41"/>
        <v>2013_1</v>
      </c>
      <c r="B456" s="10">
        <v>2013</v>
      </c>
      <c r="C456" s="10">
        <v>1</v>
      </c>
      <c r="D456" s="27" t="s">
        <v>27</v>
      </c>
      <c r="E456" s="11" t="s">
        <v>14</v>
      </c>
      <c r="F456" s="41">
        <v>6116</v>
      </c>
      <c r="G456" s="39">
        <v>174</v>
      </c>
      <c r="H456" s="40">
        <v>683</v>
      </c>
      <c r="I456" s="40">
        <v>811</v>
      </c>
      <c r="J456" s="40">
        <v>967</v>
      </c>
      <c r="K456" s="41">
        <v>332</v>
      </c>
      <c r="L456" s="39">
        <v>3350104</v>
      </c>
      <c r="M456" s="40">
        <v>1952168</v>
      </c>
      <c r="N456" s="40">
        <v>601641</v>
      </c>
      <c r="O456" s="40">
        <v>2836757</v>
      </c>
      <c r="P456" s="41">
        <v>2723332</v>
      </c>
      <c r="Q456" s="39">
        <f t="shared" si="36"/>
        <v>19253.471264367818</v>
      </c>
      <c r="R456" s="40">
        <f t="shared" si="37"/>
        <v>2858.225475841874</v>
      </c>
      <c r="S456" s="40">
        <f t="shared" si="38"/>
        <v>741.85080147965471</v>
      </c>
      <c r="T456" s="40">
        <f t="shared" si="39"/>
        <v>2933.5646328852122</v>
      </c>
      <c r="U456" s="41">
        <f t="shared" si="40"/>
        <v>8202.8072289156626</v>
      </c>
    </row>
    <row r="457" spans="1:21" x14ac:dyDescent="0.25">
      <c r="A457" s="30" t="str">
        <f t="shared" si="41"/>
        <v>2013_1</v>
      </c>
      <c r="B457" s="10">
        <v>2013</v>
      </c>
      <c r="C457" s="10">
        <v>1</v>
      </c>
      <c r="D457" s="27" t="s">
        <v>28</v>
      </c>
      <c r="E457" s="11" t="s">
        <v>14</v>
      </c>
      <c r="F457" s="41">
        <v>41734</v>
      </c>
      <c r="G457" s="39">
        <v>1139</v>
      </c>
      <c r="H457" s="40">
        <v>4482</v>
      </c>
      <c r="I457" s="40">
        <v>6535</v>
      </c>
      <c r="J457" s="40">
        <v>7487</v>
      </c>
      <c r="K457" s="41">
        <v>1753</v>
      </c>
      <c r="L457" s="39">
        <v>14788624</v>
      </c>
      <c r="M457" s="40">
        <v>13791449</v>
      </c>
      <c r="N457" s="40">
        <v>6473981</v>
      </c>
      <c r="O457" s="40">
        <v>23705604</v>
      </c>
      <c r="P457" s="41">
        <v>17530647</v>
      </c>
      <c r="Q457" s="39">
        <f t="shared" si="36"/>
        <v>12983.866549604916</v>
      </c>
      <c r="R457" s="40">
        <f t="shared" si="37"/>
        <v>3077.0747434181171</v>
      </c>
      <c r="S457" s="40">
        <f t="shared" si="38"/>
        <v>990.66273909716904</v>
      </c>
      <c r="T457" s="40">
        <f t="shared" si="39"/>
        <v>3166.2353412581811</v>
      </c>
      <c r="U457" s="41">
        <f t="shared" si="40"/>
        <v>10000.369081574443</v>
      </c>
    </row>
    <row r="458" spans="1:21" x14ac:dyDescent="0.25">
      <c r="A458" s="30" t="str">
        <f t="shared" si="41"/>
        <v>2013_1</v>
      </c>
      <c r="B458" s="10">
        <v>2013</v>
      </c>
      <c r="C458" s="10">
        <v>1</v>
      </c>
      <c r="D458" s="27" t="s">
        <v>29</v>
      </c>
      <c r="E458" s="11" t="s">
        <v>14</v>
      </c>
      <c r="F458" s="41">
        <v>4429</v>
      </c>
      <c r="G458" s="39">
        <v>146</v>
      </c>
      <c r="H458" s="40">
        <v>525</v>
      </c>
      <c r="I458" s="40">
        <v>541</v>
      </c>
      <c r="J458" s="40">
        <v>914</v>
      </c>
      <c r="K458" s="41">
        <v>225</v>
      </c>
      <c r="L458" s="39">
        <v>2460019</v>
      </c>
      <c r="M458" s="40">
        <v>1592661</v>
      </c>
      <c r="N458" s="40">
        <v>626545</v>
      </c>
      <c r="O458" s="40">
        <v>2669821</v>
      </c>
      <c r="P458" s="41">
        <v>1596020</v>
      </c>
      <c r="Q458" s="39">
        <f t="shared" si="36"/>
        <v>16849.445205479453</v>
      </c>
      <c r="R458" s="40">
        <f t="shared" si="37"/>
        <v>3033.64</v>
      </c>
      <c r="S458" s="40">
        <f t="shared" si="38"/>
        <v>1158.1238447319779</v>
      </c>
      <c r="T458" s="40">
        <f t="shared" si="39"/>
        <v>2921.0295404814005</v>
      </c>
      <c r="U458" s="41">
        <f t="shared" si="40"/>
        <v>7093.4222222222224</v>
      </c>
    </row>
    <row r="459" spans="1:21" x14ac:dyDescent="0.25">
      <c r="A459" s="30" t="str">
        <f t="shared" si="41"/>
        <v>2013_1</v>
      </c>
      <c r="B459" s="10">
        <v>2013</v>
      </c>
      <c r="C459" s="10">
        <v>1</v>
      </c>
      <c r="D459" s="27" t="s">
        <v>30</v>
      </c>
      <c r="E459" s="11" t="s">
        <v>14</v>
      </c>
      <c r="F459" s="41">
        <v>8669</v>
      </c>
      <c r="G459" s="39">
        <v>265</v>
      </c>
      <c r="H459" s="40">
        <v>978</v>
      </c>
      <c r="I459" s="40">
        <v>1768</v>
      </c>
      <c r="J459" s="40">
        <v>1867</v>
      </c>
      <c r="K459" s="41">
        <v>437</v>
      </c>
      <c r="L459" s="39">
        <v>5562659</v>
      </c>
      <c r="M459" s="40">
        <v>1806778</v>
      </c>
      <c r="N459" s="40">
        <v>1377416</v>
      </c>
      <c r="O459" s="40">
        <v>6299777</v>
      </c>
      <c r="P459" s="41">
        <v>2648293</v>
      </c>
      <c r="Q459" s="39">
        <f t="shared" ref="Q459:Q522" si="42">L459/G459</f>
        <v>20991.166037735849</v>
      </c>
      <c r="R459" s="40">
        <f t="shared" ref="R459:R522" si="43">M459/H459</f>
        <v>1847.4212678936606</v>
      </c>
      <c r="S459" s="40">
        <f t="shared" ref="S459:S522" si="44">N459/I459</f>
        <v>779.08144796380088</v>
      </c>
      <c r="T459" s="40">
        <f t="shared" ref="T459:T522" si="45">O459/J459</f>
        <v>3374.2779860739156</v>
      </c>
      <c r="U459" s="41">
        <f t="shared" ref="U459:U522" si="46">P459/K459</f>
        <v>6060.1670480549201</v>
      </c>
    </row>
    <row r="460" spans="1:21" x14ac:dyDescent="0.25">
      <c r="A460" s="30" t="str">
        <f t="shared" ref="A460:A523" si="47">B460&amp;"_"&amp;C460</f>
        <v>2013_1</v>
      </c>
      <c r="B460" s="10">
        <v>2013</v>
      </c>
      <c r="C460" s="10">
        <v>1</v>
      </c>
      <c r="D460" s="27" t="s">
        <v>31</v>
      </c>
      <c r="E460" s="11" t="s">
        <v>14</v>
      </c>
      <c r="F460" s="41">
        <v>27887</v>
      </c>
      <c r="G460" s="39">
        <v>669</v>
      </c>
      <c r="H460" s="40">
        <v>3263</v>
      </c>
      <c r="I460" s="40">
        <v>6333</v>
      </c>
      <c r="J460" s="40">
        <v>4794</v>
      </c>
      <c r="K460" s="41">
        <v>1129</v>
      </c>
      <c r="L460" s="39">
        <v>10056921</v>
      </c>
      <c r="M460" s="40">
        <v>9563808</v>
      </c>
      <c r="N460" s="40">
        <v>3238852</v>
      </c>
      <c r="O460" s="40">
        <v>15558898</v>
      </c>
      <c r="P460" s="41">
        <v>2387475</v>
      </c>
      <c r="Q460" s="39">
        <f t="shared" si="42"/>
        <v>15032.766816143498</v>
      </c>
      <c r="R460" s="40">
        <f t="shared" si="43"/>
        <v>2930.9862090101133</v>
      </c>
      <c r="S460" s="40">
        <f t="shared" si="44"/>
        <v>511.42460129480497</v>
      </c>
      <c r="T460" s="40">
        <f t="shared" si="45"/>
        <v>3245.4939507717982</v>
      </c>
      <c r="U460" s="41">
        <f t="shared" si="46"/>
        <v>2114.6811337466784</v>
      </c>
    </row>
    <row r="461" spans="1:21" x14ac:dyDescent="0.25">
      <c r="A461" s="30" t="str">
        <f t="shared" si="47"/>
        <v>2013_1</v>
      </c>
      <c r="B461" s="10">
        <v>2013</v>
      </c>
      <c r="C461" s="10">
        <v>1</v>
      </c>
      <c r="D461" s="27" t="s">
        <v>32</v>
      </c>
      <c r="E461" s="11" t="s">
        <v>14</v>
      </c>
      <c r="F461" s="41">
        <v>19598</v>
      </c>
      <c r="G461" s="39">
        <v>306</v>
      </c>
      <c r="H461" s="40">
        <v>2563</v>
      </c>
      <c r="I461" s="40">
        <v>3927</v>
      </c>
      <c r="J461" s="40">
        <v>4562</v>
      </c>
      <c r="K461" s="41">
        <v>888</v>
      </c>
      <c r="L461" s="39">
        <v>9833923</v>
      </c>
      <c r="M461" s="40">
        <v>8539454</v>
      </c>
      <c r="N461" s="40">
        <v>2649084</v>
      </c>
      <c r="O461" s="40">
        <v>15856982</v>
      </c>
      <c r="P461" s="41">
        <v>7284564</v>
      </c>
      <c r="Q461" s="39">
        <f t="shared" si="42"/>
        <v>32137.003267973858</v>
      </c>
      <c r="R461" s="40">
        <f t="shared" si="43"/>
        <v>3331.8197424892705</v>
      </c>
      <c r="S461" s="40">
        <f t="shared" si="44"/>
        <v>674.58212375859432</v>
      </c>
      <c r="T461" s="40">
        <f t="shared" si="45"/>
        <v>3475.8838228846998</v>
      </c>
      <c r="U461" s="41">
        <f t="shared" si="46"/>
        <v>8203.3378378378384</v>
      </c>
    </row>
    <row r="462" spans="1:21" x14ac:dyDescent="0.25">
      <c r="A462" s="30" t="str">
        <f t="shared" si="47"/>
        <v>2013_1</v>
      </c>
      <c r="B462" s="10">
        <v>2013</v>
      </c>
      <c r="C462" s="10">
        <v>1</v>
      </c>
      <c r="D462" s="27" t="s">
        <v>33</v>
      </c>
      <c r="E462" s="11" t="s">
        <v>14</v>
      </c>
      <c r="F462" s="41">
        <v>15408</v>
      </c>
      <c r="G462" s="39">
        <v>536</v>
      </c>
      <c r="H462" s="40">
        <v>1604</v>
      </c>
      <c r="I462" s="40">
        <v>3647</v>
      </c>
      <c r="J462" s="40">
        <v>2311</v>
      </c>
      <c r="K462" s="41">
        <v>578</v>
      </c>
      <c r="L462" s="39">
        <v>6281336</v>
      </c>
      <c r="M462" s="40">
        <v>4473837</v>
      </c>
      <c r="N462" s="40">
        <v>2867163</v>
      </c>
      <c r="O462" s="40">
        <v>6658416</v>
      </c>
      <c r="P462" s="41">
        <v>1464430</v>
      </c>
      <c r="Q462" s="39">
        <f t="shared" si="42"/>
        <v>11718.910447761195</v>
      </c>
      <c r="R462" s="40">
        <f t="shared" si="43"/>
        <v>2789.1751870324188</v>
      </c>
      <c r="S462" s="40">
        <f t="shared" si="44"/>
        <v>786.17027693995067</v>
      </c>
      <c r="T462" s="40">
        <f t="shared" si="45"/>
        <v>2881.1839030722631</v>
      </c>
      <c r="U462" s="41">
        <f t="shared" si="46"/>
        <v>2533.6159169550174</v>
      </c>
    </row>
    <row r="463" spans="1:21" x14ac:dyDescent="0.25">
      <c r="A463" s="30" t="str">
        <f t="shared" si="47"/>
        <v>2013_1</v>
      </c>
      <c r="B463" s="10">
        <v>2013</v>
      </c>
      <c r="C463" s="10">
        <v>1</v>
      </c>
      <c r="D463" s="27" t="s">
        <v>34</v>
      </c>
      <c r="E463" s="11" t="s">
        <v>14</v>
      </c>
      <c r="F463" s="41">
        <v>14266</v>
      </c>
      <c r="G463" s="39">
        <v>389</v>
      </c>
      <c r="H463" s="40">
        <v>1917</v>
      </c>
      <c r="I463" s="40">
        <v>2375</v>
      </c>
      <c r="J463" s="40">
        <v>2688</v>
      </c>
      <c r="K463" s="41">
        <v>437</v>
      </c>
      <c r="L463" s="39">
        <v>5313107</v>
      </c>
      <c r="M463" s="40">
        <v>7237156</v>
      </c>
      <c r="N463" s="40">
        <v>2183273</v>
      </c>
      <c r="O463" s="40">
        <v>10566868</v>
      </c>
      <c r="P463" s="41">
        <v>1690810</v>
      </c>
      <c r="Q463" s="39">
        <f t="shared" si="42"/>
        <v>13658.372750642673</v>
      </c>
      <c r="R463" s="40">
        <f t="shared" si="43"/>
        <v>3775.2509128847155</v>
      </c>
      <c r="S463" s="40">
        <f t="shared" si="44"/>
        <v>919.27284210526318</v>
      </c>
      <c r="T463" s="40">
        <f t="shared" si="45"/>
        <v>3931.1264880952381</v>
      </c>
      <c r="U463" s="41">
        <f t="shared" si="46"/>
        <v>3869.1304347826085</v>
      </c>
    </row>
    <row r="464" spans="1:21" x14ac:dyDescent="0.25">
      <c r="A464" s="30" t="str">
        <f t="shared" si="47"/>
        <v>2013_1</v>
      </c>
      <c r="B464" s="10">
        <v>2013</v>
      </c>
      <c r="C464" s="10">
        <v>1</v>
      </c>
      <c r="D464" s="27" t="s">
        <v>35</v>
      </c>
      <c r="E464" s="11" t="s">
        <v>14</v>
      </c>
      <c r="F464" s="41">
        <v>24730</v>
      </c>
      <c r="G464" s="39">
        <v>987</v>
      </c>
      <c r="H464" s="40">
        <v>3487</v>
      </c>
      <c r="I464" s="40">
        <v>3316</v>
      </c>
      <c r="J464" s="40">
        <v>5750</v>
      </c>
      <c r="K464" s="41">
        <v>1343</v>
      </c>
      <c r="L464" s="39">
        <v>11005382</v>
      </c>
      <c r="M464" s="40">
        <v>10146635</v>
      </c>
      <c r="N464" s="40">
        <v>3840365</v>
      </c>
      <c r="O464" s="40">
        <v>16071910</v>
      </c>
      <c r="P464" s="41">
        <v>3819621</v>
      </c>
      <c r="Q464" s="39">
        <f t="shared" si="42"/>
        <v>11150.33637284701</v>
      </c>
      <c r="R464" s="40">
        <f t="shared" si="43"/>
        <v>2909.8465729853742</v>
      </c>
      <c r="S464" s="40">
        <f t="shared" si="44"/>
        <v>1158.1317852834741</v>
      </c>
      <c r="T464" s="40">
        <f t="shared" si="45"/>
        <v>2795.1147826086958</v>
      </c>
      <c r="U464" s="41">
        <f t="shared" si="46"/>
        <v>2844.096053611318</v>
      </c>
    </row>
    <row r="465" spans="1:21" x14ac:dyDescent="0.25">
      <c r="A465" s="30" t="str">
        <f t="shared" si="47"/>
        <v>2013_1</v>
      </c>
      <c r="B465" s="10">
        <v>2013</v>
      </c>
      <c r="C465" s="10">
        <v>1</v>
      </c>
      <c r="D465" s="27" t="s">
        <v>36</v>
      </c>
      <c r="E465" s="11" t="s">
        <v>14</v>
      </c>
      <c r="F465" s="41">
        <v>6884</v>
      </c>
      <c r="G465" s="39">
        <v>285</v>
      </c>
      <c r="H465" s="40">
        <v>989</v>
      </c>
      <c r="I465" s="40">
        <v>1179</v>
      </c>
      <c r="J465" s="40">
        <v>1245</v>
      </c>
      <c r="K465" s="41">
        <v>202</v>
      </c>
      <c r="L465" s="39">
        <v>4537441</v>
      </c>
      <c r="M465" s="40">
        <v>3639938</v>
      </c>
      <c r="N465" s="40">
        <v>994920</v>
      </c>
      <c r="O465" s="40">
        <v>4192786</v>
      </c>
      <c r="P465" s="41">
        <v>1128324</v>
      </c>
      <c r="Q465" s="39">
        <f t="shared" si="42"/>
        <v>15920.845614035088</v>
      </c>
      <c r="R465" s="40">
        <f t="shared" si="43"/>
        <v>3680.4226491405461</v>
      </c>
      <c r="S465" s="40">
        <f t="shared" si="44"/>
        <v>843.86768447837153</v>
      </c>
      <c r="T465" s="40">
        <f t="shared" si="45"/>
        <v>3367.6995983935744</v>
      </c>
      <c r="U465" s="41">
        <f t="shared" si="46"/>
        <v>5585.7623762376234</v>
      </c>
    </row>
    <row r="466" spans="1:21" x14ac:dyDescent="0.25">
      <c r="A466" s="30" t="str">
        <f t="shared" si="47"/>
        <v>2013_1</v>
      </c>
      <c r="B466" s="10">
        <v>2013</v>
      </c>
      <c r="C466" s="10">
        <v>1</v>
      </c>
      <c r="D466" s="27" t="s">
        <v>37</v>
      </c>
      <c r="E466" s="11" t="s">
        <v>14</v>
      </c>
      <c r="F466" s="41">
        <v>12897</v>
      </c>
      <c r="G466" s="39">
        <v>561</v>
      </c>
      <c r="H466" s="40">
        <v>2213</v>
      </c>
      <c r="I466" s="40">
        <v>2287</v>
      </c>
      <c r="J466" s="40">
        <v>4101</v>
      </c>
      <c r="K466" s="41">
        <v>836</v>
      </c>
      <c r="L466" s="39">
        <v>10052375</v>
      </c>
      <c r="M466" s="40">
        <v>6536583</v>
      </c>
      <c r="N466" s="40">
        <v>2566274</v>
      </c>
      <c r="O466" s="40">
        <v>13006255</v>
      </c>
      <c r="P466" s="41">
        <v>5062562</v>
      </c>
      <c r="Q466" s="39">
        <f t="shared" si="42"/>
        <v>17918.67201426025</v>
      </c>
      <c r="R466" s="40">
        <f t="shared" si="43"/>
        <v>2953.7202892001806</v>
      </c>
      <c r="S466" s="40">
        <f t="shared" si="44"/>
        <v>1122.113686051596</v>
      </c>
      <c r="T466" s="40">
        <f t="shared" si="45"/>
        <v>3171.4837844428189</v>
      </c>
      <c r="U466" s="41">
        <f t="shared" si="46"/>
        <v>6055.696172248804</v>
      </c>
    </row>
    <row r="467" spans="1:21" x14ac:dyDescent="0.25">
      <c r="A467" s="30" t="str">
        <f t="shared" si="47"/>
        <v>2013_1</v>
      </c>
      <c r="B467" s="10">
        <v>2013</v>
      </c>
      <c r="C467" s="10">
        <v>1</v>
      </c>
      <c r="D467" s="27" t="s">
        <v>38</v>
      </c>
      <c r="E467" s="11" t="s">
        <v>14</v>
      </c>
      <c r="F467" s="41">
        <v>6771</v>
      </c>
      <c r="G467" s="39">
        <v>297</v>
      </c>
      <c r="H467" s="40">
        <v>1148</v>
      </c>
      <c r="I467" s="40">
        <v>754</v>
      </c>
      <c r="J467" s="40">
        <v>1987</v>
      </c>
      <c r="K467" s="41">
        <v>51</v>
      </c>
      <c r="L467" s="39">
        <v>3241930</v>
      </c>
      <c r="M467" s="40">
        <v>2685389</v>
      </c>
      <c r="N467" s="40">
        <v>1298374</v>
      </c>
      <c r="O467" s="40">
        <v>4830319</v>
      </c>
      <c r="P467" s="41">
        <v>264958</v>
      </c>
      <c r="Q467" s="39">
        <f t="shared" si="42"/>
        <v>10915.589225589225</v>
      </c>
      <c r="R467" s="40">
        <f t="shared" si="43"/>
        <v>2339.189024390244</v>
      </c>
      <c r="S467" s="40">
        <f t="shared" si="44"/>
        <v>1721.9814323607427</v>
      </c>
      <c r="T467" s="40">
        <f t="shared" si="45"/>
        <v>2430.9607448414695</v>
      </c>
      <c r="U467" s="41">
        <f t="shared" si="46"/>
        <v>5195.2549019607841</v>
      </c>
    </row>
    <row r="468" spans="1:21" x14ac:dyDescent="0.25">
      <c r="A468" s="30" t="str">
        <f t="shared" si="47"/>
        <v>2013_1</v>
      </c>
      <c r="B468" s="10">
        <v>2013</v>
      </c>
      <c r="C468" s="10">
        <v>1</v>
      </c>
      <c r="D468" s="27" t="s">
        <v>39</v>
      </c>
      <c r="E468" s="11" t="s">
        <v>14</v>
      </c>
      <c r="F468" s="41">
        <v>17552</v>
      </c>
      <c r="G468" s="39">
        <v>843</v>
      </c>
      <c r="H468" s="40">
        <v>2986</v>
      </c>
      <c r="I468" s="40">
        <v>2996</v>
      </c>
      <c r="J468" s="40">
        <v>3723</v>
      </c>
      <c r="K468" s="41">
        <v>506</v>
      </c>
      <c r="L468" s="39">
        <v>12350652</v>
      </c>
      <c r="M468" s="40">
        <v>8068961</v>
      </c>
      <c r="N468" s="40">
        <v>2594927</v>
      </c>
      <c r="O468" s="40">
        <v>10867980</v>
      </c>
      <c r="P468" s="41">
        <v>2766856</v>
      </c>
      <c r="Q468" s="39">
        <f t="shared" si="42"/>
        <v>14650.832740213524</v>
      </c>
      <c r="R468" s="40">
        <f t="shared" si="43"/>
        <v>2702.2642330877429</v>
      </c>
      <c r="S468" s="40">
        <f t="shared" si="44"/>
        <v>866.13050734312412</v>
      </c>
      <c r="T468" s="40">
        <f t="shared" si="45"/>
        <v>2919.1458501208704</v>
      </c>
      <c r="U468" s="41">
        <f t="shared" si="46"/>
        <v>5468.094861660079</v>
      </c>
    </row>
    <row r="469" spans="1:21" x14ac:dyDescent="0.25">
      <c r="A469" s="30" t="str">
        <f t="shared" si="47"/>
        <v>2013_1</v>
      </c>
      <c r="B469" s="10">
        <v>2013</v>
      </c>
      <c r="C469" s="10">
        <v>1</v>
      </c>
      <c r="D469" s="27" t="s">
        <v>40</v>
      </c>
      <c r="E469" s="11" t="s">
        <v>14</v>
      </c>
      <c r="F469" s="41">
        <v>11379</v>
      </c>
      <c r="G469" s="39">
        <v>427</v>
      </c>
      <c r="H469" s="40">
        <v>1963</v>
      </c>
      <c r="I469" s="40">
        <v>3772</v>
      </c>
      <c r="J469" s="40">
        <v>3683</v>
      </c>
      <c r="K469" s="41">
        <v>666</v>
      </c>
      <c r="L469" s="39">
        <v>5146873</v>
      </c>
      <c r="M469" s="40">
        <v>6534640</v>
      </c>
      <c r="N469" s="40">
        <v>2372035</v>
      </c>
      <c r="O469" s="40">
        <v>12575313</v>
      </c>
      <c r="P469" s="41">
        <v>1748381</v>
      </c>
      <c r="Q469" s="39">
        <f t="shared" si="42"/>
        <v>12053.566744730679</v>
      </c>
      <c r="R469" s="40">
        <f t="shared" si="43"/>
        <v>3328.9047376464596</v>
      </c>
      <c r="S469" s="40">
        <f t="shared" si="44"/>
        <v>628.85339342523855</v>
      </c>
      <c r="T469" s="40">
        <f t="shared" si="45"/>
        <v>3414.4211240836275</v>
      </c>
      <c r="U469" s="41">
        <f t="shared" si="46"/>
        <v>2625.1966966966966</v>
      </c>
    </row>
    <row r="470" spans="1:21" x14ac:dyDescent="0.25">
      <c r="A470" s="30" t="str">
        <f t="shared" si="47"/>
        <v>2013_2</v>
      </c>
      <c r="B470" s="10">
        <v>2013</v>
      </c>
      <c r="C470" s="10">
        <v>2</v>
      </c>
      <c r="D470" s="27" t="s">
        <v>13</v>
      </c>
      <c r="E470" s="11" t="s">
        <v>14</v>
      </c>
      <c r="F470" s="41">
        <v>19336</v>
      </c>
      <c r="G470" s="39">
        <v>116</v>
      </c>
      <c r="H470" s="40">
        <v>2257</v>
      </c>
      <c r="I470" s="40">
        <v>1160</v>
      </c>
      <c r="J470" s="40">
        <v>3440</v>
      </c>
      <c r="K470" s="41">
        <v>481</v>
      </c>
      <c r="L470" s="39">
        <v>1458625</v>
      </c>
      <c r="M470" s="40">
        <v>3582465</v>
      </c>
      <c r="N470" s="40">
        <v>1501331</v>
      </c>
      <c r="O470" s="40">
        <v>5734037</v>
      </c>
      <c r="P470" s="41">
        <v>1776816</v>
      </c>
      <c r="Q470" s="39">
        <f t="shared" si="42"/>
        <v>12574.353448275862</v>
      </c>
      <c r="R470" s="40">
        <f t="shared" si="43"/>
        <v>1587.2684980062029</v>
      </c>
      <c r="S470" s="40">
        <f t="shared" si="44"/>
        <v>1294.2508620689655</v>
      </c>
      <c r="T470" s="40">
        <f t="shared" si="45"/>
        <v>1666.8712209302325</v>
      </c>
      <c r="U470" s="41">
        <f t="shared" si="46"/>
        <v>3694.0041580041579</v>
      </c>
    </row>
    <row r="471" spans="1:21" x14ac:dyDescent="0.25">
      <c r="A471" s="30" t="str">
        <f t="shared" si="47"/>
        <v>2013_2</v>
      </c>
      <c r="B471" s="10">
        <v>2013</v>
      </c>
      <c r="C471" s="10">
        <v>2</v>
      </c>
      <c r="D471" s="27" t="s">
        <v>15</v>
      </c>
      <c r="E471" s="11" t="s">
        <v>14</v>
      </c>
      <c r="F471" s="41">
        <v>5118</v>
      </c>
      <c r="G471" s="39">
        <v>22</v>
      </c>
      <c r="H471" s="40">
        <v>458</v>
      </c>
      <c r="I471" s="40">
        <v>828</v>
      </c>
      <c r="J471" s="40">
        <v>716</v>
      </c>
      <c r="K471" s="41">
        <v>103</v>
      </c>
      <c r="L471" s="39">
        <v>523799</v>
      </c>
      <c r="M471" s="40">
        <v>1312981</v>
      </c>
      <c r="N471" s="40">
        <v>1070323</v>
      </c>
      <c r="O471" s="40">
        <v>1960859</v>
      </c>
      <c r="P471" s="41">
        <v>664779</v>
      </c>
      <c r="Q471" s="39">
        <f t="shared" si="42"/>
        <v>23809.045454545456</v>
      </c>
      <c r="R471" s="40">
        <f t="shared" si="43"/>
        <v>2866.7707423580787</v>
      </c>
      <c r="S471" s="40">
        <f t="shared" si="44"/>
        <v>1292.6606280193237</v>
      </c>
      <c r="T471" s="40">
        <f t="shared" si="45"/>
        <v>2738.6298882681563</v>
      </c>
      <c r="U471" s="41">
        <f t="shared" si="46"/>
        <v>6454.1650485436894</v>
      </c>
    </row>
    <row r="472" spans="1:21" x14ac:dyDescent="0.25">
      <c r="A472" s="30" t="str">
        <f t="shared" si="47"/>
        <v>2013_2</v>
      </c>
      <c r="B472" s="10">
        <v>2013</v>
      </c>
      <c r="C472" s="10">
        <v>2</v>
      </c>
      <c r="D472" s="27" t="s">
        <v>16</v>
      </c>
      <c r="E472" s="11" t="s">
        <v>14</v>
      </c>
      <c r="F472" s="41">
        <v>4985</v>
      </c>
      <c r="G472" s="39">
        <v>90</v>
      </c>
      <c r="H472" s="40">
        <v>621</v>
      </c>
      <c r="I472" s="40">
        <v>1356</v>
      </c>
      <c r="J472" s="40">
        <v>1551</v>
      </c>
      <c r="K472" s="41">
        <v>108</v>
      </c>
      <c r="L472" s="39">
        <v>841463</v>
      </c>
      <c r="M472" s="40">
        <v>2178091</v>
      </c>
      <c r="N472" s="40">
        <v>1303083</v>
      </c>
      <c r="O472" s="40">
        <v>4711354</v>
      </c>
      <c r="P472" s="41">
        <v>601570</v>
      </c>
      <c r="Q472" s="39">
        <f t="shared" si="42"/>
        <v>9349.5888888888894</v>
      </c>
      <c r="R472" s="40">
        <f t="shared" si="43"/>
        <v>3507.3929146537844</v>
      </c>
      <c r="S472" s="40">
        <f t="shared" si="44"/>
        <v>960.97566371681421</v>
      </c>
      <c r="T472" s="40">
        <f t="shared" si="45"/>
        <v>3037.6234687298515</v>
      </c>
      <c r="U472" s="41">
        <f t="shared" si="46"/>
        <v>5570.0925925925922</v>
      </c>
    </row>
    <row r="473" spans="1:21" x14ac:dyDescent="0.25">
      <c r="A473" s="30" t="str">
        <f t="shared" si="47"/>
        <v>2013_2</v>
      </c>
      <c r="B473" s="10">
        <v>2013</v>
      </c>
      <c r="C473" s="10">
        <v>2</v>
      </c>
      <c r="D473" s="27" t="s">
        <v>17</v>
      </c>
      <c r="E473" s="11" t="s">
        <v>14</v>
      </c>
      <c r="F473" s="41">
        <v>20187</v>
      </c>
      <c r="G473" s="39">
        <v>103</v>
      </c>
      <c r="H473" s="40">
        <v>1865</v>
      </c>
      <c r="I473" s="40">
        <v>5535</v>
      </c>
      <c r="J473" s="40">
        <v>2919</v>
      </c>
      <c r="K473" s="41">
        <v>521</v>
      </c>
      <c r="L473" s="39">
        <v>1666323</v>
      </c>
      <c r="M473" s="40">
        <v>7469236</v>
      </c>
      <c r="N473" s="40">
        <v>4663777</v>
      </c>
      <c r="O473" s="40">
        <v>9533717</v>
      </c>
      <c r="P473" s="41">
        <v>3035675</v>
      </c>
      <c r="Q473" s="39">
        <f t="shared" si="42"/>
        <v>16177.893203883496</v>
      </c>
      <c r="R473" s="40">
        <f t="shared" si="43"/>
        <v>4004.9522788203753</v>
      </c>
      <c r="S473" s="40">
        <f t="shared" si="44"/>
        <v>842.59747064137309</v>
      </c>
      <c r="T473" s="40">
        <f t="shared" si="45"/>
        <v>3266.0900993490923</v>
      </c>
      <c r="U473" s="41">
        <f t="shared" si="46"/>
        <v>5826.6314779270633</v>
      </c>
    </row>
    <row r="474" spans="1:21" x14ac:dyDescent="0.25">
      <c r="A474" s="30" t="str">
        <f t="shared" si="47"/>
        <v>2013_2</v>
      </c>
      <c r="B474" s="10">
        <v>2013</v>
      </c>
      <c r="C474" s="10">
        <v>2</v>
      </c>
      <c r="D474" s="27" t="s">
        <v>18</v>
      </c>
      <c r="E474" s="11" t="s">
        <v>14</v>
      </c>
      <c r="F474" s="41">
        <v>16536</v>
      </c>
      <c r="G474" s="39">
        <v>164</v>
      </c>
      <c r="H474" s="40">
        <v>1389</v>
      </c>
      <c r="I474" s="40">
        <v>4946</v>
      </c>
      <c r="J474" s="40">
        <v>2019</v>
      </c>
      <c r="K474" s="41">
        <v>407</v>
      </c>
      <c r="L474" s="39">
        <v>3203037</v>
      </c>
      <c r="M474" s="40">
        <v>4206607</v>
      </c>
      <c r="N474" s="40">
        <v>6877648</v>
      </c>
      <c r="O474" s="40">
        <v>6692624</v>
      </c>
      <c r="P474" s="41">
        <v>1299899</v>
      </c>
      <c r="Q474" s="39">
        <f t="shared" si="42"/>
        <v>19530.713414634145</v>
      </c>
      <c r="R474" s="40">
        <f t="shared" si="43"/>
        <v>3028.5147588192945</v>
      </c>
      <c r="S474" s="40">
        <f t="shared" si="44"/>
        <v>1390.5475131419328</v>
      </c>
      <c r="T474" s="40">
        <f t="shared" si="45"/>
        <v>3314.8211986131751</v>
      </c>
      <c r="U474" s="41">
        <f t="shared" si="46"/>
        <v>3193.8550368550368</v>
      </c>
    </row>
    <row r="475" spans="1:21" x14ac:dyDescent="0.25">
      <c r="A475" s="30" t="str">
        <f t="shared" si="47"/>
        <v>2013_2</v>
      </c>
      <c r="B475" s="10">
        <v>2013</v>
      </c>
      <c r="C475" s="10">
        <v>2</v>
      </c>
      <c r="D475" s="27" t="s">
        <v>19</v>
      </c>
      <c r="E475" s="11" t="s">
        <v>14</v>
      </c>
      <c r="F475" s="41">
        <v>4023</v>
      </c>
      <c r="G475" s="39">
        <v>75</v>
      </c>
      <c r="H475" s="40">
        <v>361</v>
      </c>
      <c r="I475" s="40">
        <v>594</v>
      </c>
      <c r="J475" s="40">
        <v>497</v>
      </c>
      <c r="K475" s="41">
        <v>141</v>
      </c>
      <c r="L475" s="39">
        <v>1434434</v>
      </c>
      <c r="M475" s="40">
        <v>1109739</v>
      </c>
      <c r="N475" s="40">
        <v>722101</v>
      </c>
      <c r="O475" s="40">
        <v>1681184</v>
      </c>
      <c r="P475" s="41">
        <v>824652</v>
      </c>
      <c r="Q475" s="39">
        <f t="shared" si="42"/>
        <v>19125.786666666667</v>
      </c>
      <c r="R475" s="40">
        <f t="shared" si="43"/>
        <v>3074.0692520775624</v>
      </c>
      <c r="S475" s="40">
        <f t="shared" si="44"/>
        <v>1215.6582491582492</v>
      </c>
      <c r="T475" s="40">
        <f t="shared" si="45"/>
        <v>3382.6639839034206</v>
      </c>
      <c r="U475" s="41">
        <f t="shared" si="46"/>
        <v>5848.5957446808507</v>
      </c>
    </row>
    <row r="476" spans="1:21" x14ac:dyDescent="0.25">
      <c r="A476" s="30" t="str">
        <f t="shared" si="47"/>
        <v>2013_2</v>
      </c>
      <c r="B476" s="10">
        <v>2013</v>
      </c>
      <c r="C476" s="10">
        <v>2</v>
      </c>
      <c r="D476" s="27" t="s">
        <v>20</v>
      </c>
      <c r="E476" s="11" t="s">
        <v>14</v>
      </c>
      <c r="F476" s="41">
        <v>25774</v>
      </c>
      <c r="G476" s="39">
        <v>363</v>
      </c>
      <c r="H476" s="40">
        <v>3023</v>
      </c>
      <c r="I476" s="40">
        <v>1995</v>
      </c>
      <c r="J476" s="40">
        <v>4523</v>
      </c>
      <c r="K476" s="41">
        <v>851</v>
      </c>
      <c r="L476" s="39">
        <v>9513342</v>
      </c>
      <c r="M476" s="40">
        <v>8020558</v>
      </c>
      <c r="N476" s="40">
        <v>1658005</v>
      </c>
      <c r="O476" s="40">
        <v>11406058</v>
      </c>
      <c r="P476" s="41">
        <v>7048359</v>
      </c>
      <c r="Q476" s="39">
        <f t="shared" si="42"/>
        <v>26207.553719008265</v>
      </c>
      <c r="R476" s="40">
        <f t="shared" si="43"/>
        <v>2653.1782997022824</v>
      </c>
      <c r="S476" s="40">
        <f t="shared" si="44"/>
        <v>831.0802005012531</v>
      </c>
      <c r="T476" s="40">
        <f t="shared" si="45"/>
        <v>2521.7904045987175</v>
      </c>
      <c r="U476" s="41">
        <f t="shared" si="46"/>
        <v>8282.4430082256167</v>
      </c>
    </row>
    <row r="477" spans="1:21" x14ac:dyDescent="0.25">
      <c r="A477" s="30" t="str">
        <f t="shared" si="47"/>
        <v>2013_2</v>
      </c>
      <c r="B477" s="10">
        <v>2013</v>
      </c>
      <c r="C477" s="10">
        <v>2</v>
      </c>
      <c r="D477" s="27" t="s">
        <v>21</v>
      </c>
      <c r="E477" s="11" t="s">
        <v>14</v>
      </c>
      <c r="F477" s="41">
        <v>30874</v>
      </c>
      <c r="G477" s="39">
        <v>852</v>
      </c>
      <c r="H477" s="40">
        <v>2927</v>
      </c>
      <c r="I477" s="40">
        <v>4492</v>
      </c>
      <c r="J477" s="40">
        <v>4928</v>
      </c>
      <c r="K477" s="41">
        <v>1788</v>
      </c>
      <c r="L477" s="39">
        <v>11950683</v>
      </c>
      <c r="M477" s="40">
        <v>7536789</v>
      </c>
      <c r="N477" s="40">
        <v>3965697</v>
      </c>
      <c r="O477" s="40">
        <v>15656252</v>
      </c>
      <c r="P477" s="41">
        <v>10061987</v>
      </c>
      <c r="Q477" s="39">
        <f t="shared" si="42"/>
        <v>14026.62323943662</v>
      </c>
      <c r="R477" s="40">
        <f t="shared" si="43"/>
        <v>2574.9193713700033</v>
      </c>
      <c r="S477" s="40">
        <f t="shared" si="44"/>
        <v>882.83548530721282</v>
      </c>
      <c r="T477" s="40">
        <f t="shared" si="45"/>
        <v>3176.9991883116882</v>
      </c>
      <c r="U477" s="41">
        <f t="shared" si="46"/>
        <v>5627.5095078299773</v>
      </c>
    </row>
    <row r="478" spans="1:21" x14ac:dyDescent="0.25">
      <c r="A478" s="30" t="str">
        <f t="shared" si="47"/>
        <v>2013_2</v>
      </c>
      <c r="B478" s="10">
        <v>2013</v>
      </c>
      <c r="C478" s="10">
        <v>2</v>
      </c>
      <c r="D478" s="27" t="s">
        <v>22</v>
      </c>
      <c r="E478" s="11" t="s">
        <v>14</v>
      </c>
      <c r="F478" s="41">
        <v>3010</v>
      </c>
      <c r="G478" s="39">
        <v>104</v>
      </c>
      <c r="H478" s="40">
        <v>283</v>
      </c>
      <c r="I478" s="40">
        <v>381</v>
      </c>
      <c r="J478" s="40">
        <v>347</v>
      </c>
      <c r="K478" s="41">
        <v>115</v>
      </c>
      <c r="L478" s="39">
        <v>1204635</v>
      </c>
      <c r="M478" s="40">
        <v>810734</v>
      </c>
      <c r="N478" s="40">
        <v>282021</v>
      </c>
      <c r="O478" s="40">
        <v>992257</v>
      </c>
      <c r="P478" s="41">
        <v>439557</v>
      </c>
      <c r="Q478" s="39">
        <f t="shared" si="42"/>
        <v>11583.028846153846</v>
      </c>
      <c r="R478" s="40">
        <f t="shared" si="43"/>
        <v>2864.7844522968198</v>
      </c>
      <c r="S478" s="40">
        <f t="shared" si="44"/>
        <v>740.2125984251968</v>
      </c>
      <c r="T478" s="40">
        <f t="shared" si="45"/>
        <v>2859.5302593659944</v>
      </c>
      <c r="U478" s="41">
        <f t="shared" si="46"/>
        <v>3822.2347826086957</v>
      </c>
    </row>
    <row r="479" spans="1:21" x14ac:dyDescent="0.25">
      <c r="A479" s="30" t="str">
        <f t="shared" si="47"/>
        <v>2013_2</v>
      </c>
      <c r="B479" s="10">
        <v>2013</v>
      </c>
      <c r="C479" s="10">
        <v>2</v>
      </c>
      <c r="D479" s="27" t="s">
        <v>23</v>
      </c>
      <c r="E479" s="11" t="s">
        <v>14</v>
      </c>
      <c r="F479" s="41">
        <v>3110</v>
      </c>
      <c r="G479" s="39">
        <v>98</v>
      </c>
      <c r="H479" s="40">
        <v>323</v>
      </c>
      <c r="I479" s="40">
        <v>558</v>
      </c>
      <c r="J479" s="40">
        <v>411</v>
      </c>
      <c r="K479" s="41">
        <v>112</v>
      </c>
      <c r="L479" s="39">
        <v>1335215</v>
      </c>
      <c r="M479" s="40">
        <v>981514</v>
      </c>
      <c r="N479" s="40">
        <v>348931</v>
      </c>
      <c r="O479" s="40">
        <v>1278916</v>
      </c>
      <c r="P479" s="41">
        <v>541081</v>
      </c>
      <c r="Q479" s="39">
        <f t="shared" si="42"/>
        <v>13624.642857142857</v>
      </c>
      <c r="R479" s="40">
        <f t="shared" si="43"/>
        <v>3038.7430340557275</v>
      </c>
      <c r="S479" s="40">
        <f t="shared" si="44"/>
        <v>625.3243727598566</v>
      </c>
      <c r="T479" s="40">
        <f t="shared" si="45"/>
        <v>3111.7177615571777</v>
      </c>
      <c r="U479" s="41">
        <f t="shared" si="46"/>
        <v>4831.0803571428569</v>
      </c>
    </row>
    <row r="480" spans="1:21" x14ac:dyDescent="0.25">
      <c r="A480" s="30" t="str">
        <f t="shared" si="47"/>
        <v>2013_2</v>
      </c>
      <c r="B480" s="10">
        <v>2013</v>
      </c>
      <c r="C480" s="10">
        <v>2</v>
      </c>
      <c r="D480" s="27" t="s">
        <v>24</v>
      </c>
      <c r="E480" s="11" t="s">
        <v>14</v>
      </c>
      <c r="F480" s="41">
        <v>8874</v>
      </c>
      <c r="G480" s="39">
        <v>248</v>
      </c>
      <c r="H480" s="40">
        <v>913</v>
      </c>
      <c r="I480" s="40">
        <v>620</v>
      </c>
      <c r="J480" s="40">
        <v>1065</v>
      </c>
      <c r="K480" s="41">
        <v>160</v>
      </c>
      <c r="L480" s="39">
        <v>4391849</v>
      </c>
      <c r="M480" s="40">
        <v>4276144</v>
      </c>
      <c r="N480" s="40">
        <v>701710</v>
      </c>
      <c r="O480" s="40">
        <v>3397755</v>
      </c>
      <c r="P480" s="41">
        <v>946380</v>
      </c>
      <c r="Q480" s="39">
        <f t="shared" si="42"/>
        <v>17709.068548387098</v>
      </c>
      <c r="R480" s="40">
        <f t="shared" si="43"/>
        <v>4683.6188389923327</v>
      </c>
      <c r="S480" s="40">
        <f t="shared" si="44"/>
        <v>1131.7903225806451</v>
      </c>
      <c r="T480" s="40">
        <f t="shared" si="45"/>
        <v>3190.3802816901407</v>
      </c>
      <c r="U480" s="41">
        <f t="shared" si="46"/>
        <v>5914.875</v>
      </c>
    </row>
    <row r="481" spans="1:21" x14ac:dyDescent="0.25">
      <c r="A481" s="30" t="str">
        <f t="shared" si="47"/>
        <v>2013_2</v>
      </c>
      <c r="B481" s="10">
        <v>2013</v>
      </c>
      <c r="C481" s="10">
        <v>2</v>
      </c>
      <c r="D481" s="27" t="s">
        <v>25</v>
      </c>
      <c r="E481" s="11" t="s">
        <v>14</v>
      </c>
      <c r="F481" s="41">
        <v>24686</v>
      </c>
      <c r="G481" s="39">
        <v>185</v>
      </c>
      <c r="H481" s="40">
        <v>2089</v>
      </c>
      <c r="I481" s="40">
        <v>6621</v>
      </c>
      <c r="J481" s="40">
        <v>3059</v>
      </c>
      <c r="K481" s="41">
        <v>704</v>
      </c>
      <c r="L481" s="39">
        <v>2601035</v>
      </c>
      <c r="M481" s="40">
        <v>3962967</v>
      </c>
      <c r="N481" s="40">
        <v>5358411</v>
      </c>
      <c r="O481" s="40">
        <v>5589694</v>
      </c>
      <c r="P481" s="41">
        <v>3703810</v>
      </c>
      <c r="Q481" s="39">
        <f t="shared" si="42"/>
        <v>14059.648648648648</v>
      </c>
      <c r="R481" s="40">
        <f t="shared" si="43"/>
        <v>1897.0641455241741</v>
      </c>
      <c r="S481" s="40">
        <f t="shared" si="44"/>
        <v>809.30539193475306</v>
      </c>
      <c r="T481" s="40">
        <f t="shared" si="45"/>
        <v>1827.294540699575</v>
      </c>
      <c r="U481" s="41">
        <f t="shared" si="46"/>
        <v>5261.09375</v>
      </c>
    </row>
    <row r="482" spans="1:21" x14ac:dyDescent="0.25">
      <c r="A482" s="30" t="str">
        <f t="shared" si="47"/>
        <v>2013_2</v>
      </c>
      <c r="B482" s="10">
        <v>2013</v>
      </c>
      <c r="C482" s="10">
        <v>2</v>
      </c>
      <c r="D482" s="27" t="s">
        <v>26</v>
      </c>
      <c r="E482" s="11" t="s">
        <v>14</v>
      </c>
      <c r="F482" s="41">
        <v>24504</v>
      </c>
      <c r="G482" s="39">
        <v>331</v>
      </c>
      <c r="H482" s="40">
        <v>2595</v>
      </c>
      <c r="I482" s="40">
        <v>3440</v>
      </c>
      <c r="J482" s="40">
        <v>4381</v>
      </c>
      <c r="K482" s="41">
        <v>978</v>
      </c>
      <c r="L482" s="39">
        <v>6366069</v>
      </c>
      <c r="M482" s="40">
        <v>7997819</v>
      </c>
      <c r="N482" s="40">
        <v>3860806</v>
      </c>
      <c r="O482" s="40">
        <v>12765575</v>
      </c>
      <c r="P482" s="41">
        <v>3949808</v>
      </c>
      <c r="Q482" s="39">
        <f t="shared" si="42"/>
        <v>19232.836858006041</v>
      </c>
      <c r="R482" s="40">
        <f t="shared" si="43"/>
        <v>3082.0111753371871</v>
      </c>
      <c r="S482" s="40">
        <f t="shared" si="44"/>
        <v>1122.3273255813954</v>
      </c>
      <c r="T482" s="40">
        <f t="shared" si="45"/>
        <v>2913.8495777219814</v>
      </c>
      <c r="U482" s="41">
        <f t="shared" si="46"/>
        <v>4038.6584867075667</v>
      </c>
    </row>
    <row r="483" spans="1:21" x14ac:dyDescent="0.25">
      <c r="A483" s="30" t="str">
        <f t="shared" si="47"/>
        <v>2013_2</v>
      </c>
      <c r="B483" s="10">
        <v>2013</v>
      </c>
      <c r="C483" s="10">
        <v>2</v>
      </c>
      <c r="D483" s="27" t="s">
        <v>27</v>
      </c>
      <c r="E483" s="11" t="s">
        <v>14</v>
      </c>
      <c r="F483" s="41">
        <v>6217</v>
      </c>
      <c r="G483" s="39">
        <v>170</v>
      </c>
      <c r="H483" s="40">
        <v>707</v>
      </c>
      <c r="I483" s="40">
        <v>938</v>
      </c>
      <c r="J483" s="40">
        <v>923</v>
      </c>
      <c r="K483" s="41">
        <v>298</v>
      </c>
      <c r="L483" s="39">
        <v>3385399</v>
      </c>
      <c r="M483" s="40">
        <v>2093564</v>
      </c>
      <c r="N483" s="40">
        <v>864552</v>
      </c>
      <c r="O483" s="40">
        <v>2967403</v>
      </c>
      <c r="P483" s="41">
        <v>2487371</v>
      </c>
      <c r="Q483" s="39">
        <f t="shared" si="42"/>
        <v>19914.111764705882</v>
      </c>
      <c r="R483" s="40">
        <f t="shared" si="43"/>
        <v>2961.1937765205093</v>
      </c>
      <c r="S483" s="40">
        <f t="shared" si="44"/>
        <v>921.69722814498937</v>
      </c>
      <c r="T483" s="40">
        <f t="shared" si="45"/>
        <v>3214.9544962080172</v>
      </c>
      <c r="U483" s="41">
        <f t="shared" si="46"/>
        <v>8346.8825503355711</v>
      </c>
    </row>
    <row r="484" spans="1:21" x14ac:dyDescent="0.25">
      <c r="A484" s="30" t="str">
        <f t="shared" si="47"/>
        <v>2013_2</v>
      </c>
      <c r="B484" s="10">
        <v>2013</v>
      </c>
      <c r="C484" s="10">
        <v>2</v>
      </c>
      <c r="D484" s="27" t="s">
        <v>28</v>
      </c>
      <c r="E484" s="11" t="s">
        <v>14</v>
      </c>
      <c r="F484" s="41">
        <v>42439</v>
      </c>
      <c r="G484" s="39">
        <v>1108</v>
      </c>
      <c r="H484" s="40">
        <v>4469</v>
      </c>
      <c r="I484" s="40">
        <v>8263</v>
      </c>
      <c r="J484" s="40">
        <v>6761</v>
      </c>
      <c r="K484" s="41">
        <v>1528</v>
      </c>
      <c r="L484" s="39">
        <v>14270950</v>
      </c>
      <c r="M484" s="40">
        <v>13863960</v>
      </c>
      <c r="N484" s="40">
        <v>10603252</v>
      </c>
      <c r="O484" s="40">
        <v>21769673</v>
      </c>
      <c r="P484" s="41">
        <v>14612941</v>
      </c>
      <c r="Q484" s="39">
        <f t="shared" si="42"/>
        <v>12879.918772563176</v>
      </c>
      <c r="R484" s="40">
        <f t="shared" si="43"/>
        <v>3102.2510628776013</v>
      </c>
      <c r="S484" s="40">
        <f t="shared" si="44"/>
        <v>1283.220622050103</v>
      </c>
      <c r="T484" s="40">
        <f t="shared" si="45"/>
        <v>3219.889513385594</v>
      </c>
      <c r="U484" s="41">
        <f t="shared" si="46"/>
        <v>9563.4430628272257</v>
      </c>
    </row>
    <row r="485" spans="1:21" x14ac:dyDescent="0.25">
      <c r="A485" s="30" t="str">
        <f t="shared" si="47"/>
        <v>2013_2</v>
      </c>
      <c r="B485" s="10">
        <v>2013</v>
      </c>
      <c r="C485" s="10">
        <v>2</v>
      </c>
      <c r="D485" s="27" t="s">
        <v>29</v>
      </c>
      <c r="E485" s="11" t="s">
        <v>14</v>
      </c>
      <c r="F485" s="41">
        <v>4483</v>
      </c>
      <c r="G485" s="39">
        <v>140</v>
      </c>
      <c r="H485" s="40">
        <v>529</v>
      </c>
      <c r="I485" s="40">
        <v>606</v>
      </c>
      <c r="J485" s="40">
        <v>803</v>
      </c>
      <c r="K485" s="41">
        <v>186</v>
      </c>
      <c r="L485" s="39">
        <v>2108517</v>
      </c>
      <c r="M485" s="40">
        <v>1659707</v>
      </c>
      <c r="N485" s="40">
        <v>615608</v>
      </c>
      <c r="O485" s="40">
        <v>2380253</v>
      </c>
      <c r="P485" s="41">
        <v>1574003</v>
      </c>
      <c r="Q485" s="39">
        <f t="shared" si="42"/>
        <v>15060.835714285715</v>
      </c>
      <c r="R485" s="40">
        <f t="shared" si="43"/>
        <v>3137.4423440453688</v>
      </c>
      <c r="S485" s="40">
        <f t="shared" si="44"/>
        <v>1015.8547854785479</v>
      </c>
      <c r="T485" s="40">
        <f t="shared" si="45"/>
        <v>2964.2004981320051</v>
      </c>
      <c r="U485" s="41">
        <f t="shared" si="46"/>
        <v>8462.3817204301067</v>
      </c>
    </row>
    <row r="486" spans="1:21" x14ac:dyDescent="0.25">
      <c r="A486" s="30" t="str">
        <f t="shared" si="47"/>
        <v>2013_2</v>
      </c>
      <c r="B486" s="10">
        <v>2013</v>
      </c>
      <c r="C486" s="10">
        <v>2</v>
      </c>
      <c r="D486" s="27" t="s">
        <v>30</v>
      </c>
      <c r="E486" s="11" t="s">
        <v>14</v>
      </c>
      <c r="F486" s="41">
        <v>8815</v>
      </c>
      <c r="G486" s="39">
        <v>249</v>
      </c>
      <c r="H486" s="40">
        <v>1034</v>
      </c>
      <c r="I486" s="40">
        <v>1055</v>
      </c>
      <c r="J486" s="40">
        <v>2332</v>
      </c>
      <c r="K486" s="41">
        <v>849</v>
      </c>
      <c r="L486" s="39">
        <v>4590571</v>
      </c>
      <c r="M486" s="40">
        <v>2065277</v>
      </c>
      <c r="N486" s="40">
        <v>839759</v>
      </c>
      <c r="O486" s="40">
        <v>7440589</v>
      </c>
      <c r="P486" s="41">
        <v>5447481</v>
      </c>
      <c r="Q486" s="39">
        <f t="shared" si="42"/>
        <v>18436.0281124498</v>
      </c>
      <c r="R486" s="40">
        <f t="shared" si="43"/>
        <v>1997.3665377176017</v>
      </c>
      <c r="S486" s="40">
        <f t="shared" si="44"/>
        <v>795.98009478672986</v>
      </c>
      <c r="T486" s="40">
        <f t="shared" si="45"/>
        <v>3190.6470840480274</v>
      </c>
      <c r="U486" s="41">
        <f t="shared" si="46"/>
        <v>6416.349823321555</v>
      </c>
    </row>
    <row r="487" spans="1:21" x14ac:dyDescent="0.25">
      <c r="A487" s="30" t="str">
        <f t="shared" si="47"/>
        <v>2013_2</v>
      </c>
      <c r="B487" s="10">
        <v>2013</v>
      </c>
      <c r="C487" s="10">
        <v>2</v>
      </c>
      <c r="D487" s="27" t="s">
        <v>31</v>
      </c>
      <c r="E487" s="11" t="s">
        <v>14</v>
      </c>
      <c r="F487" s="41">
        <v>28533</v>
      </c>
      <c r="G487" s="39">
        <v>625</v>
      </c>
      <c r="H487" s="40">
        <v>2902</v>
      </c>
      <c r="I487" s="40">
        <v>7909</v>
      </c>
      <c r="J487" s="40">
        <v>3698</v>
      </c>
      <c r="K487" s="41">
        <v>1053</v>
      </c>
      <c r="L487" s="39">
        <v>8856811</v>
      </c>
      <c r="M487" s="40">
        <v>8867085</v>
      </c>
      <c r="N487" s="40">
        <v>3950300</v>
      </c>
      <c r="O487" s="40">
        <v>11406776</v>
      </c>
      <c r="P487" s="41">
        <v>2179085</v>
      </c>
      <c r="Q487" s="39">
        <f t="shared" si="42"/>
        <v>14170.8976</v>
      </c>
      <c r="R487" s="40">
        <f t="shared" si="43"/>
        <v>3055.5082701585116</v>
      </c>
      <c r="S487" s="40">
        <f t="shared" si="44"/>
        <v>499.46895941332662</v>
      </c>
      <c r="T487" s="40">
        <f t="shared" si="45"/>
        <v>3084.5797728501893</v>
      </c>
      <c r="U487" s="41">
        <f t="shared" si="46"/>
        <v>2069.4064577397912</v>
      </c>
    </row>
    <row r="488" spans="1:21" x14ac:dyDescent="0.25">
      <c r="A488" s="30" t="str">
        <f t="shared" si="47"/>
        <v>2013_2</v>
      </c>
      <c r="B488" s="10">
        <v>2013</v>
      </c>
      <c r="C488" s="10">
        <v>2</v>
      </c>
      <c r="D488" s="27" t="s">
        <v>32</v>
      </c>
      <c r="E488" s="11" t="s">
        <v>14</v>
      </c>
      <c r="F488" s="41">
        <v>20024</v>
      </c>
      <c r="G488" s="39">
        <v>300</v>
      </c>
      <c r="H488" s="40">
        <v>2571</v>
      </c>
      <c r="I488" s="40">
        <v>4127</v>
      </c>
      <c r="J488" s="40">
        <v>3905</v>
      </c>
      <c r="K488" s="41">
        <v>757</v>
      </c>
      <c r="L488" s="39">
        <v>10113059</v>
      </c>
      <c r="M488" s="40">
        <v>8886647</v>
      </c>
      <c r="N488" s="40">
        <v>3014674</v>
      </c>
      <c r="O488" s="40">
        <v>13179278</v>
      </c>
      <c r="P488" s="41">
        <v>6371079</v>
      </c>
      <c r="Q488" s="39">
        <f t="shared" si="42"/>
        <v>33710.196666666663</v>
      </c>
      <c r="R488" s="40">
        <f t="shared" si="43"/>
        <v>3456.4943601711398</v>
      </c>
      <c r="S488" s="40">
        <f t="shared" si="44"/>
        <v>730.47589047734436</v>
      </c>
      <c r="T488" s="40">
        <f t="shared" si="45"/>
        <v>3374.9751600512163</v>
      </c>
      <c r="U488" s="41">
        <f t="shared" si="46"/>
        <v>8416.2206076618222</v>
      </c>
    </row>
    <row r="489" spans="1:21" x14ac:dyDescent="0.25">
      <c r="A489" s="30" t="str">
        <f t="shared" si="47"/>
        <v>2013_2</v>
      </c>
      <c r="B489" s="10">
        <v>2013</v>
      </c>
      <c r="C489" s="10">
        <v>2</v>
      </c>
      <c r="D489" s="27" t="s">
        <v>33</v>
      </c>
      <c r="E489" s="11" t="s">
        <v>14</v>
      </c>
      <c r="F489" s="41">
        <v>15676</v>
      </c>
      <c r="G489" s="39">
        <v>517</v>
      </c>
      <c r="H489" s="40">
        <v>1655</v>
      </c>
      <c r="I489" s="40">
        <v>3950</v>
      </c>
      <c r="J489" s="40">
        <v>2191</v>
      </c>
      <c r="K489" s="41">
        <v>550</v>
      </c>
      <c r="L489" s="39">
        <v>5819961</v>
      </c>
      <c r="M489" s="40">
        <v>4924630</v>
      </c>
      <c r="N489" s="40">
        <v>3240023</v>
      </c>
      <c r="O489" s="40">
        <v>6723474</v>
      </c>
      <c r="P489" s="41">
        <v>1450272</v>
      </c>
      <c r="Q489" s="39">
        <f t="shared" si="42"/>
        <v>11257.177949709865</v>
      </c>
      <c r="R489" s="40">
        <f t="shared" si="43"/>
        <v>2975.6072507552872</v>
      </c>
      <c r="S489" s="40">
        <f t="shared" si="44"/>
        <v>820.25898734177213</v>
      </c>
      <c r="T489" s="40">
        <f t="shared" si="45"/>
        <v>3068.6782291191239</v>
      </c>
      <c r="U489" s="41">
        <f t="shared" si="46"/>
        <v>2636.8581818181819</v>
      </c>
    </row>
    <row r="490" spans="1:21" x14ac:dyDescent="0.25">
      <c r="A490" s="30" t="str">
        <f t="shared" si="47"/>
        <v>2013_2</v>
      </c>
      <c r="B490" s="10">
        <v>2013</v>
      </c>
      <c r="C490" s="10">
        <v>2</v>
      </c>
      <c r="D490" s="27" t="s">
        <v>34</v>
      </c>
      <c r="E490" s="11" t="s">
        <v>14</v>
      </c>
      <c r="F490" s="41">
        <v>14621</v>
      </c>
      <c r="G490" s="39">
        <v>395</v>
      </c>
      <c r="H490" s="40">
        <v>2000</v>
      </c>
      <c r="I490" s="40">
        <v>3689</v>
      </c>
      <c r="J490" s="40">
        <v>2522</v>
      </c>
      <c r="K490" s="41">
        <v>421</v>
      </c>
      <c r="L490" s="39">
        <v>5348803</v>
      </c>
      <c r="M490" s="40">
        <v>7692716</v>
      </c>
      <c r="N490" s="40">
        <v>6392647</v>
      </c>
      <c r="O490" s="40">
        <v>9762434</v>
      </c>
      <c r="P490" s="41">
        <v>1760871</v>
      </c>
      <c r="Q490" s="39">
        <f t="shared" si="42"/>
        <v>13541.273417721519</v>
      </c>
      <c r="R490" s="40">
        <f t="shared" si="43"/>
        <v>3846.3580000000002</v>
      </c>
      <c r="S490" s="40">
        <f t="shared" si="44"/>
        <v>1732.8942802927622</v>
      </c>
      <c r="T490" s="40">
        <f t="shared" si="45"/>
        <v>3870.9095955590801</v>
      </c>
      <c r="U490" s="41">
        <f t="shared" si="46"/>
        <v>4182.5914489311162</v>
      </c>
    </row>
    <row r="491" spans="1:21" x14ac:dyDescent="0.25">
      <c r="A491" s="30" t="str">
        <f t="shared" si="47"/>
        <v>2013_2</v>
      </c>
      <c r="B491" s="10">
        <v>2013</v>
      </c>
      <c r="C491" s="10">
        <v>2</v>
      </c>
      <c r="D491" s="27" t="s">
        <v>35</v>
      </c>
      <c r="E491" s="11" t="s">
        <v>14</v>
      </c>
      <c r="F491" s="41">
        <v>25177</v>
      </c>
      <c r="G491" s="39">
        <v>974</v>
      </c>
      <c r="H491" s="40">
        <v>3625</v>
      </c>
      <c r="I491" s="40">
        <v>4003</v>
      </c>
      <c r="J491" s="40">
        <v>5378</v>
      </c>
      <c r="K491" s="41">
        <v>1133</v>
      </c>
      <c r="L491" s="39">
        <v>11015923</v>
      </c>
      <c r="M491" s="40">
        <v>10529764</v>
      </c>
      <c r="N491" s="40">
        <v>4047293</v>
      </c>
      <c r="O491" s="40">
        <v>15046534</v>
      </c>
      <c r="P491" s="41">
        <v>3638879</v>
      </c>
      <c r="Q491" s="39">
        <f t="shared" si="42"/>
        <v>11309.982546201232</v>
      </c>
      <c r="R491" s="40">
        <f t="shared" si="43"/>
        <v>2904.7624827586205</v>
      </c>
      <c r="S491" s="40">
        <f t="shared" si="44"/>
        <v>1011.0649512865351</v>
      </c>
      <c r="T491" s="40">
        <f t="shared" si="45"/>
        <v>2797.7936035701005</v>
      </c>
      <c r="U491" s="41">
        <f t="shared" si="46"/>
        <v>3211.7202118270079</v>
      </c>
    </row>
    <row r="492" spans="1:21" x14ac:dyDescent="0.25">
      <c r="A492" s="30" t="str">
        <f t="shared" si="47"/>
        <v>2013_2</v>
      </c>
      <c r="B492" s="10">
        <v>2013</v>
      </c>
      <c r="C492" s="10">
        <v>2</v>
      </c>
      <c r="D492" s="27" t="s">
        <v>36</v>
      </c>
      <c r="E492" s="11" t="s">
        <v>14</v>
      </c>
      <c r="F492" s="41">
        <v>7118</v>
      </c>
      <c r="G492" s="39">
        <v>273</v>
      </c>
      <c r="H492" s="40">
        <v>1014</v>
      </c>
      <c r="I492" s="40">
        <v>2180</v>
      </c>
      <c r="J492" s="40">
        <v>1967</v>
      </c>
      <c r="K492" s="41">
        <v>365</v>
      </c>
      <c r="L492" s="39">
        <v>4103851</v>
      </c>
      <c r="M492" s="40">
        <v>4035058</v>
      </c>
      <c r="N492" s="40">
        <v>1879687</v>
      </c>
      <c r="O492" s="40">
        <v>6248965</v>
      </c>
      <c r="P492" s="41">
        <v>2154810</v>
      </c>
      <c r="Q492" s="39">
        <f t="shared" si="42"/>
        <v>15032.421245421245</v>
      </c>
      <c r="R492" s="40">
        <f t="shared" si="43"/>
        <v>3979.3471400394478</v>
      </c>
      <c r="S492" s="40">
        <f t="shared" si="44"/>
        <v>862.24174311926606</v>
      </c>
      <c r="T492" s="40">
        <f t="shared" si="45"/>
        <v>3176.9013726487037</v>
      </c>
      <c r="U492" s="41">
        <f t="shared" si="46"/>
        <v>5903.58904109589</v>
      </c>
    </row>
    <row r="493" spans="1:21" x14ac:dyDescent="0.25">
      <c r="A493" s="30" t="str">
        <f t="shared" si="47"/>
        <v>2013_2</v>
      </c>
      <c r="B493" s="10">
        <v>2013</v>
      </c>
      <c r="C493" s="10">
        <v>2</v>
      </c>
      <c r="D493" s="27" t="s">
        <v>37</v>
      </c>
      <c r="E493" s="11" t="s">
        <v>14</v>
      </c>
      <c r="F493" s="41">
        <v>13162</v>
      </c>
      <c r="G493" s="39">
        <v>517</v>
      </c>
      <c r="H493" s="40">
        <v>2318</v>
      </c>
      <c r="I493" s="40">
        <v>2886</v>
      </c>
      <c r="J493" s="40">
        <v>3226</v>
      </c>
      <c r="K493" s="41">
        <v>655</v>
      </c>
      <c r="L493" s="39">
        <v>8162332</v>
      </c>
      <c r="M493" s="40">
        <v>7401019</v>
      </c>
      <c r="N493" s="40">
        <v>3310389</v>
      </c>
      <c r="O493" s="40">
        <v>10912378</v>
      </c>
      <c r="P493" s="41">
        <v>4204708</v>
      </c>
      <c r="Q493" s="39">
        <f t="shared" si="42"/>
        <v>15787.876208897485</v>
      </c>
      <c r="R493" s="40">
        <f t="shared" si="43"/>
        <v>3192.846850733391</v>
      </c>
      <c r="S493" s="40">
        <f t="shared" si="44"/>
        <v>1147.0509355509355</v>
      </c>
      <c r="T493" s="40">
        <f t="shared" si="45"/>
        <v>3382.6342219466833</v>
      </c>
      <c r="U493" s="41">
        <f t="shared" si="46"/>
        <v>6419.4015267175573</v>
      </c>
    </row>
    <row r="494" spans="1:21" x14ac:dyDescent="0.25">
      <c r="A494" s="30" t="str">
        <f t="shared" si="47"/>
        <v>2013_2</v>
      </c>
      <c r="B494" s="10">
        <v>2013</v>
      </c>
      <c r="C494" s="10">
        <v>2</v>
      </c>
      <c r="D494" s="27" t="s">
        <v>38</v>
      </c>
      <c r="E494" s="11" t="s">
        <v>14</v>
      </c>
      <c r="F494" s="41">
        <v>6975</v>
      </c>
      <c r="G494" s="39">
        <v>293</v>
      </c>
      <c r="H494" s="40">
        <v>1258</v>
      </c>
      <c r="I494" s="40">
        <v>871</v>
      </c>
      <c r="J494" s="40">
        <v>1944</v>
      </c>
      <c r="K494" s="41">
        <v>38</v>
      </c>
      <c r="L494" s="39">
        <v>3329328</v>
      </c>
      <c r="M494" s="40">
        <v>3055564</v>
      </c>
      <c r="N494" s="40">
        <v>1224639</v>
      </c>
      <c r="O494" s="40">
        <v>4870519</v>
      </c>
      <c r="P494" s="41">
        <v>263107</v>
      </c>
      <c r="Q494" s="39">
        <f t="shared" si="42"/>
        <v>11362.894197952219</v>
      </c>
      <c r="R494" s="40">
        <f t="shared" si="43"/>
        <v>2428.9062003179652</v>
      </c>
      <c r="S494" s="40">
        <f t="shared" si="44"/>
        <v>1406.0149253731342</v>
      </c>
      <c r="T494" s="40">
        <f t="shared" si="45"/>
        <v>2505.4110082304528</v>
      </c>
      <c r="U494" s="41">
        <f t="shared" si="46"/>
        <v>6923.8684210526317</v>
      </c>
    </row>
    <row r="495" spans="1:21" x14ac:dyDescent="0.25">
      <c r="A495" s="30" t="str">
        <f t="shared" si="47"/>
        <v>2013_2</v>
      </c>
      <c r="B495" s="10">
        <v>2013</v>
      </c>
      <c r="C495" s="10">
        <v>2</v>
      </c>
      <c r="D495" s="27" t="s">
        <v>39</v>
      </c>
      <c r="E495" s="11" t="s">
        <v>14</v>
      </c>
      <c r="F495" s="41">
        <v>17936</v>
      </c>
      <c r="G495" s="39">
        <v>813</v>
      </c>
      <c r="H495" s="40">
        <v>3024</v>
      </c>
      <c r="I495" s="40">
        <v>3643</v>
      </c>
      <c r="J495" s="40">
        <v>4288</v>
      </c>
      <c r="K495" s="41">
        <v>339</v>
      </c>
      <c r="L495" s="39">
        <v>10488557</v>
      </c>
      <c r="M495" s="40">
        <v>8835886</v>
      </c>
      <c r="N495" s="40">
        <v>3224169</v>
      </c>
      <c r="O495" s="40">
        <v>12067054</v>
      </c>
      <c r="P495" s="41">
        <v>1964222</v>
      </c>
      <c r="Q495" s="39">
        <f t="shared" si="42"/>
        <v>12901.054120541205</v>
      </c>
      <c r="R495" s="40">
        <f t="shared" si="43"/>
        <v>2921.9199735449733</v>
      </c>
      <c r="S495" s="40">
        <f t="shared" si="44"/>
        <v>885.0312928904749</v>
      </c>
      <c r="T495" s="40">
        <f t="shared" si="45"/>
        <v>2814.1450559701493</v>
      </c>
      <c r="U495" s="41">
        <f t="shared" si="46"/>
        <v>5794.1651917404133</v>
      </c>
    </row>
    <row r="496" spans="1:21" x14ac:dyDescent="0.25">
      <c r="A496" s="30" t="str">
        <f t="shared" si="47"/>
        <v>2013_2</v>
      </c>
      <c r="B496" s="10">
        <v>2013</v>
      </c>
      <c r="C496" s="10">
        <v>2</v>
      </c>
      <c r="D496" s="27" t="s">
        <v>40</v>
      </c>
      <c r="E496" s="11" t="s">
        <v>14</v>
      </c>
      <c r="F496" s="41">
        <v>11583</v>
      </c>
      <c r="G496" s="39">
        <v>414</v>
      </c>
      <c r="H496" s="40">
        <v>1887</v>
      </c>
      <c r="I496" s="40">
        <v>3986</v>
      </c>
      <c r="J496" s="40">
        <v>2957</v>
      </c>
      <c r="K496" s="41">
        <v>473</v>
      </c>
      <c r="L496" s="39">
        <v>5015211</v>
      </c>
      <c r="M496" s="40">
        <v>6234263</v>
      </c>
      <c r="N496" s="40">
        <v>2604561</v>
      </c>
      <c r="O496" s="40">
        <v>10303865</v>
      </c>
      <c r="P496" s="41">
        <v>1379211</v>
      </c>
      <c r="Q496" s="39">
        <f t="shared" si="42"/>
        <v>12114.036231884058</v>
      </c>
      <c r="R496" s="40">
        <f t="shared" si="43"/>
        <v>3303.7959724430311</v>
      </c>
      <c r="S496" s="40">
        <f t="shared" si="44"/>
        <v>653.42724535875561</v>
      </c>
      <c r="T496" s="40">
        <f t="shared" si="45"/>
        <v>3484.5671288468043</v>
      </c>
      <c r="U496" s="41">
        <f t="shared" si="46"/>
        <v>2915.879492600423</v>
      </c>
    </row>
    <row r="497" spans="1:21" x14ac:dyDescent="0.25">
      <c r="A497" s="30" t="str">
        <f t="shared" si="47"/>
        <v>2013_3</v>
      </c>
      <c r="B497" s="10">
        <v>2013</v>
      </c>
      <c r="C497" s="10">
        <v>3</v>
      </c>
      <c r="D497" s="27" t="s">
        <v>13</v>
      </c>
      <c r="E497" s="11" t="s">
        <v>14</v>
      </c>
      <c r="F497" s="41">
        <v>19666</v>
      </c>
      <c r="G497" s="39">
        <v>124</v>
      </c>
      <c r="H497" s="40">
        <v>2212</v>
      </c>
      <c r="I497" s="40">
        <v>1186</v>
      </c>
      <c r="J497" s="40">
        <v>3858</v>
      </c>
      <c r="K497" s="41">
        <v>519</v>
      </c>
      <c r="L497" s="39">
        <v>1989975</v>
      </c>
      <c r="M497" s="40">
        <v>3573023</v>
      </c>
      <c r="N497" s="40">
        <v>1618807</v>
      </c>
      <c r="O497" s="40">
        <v>5627955</v>
      </c>
      <c r="P497" s="41">
        <v>1653614</v>
      </c>
      <c r="Q497" s="39">
        <f t="shared" si="42"/>
        <v>16048.185483870968</v>
      </c>
      <c r="R497" s="40">
        <f t="shared" si="43"/>
        <v>1615.2906871609403</v>
      </c>
      <c r="S497" s="40">
        <f t="shared" si="44"/>
        <v>1364.9300168634063</v>
      </c>
      <c r="T497" s="40">
        <f t="shared" si="45"/>
        <v>1458.7752721617419</v>
      </c>
      <c r="U497" s="41">
        <f t="shared" si="46"/>
        <v>3186.1541425818882</v>
      </c>
    </row>
    <row r="498" spans="1:21" x14ac:dyDescent="0.25">
      <c r="A498" s="30" t="str">
        <f t="shared" si="47"/>
        <v>2013_3</v>
      </c>
      <c r="B498" s="10">
        <v>2013</v>
      </c>
      <c r="C498" s="10">
        <v>3</v>
      </c>
      <c r="D498" s="27" t="s">
        <v>15</v>
      </c>
      <c r="E498" s="11" t="s">
        <v>14</v>
      </c>
      <c r="F498" s="41">
        <v>5124</v>
      </c>
      <c r="G498" s="39">
        <v>23</v>
      </c>
      <c r="H498" s="40">
        <v>380</v>
      </c>
      <c r="I498" s="40">
        <v>1363</v>
      </c>
      <c r="J498" s="40">
        <v>633</v>
      </c>
      <c r="K498" s="41">
        <v>83</v>
      </c>
      <c r="L498" s="39">
        <v>623731</v>
      </c>
      <c r="M498" s="40">
        <v>1137741</v>
      </c>
      <c r="N498" s="40">
        <v>2216931</v>
      </c>
      <c r="O498" s="40">
        <v>1517892</v>
      </c>
      <c r="P498" s="41">
        <v>498587</v>
      </c>
      <c r="Q498" s="39">
        <f t="shared" si="42"/>
        <v>27118.739130434784</v>
      </c>
      <c r="R498" s="40">
        <f t="shared" si="43"/>
        <v>2994.0552631578948</v>
      </c>
      <c r="S498" s="40">
        <f t="shared" si="44"/>
        <v>1626.5084372707263</v>
      </c>
      <c r="T498" s="40">
        <f t="shared" si="45"/>
        <v>2397.9336492890993</v>
      </c>
      <c r="U498" s="41">
        <f t="shared" si="46"/>
        <v>6007.0722891566265</v>
      </c>
    </row>
    <row r="499" spans="1:21" x14ac:dyDescent="0.25">
      <c r="A499" s="30" t="str">
        <f t="shared" si="47"/>
        <v>2013_3</v>
      </c>
      <c r="B499" s="10">
        <v>2013</v>
      </c>
      <c r="C499" s="10">
        <v>3</v>
      </c>
      <c r="D499" s="27" t="s">
        <v>16</v>
      </c>
      <c r="E499" s="11" t="s">
        <v>14</v>
      </c>
      <c r="F499" s="41">
        <v>5039</v>
      </c>
      <c r="G499" s="39">
        <v>94</v>
      </c>
      <c r="H499" s="40">
        <v>606</v>
      </c>
      <c r="I499" s="40">
        <v>730</v>
      </c>
      <c r="J499" s="40">
        <v>1675</v>
      </c>
      <c r="K499" s="41">
        <v>98</v>
      </c>
      <c r="L499" s="39">
        <v>1058271</v>
      </c>
      <c r="M499" s="40">
        <v>1965749</v>
      </c>
      <c r="N499" s="40">
        <v>697255</v>
      </c>
      <c r="O499" s="40">
        <v>4380638</v>
      </c>
      <c r="P499" s="41">
        <v>556319</v>
      </c>
      <c r="Q499" s="39">
        <f t="shared" si="42"/>
        <v>11258.202127659575</v>
      </c>
      <c r="R499" s="40">
        <f t="shared" si="43"/>
        <v>3243.8102310231025</v>
      </c>
      <c r="S499" s="40">
        <f t="shared" si="44"/>
        <v>955.14383561643831</v>
      </c>
      <c r="T499" s="40">
        <f t="shared" si="45"/>
        <v>2615.3062686567164</v>
      </c>
      <c r="U499" s="41">
        <f t="shared" si="46"/>
        <v>5676.7244897959181</v>
      </c>
    </row>
    <row r="500" spans="1:21" x14ac:dyDescent="0.25">
      <c r="A500" s="30" t="str">
        <f t="shared" si="47"/>
        <v>2013_3</v>
      </c>
      <c r="B500" s="10">
        <v>2013</v>
      </c>
      <c r="C500" s="10">
        <v>3</v>
      </c>
      <c r="D500" s="27" t="s">
        <v>17</v>
      </c>
      <c r="E500" s="11" t="s">
        <v>14</v>
      </c>
      <c r="F500" s="41">
        <v>20222</v>
      </c>
      <c r="G500" s="39">
        <v>115</v>
      </c>
      <c r="H500" s="40">
        <v>1765</v>
      </c>
      <c r="I500" s="40">
        <v>698</v>
      </c>
      <c r="J500" s="40">
        <v>3276</v>
      </c>
      <c r="K500" s="41">
        <v>346</v>
      </c>
      <c r="L500" s="39">
        <v>2245004</v>
      </c>
      <c r="M500" s="40">
        <v>6532068</v>
      </c>
      <c r="N500" s="40">
        <v>584236</v>
      </c>
      <c r="O500" s="40">
        <v>9634159</v>
      </c>
      <c r="P500" s="41">
        <v>2041914</v>
      </c>
      <c r="Q500" s="39">
        <f t="shared" si="42"/>
        <v>19521.773913043478</v>
      </c>
      <c r="R500" s="40">
        <f t="shared" si="43"/>
        <v>3700.888385269122</v>
      </c>
      <c r="S500" s="40">
        <f t="shared" si="44"/>
        <v>837.01432664756442</v>
      </c>
      <c r="T500" s="40">
        <f t="shared" si="45"/>
        <v>2940.8299755799758</v>
      </c>
      <c r="U500" s="41">
        <f t="shared" si="46"/>
        <v>5901.4855491329481</v>
      </c>
    </row>
    <row r="501" spans="1:21" x14ac:dyDescent="0.25">
      <c r="A501" s="30" t="str">
        <f t="shared" si="47"/>
        <v>2013_3</v>
      </c>
      <c r="B501" s="10">
        <v>2013</v>
      </c>
      <c r="C501" s="10">
        <v>3</v>
      </c>
      <c r="D501" s="27" t="s">
        <v>18</v>
      </c>
      <c r="E501" s="11" t="s">
        <v>14</v>
      </c>
      <c r="F501" s="41">
        <v>16704</v>
      </c>
      <c r="G501" s="39">
        <v>170</v>
      </c>
      <c r="H501" s="40">
        <v>1398</v>
      </c>
      <c r="I501" s="40">
        <v>4530</v>
      </c>
      <c r="J501" s="40">
        <v>2180</v>
      </c>
      <c r="K501" s="41">
        <v>411</v>
      </c>
      <c r="L501" s="39">
        <v>3704734</v>
      </c>
      <c r="M501" s="40">
        <v>4222126</v>
      </c>
      <c r="N501" s="40">
        <v>8050431</v>
      </c>
      <c r="O501" s="40">
        <v>6230065</v>
      </c>
      <c r="P501" s="41">
        <v>1310282</v>
      </c>
      <c r="Q501" s="39">
        <f t="shared" si="42"/>
        <v>21792.552941176469</v>
      </c>
      <c r="R501" s="40">
        <f t="shared" si="43"/>
        <v>3020.1187410586554</v>
      </c>
      <c r="S501" s="40">
        <f t="shared" si="44"/>
        <v>1777.1370860927152</v>
      </c>
      <c r="T501" s="40">
        <f t="shared" si="45"/>
        <v>2857.8279816513759</v>
      </c>
      <c r="U501" s="41">
        <f t="shared" si="46"/>
        <v>3188.0340632603406</v>
      </c>
    </row>
    <row r="502" spans="1:21" x14ac:dyDescent="0.25">
      <c r="A502" s="30" t="str">
        <f t="shared" si="47"/>
        <v>2013_3</v>
      </c>
      <c r="B502" s="10">
        <v>2013</v>
      </c>
      <c r="C502" s="10">
        <v>3</v>
      </c>
      <c r="D502" s="27" t="s">
        <v>19</v>
      </c>
      <c r="E502" s="11" t="s">
        <v>14</v>
      </c>
      <c r="F502" s="41">
        <v>4054</v>
      </c>
      <c r="G502" s="39">
        <v>83</v>
      </c>
      <c r="H502" s="40">
        <v>354</v>
      </c>
      <c r="I502" s="40">
        <v>621</v>
      </c>
      <c r="J502" s="40">
        <v>555</v>
      </c>
      <c r="K502" s="41">
        <v>135</v>
      </c>
      <c r="L502" s="39">
        <v>1612264</v>
      </c>
      <c r="M502" s="40">
        <v>1096731</v>
      </c>
      <c r="N502" s="40">
        <v>686633</v>
      </c>
      <c r="O502" s="40">
        <v>1736559</v>
      </c>
      <c r="P502" s="41">
        <v>809420</v>
      </c>
      <c r="Q502" s="39">
        <f t="shared" si="42"/>
        <v>19424.867469879518</v>
      </c>
      <c r="R502" s="40">
        <f t="shared" si="43"/>
        <v>3098.1101694915255</v>
      </c>
      <c r="S502" s="40">
        <f t="shared" si="44"/>
        <v>1105.6892109500805</v>
      </c>
      <c r="T502" s="40">
        <f t="shared" si="45"/>
        <v>3128.9351351351352</v>
      </c>
      <c r="U502" s="41">
        <f t="shared" si="46"/>
        <v>5995.7037037037035</v>
      </c>
    </row>
    <row r="503" spans="1:21" x14ac:dyDescent="0.25">
      <c r="A503" s="30" t="str">
        <f t="shared" si="47"/>
        <v>2013_3</v>
      </c>
      <c r="B503" s="10">
        <v>2013</v>
      </c>
      <c r="C503" s="10">
        <v>3</v>
      </c>
      <c r="D503" s="27" t="s">
        <v>20</v>
      </c>
      <c r="E503" s="11" t="s">
        <v>14</v>
      </c>
      <c r="F503" s="41">
        <v>26363</v>
      </c>
      <c r="G503" s="39">
        <v>380</v>
      </c>
      <c r="H503" s="40">
        <v>3132</v>
      </c>
      <c r="I503" s="40">
        <v>2262</v>
      </c>
      <c r="J503" s="40">
        <v>5046</v>
      </c>
      <c r="K503" s="41">
        <v>862</v>
      </c>
      <c r="L503" s="39">
        <v>10019463</v>
      </c>
      <c r="M503" s="40">
        <v>8153082</v>
      </c>
      <c r="N503" s="40">
        <v>3465489</v>
      </c>
      <c r="O503" s="40">
        <v>11424883</v>
      </c>
      <c r="P503" s="41">
        <v>7222908</v>
      </c>
      <c r="Q503" s="39">
        <f t="shared" si="42"/>
        <v>26367.007894736842</v>
      </c>
      <c r="R503" s="40">
        <f t="shared" si="43"/>
        <v>2603.155172413793</v>
      </c>
      <c r="S503" s="40">
        <f t="shared" si="44"/>
        <v>1532.0464190981431</v>
      </c>
      <c r="T503" s="40">
        <f t="shared" si="45"/>
        <v>2264.1464526357513</v>
      </c>
      <c r="U503" s="41">
        <f t="shared" si="46"/>
        <v>8379.2436194895599</v>
      </c>
    </row>
    <row r="504" spans="1:21" x14ac:dyDescent="0.25">
      <c r="A504" s="30" t="str">
        <f t="shared" si="47"/>
        <v>2013_3</v>
      </c>
      <c r="B504" s="10">
        <v>2013</v>
      </c>
      <c r="C504" s="10">
        <v>3</v>
      </c>
      <c r="D504" s="27" t="s">
        <v>21</v>
      </c>
      <c r="E504" s="11" t="s">
        <v>14</v>
      </c>
      <c r="F504" s="41">
        <v>31311</v>
      </c>
      <c r="G504" s="39">
        <v>921</v>
      </c>
      <c r="H504" s="40">
        <v>2790</v>
      </c>
      <c r="I504" s="40">
        <v>3476</v>
      </c>
      <c r="J504" s="40">
        <v>5382</v>
      </c>
      <c r="K504" s="41">
        <v>611</v>
      </c>
      <c r="L504" s="39">
        <v>15532121</v>
      </c>
      <c r="M504" s="40">
        <v>6637724</v>
      </c>
      <c r="N504" s="40">
        <v>3049612</v>
      </c>
      <c r="O504" s="40">
        <v>14721828</v>
      </c>
      <c r="P504" s="41">
        <v>3481287</v>
      </c>
      <c r="Q504" s="39">
        <f t="shared" si="42"/>
        <v>16864.409337676439</v>
      </c>
      <c r="R504" s="40">
        <f t="shared" si="43"/>
        <v>2379.1125448028674</v>
      </c>
      <c r="S504" s="40">
        <f t="shared" si="44"/>
        <v>877.33371691599541</v>
      </c>
      <c r="T504" s="40">
        <f t="shared" si="45"/>
        <v>2735.3823857302118</v>
      </c>
      <c r="U504" s="41">
        <f t="shared" si="46"/>
        <v>5697.6873977086743</v>
      </c>
    </row>
    <row r="505" spans="1:21" x14ac:dyDescent="0.25">
      <c r="A505" s="30" t="str">
        <f t="shared" si="47"/>
        <v>2013_3</v>
      </c>
      <c r="B505" s="10">
        <v>2013</v>
      </c>
      <c r="C505" s="10">
        <v>3</v>
      </c>
      <c r="D505" s="27" t="s">
        <v>22</v>
      </c>
      <c r="E505" s="11" t="s">
        <v>14</v>
      </c>
      <c r="F505" s="41">
        <v>3042</v>
      </c>
      <c r="G505" s="39">
        <v>108</v>
      </c>
      <c r="H505" s="40">
        <v>297</v>
      </c>
      <c r="I505" s="40">
        <v>434</v>
      </c>
      <c r="J505" s="40">
        <v>395</v>
      </c>
      <c r="K505" s="41">
        <v>142</v>
      </c>
      <c r="L505" s="39">
        <v>1312090</v>
      </c>
      <c r="M505" s="40">
        <v>825177</v>
      </c>
      <c r="N505" s="40">
        <v>371655</v>
      </c>
      <c r="O505" s="40">
        <v>1031001</v>
      </c>
      <c r="P505" s="41">
        <v>585057</v>
      </c>
      <c r="Q505" s="39">
        <f t="shared" si="42"/>
        <v>12148.981481481482</v>
      </c>
      <c r="R505" s="40">
        <f t="shared" si="43"/>
        <v>2778.3737373737372</v>
      </c>
      <c r="S505" s="40">
        <f t="shared" si="44"/>
        <v>856.34792626728108</v>
      </c>
      <c r="T505" s="40">
        <f t="shared" si="45"/>
        <v>2610.1291139240507</v>
      </c>
      <c r="U505" s="41">
        <f t="shared" si="46"/>
        <v>4120.1197183098593</v>
      </c>
    </row>
    <row r="506" spans="1:21" x14ac:dyDescent="0.25">
      <c r="A506" s="30" t="str">
        <f t="shared" si="47"/>
        <v>2013_3</v>
      </c>
      <c r="B506" s="10">
        <v>2013</v>
      </c>
      <c r="C506" s="10">
        <v>3</v>
      </c>
      <c r="D506" s="27" t="s">
        <v>23</v>
      </c>
      <c r="E506" s="11" t="s">
        <v>14</v>
      </c>
      <c r="F506" s="41">
        <v>3136</v>
      </c>
      <c r="G506" s="39">
        <v>101</v>
      </c>
      <c r="H506" s="40">
        <v>321</v>
      </c>
      <c r="I506" s="40">
        <v>615</v>
      </c>
      <c r="J506" s="40">
        <v>451</v>
      </c>
      <c r="K506" s="41">
        <v>94</v>
      </c>
      <c r="L506" s="39">
        <v>1403381</v>
      </c>
      <c r="M506" s="40">
        <v>939932</v>
      </c>
      <c r="N506" s="40">
        <v>406295</v>
      </c>
      <c r="O506" s="40">
        <v>1234497</v>
      </c>
      <c r="P506" s="41">
        <v>438368</v>
      </c>
      <c r="Q506" s="39">
        <f t="shared" si="42"/>
        <v>13894.861386138615</v>
      </c>
      <c r="R506" s="40">
        <f t="shared" si="43"/>
        <v>2928.1370716510905</v>
      </c>
      <c r="S506" s="40">
        <f t="shared" si="44"/>
        <v>660.64227642276421</v>
      </c>
      <c r="T506" s="40">
        <f t="shared" si="45"/>
        <v>2737.2439024390242</v>
      </c>
      <c r="U506" s="41">
        <f t="shared" si="46"/>
        <v>4663.489361702128</v>
      </c>
    </row>
    <row r="507" spans="1:21" x14ac:dyDescent="0.25">
      <c r="A507" s="30" t="str">
        <f t="shared" si="47"/>
        <v>2013_3</v>
      </c>
      <c r="B507" s="10">
        <v>2013</v>
      </c>
      <c r="C507" s="10">
        <v>3</v>
      </c>
      <c r="D507" s="27" t="s">
        <v>24</v>
      </c>
      <c r="E507" s="11" t="s">
        <v>14</v>
      </c>
      <c r="F507" s="41">
        <v>8957</v>
      </c>
      <c r="G507" s="39">
        <v>269</v>
      </c>
      <c r="H507" s="40">
        <v>946</v>
      </c>
      <c r="I507" s="40">
        <v>1935</v>
      </c>
      <c r="J507" s="40">
        <v>1862</v>
      </c>
      <c r="K507" s="41">
        <v>193</v>
      </c>
      <c r="L507" s="39">
        <v>5732444</v>
      </c>
      <c r="M507" s="40">
        <v>4092186</v>
      </c>
      <c r="N507" s="40">
        <v>2175196</v>
      </c>
      <c r="O507" s="40">
        <v>5115168</v>
      </c>
      <c r="P507" s="41">
        <v>1161222</v>
      </c>
      <c r="Q507" s="39">
        <f t="shared" si="42"/>
        <v>21310.200743494424</v>
      </c>
      <c r="R507" s="40">
        <f t="shared" si="43"/>
        <v>4325.7780126849893</v>
      </c>
      <c r="S507" s="40">
        <f t="shared" si="44"/>
        <v>1124.1322997416021</v>
      </c>
      <c r="T507" s="40">
        <f t="shared" si="45"/>
        <v>2747.1364124597208</v>
      </c>
      <c r="U507" s="41">
        <f t="shared" si="46"/>
        <v>6016.6943005181347</v>
      </c>
    </row>
    <row r="508" spans="1:21" x14ac:dyDescent="0.25">
      <c r="A508" s="30" t="str">
        <f t="shared" si="47"/>
        <v>2013_3</v>
      </c>
      <c r="B508" s="10">
        <v>2013</v>
      </c>
      <c r="C508" s="10">
        <v>3</v>
      </c>
      <c r="D508" s="27" t="s">
        <v>25</v>
      </c>
      <c r="E508" s="11" t="s">
        <v>14</v>
      </c>
      <c r="F508" s="41">
        <v>25006</v>
      </c>
      <c r="G508" s="39">
        <v>188</v>
      </c>
      <c r="H508" s="40">
        <v>1980</v>
      </c>
      <c r="I508" s="40">
        <v>9040</v>
      </c>
      <c r="J508" s="40">
        <v>3001</v>
      </c>
      <c r="K508" s="41">
        <v>765</v>
      </c>
      <c r="L508" s="39">
        <v>2983621</v>
      </c>
      <c r="M508" s="40">
        <v>3768832</v>
      </c>
      <c r="N508" s="40">
        <v>12410911</v>
      </c>
      <c r="O508" s="40">
        <v>4973839</v>
      </c>
      <c r="P508" s="41">
        <v>4010660</v>
      </c>
      <c r="Q508" s="39">
        <f t="shared" si="42"/>
        <v>15870.324468085106</v>
      </c>
      <c r="R508" s="40">
        <f t="shared" si="43"/>
        <v>1903.4505050505049</v>
      </c>
      <c r="S508" s="40">
        <f t="shared" si="44"/>
        <v>1372.8883849557521</v>
      </c>
      <c r="T508" s="40">
        <f t="shared" si="45"/>
        <v>1657.3938687104298</v>
      </c>
      <c r="U508" s="41">
        <f t="shared" si="46"/>
        <v>5242.6928104575163</v>
      </c>
    </row>
    <row r="509" spans="1:21" x14ac:dyDescent="0.25">
      <c r="A509" s="30" t="str">
        <f t="shared" si="47"/>
        <v>2013_3</v>
      </c>
      <c r="B509" s="10">
        <v>2013</v>
      </c>
      <c r="C509" s="10">
        <v>3</v>
      </c>
      <c r="D509" s="27" t="s">
        <v>26</v>
      </c>
      <c r="E509" s="11" t="s">
        <v>14</v>
      </c>
      <c r="F509" s="41">
        <v>24534</v>
      </c>
      <c r="G509" s="39">
        <v>339</v>
      </c>
      <c r="H509" s="40">
        <v>2554</v>
      </c>
      <c r="I509" s="40">
        <v>3555</v>
      </c>
      <c r="J509" s="40">
        <v>4674</v>
      </c>
      <c r="K509" s="41">
        <v>876</v>
      </c>
      <c r="L509" s="39">
        <v>7007273</v>
      </c>
      <c r="M509" s="40">
        <v>7848478</v>
      </c>
      <c r="N509" s="40">
        <v>4314941</v>
      </c>
      <c r="O509" s="40">
        <v>12172294</v>
      </c>
      <c r="P509" s="41">
        <v>3653120</v>
      </c>
      <c r="Q509" s="39">
        <f t="shared" si="42"/>
        <v>20670.421828908555</v>
      </c>
      <c r="R509" s="40">
        <f t="shared" si="43"/>
        <v>3073.0140955364136</v>
      </c>
      <c r="S509" s="40">
        <f t="shared" si="44"/>
        <v>1213.7668073136429</v>
      </c>
      <c r="T509" s="40">
        <f t="shared" si="45"/>
        <v>2604.2563115104836</v>
      </c>
      <c r="U509" s="41">
        <f t="shared" si="46"/>
        <v>4170.2283105022834</v>
      </c>
    </row>
    <row r="510" spans="1:21" x14ac:dyDescent="0.25">
      <c r="A510" s="30" t="str">
        <f t="shared" si="47"/>
        <v>2013_3</v>
      </c>
      <c r="B510" s="10">
        <v>2013</v>
      </c>
      <c r="C510" s="10">
        <v>3</v>
      </c>
      <c r="D510" s="27" t="s">
        <v>27</v>
      </c>
      <c r="E510" s="11" t="s">
        <v>14</v>
      </c>
      <c r="F510" s="41">
        <v>6259</v>
      </c>
      <c r="G510" s="39">
        <v>184</v>
      </c>
      <c r="H510" s="40">
        <v>674</v>
      </c>
      <c r="I510" s="40">
        <v>963</v>
      </c>
      <c r="J510" s="40">
        <v>988</v>
      </c>
      <c r="K510" s="41">
        <v>242</v>
      </c>
      <c r="L510" s="39">
        <v>3763693</v>
      </c>
      <c r="M510" s="40">
        <v>1986499</v>
      </c>
      <c r="N510" s="40">
        <v>903173</v>
      </c>
      <c r="O510" s="40">
        <v>2882405</v>
      </c>
      <c r="P510" s="41">
        <v>1994757</v>
      </c>
      <c r="Q510" s="39">
        <f t="shared" si="42"/>
        <v>20454.853260869564</v>
      </c>
      <c r="R510" s="40">
        <f t="shared" si="43"/>
        <v>2947.3278931750742</v>
      </c>
      <c r="S510" s="40">
        <f t="shared" si="44"/>
        <v>937.87435098650053</v>
      </c>
      <c r="T510" s="40">
        <f t="shared" si="45"/>
        <v>2917.4139676113359</v>
      </c>
      <c r="U510" s="41">
        <f t="shared" si="46"/>
        <v>8242.7975206611573</v>
      </c>
    </row>
    <row r="511" spans="1:21" x14ac:dyDescent="0.25">
      <c r="A511" s="30" t="str">
        <f t="shared" si="47"/>
        <v>2013_3</v>
      </c>
      <c r="B511" s="10">
        <v>2013</v>
      </c>
      <c r="C511" s="10">
        <v>3</v>
      </c>
      <c r="D511" s="27" t="s">
        <v>28</v>
      </c>
      <c r="E511" s="11" t="s">
        <v>14</v>
      </c>
      <c r="F511" s="41">
        <v>42917</v>
      </c>
      <c r="G511" s="39">
        <v>1159</v>
      </c>
      <c r="H511" s="40">
        <v>4455</v>
      </c>
      <c r="I511" s="40">
        <v>8201</v>
      </c>
      <c r="J511" s="40">
        <v>7442</v>
      </c>
      <c r="K511" s="41">
        <v>1506</v>
      </c>
      <c r="L511" s="39">
        <v>15590875</v>
      </c>
      <c r="M511" s="40">
        <v>13721541</v>
      </c>
      <c r="N511" s="40">
        <v>9105702</v>
      </c>
      <c r="O511" s="40">
        <v>21548633</v>
      </c>
      <c r="P511" s="41">
        <v>14179909</v>
      </c>
      <c r="Q511" s="39">
        <f t="shared" si="42"/>
        <v>13452.006039689388</v>
      </c>
      <c r="R511" s="40">
        <f t="shared" si="43"/>
        <v>3080.0316498316497</v>
      </c>
      <c r="S511" s="40">
        <f t="shared" si="44"/>
        <v>1110.3160590171931</v>
      </c>
      <c r="T511" s="40">
        <f t="shared" si="45"/>
        <v>2895.5432679387263</v>
      </c>
      <c r="U511" s="41">
        <f t="shared" si="46"/>
        <v>9415.6102257636121</v>
      </c>
    </row>
    <row r="512" spans="1:21" x14ac:dyDescent="0.25">
      <c r="A512" s="30" t="str">
        <f t="shared" si="47"/>
        <v>2013_3</v>
      </c>
      <c r="B512" s="10">
        <v>2013</v>
      </c>
      <c r="C512" s="10">
        <v>3</v>
      </c>
      <c r="D512" s="27" t="s">
        <v>29</v>
      </c>
      <c r="E512" s="11" t="s">
        <v>14</v>
      </c>
      <c r="F512" s="41">
        <v>4528</v>
      </c>
      <c r="G512" s="39">
        <v>144</v>
      </c>
      <c r="H512" s="40">
        <v>554</v>
      </c>
      <c r="I512" s="40">
        <v>674</v>
      </c>
      <c r="J512" s="40">
        <v>863</v>
      </c>
      <c r="K512" s="41">
        <v>213</v>
      </c>
      <c r="L512" s="39">
        <v>2423565</v>
      </c>
      <c r="M512" s="40">
        <v>1749727</v>
      </c>
      <c r="N512" s="40">
        <v>781025</v>
      </c>
      <c r="O512" s="40">
        <v>2174386</v>
      </c>
      <c r="P512" s="41">
        <v>1829912</v>
      </c>
      <c r="Q512" s="39">
        <f t="shared" si="42"/>
        <v>16830.3125</v>
      </c>
      <c r="R512" s="40">
        <f t="shared" si="43"/>
        <v>3158.3519855595669</v>
      </c>
      <c r="S512" s="40">
        <f t="shared" si="44"/>
        <v>1158.7908011869436</v>
      </c>
      <c r="T512" s="40">
        <f t="shared" si="45"/>
        <v>2519.5666280417149</v>
      </c>
      <c r="U512" s="41">
        <f t="shared" si="46"/>
        <v>8591.1361502347427</v>
      </c>
    </row>
    <row r="513" spans="1:21" x14ac:dyDescent="0.25">
      <c r="A513" s="30" t="str">
        <f t="shared" si="47"/>
        <v>2013_3</v>
      </c>
      <c r="B513" s="10">
        <v>2013</v>
      </c>
      <c r="C513" s="10">
        <v>3</v>
      </c>
      <c r="D513" s="27" t="s">
        <v>30</v>
      </c>
      <c r="E513" s="11" t="s">
        <v>14</v>
      </c>
      <c r="F513" s="41">
        <v>8929</v>
      </c>
      <c r="G513" s="39">
        <v>268</v>
      </c>
      <c r="H513" s="40">
        <v>940</v>
      </c>
      <c r="I513" s="40">
        <v>1165</v>
      </c>
      <c r="J513" s="40">
        <v>1165</v>
      </c>
      <c r="K513" s="41">
        <v>346</v>
      </c>
      <c r="L513" s="39">
        <v>5949549</v>
      </c>
      <c r="M513" s="40">
        <v>1735401</v>
      </c>
      <c r="N513" s="40">
        <v>921852</v>
      </c>
      <c r="O513" s="40">
        <v>3420981</v>
      </c>
      <c r="P513" s="41">
        <v>2246364</v>
      </c>
      <c r="Q513" s="39">
        <f t="shared" si="42"/>
        <v>22199.809701492537</v>
      </c>
      <c r="R513" s="40">
        <f t="shared" si="43"/>
        <v>1846.1712765957448</v>
      </c>
      <c r="S513" s="40">
        <f t="shared" si="44"/>
        <v>791.28927038626614</v>
      </c>
      <c r="T513" s="40">
        <f t="shared" si="45"/>
        <v>2936.4643776824032</v>
      </c>
      <c r="U513" s="41">
        <f t="shared" si="46"/>
        <v>6492.3815028901736</v>
      </c>
    </row>
    <row r="514" spans="1:21" x14ac:dyDescent="0.25">
      <c r="A514" s="30" t="str">
        <f t="shared" si="47"/>
        <v>2013_3</v>
      </c>
      <c r="B514" s="10">
        <v>2013</v>
      </c>
      <c r="C514" s="10">
        <v>3</v>
      </c>
      <c r="D514" s="27" t="s">
        <v>31</v>
      </c>
      <c r="E514" s="11" t="s">
        <v>14</v>
      </c>
      <c r="F514" s="41">
        <v>28962</v>
      </c>
      <c r="G514" s="39">
        <v>669</v>
      </c>
      <c r="H514" s="40">
        <v>2737</v>
      </c>
      <c r="I514" s="40">
        <v>11148</v>
      </c>
      <c r="J514" s="40">
        <v>3658</v>
      </c>
      <c r="K514" s="41">
        <v>886</v>
      </c>
      <c r="L514" s="39">
        <v>9428059</v>
      </c>
      <c r="M514" s="40">
        <v>8213591</v>
      </c>
      <c r="N514" s="40">
        <v>6182292</v>
      </c>
      <c r="O514" s="40">
        <v>10630574</v>
      </c>
      <c r="P514" s="41">
        <v>2215606</v>
      </c>
      <c r="Q514" s="39">
        <f t="shared" si="42"/>
        <v>14092.763826606875</v>
      </c>
      <c r="R514" s="40">
        <f t="shared" si="43"/>
        <v>3000.9466569236392</v>
      </c>
      <c r="S514" s="40">
        <f t="shared" si="44"/>
        <v>554.5651237890205</v>
      </c>
      <c r="T514" s="40">
        <f t="shared" si="45"/>
        <v>2906.1164570803717</v>
      </c>
      <c r="U514" s="41">
        <f t="shared" si="46"/>
        <v>2500.6839729119638</v>
      </c>
    </row>
    <row r="515" spans="1:21" x14ac:dyDescent="0.25">
      <c r="A515" s="30" t="str">
        <f t="shared" si="47"/>
        <v>2013_3</v>
      </c>
      <c r="B515" s="10">
        <v>2013</v>
      </c>
      <c r="C515" s="10">
        <v>3</v>
      </c>
      <c r="D515" s="27" t="s">
        <v>32</v>
      </c>
      <c r="E515" s="11" t="s">
        <v>14</v>
      </c>
      <c r="F515" s="41">
        <v>20224</v>
      </c>
      <c r="G515" s="39">
        <v>291</v>
      </c>
      <c r="H515" s="40">
        <v>2591</v>
      </c>
      <c r="I515" s="40">
        <v>4265</v>
      </c>
      <c r="J515" s="40">
        <v>4314</v>
      </c>
      <c r="K515" s="41">
        <v>892</v>
      </c>
      <c r="L515" s="39">
        <v>9808417</v>
      </c>
      <c r="M515" s="40">
        <v>8816100</v>
      </c>
      <c r="N515" s="40">
        <v>3991454</v>
      </c>
      <c r="O515" s="40">
        <v>13705696</v>
      </c>
      <c r="P515" s="41">
        <v>7542985</v>
      </c>
      <c r="Q515" s="39">
        <f t="shared" si="42"/>
        <v>33705.900343642614</v>
      </c>
      <c r="R515" s="40">
        <f t="shared" si="43"/>
        <v>3402.5858741798534</v>
      </c>
      <c r="S515" s="40">
        <f t="shared" si="44"/>
        <v>935.8626025791325</v>
      </c>
      <c r="T515" s="40">
        <f t="shared" si="45"/>
        <v>3177.0273528048215</v>
      </c>
      <c r="U515" s="41">
        <f t="shared" si="46"/>
        <v>8456.2612107623318</v>
      </c>
    </row>
    <row r="516" spans="1:21" x14ac:dyDescent="0.25">
      <c r="A516" s="30" t="str">
        <f t="shared" si="47"/>
        <v>2013_3</v>
      </c>
      <c r="B516" s="10">
        <v>2013</v>
      </c>
      <c r="C516" s="10">
        <v>3</v>
      </c>
      <c r="D516" s="27" t="s">
        <v>33</v>
      </c>
      <c r="E516" s="11" t="s">
        <v>14</v>
      </c>
      <c r="F516" s="41">
        <v>15993</v>
      </c>
      <c r="G516" s="39">
        <v>552</v>
      </c>
      <c r="H516" s="40">
        <v>1650</v>
      </c>
      <c r="I516" s="40">
        <v>4304</v>
      </c>
      <c r="J516" s="40">
        <v>2562</v>
      </c>
      <c r="K516" s="41">
        <v>499</v>
      </c>
      <c r="L516" s="39">
        <v>6549921</v>
      </c>
      <c r="M516" s="40">
        <v>4850999</v>
      </c>
      <c r="N516" s="40">
        <v>3502541</v>
      </c>
      <c r="O516" s="40">
        <v>6671479</v>
      </c>
      <c r="P516" s="41">
        <v>1407531</v>
      </c>
      <c r="Q516" s="39">
        <f t="shared" si="42"/>
        <v>11865.798913043478</v>
      </c>
      <c r="R516" s="40">
        <f t="shared" si="43"/>
        <v>2939.9993939393939</v>
      </c>
      <c r="S516" s="40">
        <f t="shared" si="44"/>
        <v>813.78740706319707</v>
      </c>
      <c r="T516" s="40">
        <f t="shared" si="45"/>
        <v>2604.0120999219362</v>
      </c>
      <c r="U516" s="41">
        <f t="shared" si="46"/>
        <v>2820.7034068136272</v>
      </c>
    </row>
    <row r="517" spans="1:21" x14ac:dyDescent="0.25">
      <c r="A517" s="30" t="str">
        <f t="shared" si="47"/>
        <v>2013_3</v>
      </c>
      <c r="B517" s="10">
        <v>2013</v>
      </c>
      <c r="C517" s="10">
        <v>3</v>
      </c>
      <c r="D517" s="27" t="s">
        <v>34</v>
      </c>
      <c r="E517" s="11" t="s">
        <v>14</v>
      </c>
      <c r="F517" s="41">
        <v>14759</v>
      </c>
      <c r="G517" s="39">
        <v>412</v>
      </c>
      <c r="H517" s="40">
        <v>1979</v>
      </c>
      <c r="I517" s="40">
        <v>3201</v>
      </c>
      <c r="J517" s="40">
        <v>2732</v>
      </c>
      <c r="K517" s="41">
        <v>403</v>
      </c>
      <c r="L517" s="39">
        <v>5906951</v>
      </c>
      <c r="M517" s="40">
        <v>7626818</v>
      </c>
      <c r="N517" s="40">
        <v>3461221</v>
      </c>
      <c r="O517" s="40">
        <v>10424592</v>
      </c>
      <c r="P517" s="41">
        <v>1756217</v>
      </c>
      <c r="Q517" s="39">
        <f t="shared" si="42"/>
        <v>14337.259708737864</v>
      </c>
      <c r="R517" s="40">
        <f t="shared" si="43"/>
        <v>3853.8746841839311</v>
      </c>
      <c r="S517" s="40">
        <f t="shared" si="44"/>
        <v>1081.2936582318025</v>
      </c>
      <c r="T517" s="40">
        <f t="shared" si="45"/>
        <v>3815.7364568081989</v>
      </c>
      <c r="U517" s="41">
        <f t="shared" si="46"/>
        <v>4357.8585607940449</v>
      </c>
    </row>
    <row r="518" spans="1:21" x14ac:dyDescent="0.25">
      <c r="A518" s="30" t="str">
        <f t="shared" si="47"/>
        <v>2013_3</v>
      </c>
      <c r="B518" s="10">
        <v>2013</v>
      </c>
      <c r="C518" s="10">
        <v>3</v>
      </c>
      <c r="D518" s="27" t="s">
        <v>35</v>
      </c>
      <c r="E518" s="11" t="s">
        <v>14</v>
      </c>
      <c r="F518" s="41">
        <v>25513</v>
      </c>
      <c r="G518" s="39">
        <v>1049</v>
      </c>
      <c r="H518" s="40">
        <v>3705</v>
      </c>
      <c r="I518" s="40">
        <v>4478</v>
      </c>
      <c r="J518" s="40">
        <v>6031</v>
      </c>
      <c r="K518" s="41">
        <v>1255</v>
      </c>
      <c r="L518" s="39">
        <v>11842637</v>
      </c>
      <c r="M518" s="40">
        <v>10760244</v>
      </c>
      <c r="N518" s="40">
        <v>4422903</v>
      </c>
      <c r="O518" s="40">
        <v>15491014</v>
      </c>
      <c r="P518" s="41">
        <v>3988123</v>
      </c>
      <c r="Q518" s="39">
        <f t="shared" si="42"/>
        <v>11289.453765490944</v>
      </c>
      <c r="R518" s="40">
        <f t="shared" si="43"/>
        <v>2904.2493927125506</v>
      </c>
      <c r="S518" s="40">
        <f t="shared" si="44"/>
        <v>987.69606967396157</v>
      </c>
      <c r="T518" s="40">
        <f t="shared" si="45"/>
        <v>2568.5647487978777</v>
      </c>
      <c r="U518" s="41">
        <f t="shared" si="46"/>
        <v>3177.7872509960162</v>
      </c>
    </row>
    <row r="519" spans="1:21" x14ac:dyDescent="0.25">
      <c r="A519" s="30" t="str">
        <f t="shared" si="47"/>
        <v>2013_3</v>
      </c>
      <c r="B519" s="10">
        <v>2013</v>
      </c>
      <c r="C519" s="10">
        <v>3</v>
      </c>
      <c r="D519" s="27" t="s">
        <v>36</v>
      </c>
      <c r="E519" s="11" t="s">
        <v>14</v>
      </c>
      <c r="F519" s="41">
        <v>7252</v>
      </c>
      <c r="G519" s="39">
        <v>296</v>
      </c>
      <c r="H519" s="40">
        <v>1042</v>
      </c>
      <c r="I519" s="40">
        <v>1727</v>
      </c>
      <c r="J519" s="40">
        <v>1723</v>
      </c>
      <c r="K519" s="41">
        <v>141</v>
      </c>
      <c r="L519" s="39">
        <v>4989173</v>
      </c>
      <c r="M519" s="40">
        <v>3830699</v>
      </c>
      <c r="N519" s="40">
        <v>1480399</v>
      </c>
      <c r="O519" s="40">
        <v>5010282</v>
      </c>
      <c r="P519" s="41">
        <v>845377</v>
      </c>
      <c r="Q519" s="39">
        <f t="shared" si="42"/>
        <v>16855.31418918919</v>
      </c>
      <c r="R519" s="40">
        <f t="shared" si="43"/>
        <v>3676.2946257197696</v>
      </c>
      <c r="S519" s="40">
        <f t="shared" si="44"/>
        <v>857.20845396641573</v>
      </c>
      <c r="T519" s="40">
        <f t="shared" si="45"/>
        <v>2907.8827626233315</v>
      </c>
      <c r="U519" s="41">
        <f t="shared" si="46"/>
        <v>5995.5815602836883</v>
      </c>
    </row>
    <row r="520" spans="1:21" x14ac:dyDescent="0.25">
      <c r="A520" s="30" t="str">
        <f t="shared" si="47"/>
        <v>2013_3</v>
      </c>
      <c r="B520" s="10">
        <v>2013</v>
      </c>
      <c r="C520" s="10">
        <v>3</v>
      </c>
      <c r="D520" s="27" t="s">
        <v>37</v>
      </c>
      <c r="E520" s="11" t="s">
        <v>14</v>
      </c>
      <c r="F520" s="41">
        <v>13533</v>
      </c>
      <c r="G520" s="39">
        <v>577</v>
      </c>
      <c r="H520" s="40">
        <v>2314</v>
      </c>
      <c r="I520" s="40">
        <v>4372</v>
      </c>
      <c r="J520" s="40">
        <v>3455</v>
      </c>
      <c r="K520" s="41">
        <v>1129</v>
      </c>
      <c r="L520" s="39">
        <v>10945394</v>
      </c>
      <c r="M520" s="40">
        <v>6827634</v>
      </c>
      <c r="N520" s="40">
        <v>4984496</v>
      </c>
      <c r="O520" s="40">
        <v>10061176</v>
      </c>
      <c r="P520" s="41">
        <v>7334580</v>
      </c>
      <c r="Q520" s="39">
        <f t="shared" si="42"/>
        <v>18969.487001733101</v>
      </c>
      <c r="R520" s="40">
        <f t="shared" si="43"/>
        <v>2950.5764909248055</v>
      </c>
      <c r="S520" s="40">
        <f t="shared" si="44"/>
        <v>1140.0951509606587</v>
      </c>
      <c r="T520" s="40">
        <f t="shared" si="45"/>
        <v>2912.062518089725</v>
      </c>
      <c r="U520" s="41">
        <f t="shared" si="46"/>
        <v>6496.5279007971658</v>
      </c>
    </row>
    <row r="521" spans="1:21" x14ac:dyDescent="0.25">
      <c r="A521" s="30" t="str">
        <f t="shared" si="47"/>
        <v>2013_3</v>
      </c>
      <c r="B521" s="10">
        <v>2013</v>
      </c>
      <c r="C521" s="10">
        <v>3</v>
      </c>
      <c r="D521" s="27" t="s">
        <v>38</v>
      </c>
      <c r="E521" s="11" t="s">
        <v>14</v>
      </c>
      <c r="F521" s="41">
        <v>7133</v>
      </c>
      <c r="G521" s="39">
        <v>300</v>
      </c>
      <c r="H521" s="40">
        <v>1286</v>
      </c>
      <c r="I521" s="40">
        <v>1074</v>
      </c>
      <c r="J521" s="40">
        <v>2287</v>
      </c>
      <c r="K521" s="41">
        <v>58</v>
      </c>
      <c r="L521" s="39">
        <v>3024531</v>
      </c>
      <c r="M521" s="40">
        <v>3202240</v>
      </c>
      <c r="N521" s="40">
        <v>1488890</v>
      </c>
      <c r="O521" s="40">
        <v>5006472</v>
      </c>
      <c r="P521" s="41">
        <v>390638</v>
      </c>
      <c r="Q521" s="39">
        <f t="shared" si="42"/>
        <v>10081.77</v>
      </c>
      <c r="R521" s="40">
        <f t="shared" si="43"/>
        <v>2490.077760497667</v>
      </c>
      <c r="S521" s="40">
        <f t="shared" si="44"/>
        <v>1386.3035381750465</v>
      </c>
      <c r="T521" s="40">
        <f t="shared" si="45"/>
        <v>2189.1001311762134</v>
      </c>
      <c r="U521" s="41">
        <f t="shared" si="46"/>
        <v>6735.1379310344828</v>
      </c>
    </row>
    <row r="522" spans="1:21" x14ac:dyDescent="0.25">
      <c r="A522" s="30" t="str">
        <f t="shared" si="47"/>
        <v>2013_3</v>
      </c>
      <c r="B522" s="10">
        <v>2013</v>
      </c>
      <c r="C522" s="10">
        <v>3</v>
      </c>
      <c r="D522" s="27" t="s">
        <v>39</v>
      </c>
      <c r="E522" s="11" t="s">
        <v>14</v>
      </c>
      <c r="F522" s="41">
        <v>18100</v>
      </c>
      <c r="G522" s="39">
        <v>869</v>
      </c>
      <c r="H522" s="40">
        <v>3079</v>
      </c>
      <c r="I522" s="40">
        <v>6348</v>
      </c>
      <c r="J522" s="40">
        <v>4930</v>
      </c>
      <c r="K522" s="41">
        <v>1656</v>
      </c>
      <c r="L522" s="39">
        <v>13494145</v>
      </c>
      <c r="M522" s="40">
        <v>8311951</v>
      </c>
      <c r="N522" s="40">
        <v>5584111</v>
      </c>
      <c r="O522" s="40">
        <v>13216475</v>
      </c>
      <c r="P522" s="41">
        <v>9722331</v>
      </c>
      <c r="Q522" s="39">
        <f t="shared" si="42"/>
        <v>15528.360184119678</v>
      </c>
      <c r="R522" s="40">
        <f t="shared" si="43"/>
        <v>2699.5618707372523</v>
      </c>
      <c r="S522" s="40">
        <f t="shared" si="44"/>
        <v>879.66461877756774</v>
      </c>
      <c r="T522" s="40">
        <f t="shared" si="45"/>
        <v>2680.8265720081135</v>
      </c>
      <c r="U522" s="41">
        <f t="shared" si="46"/>
        <v>5870.972826086957</v>
      </c>
    </row>
    <row r="523" spans="1:21" x14ac:dyDescent="0.25">
      <c r="A523" s="30" t="str">
        <f t="shared" si="47"/>
        <v>2013_3</v>
      </c>
      <c r="B523" s="10">
        <v>2013</v>
      </c>
      <c r="C523" s="10">
        <v>3</v>
      </c>
      <c r="D523" s="27" t="s">
        <v>40</v>
      </c>
      <c r="E523" s="11" t="s">
        <v>14</v>
      </c>
      <c r="F523" s="41">
        <v>11601</v>
      </c>
      <c r="G523" s="39">
        <v>438</v>
      </c>
      <c r="H523" s="40">
        <v>1827</v>
      </c>
      <c r="I523" s="40">
        <v>3588</v>
      </c>
      <c r="J523" s="40">
        <v>3056</v>
      </c>
      <c r="K523" s="41">
        <v>466</v>
      </c>
      <c r="L523" s="39">
        <v>5699512</v>
      </c>
      <c r="M523" s="40">
        <v>6163484</v>
      </c>
      <c r="N523" s="40">
        <v>2516701</v>
      </c>
      <c r="O523" s="40">
        <v>9910101</v>
      </c>
      <c r="P523" s="41">
        <v>1342371</v>
      </c>
      <c r="Q523" s="39">
        <f t="shared" ref="Q523:Q586" si="48">L523/G523</f>
        <v>13012.584474885845</v>
      </c>
      <c r="R523" s="40">
        <f t="shared" ref="R523:R586" si="49">M523/H523</f>
        <v>3373.5544608648056</v>
      </c>
      <c r="S523" s="40">
        <f t="shared" ref="S523:S586" si="50">N523/I523</f>
        <v>701.4216833890747</v>
      </c>
      <c r="T523" s="40">
        <f t="shared" ref="T523:T586" si="51">O523/J523</f>
        <v>3242.8340968586385</v>
      </c>
      <c r="U523" s="41">
        <f t="shared" ref="U523:U586" si="52">P523/K523</f>
        <v>2880.6244635193134</v>
      </c>
    </row>
    <row r="524" spans="1:21" x14ac:dyDescent="0.25">
      <c r="A524" s="30" t="str">
        <f t="shared" ref="A524:A587" si="53">B524&amp;"_"&amp;C524</f>
        <v>2013_4</v>
      </c>
      <c r="B524" s="10">
        <v>2013</v>
      </c>
      <c r="C524" s="10">
        <v>4</v>
      </c>
      <c r="D524" s="27" t="s">
        <v>13</v>
      </c>
      <c r="E524" s="11" t="s">
        <v>14</v>
      </c>
      <c r="F524" s="41">
        <v>20148</v>
      </c>
      <c r="G524" s="39">
        <v>157</v>
      </c>
      <c r="H524" s="40">
        <v>2382</v>
      </c>
      <c r="I524" s="40">
        <v>1124</v>
      </c>
      <c r="J524" s="40">
        <v>3645</v>
      </c>
      <c r="K524" s="41">
        <v>586</v>
      </c>
      <c r="L524" s="39">
        <v>2541474</v>
      </c>
      <c r="M524" s="40">
        <v>4077720</v>
      </c>
      <c r="N524" s="40">
        <v>1721735</v>
      </c>
      <c r="O524" s="40">
        <v>5723614</v>
      </c>
      <c r="P524" s="41">
        <v>1766467</v>
      </c>
      <c r="Q524" s="39">
        <f t="shared" si="48"/>
        <v>16187.732484076432</v>
      </c>
      <c r="R524" s="40">
        <f t="shared" si="49"/>
        <v>1711.8891687657431</v>
      </c>
      <c r="S524" s="40">
        <f t="shared" si="50"/>
        <v>1531.7927046263346</v>
      </c>
      <c r="T524" s="40">
        <f t="shared" si="51"/>
        <v>1570.2644718792867</v>
      </c>
      <c r="U524" s="41">
        <f t="shared" si="52"/>
        <v>3014.4488054607509</v>
      </c>
    </row>
    <row r="525" spans="1:21" x14ac:dyDescent="0.25">
      <c r="A525" s="30" t="str">
        <f t="shared" si="53"/>
        <v>2013_4</v>
      </c>
      <c r="B525" s="10">
        <v>2013</v>
      </c>
      <c r="C525" s="10">
        <v>4</v>
      </c>
      <c r="D525" s="27" t="s">
        <v>15</v>
      </c>
      <c r="E525" s="11" t="s">
        <v>14</v>
      </c>
      <c r="F525" s="41">
        <v>5194</v>
      </c>
      <c r="G525" s="39">
        <v>20</v>
      </c>
      <c r="H525" s="40">
        <v>380</v>
      </c>
      <c r="I525" s="40">
        <v>1052</v>
      </c>
      <c r="J525" s="40">
        <v>684</v>
      </c>
      <c r="K525" s="41">
        <v>103</v>
      </c>
      <c r="L525" s="39">
        <v>535261</v>
      </c>
      <c r="M525" s="40">
        <v>1145043</v>
      </c>
      <c r="N525" s="40">
        <v>1564448</v>
      </c>
      <c r="O525" s="40">
        <v>2115968</v>
      </c>
      <c r="P525" s="41">
        <v>605009</v>
      </c>
      <c r="Q525" s="39">
        <f t="shared" si="48"/>
        <v>26763.05</v>
      </c>
      <c r="R525" s="40">
        <f t="shared" si="49"/>
        <v>3013.2710526315791</v>
      </c>
      <c r="S525" s="40">
        <f t="shared" si="50"/>
        <v>1487.1178707224335</v>
      </c>
      <c r="T525" s="40">
        <f t="shared" si="51"/>
        <v>3093.5204678362575</v>
      </c>
      <c r="U525" s="41">
        <f t="shared" si="52"/>
        <v>5873.8737864077666</v>
      </c>
    </row>
    <row r="526" spans="1:21" x14ac:dyDescent="0.25">
      <c r="A526" s="30" t="str">
        <f t="shared" si="53"/>
        <v>2013_4</v>
      </c>
      <c r="B526" s="10">
        <v>2013</v>
      </c>
      <c r="C526" s="10">
        <v>4</v>
      </c>
      <c r="D526" s="27" t="s">
        <v>16</v>
      </c>
      <c r="E526" s="11" t="s">
        <v>14</v>
      </c>
      <c r="F526" s="41">
        <v>5102</v>
      </c>
      <c r="G526" s="39">
        <v>98</v>
      </c>
      <c r="H526" s="40">
        <v>640</v>
      </c>
      <c r="I526" s="40">
        <v>253</v>
      </c>
      <c r="J526" s="40">
        <v>1768</v>
      </c>
      <c r="K526" s="41">
        <v>110</v>
      </c>
      <c r="L526" s="39">
        <v>1076075</v>
      </c>
      <c r="M526" s="40">
        <v>2162217</v>
      </c>
      <c r="N526" s="40">
        <v>249608</v>
      </c>
      <c r="O526" s="40">
        <v>5085440</v>
      </c>
      <c r="P526" s="41">
        <v>525106</v>
      </c>
      <c r="Q526" s="39">
        <f t="shared" si="48"/>
        <v>10980.357142857143</v>
      </c>
      <c r="R526" s="40">
        <f t="shared" si="49"/>
        <v>3378.4640625000002</v>
      </c>
      <c r="S526" s="40">
        <f t="shared" si="50"/>
        <v>986.59288537549412</v>
      </c>
      <c r="T526" s="40">
        <f t="shared" si="51"/>
        <v>2876.3800904977375</v>
      </c>
      <c r="U526" s="41">
        <f t="shared" si="52"/>
        <v>4773.6909090909094</v>
      </c>
    </row>
    <row r="527" spans="1:21" x14ac:dyDescent="0.25">
      <c r="A527" s="30" t="str">
        <f t="shared" si="53"/>
        <v>2013_4</v>
      </c>
      <c r="B527" s="10">
        <v>2013</v>
      </c>
      <c r="C527" s="10">
        <v>4</v>
      </c>
      <c r="D527" s="27" t="s">
        <v>17</v>
      </c>
      <c r="E527" s="11" t="s">
        <v>14</v>
      </c>
      <c r="F527" s="41">
        <v>20662</v>
      </c>
      <c r="G527" s="39">
        <v>124</v>
      </c>
      <c r="H527" s="40">
        <v>1953</v>
      </c>
      <c r="I527" s="40">
        <v>880</v>
      </c>
      <c r="J527" s="40">
        <v>2616</v>
      </c>
      <c r="K527" s="41">
        <v>378</v>
      </c>
      <c r="L527" s="39">
        <v>2352194</v>
      </c>
      <c r="M527" s="40">
        <v>7529402</v>
      </c>
      <c r="N527" s="40">
        <v>762975</v>
      </c>
      <c r="O527" s="40">
        <v>8461730</v>
      </c>
      <c r="P527" s="41">
        <v>1879961</v>
      </c>
      <c r="Q527" s="39">
        <f t="shared" si="48"/>
        <v>18969.306451612902</v>
      </c>
      <c r="R527" s="40">
        <f t="shared" si="49"/>
        <v>3855.3005632360473</v>
      </c>
      <c r="S527" s="40">
        <f t="shared" si="50"/>
        <v>867.0170454545455</v>
      </c>
      <c r="T527" s="40">
        <f t="shared" si="51"/>
        <v>3234.6062691131497</v>
      </c>
      <c r="U527" s="41">
        <f t="shared" si="52"/>
        <v>4973.4417989417989</v>
      </c>
    </row>
    <row r="528" spans="1:21" x14ac:dyDescent="0.25">
      <c r="A528" s="30" t="str">
        <f t="shared" si="53"/>
        <v>2013_4</v>
      </c>
      <c r="B528" s="10">
        <v>2013</v>
      </c>
      <c r="C528" s="10">
        <v>4</v>
      </c>
      <c r="D528" s="27" t="s">
        <v>18</v>
      </c>
      <c r="E528" s="11" t="s">
        <v>14</v>
      </c>
      <c r="F528" s="41">
        <v>17053</v>
      </c>
      <c r="G528" s="39">
        <v>184</v>
      </c>
      <c r="H528" s="40">
        <v>1535</v>
      </c>
      <c r="I528" s="40">
        <v>2471</v>
      </c>
      <c r="J528" s="40">
        <v>2266</v>
      </c>
      <c r="K528" s="41">
        <v>471</v>
      </c>
      <c r="L528" s="39">
        <v>3884334</v>
      </c>
      <c r="M528" s="40">
        <v>5002516</v>
      </c>
      <c r="N528" s="40">
        <v>4031461</v>
      </c>
      <c r="O528" s="40">
        <v>7355999</v>
      </c>
      <c r="P528" s="41">
        <v>1357804</v>
      </c>
      <c r="Q528" s="39">
        <f t="shared" si="48"/>
        <v>21110.510869565216</v>
      </c>
      <c r="R528" s="40">
        <f t="shared" si="49"/>
        <v>3258.9680781758957</v>
      </c>
      <c r="S528" s="40">
        <f t="shared" si="50"/>
        <v>1631.5099150141643</v>
      </c>
      <c r="T528" s="40">
        <f t="shared" si="51"/>
        <v>3246.2484554280672</v>
      </c>
      <c r="U528" s="41">
        <f t="shared" si="52"/>
        <v>2882.8110403397027</v>
      </c>
    </row>
    <row r="529" spans="1:21" x14ac:dyDescent="0.25">
      <c r="A529" s="30" t="str">
        <f t="shared" si="53"/>
        <v>2013_4</v>
      </c>
      <c r="B529" s="10">
        <v>2013</v>
      </c>
      <c r="C529" s="10">
        <v>4</v>
      </c>
      <c r="D529" s="27" t="s">
        <v>19</v>
      </c>
      <c r="E529" s="11" t="s">
        <v>14</v>
      </c>
      <c r="F529" s="41">
        <v>4110</v>
      </c>
      <c r="G529" s="39">
        <v>89</v>
      </c>
      <c r="H529" s="40">
        <v>379</v>
      </c>
      <c r="I529" s="40">
        <v>668</v>
      </c>
      <c r="J529" s="40">
        <v>547</v>
      </c>
      <c r="K529" s="41">
        <v>159</v>
      </c>
      <c r="L529" s="39">
        <v>1840313</v>
      </c>
      <c r="M529" s="40">
        <v>1198335</v>
      </c>
      <c r="N529" s="40">
        <v>1043319</v>
      </c>
      <c r="O529" s="40">
        <v>1841503</v>
      </c>
      <c r="P529" s="41">
        <v>883706</v>
      </c>
      <c r="Q529" s="39">
        <f t="shared" si="48"/>
        <v>20677.674157303372</v>
      </c>
      <c r="R529" s="40">
        <f t="shared" si="49"/>
        <v>3161.8337730870712</v>
      </c>
      <c r="S529" s="40">
        <f t="shared" si="50"/>
        <v>1561.8547904191616</v>
      </c>
      <c r="T529" s="40">
        <f t="shared" si="51"/>
        <v>3366.5502742230346</v>
      </c>
      <c r="U529" s="41">
        <f t="shared" si="52"/>
        <v>5557.8993710691821</v>
      </c>
    </row>
    <row r="530" spans="1:21" x14ac:dyDescent="0.25">
      <c r="A530" s="30" t="str">
        <f t="shared" si="53"/>
        <v>2013_4</v>
      </c>
      <c r="B530" s="10">
        <v>2013</v>
      </c>
      <c r="C530" s="10">
        <v>4</v>
      </c>
      <c r="D530" s="27" t="s">
        <v>20</v>
      </c>
      <c r="E530" s="11" t="s">
        <v>14</v>
      </c>
      <c r="F530" s="41">
        <v>26627</v>
      </c>
      <c r="G530" s="39">
        <v>399</v>
      </c>
      <c r="H530" s="40">
        <v>3147</v>
      </c>
      <c r="I530" s="40">
        <v>2325</v>
      </c>
      <c r="J530" s="40">
        <v>5024</v>
      </c>
      <c r="K530" s="41">
        <v>975</v>
      </c>
      <c r="L530" s="39">
        <v>10950644</v>
      </c>
      <c r="M530" s="40">
        <v>8438215</v>
      </c>
      <c r="N530" s="40">
        <v>4133649</v>
      </c>
      <c r="O530" s="40">
        <v>11962272</v>
      </c>
      <c r="P530" s="41">
        <v>8485917</v>
      </c>
      <c r="Q530" s="39">
        <f t="shared" si="48"/>
        <v>27445.223057644111</v>
      </c>
      <c r="R530" s="40">
        <f t="shared" si="49"/>
        <v>2681.3520813473151</v>
      </c>
      <c r="S530" s="40">
        <f t="shared" si="50"/>
        <v>1777.9135483870969</v>
      </c>
      <c r="T530" s="40">
        <f t="shared" si="51"/>
        <v>2381.0254777070063</v>
      </c>
      <c r="U530" s="41">
        <f t="shared" si="52"/>
        <v>8703.504615384616</v>
      </c>
    </row>
    <row r="531" spans="1:21" x14ac:dyDescent="0.25">
      <c r="A531" s="30" t="str">
        <f t="shared" si="53"/>
        <v>2013_4</v>
      </c>
      <c r="B531" s="10">
        <v>2013</v>
      </c>
      <c r="C531" s="10">
        <v>4</v>
      </c>
      <c r="D531" s="27" t="s">
        <v>21</v>
      </c>
      <c r="E531" s="11" t="s">
        <v>14</v>
      </c>
      <c r="F531" s="41">
        <v>31906</v>
      </c>
      <c r="G531" s="39">
        <v>948</v>
      </c>
      <c r="H531" s="40">
        <v>3053</v>
      </c>
      <c r="I531" s="40">
        <v>8519</v>
      </c>
      <c r="J531" s="40">
        <v>7916</v>
      </c>
      <c r="K531" s="41">
        <v>689</v>
      </c>
      <c r="L531" s="39">
        <v>15562577</v>
      </c>
      <c r="M531" s="40">
        <v>7571394</v>
      </c>
      <c r="N531" s="40">
        <v>7737084</v>
      </c>
      <c r="O531" s="40">
        <v>23815558</v>
      </c>
      <c r="P531" s="41">
        <v>3308787</v>
      </c>
      <c r="Q531" s="39">
        <f t="shared" si="48"/>
        <v>16416.220464135022</v>
      </c>
      <c r="R531" s="40">
        <f t="shared" si="49"/>
        <v>2479.9849328529317</v>
      </c>
      <c r="S531" s="40">
        <f t="shared" si="50"/>
        <v>908.21504871463787</v>
      </c>
      <c r="T531" s="40">
        <f t="shared" si="51"/>
        <v>3008.5343607882769</v>
      </c>
      <c r="U531" s="41">
        <f t="shared" si="52"/>
        <v>4802.303338171263</v>
      </c>
    </row>
    <row r="532" spans="1:21" x14ac:dyDescent="0.25">
      <c r="A532" s="30" t="str">
        <f t="shared" si="53"/>
        <v>2013_4</v>
      </c>
      <c r="B532" s="10">
        <v>2013</v>
      </c>
      <c r="C532" s="10">
        <v>4</v>
      </c>
      <c r="D532" s="27" t="s">
        <v>22</v>
      </c>
      <c r="E532" s="11" t="s">
        <v>14</v>
      </c>
      <c r="F532" s="41">
        <v>3066</v>
      </c>
      <c r="G532" s="39">
        <v>125</v>
      </c>
      <c r="H532" s="40">
        <v>329</v>
      </c>
      <c r="I532" s="40">
        <v>403</v>
      </c>
      <c r="J532" s="40">
        <v>407</v>
      </c>
      <c r="K532" s="41">
        <v>153</v>
      </c>
      <c r="L532" s="39">
        <v>1488552</v>
      </c>
      <c r="M532" s="40">
        <v>925227</v>
      </c>
      <c r="N532" s="40">
        <v>386202</v>
      </c>
      <c r="O532" s="40">
        <v>1212659</v>
      </c>
      <c r="P532" s="41">
        <v>580298</v>
      </c>
      <c r="Q532" s="39">
        <f t="shared" si="48"/>
        <v>11908.415999999999</v>
      </c>
      <c r="R532" s="40">
        <f t="shared" si="49"/>
        <v>2812.2401215805471</v>
      </c>
      <c r="S532" s="40">
        <f t="shared" si="50"/>
        <v>958.31761786600498</v>
      </c>
      <c r="T532" s="40">
        <f t="shared" si="51"/>
        <v>2979.5061425061426</v>
      </c>
      <c r="U532" s="41">
        <f t="shared" si="52"/>
        <v>3792.7973856209151</v>
      </c>
    </row>
    <row r="533" spans="1:21" x14ac:dyDescent="0.25">
      <c r="A533" s="30" t="str">
        <f t="shared" si="53"/>
        <v>2013_4</v>
      </c>
      <c r="B533" s="10">
        <v>2013</v>
      </c>
      <c r="C533" s="10">
        <v>4</v>
      </c>
      <c r="D533" s="27" t="s">
        <v>23</v>
      </c>
      <c r="E533" s="11" t="s">
        <v>14</v>
      </c>
      <c r="F533" s="41">
        <v>3174</v>
      </c>
      <c r="G533" s="39">
        <v>109</v>
      </c>
      <c r="H533" s="40">
        <v>351</v>
      </c>
      <c r="I533" s="40">
        <v>602</v>
      </c>
      <c r="J533" s="40">
        <v>467</v>
      </c>
      <c r="K533" s="41">
        <v>104</v>
      </c>
      <c r="L533" s="39">
        <v>1620395</v>
      </c>
      <c r="M533" s="40">
        <v>1054738</v>
      </c>
      <c r="N533" s="40">
        <v>443636</v>
      </c>
      <c r="O533" s="40">
        <v>1439763</v>
      </c>
      <c r="P533" s="41">
        <v>488162</v>
      </c>
      <c r="Q533" s="39">
        <f t="shared" si="48"/>
        <v>14866.009174311926</v>
      </c>
      <c r="R533" s="40">
        <f t="shared" si="49"/>
        <v>3004.9515669515667</v>
      </c>
      <c r="S533" s="40">
        <f t="shared" si="50"/>
        <v>736.93687707641197</v>
      </c>
      <c r="T533" s="40">
        <f t="shared" si="51"/>
        <v>3083.0042826552462</v>
      </c>
      <c r="U533" s="41">
        <f t="shared" si="52"/>
        <v>4693.8653846153848</v>
      </c>
    </row>
    <row r="534" spans="1:21" x14ac:dyDescent="0.25">
      <c r="A534" s="30" t="str">
        <f t="shared" si="53"/>
        <v>2013_4</v>
      </c>
      <c r="B534" s="10">
        <v>2013</v>
      </c>
      <c r="C534" s="10">
        <v>4</v>
      </c>
      <c r="D534" s="27" t="s">
        <v>24</v>
      </c>
      <c r="E534" s="11" t="s">
        <v>14</v>
      </c>
      <c r="F534" s="41">
        <v>9222</v>
      </c>
      <c r="G534" s="39">
        <v>288</v>
      </c>
      <c r="H534" s="40">
        <v>1021</v>
      </c>
      <c r="I534" s="40">
        <v>445</v>
      </c>
      <c r="J534" s="40">
        <v>2327</v>
      </c>
      <c r="K534" s="41">
        <v>227</v>
      </c>
      <c r="L534" s="39">
        <v>5974462</v>
      </c>
      <c r="M534" s="40">
        <v>4603179</v>
      </c>
      <c r="N534" s="40">
        <v>518427</v>
      </c>
      <c r="O534" s="40">
        <v>7030333</v>
      </c>
      <c r="P534" s="41">
        <v>1146059</v>
      </c>
      <c r="Q534" s="39">
        <f t="shared" si="48"/>
        <v>20744.659722222223</v>
      </c>
      <c r="R534" s="40">
        <f t="shared" si="49"/>
        <v>4508.5004897159652</v>
      </c>
      <c r="S534" s="40">
        <f t="shared" si="50"/>
        <v>1165.0044943820226</v>
      </c>
      <c r="T534" s="40">
        <f t="shared" si="51"/>
        <v>3021.2002578427159</v>
      </c>
      <c r="U534" s="41">
        <f t="shared" si="52"/>
        <v>5048.7180616740088</v>
      </c>
    </row>
    <row r="535" spans="1:21" x14ac:dyDescent="0.25">
      <c r="A535" s="30" t="str">
        <f t="shared" si="53"/>
        <v>2013_4</v>
      </c>
      <c r="B535" s="10">
        <v>2013</v>
      </c>
      <c r="C535" s="10">
        <v>4</v>
      </c>
      <c r="D535" s="27" t="s">
        <v>25</v>
      </c>
      <c r="E535" s="11" t="s">
        <v>14</v>
      </c>
      <c r="F535" s="41">
        <v>24949</v>
      </c>
      <c r="G535" s="39">
        <v>195</v>
      </c>
      <c r="H535" s="40">
        <v>2223</v>
      </c>
      <c r="I535" s="40">
        <v>7013</v>
      </c>
      <c r="J535" s="40">
        <v>3331</v>
      </c>
      <c r="K535" s="41">
        <v>838</v>
      </c>
      <c r="L535" s="39">
        <v>3183018</v>
      </c>
      <c r="M535" s="40">
        <v>4299593</v>
      </c>
      <c r="N535" s="40">
        <v>7656254</v>
      </c>
      <c r="O535" s="40">
        <v>6360517</v>
      </c>
      <c r="P535" s="41">
        <v>4002694</v>
      </c>
      <c r="Q535" s="39">
        <f t="shared" si="48"/>
        <v>16323.16923076923</v>
      </c>
      <c r="R535" s="40">
        <f t="shared" si="49"/>
        <v>1934.1399010346379</v>
      </c>
      <c r="S535" s="40">
        <f t="shared" si="50"/>
        <v>1091.7230856979895</v>
      </c>
      <c r="T535" s="40">
        <f t="shared" si="51"/>
        <v>1909.4917442209546</v>
      </c>
      <c r="U535" s="41">
        <f t="shared" si="52"/>
        <v>4776.4844868735081</v>
      </c>
    </row>
    <row r="536" spans="1:21" x14ac:dyDescent="0.25">
      <c r="A536" s="30" t="str">
        <f t="shared" si="53"/>
        <v>2013_4</v>
      </c>
      <c r="B536" s="10">
        <v>2013</v>
      </c>
      <c r="C536" s="10">
        <v>4</v>
      </c>
      <c r="D536" s="27" t="s">
        <v>26</v>
      </c>
      <c r="E536" s="11" t="s">
        <v>14</v>
      </c>
      <c r="F536" s="41">
        <v>24007</v>
      </c>
      <c r="G536" s="39">
        <v>375</v>
      </c>
      <c r="H536" s="40">
        <v>2686</v>
      </c>
      <c r="I536" s="40">
        <v>3976</v>
      </c>
      <c r="J536" s="40">
        <v>4696</v>
      </c>
      <c r="K536" s="41">
        <v>979</v>
      </c>
      <c r="L536" s="39">
        <v>7966551</v>
      </c>
      <c r="M536" s="40">
        <v>8503237</v>
      </c>
      <c r="N536" s="40">
        <v>6491884</v>
      </c>
      <c r="O536" s="40">
        <v>13212779</v>
      </c>
      <c r="P536" s="41">
        <v>4089201</v>
      </c>
      <c r="Q536" s="39">
        <f t="shared" si="48"/>
        <v>21244.135999999999</v>
      </c>
      <c r="R536" s="40">
        <f t="shared" si="49"/>
        <v>3165.7620997766194</v>
      </c>
      <c r="S536" s="40">
        <f t="shared" si="50"/>
        <v>1632.7676056338028</v>
      </c>
      <c r="T536" s="40">
        <f t="shared" si="51"/>
        <v>2813.6241482112437</v>
      </c>
      <c r="U536" s="41">
        <f t="shared" si="52"/>
        <v>4176.9162410623085</v>
      </c>
    </row>
    <row r="537" spans="1:21" x14ac:dyDescent="0.25">
      <c r="A537" s="30" t="str">
        <f t="shared" si="53"/>
        <v>2013_4</v>
      </c>
      <c r="B537" s="10">
        <v>2013</v>
      </c>
      <c r="C537" s="10">
        <v>4</v>
      </c>
      <c r="D537" s="27" t="s">
        <v>27</v>
      </c>
      <c r="E537" s="11" t="s">
        <v>14</v>
      </c>
      <c r="F537" s="41">
        <v>6335</v>
      </c>
      <c r="G537" s="39">
        <v>194</v>
      </c>
      <c r="H537" s="40">
        <v>743</v>
      </c>
      <c r="I537" s="40">
        <v>889</v>
      </c>
      <c r="J537" s="40">
        <v>992</v>
      </c>
      <c r="K537" s="41">
        <v>287</v>
      </c>
      <c r="L537" s="39">
        <v>4200518</v>
      </c>
      <c r="M537" s="40">
        <v>2222107</v>
      </c>
      <c r="N537" s="40">
        <v>779363</v>
      </c>
      <c r="O537" s="40">
        <v>2982181</v>
      </c>
      <c r="P537" s="41">
        <v>2321787</v>
      </c>
      <c r="Q537" s="39">
        <f t="shared" si="48"/>
        <v>21652.154639175256</v>
      </c>
      <c r="R537" s="40">
        <f t="shared" si="49"/>
        <v>2990.7227456258411</v>
      </c>
      <c r="S537" s="40">
        <f t="shared" si="50"/>
        <v>876.67379077615294</v>
      </c>
      <c r="T537" s="40">
        <f t="shared" si="51"/>
        <v>3006.2308467741937</v>
      </c>
      <c r="U537" s="41">
        <f t="shared" si="52"/>
        <v>8089.8501742160279</v>
      </c>
    </row>
    <row r="538" spans="1:21" x14ac:dyDescent="0.25">
      <c r="A538" s="30" t="str">
        <f t="shared" si="53"/>
        <v>2013_4</v>
      </c>
      <c r="B538" s="10">
        <v>2013</v>
      </c>
      <c r="C538" s="10">
        <v>4</v>
      </c>
      <c r="D538" s="27" t="s">
        <v>28</v>
      </c>
      <c r="E538" s="11" t="s">
        <v>14</v>
      </c>
      <c r="F538" s="41">
        <v>43589</v>
      </c>
      <c r="G538" s="39">
        <v>1229</v>
      </c>
      <c r="H538" s="40">
        <v>4734</v>
      </c>
      <c r="I538" s="40">
        <v>7676</v>
      </c>
      <c r="J538" s="40">
        <v>7506</v>
      </c>
      <c r="K538" s="41">
        <v>1752</v>
      </c>
      <c r="L538" s="39">
        <v>17396364</v>
      </c>
      <c r="M538" s="40">
        <v>14968701</v>
      </c>
      <c r="N538" s="40">
        <v>9260076</v>
      </c>
      <c r="O538" s="40">
        <v>23494480</v>
      </c>
      <c r="P538" s="41">
        <v>17876212</v>
      </c>
      <c r="Q538" s="39">
        <f t="shared" si="48"/>
        <v>14154.893409275834</v>
      </c>
      <c r="R538" s="40">
        <f t="shared" si="49"/>
        <v>3161.9562737642586</v>
      </c>
      <c r="S538" s="40">
        <f t="shared" si="50"/>
        <v>1206.3673788431474</v>
      </c>
      <c r="T538" s="40">
        <f t="shared" si="51"/>
        <v>3130.0932587263524</v>
      </c>
      <c r="U538" s="41">
        <f t="shared" si="52"/>
        <v>10203.317351598174</v>
      </c>
    </row>
    <row r="539" spans="1:21" x14ac:dyDescent="0.25">
      <c r="A539" s="30" t="str">
        <f t="shared" si="53"/>
        <v>2013_4</v>
      </c>
      <c r="B539" s="10">
        <v>2013</v>
      </c>
      <c r="C539" s="10">
        <v>4</v>
      </c>
      <c r="D539" s="27" t="s">
        <v>29</v>
      </c>
      <c r="E539" s="11" t="s">
        <v>14</v>
      </c>
      <c r="F539" s="41">
        <v>4588</v>
      </c>
      <c r="G539" s="39">
        <v>165</v>
      </c>
      <c r="H539" s="40">
        <v>545</v>
      </c>
      <c r="I539" s="40">
        <v>702</v>
      </c>
      <c r="J539" s="40">
        <v>865</v>
      </c>
      <c r="K539" s="41">
        <v>256</v>
      </c>
      <c r="L539" s="39">
        <v>2749579</v>
      </c>
      <c r="M539" s="40">
        <v>1707512</v>
      </c>
      <c r="N539" s="40">
        <v>977042</v>
      </c>
      <c r="O539" s="40">
        <v>2344982</v>
      </c>
      <c r="P539" s="41">
        <v>1910338</v>
      </c>
      <c r="Q539" s="39">
        <f t="shared" si="48"/>
        <v>16664.115151515151</v>
      </c>
      <c r="R539" s="40">
        <f t="shared" si="49"/>
        <v>3133.0495412844039</v>
      </c>
      <c r="S539" s="40">
        <f t="shared" si="50"/>
        <v>1391.7977207977208</v>
      </c>
      <c r="T539" s="40">
        <f t="shared" si="51"/>
        <v>2710.9618497109827</v>
      </c>
      <c r="U539" s="41">
        <f t="shared" si="52"/>
        <v>7462.2578125</v>
      </c>
    </row>
    <row r="540" spans="1:21" x14ac:dyDescent="0.25">
      <c r="A540" s="30" t="str">
        <f t="shared" si="53"/>
        <v>2013_4</v>
      </c>
      <c r="B540" s="10">
        <v>2013</v>
      </c>
      <c r="C540" s="10">
        <v>4</v>
      </c>
      <c r="D540" s="27" t="s">
        <v>30</v>
      </c>
      <c r="E540" s="11" t="s">
        <v>14</v>
      </c>
      <c r="F540" s="41">
        <v>9001</v>
      </c>
      <c r="G540" s="39">
        <v>281</v>
      </c>
      <c r="H540" s="40">
        <v>1075</v>
      </c>
      <c r="I540" s="40">
        <v>2454</v>
      </c>
      <c r="J540" s="40">
        <v>2700</v>
      </c>
      <c r="K540" s="41">
        <v>170</v>
      </c>
      <c r="L540" s="39">
        <v>6071868</v>
      </c>
      <c r="M540" s="40">
        <v>2067135</v>
      </c>
      <c r="N540" s="40">
        <v>2009925</v>
      </c>
      <c r="O540" s="40">
        <v>8714912</v>
      </c>
      <c r="P540" s="41">
        <v>931100</v>
      </c>
      <c r="Q540" s="39">
        <f t="shared" si="48"/>
        <v>21608.071174377223</v>
      </c>
      <c r="R540" s="40">
        <f t="shared" si="49"/>
        <v>1922.9162790697674</v>
      </c>
      <c r="S540" s="40">
        <f t="shared" si="50"/>
        <v>819.04034229828846</v>
      </c>
      <c r="T540" s="40">
        <f t="shared" si="51"/>
        <v>3227.7451851851852</v>
      </c>
      <c r="U540" s="41">
        <f t="shared" si="52"/>
        <v>5477.0588235294117</v>
      </c>
    </row>
    <row r="541" spans="1:21" x14ac:dyDescent="0.25">
      <c r="A541" s="30" t="str">
        <f t="shared" si="53"/>
        <v>2013_4</v>
      </c>
      <c r="B541" s="10">
        <v>2013</v>
      </c>
      <c r="C541" s="10">
        <v>4</v>
      </c>
      <c r="D541" s="27" t="s">
        <v>31</v>
      </c>
      <c r="E541" s="11" t="s">
        <v>14</v>
      </c>
      <c r="F541" s="41">
        <v>29285</v>
      </c>
      <c r="G541" s="39">
        <v>738</v>
      </c>
      <c r="H541" s="40">
        <v>3163</v>
      </c>
      <c r="I541" s="40">
        <v>8091</v>
      </c>
      <c r="J541" s="40">
        <v>4199</v>
      </c>
      <c r="K541" s="41">
        <v>1002</v>
      </c>
      <c r="L541" s="39">
        <v>11918255</v>
      </c>
      <c r="M541" s="40">
        <v>9949885</v>
      </c>
      <c r="N541" s="40">
        <v>5003018</v>
      </c>
      <c r="O541" s="40">
        <v>13379500</v>
      </c>
      <c r="P541" s="41">
        <v>2166014</v>
      </c>
      <c r="Q541" s="39">
        <f t="shared" si="48"/>
        <v>16149.39701897019</v>
      </c>
      <c r="R541" s="40">
        <f t="shared" si="49"/>
        <v>3145.7113499841921</v>
      </c>
      <c r="S541" s="40">
        <f t="shared" si="50"/>
        <v>618.34359164503769</v>
      </c>
      <c r="T541" s="40">
        <f t="shared" si="51"/>
        <v>3186.3538937842345</v>
      </c>
      <c r="U541" s="41">
        <f t="shared" si="52"/>
        <v>2161.690618762475</v>
      </c>
    </row>
    <row r="542" spans="1:21" x14ac:dyDescent="0.25">
      <c r="A542" s="30" t="str">
        <f t="shared" si="53"/>
        <v>2013_4</v>
      </c>
      <c r="B542" s="10">
        <v>2013</v>
      </c>
      <c r="C542" s="10">
        <v>4</v>
      </c>
      <c r="D542" s="27" t="s">
        <v>32</v>
      </c>
      <c r="E542" s="11" t="s">
        <v>14</v>
      </c>
      <c r="F542" s="41">
        <v>20520</v>
      </c>
      <c r="G542" s="39">
        <v>320</v>
      </c>
      <c r="H542" s="40">
        <v>2678</v>
      </c>
      <c r="I542" s="40">
        <v>4100</v>
      </c>
      <c r="J542" s="40">
        <v>4303</v>
      </c>
      <c r="K542" s="41">
        <v>997</v>
      </c>
      <c r="L542" s="39">
        <v>11456617</v>
      </c>
      <c r="M542" s="40">
        <v>9522496</v>
      </c>
      <c r="N542" s="40">
        <v>4955426</v>
      </c>
      <c r="O542" s="40">
        <v>14293408</v>
      </c>
      <c r="P542" s="41">
        <v>8081112</v>
      </c>
      <c r="Q542" s="39">
        <f t="shared" si="48"/>
        <v>35801.928124999999</v>
      </c>
      <c r="R542" s="40">
        <f t="shared" si="49"/>
        <v>3555.8237490664674</v>
      </c>
      <c r="S542" s="40">
        <f t="shared" si="50"/>
        <v>1208.6404878048781</v>
      </c>
      <c r="T542" s="40">
        <f t="shared" si="51"/>
        <v>3321.7308854287708</v>
      </c>
      <c r="U542" s="41">
        <f t="shared" si="52"/>
        <v>8105.4282848545636</v>
      </c>
    </row>
    <row r="543" spans="1:21" x14ac:dyDescent="0.25">
      <c r="A543" s="30" t="str">
        <f t="shared" si="53"/>
        <v>2013_4</v>
      </c>
      <c r="B543" s="10">
        <v>2013</v>
      </c>
      <c r="C543" s="10">
        <v>4</v>
      </c>
      <c r="D543" s="27" t="s">
        <v>33</v>
      </c>
      <c r="E543" s="11" t="s">
        <v>14</v>
      </c>
      <c r="F543" s="41">
        <v>16181</v>
      </c>
      <c r="G543" s="39">
        <v>592</v>
      </c>
      <c r="H543" s="40">
        <v>1733</v>
      </c>
      <c r="I543" s="40">
        <v>4000</v>
      </c>
      <c r="J543" s="40">
        <v>2393</v>
      </c>
      <c r="K543" s="41">
        <v>592</v>
      </c>
      <c r="L543" s="39">
        <v>7534413</v>
      </c>
      <c r="M543" s="40">
        <v>5178121</v>
      </c>
      <c r="N543" s="40">
        <v>3908901</v>
      </c>
      <c r="O543" s="40">
        <v>6573723</v>
      </c>
      <c r="P543" s="41">
        <v>1308353</v>
      </c>
      <c r="Q543" s="39">
        <f t="shared" si="48"/>
        <v>12727.048986486487</v>
      </c>
      <c r="R543" s="40">
        <f t="shared" si="49"/>
        <v>2987.9521061742644</v>
      </c>
      <c r="S543" s="40">
        <f t="shared" si="50"/>
        <v>977.22524999999996</v>
      </c>
      <c r="T543" s="40">
        <f t="shared" si="51"/>
        <v>2747.0635185959045</v>
      </c>
      <c r="U543" s="41">
        <f t="shared" si="52"/>
        <v>2210.0557432432433</v>
      </c>
    </row>
    <row r="544" spans="1:21" x14ac:dyDescent="0.25">
      <c r="A544" s="30" t="str">
        <f t="shared" si="53"/>
        <v>2013_4</v>
      </c>
      <c r="B544" s="10">
        <v>2013</v>
      </c>
      <c r="C544" s="10">
        <v>4</v>
      </c>
      <c r="D544" s="27" t="s">
        <v>34</v>
      </c>
      <c r="E544" s="11" t="s">
        <v>14</v>
      </c>
      <c r="F544" s="41">
        <v>15042</v>
      </c>
      <c r="G544" s="39">
        <v>442</v>
      </c>
      <c r="H544" s="40">
        <v>2112</v>
      </c>
      <c r="I544" s="40">
        <v>3014</v>
      </c>
      <c r="J544" s="40">
        <v>2807</v>
      </c>
      <c r="K544" s="41">
        <v>456</v>
      </c>
      <c r="L544" s="39">
        <v>6830704</v>
      </c>
      <c r="M544" s="40">
        <v>8245407</v>
      </c>
      <c r="N544" s="40">
        <v>3275713</v>
      </c>
      <c r="O544" s="40">
        <v>11437943</v>
      </c>
      <c r="P544" s="41">
        <v>1767228</v>
      </c>
      <c r="Q544" s="39">
        <f t="shared" si="48"/>
        <v>15454.081447963801</v>
      </c>
      <c r="R544" s="40">
        <f t="shared" si="49"/>
        <v>3904.075284090909</v>
      </c>
      <c r="S544" s="40">
        <f t="shared" si="50"/>
        <v>1086.8324485733244</v>
      </c>
      <c r="T544" s="40">
        <f t="shared" si="51"/>
        <v>4074.7926612041324</v>
      </c>
      <c r="U544" s="41">
        <f t="shared" si="52"/>
        <v>3875.5</v>
      </c>
    </row>
    <row r="545" spans="1:21" x14ac:dyDescent="0.25">
      <c r="A545" s="30" t="str">
        <f t="shared" si="53"/>
        <v>2013_4</v>
      </c>
      <c r="B545" s="10">
        <v>2013</v>
      </c>
      <c r="C545" s="10">
        <v>4</v>
      </c>
      <c r="D545" s="27" t="s">
        <v>35</v>
      </c>
      <c r="E545" s="11" t="s">
        <v>14</v>
      </c>
      <c r="F545" s="41">
        <v>25917</v>
      </c>
      <c r="G545" s="39">
        <v>1127</v>
      </c>
      <c r="H545" s="40">
        <v>3771</v>
      </c>
      <c r="I545" s="40">
        <v>4587</v>
      </c>
      <c r="J545" s="40">
        <v>5886</v>
      </c>
      <c r="K545" s="41">
        <v>1485</v>
      </c>
      <c r="L545" s="39">
        <v>13541295</v>
      </c>
      <c r="M545" s="40">
        <v>11440534</v>
      </c>
      <c r="N545" s="40">
        <v>6178467</v>
      </c>
      <c r="O545" s="40">
        <v>15877431</v>
      </c>
      <c r="P545" s="41">
        <v>4170618</v>
      </c>
      <c r="Q545" s="39">
        <f t="shared" si="48"/>
        <v>12015.346051464065</v>
      </c>
      <c r="R545" s="40">
        <f t="shared" si="49"/>
        <v>3033.8196764783879</v>
      </c>
      <c r="S545" s="40">
        <f t="shared" si="50"/>
        <v>1346.95160235448</v>
      </c>
      <c r="T545" s="40">
        <f t="shared" si="51"/>
        <v>2697.4908256880735</v>
      </c>
      <c r="U545" s="41">
        <f t="shared" si="52"/>
        <v>2808.4969696969697</v>
      </c>
    </row>
    <row r="546" spans="1:21" x14ac:dyDescent="0.25">
      <c r="A546" s="30" t="str">
        <f t="shared" si="53"/>
        <v>2013_4</v>
      </c>
      <c r="B546" s="10">
        <v>2013</v>
      </c>
      <c r="C546" s="10">
        <v>4</v>
      </c>
      <c r="D546" s="27" t="s">
        <v>36</v>
      </c>
      <c r="E546" s="11" t="s">
        <v>14</v>
      </c>
      <c r="F546" s="41">
        <v>7356</v>
      </c>
      <c r="G546" s="39">
        <v>309</v>
      </c>
      <c r="H546" s="40">
        <v>1092</v>
      </c>
      <c r="I546" s="40">
        <v>1004</v>
      </c>
      <c r="J546" s="40">
        <v>1538</v>
      </c>
      <c r="K546" s="41">
        <v>790</v>
      </c>
      <c r="L546" s="39">
        <v>5071700</v>
      </c>
      <c r="M546" s="40">
        <v>4184295</v>
      </c>
      <c r="N546" s="40">
        <v>890649</v>
      </c>
      <c r="O546" s="40">
        <v>4919052</v>
      </c>
      <c r="P546" s="41">
        <v>3976708</v>
      </c>
      <c r="Q546" s="39">
        <f t="shared" si="48"/>
        <v>16413.268608414241</v>
      </c>
      <c r="R546" s="40">
        <f t="shared" si="49"/>
        <v>3831.7719780219782</v>
      </c>
      <c r="S546" s="40">
        <f t="shared" si="50"/>
        <v>887.10059760956176</v>
      </c>
      <c r="T546" s="40">
        <f t="shared" si="51"/>
        <v>3198.3433029908974</v>
      </c>
      <c r="U546" s="41">
        <f t="shared" si="52"/>
        <v>5033.8075949367085</v>
      </c>
    </row>
    <row r="547" spans="1:21" x14ac:dyDescent="0.25">
      <c r="A547" s="30" t="str">
        <f t="shared" si="53"/>
        <v>2013_4</v>
      </c>
      <c r="B547" s="10">
        <v>2013</v>
      </c>
      <c r="C547" s="10">
        <v>4</v>
      </c>
      <c r="D547" s="27" t="s">
        <v>37</v>
      </c>
      <c r="E547" s="11" t="s">
        <v>14</v>
      </c>
      <c r="F547" s="41">
        <v>13637</v>
      </c>
      <c r="G547" s="39">
        <v>622</v>
      </c>
      <c r="H547" s="40">
        <v>2422</v>
      </c>
      <c r="I547" s="40">
        <v>3023</v>
      </c>
      <c r="J547" s="40">
        <v>3023</v>
      </c>
      <c r="K547" s="41">
        <v>1890</v>
      </c>
      <c r="L547" s="39">
        <v>11490682</v>
      </c>
      <c r="M547" s="40">
        <v>7447577</v>
      </c>
      <c r="N547" s="40">
        <v>3567313</v>
      </c>
      <c r="O547" s="40">
        <v>9684144</v>
      </c>
      <c r="P547" s="41">
        <v>10341485</v>
      </c>
      <c r="Q547" s="39">
        <f t="shared" si="48"/>
        <v>18473.765273311896</v>
      </c>
      <c r="R547" s="40">
        <f t="shared" si="49"/>
        <v>3074.9698596201488</v>
      </c>
      <c r="S547" s="40">
        <f t="shared" si="50"/>
        <v>1180.0572279192854</v>
      </c>
      <c r="T547" s="40">
        <f t="shared" si="51"/>
        <v>3203.4879259014224</v>
      </c>
      <c r="U547" s="41">
        <f t="shared" si="52"/>
        <v>5471.6851851851852</v>
      </c>
    </row>
    <row r="548" spans="1:21" x14ac:dyDescent="0.25">
      <c r="A548" s="30" t="str">
        <f t="shared" si="53"/>
        <v>2013_4</v>
      </c>
      <c r="B548" s="10">
        <v>2013</v>
      </c>
      <c r="C548" s="10">
        <v>4</v>
      </c>
      <c r="D548" s="27" t="s">
        <v>38</v>
      </c>
      <c r="E548" s="11" t="s">
        <v>14</v>
      </c>
      <c r="F548" s="41">
        <v>7158</v>
      </c>
      <c r="G548" s="39">
        <v>341</v>
      </c>
      <c r="H548" s="40">
        <v>1278</v>
      </c>
      <c r="I548" s="40">
        <v>954</v>
      </c>
      <c r="J548" s="40">
        <v>2107</v>
      </c>
      <c r="K548" s="41">
        <v>60</v>
      </c>
      <c r="L548" s="39">
        <v>4290581</v>
      </c>
      <c r="M548" s="40">
        <v>3217757</v>
      </c>
      <c r="N548" s="40">
        <v>1543867</v>
      </c>
      <c r="O548" s="40">
        <v>4871137</v>
      </c>
      <c r="P548" s="41">
        <v>394085</v>
      </c>
      <c r="Q548" s="39">
        <f t="shared" si="48"/>
        <v>12582.348973607039</v>
      </c>
      <c r="R548" s="40">
        <f t="shared" si="49"/>
        <v>2517.806729264476</v>
      </c>
      <c r="S548" s="40">
        <f t="shared" si="50"/>
        <v>1618.3092243186584</v>
      </c>
      <c r="T548" s="40">
        <f t="shared" si="51"/>
        <v>2311.8827717133363</v>
      </c>
      <c r="U548" s="41">
        <f t="shared" si="52"/>
        <v>6568.083333333333</v>
      </c>
    </row>
    <row r="549" spans="1:21" x14ac:dyDescent="0.25">
      <c r="A549" s="30" t="str">
        <f t="shared" si="53"/>
        <v>2013_4</v>
      </c>
      <c r="B549" s="10">
        <v>2013</v>
      </c>
      <c r="C549" s="10">
        <v>4</v>
      </c>
      <c r="D549" s="27" t="s">
        <v>39</v>
      </c>
      <c r="E549" s="11" t="s">
        <v>14</v>
      </c>
      <c r="F549" s="41">
        <v>18382</v>
      </c>
      <c r="G549" s="39">
        <v>921</v>
      </c>
      <c r="H549" s="40">
        <v>3198</v>
      </c>
      <c r="I549" s="40">
        <v>6303</v>
      </c>
      <c r="J549" s="40">
        <v>3441</v>
      </c>
      <c r="K549" s="41">
        <v>381</v>
      </c>
      <c r="L549" s="39">
        <v>13920332</v>
      </c>
      <c r="M549" s="40">
        <v>8999419</v>
      </c>
      <c r="N549" s="40">
        <v>5739523</v>
      </c>
      <c r="O549" s="40">
        <v>10146447</v>
      </c>
      <c r="P549" s="41">
        <v>1880861</v>
      </c>
      <c r="Q549" s="39">
        <f t="shared" si="48"/>
        <v>15114.366992399566</v>
      </c>
      <c r="R549" s="40">
        <f t="shared" si="49"/>
        <v>2814.0772357723577</v>
      </c>
      <c r="S549" s="40">
        <f t="shared" si="50"/>
        <v>910.60177693161984</v>
      </c>
      <c r="T549" s="40">
        <f t="shared" si="51"/>
        <v>2948.6913687881429</v>
      </c>
      <c r="U549" s="41">
        <f t="shared" si="52"/>
        <v>4936.6430446194227</v>
      </c>
    </row>
    <row r="550" spans="1:21" x14ac:dyDescent="0.25">
      <c r="A550" s="30" t="str">
        <f t="shared" si="53"/>
        <v>2013_4</v>
      </c>
      <c r="B550" s="10">
        <v>2013</v>
      </c>
      <c r="C550" s="10">
        <v>4</v>
      </c>
      <c r="D550" s="27" t="s">
        <v>40</v>
      </c>
      <c r="E550" s="11" t="s">
        <v>14</v>
      </c>
      <c r="F550" s="41">
        <v>11820</v>
      </c>
      <c r="G550" s="39">
        <v>436</v>
      </c>
      <c r="H550" s="40">
        <v>1972</v>
      </c>
      <c r="I550" s="40">
        <v>3358</v>
      </c>
      <c r="J550" s="40">
        <v>3011</v>
      </c>
      <c r="K550" s="41">
        <v>465</v>
      </c>
      <c r="L550" s="39">
        <v>6148094</v>
      </c>
      <c r="M550" s="40">
        <v>6900110</v>
      </c>
      <c r="N550" s="40">
        <v>2443377</v>
      </c>
      <c r="O550" s="40">
        <v>10314468</v>
      </c>
      <c r="P550" s="41">
        <v>1180992</v>
      </c>
      <c r="Q550" s="39">
        <f t="shared" si="48"/>
        <v>14101.133027522936</v>
      </c>
      <c r="R550" s="40">
        <f t="shared" si="49"/>
        <v>3499.0415821501015</v>
      </c>
      <c r="S550" s="40">
        <f t="shared" si="50"/>
        <v>727.62864800476473</v>
      </c>
      <c r="T550" s="40">
        <f t="shared" si="51"/>
        <v>3425.5954832281632</v>
      </c>
      <c r="U550" s="41">
        <f t="shared" si="52"/>
        <v>2539.7677419354841</v>
      </c>
    </row>
    <row r="551" spans="1:21" x14ac:dyDescent="0.25">
      <c r="A551" s="30" t="str">
        <f t="shared" si="53"/>
        <v>2014_1</v>
      </c>
      <c r="B551" s="10">
        <v>2014</v>
      </c>
      <c r="C551" s="10">
        <v>1</v>
      </c>
      <c r="D551" s="27" t="s">
        <v>13</v>
      </c>
      <c r="E551" s="11" t="s">
        <v>14</v>
      </c>
      <c r="F551" s="41">
        <v>20332</v>
      </c>
      <c r="G551" s="39">
        <v>130</v>
      </c>
      <c r="H551" s="40">
        <v>2339</v>
      </c>
      <c r="I551" s="40">
        <v>1247</v>
      </c>
      <c r="J551" s="40">
        <v>4023</v>
      </c>
      <c r="K551" s="41">
        <v>527</v>
      </c>
      <c r="L551" s="39">
        <v>1651476</v>
      </c>
      <c r="M551" s="40">
        <v>3723890</v>
      </c>
      <c r="N551" s="40">
        <v>1853166</v>
      </c>
      <c r="O551" s="40">
        <v>7118869</v>
      </c>
      <c r="P551" s="41">
        <v>1681551</v>
      </c>
      <c r="Q551" s="39">
        <f t="shared" si="48"/>
        <v>12703.661538461538</v>
      </c>
      <c r="R551" s="40">
        <f t="shared" si="49"/>
        <v>1592.0863616930312</v>
      </c>
      <c r="S551" s="40">
        <f t="shared" si="50"/>
        <v>1486.0994386527666</v>
      </c>
      <c r="T551" s="40">
        <f t="shared" si="51"/>
        <v>1769.5423813074819</v>
      </c>
      <c r="U551" s="41">
        <f t="shared" si="52"/>
        <v>3190.7988614800761</v>
      </c>
    </row>
    <row r="552" spans="1:21" x14ac:dyDescent="0.25">
      <c r="A552" s="30" t="str">
        <f t="shared" si="53"/>
        <v>2014_1</v>
      </c>
      <c r="B552" s="10">
        <v>2014</v>
      </c>
      <c r="C552" s="10">
        <v>1</v>
      </c>
      <c r="D552" s="27" t="s">
        <v>15</v>
      </c>
      <c r="E552" s="11" t="s">
        <v>14</v>
      </c>
      <c r="F552" s="41">
        <v>5199</v>
      </c>
      <c r="G552" s="39">
        <v>24</v>
      </c>
      <c r="H552" s="40">
        <v>500</v>
      </c>
      <c r="I552" s="40">
        <v>592</v>
      </c>
      <c r="J552" s="40">
        <v>820</v>
      </c>
      <c r="K552" s="41">
        <v>105</v>
      </c>
      <c r="L552" s="39">
        <v>466349</v>
      </c>
      <c r="M552" s="40">
        <v>1459954</v>
      </c>
      <c r="N552" s="40">
        <v>694782</v>
      </c>
      <c r="O552" s="40">
        <v>2576328</v>
      </c>
      <c r="P552" s="41">
        <v>606866</v>
      </c>
      <c r="Q552" s="39">
        <f t="shared" si="48"/>
        <v>19431.208333333332</v>
      </c>
      <c r="R552" s="40">
        <f t="shared" si="49"/>
        <v>2919.9079999999999</v>
      </c>
      <c r="S552" s="40">
        <f t="shared" si="50"/>
        <v>1173.6182432432433</v>
      </c>
      <c r="T552" s="40">
        <f t="shared" si="51"/>
        <v>3141.8634146341465</v>
      </c>
      <c r="U552" s="41">
        <f t="shared" si="52"/>
        <v>5779.6761904761906</v>
      </c>
    </row>
    <row r="553" spans="1:21" x14ac:dyDescent="0.25">
      <c r="A553" s="30" t="str">
        <f t="shared" si="53"/>
        <v>2014_1</v>
      </c>
      <c r="B553" s="10">
        <v>2014</v>
      </c>
      <c r="C553" s="10">
        <v>1</v>
      </c>
      <c r="D553" s="27" t="s">
        <v>16</v>
      </c>
      <c r="E553" s="11" t="s">
        <v>14</v>
      </c>
      <c r="F553" s="41">
        <v>5137</v>
      </c>
      <c r="G553" s="39">
        <v>95</v>
      </c>
      <c r="H553" s="40">
        <v>615</v>
      </c>
      <c r="I553" s="40">
        <v>562</v>
      </c>
      <c r="J553" s="40">
        <v>1388</v>
      </c>
      <c r="K553" s="41">
        <v>156</v>
      </c>
      <c r="L553" s="39">
        <v>1037332</v>
      </c>
      <c r="M553" s="40">
        <v>2012041</v>
      </c>
      <c r="N553" s="40">
        <v>561587</v>
      </c>
      <c r="O553" s="40">
        <v>4178163</v>
      </c>
      <c r="P553" s="41">
        <v>824955</v>
      </c>
      <c r="Q553" s="39">
        <f t="shared" si="48"/>
        <v>10919.284210526315</v>
      </c>
      <c r="R553" s="40">
        <f t="shared" si="49"/>
        <v>3271.611382113821</v>
      </c>
      <c r="S553" s="40">
        <f t="shared" si="50"/>
        <v>999.26512455516013</v>
      </c>
      <c r="T553" s="40">
        <f t="shared" si="51"/>
        <v>3010.2038904899136</v>
      </c>
      <c r="U553" s="41">
        <f t="shared" si="52"/>
        <v>5288.1730769230771</v>
      </c>
    </row>
    <row r="554" spans="1:21" x14ac:dyDescent="0.25">
      <c r="A554" s="30" t="str">
        <f t="shared" si="53"/>
        <v>2014_1</v>
      </c>
      <c r="B554" s="10">
        <v>2014</v>
      </c>
      <c r="C554" s="10">
        <v>1</v>
      </c>
      <c r="D554" s="27" t="s">
        <v>17</v>
      </c>
      <c r="E554" s="11" t="s">
        <v>14</v>
      </c>
      <c r="F554" s="41">
        <v>20693</v>
      </c>
      <c r="G554" s="39">
        <v>118</v>
      </c>
      <c r="H554" s="40">
        <v>1763</v>
      </c>
      <c r="I554" s="40">
        <v>2309</v>
      </c>
      <c r="J554" s="40">
        <v>3011</v>
      </c>
      <c r="K554" s="41">
        <v>577</v>
      </c>
      <c r="L554" s="39">
        <v>2214400</v>
      </c>
      <c r="M554" s="40">
        <v>6582641</v>
      </c>
      <c r="N554" s="40">
        <v>2022723</v>
      </c>
      <c r="O554" s="40">
        <v>10189134</v>
      </c>
      <c r="P554" s="41">
        <v>3191513</v>
      </c>
      <c r="Q554" s="39">
        <f t="shared" si="48"/>
        <v>18766.101694915254</v>
      </c>
      <c r="R554" s="40">
        <f t="shared" si="49"/>
        <v>3733.7725467952355</v>
      </c>
      <c r="S554" s="40">
        <f t="shared" si="50"/>
        <v>876.01689042875705</v>
      </c>
      <c r="T554" s="40">
        <f t="shared" si="51"/>
        <v>3383.97010959814</v>
      </c>
      <c r="U554" s="41">
        <f t="shared" si="52"/>
        <v>5531.218370883882</v>
      </c>
    </row>
    <row r="555" spans="1:21" x14ac:dyDescent="0.25">
      <c r="A555" s="30" t="str">
        <f t="shared" si="53"/>
        <v>2014_1</v>
      </c>
      <c r="B555" s="10">
        <v>2014</v>
      </c>
      <c r="C555" s="10">
        <v>1</v>
      </c>
      <c r="D555" s="27" t="s">
        <v>18</v>
      </c>
      <c r="E555" s="11" t="s">
        <v>14</v>
      </c>
      <c r="F555" s="41">
        <v>17078</v>
      </c>
      <c r="G555" s="39">
        <v>183</v>
      </c>
      <c r="H555" s="40">
        <v>1430</v>
      </c>
      <c r="I555" s="40">
        <v>1988</v>
      </c>
      <c r="J555" s="40">
        <v>2323</v>
      </c>
      <c r="K555" s="41">
        <v>480</v>
      </c>
      <c r="L555" s="39">
        <v>3828721</v>
      </c>
      <c r="M555" s="40">
        <v>4244819</v>
      </c>
      <c r="N555" s="40">
        <v>2587760</v>
      </c>
      <c r="O555" s="40">
        <v>7860895</v>
      </c>
      <c r="P555" s="41">
        <v>1316678</v>
      </c>
      <c r="Q555" s="39">
        <f t="shared" si="48"/>
        <v>20921.97267759563</v>
      </c>
      <c r="R555" s="40">
        <f t="shared" si="49"/>
        <v>2968.4048951048953</v>
      </c>
      <c r="S555" s="40">
        <f t="shared" si="50"/>
        <v>1301.6901408450703</v>
      </c>
      <c r="T555" s="40">
        <f t="shared" si="51"/>
        <v>3383.9410245372364</v>
      </c>
      <c r="U555" s="41">
        <f t="shared" si="52"/>
        <v>2743.0791666666669</v>
      </c>
    </row>
    <row r="556" spans="1:21" x14ac:dyDescent="0.25">
      <c r="A556" s="30" t="str">
        <f t="shared" si="53"/>
        <v>2014_1</v>
      </c>
      <c r="B556" s="10">
        <v>2014</v>
      </c>
      <c r="C556" s="10">
        <v>1</v>
      </c>
      <c r="D556" s="27" t="s">
        <v>19</v>
      </c>
      <c r="E556" s="11" t="s">
        <v>14</v>
      </c>
      <c r="F556" s="41">
        <v>4152</v>
      </c>
      <c r="G556" s="39">
        <v>82</v>
      </c>
      <c r="H556" s="40">
        <v>361</v>
      </c>
      <c r="I556" s="40">
        <v>591</v>
      </c>
      <c r="J556" s="40">
        <v>583</v>
      </c>
      <c r="K556" s="41">
        <v>156</v>
      </c>
      <c r="L556" s="39">
        <v>1561945</v>
      </c>
      <c r="M556" s="40">
        <v>1068728</v>
      </c>
      <c r="N556" s="40">
        <v>696329</v>
      </c>
      <c r="O556" s="40">
        <v>2062985</v>
      </c>
      <c r="P556" s="41">
        <v>904161</v>
      </c>
      <c r="Q556" s="39">
        <f t="shared" si="48"/>
        <v>19048.109756097561</v>
      </c>
      <c r="R556" s="40">
        <f t="shared" si="49"/>
        <v>2960.465373961219</v>
      </c>
      <c r="S556" s="40">
        <f t="shared" si="50"/>
        <v>1178.2216582064298</v>
      </c>
      <c r="T556" s="40">
        <f t="shared" si="51"/>
        <v>3538.5677530017151</v>
      </c>
      <c r="U556" s="41">
        <f t="shared" si="52"/>
        <v>5795.9038461538457</v>
      </c>
    </row>
    <row r="557" spans="1:21" x14ac:dyDescent="0.25">
      <c r="A557" s="30" t="str">
        <f t="shared" si="53"/>
        <v>2014_1</v>
      </c>
      <c r="B557" s="10">
        <v>2014</v>
      </c>
      <c r="C557" s="10">
        <v>1</v>
      </c>
      <c r="D557" s="27" t="s">
        <v>20</v>
      </c>
      <c r="E557" s="11" t="s">
        <v>14</v>
      </c>
      <c r="F557" s="41">
        <v>26789</v>
      </c>
      <c r="G557" s="39">
        <v>369</v>
      </c>
      <c r="H557" s="40">
        <v>3022</v>
      </c>
      <c r="I557" s="40">
        <v>2596</v>
      </c>
      <c r="J557" s="40">
        <v>5187</v>
      </c>
      <c r="K557" s="41">
        <v>856</v>
      </c>
      <c r="L557" s="39">
        <v>9292259</v>
      </c>
      <c r="M557" s="40">
        <v>7794640</v>
      </c>
      <c r="N557" s="40">
        <v>2103668</v>
      </c>
      <c r="O557" s="40">
        <v>14058634</v>
      </c>
      <c r="P557" s="41">
        <v>8134134</v>
      </c>
      <c r="Q557" s="39">
        <f t="shared" si="48"/>
        <v>25182.273712737126</v>
      </c>
      <c r="R557" s="40">
        <f t="shared" si="49"/>
        <v>2579.2984778292521</v>
      </c>
      <c r="S557" s="40">
        <f t="shared" si="50"/>
        <v>810.34976887519258</v>
      </c>
      <c r="T557" s="40">
        <f t="shared" si="51"/>
        <v>2710.3593599383071</v>
      </c>
      <c r="U557" s="41">
        <f t="shared" si="52"/>
        <v>9502.4929906542056</v>
      </c>
    </row>
    <row r="558" spans="1:21" x14ac:dyDescent="0.25">
      <c r="A558" s="30" t="str">
        <f t="shared" si="53"/>
        <v>2014_1</v>
      </c>
      <c r="B558" s="10">
        <v>2014</v>
      </c>
      <c r="C558" s="10">
        <v>1</v>
      </c>
      <c r="D558" s="27" t="s">
        <v>21</v>
      </c>
      <c r="E558" s="11" t="s">
        <v>14</v>
      </c>
      <c r="F558" s="41">
        <v>32148</v>
      </c>
      <c r="G558" s="39">
        <v>907</v>
      </c>
      <c r="H558" s="40">
        <v>2903</v>
      </c>
      <c r="I558" s="40">
        <v>3636</v>
      </c>
      <c r="J558" s="40">
        <v>4851</v>
      </c>
      <c r="K558" s="41">
        <v>849</v>
      </c>
      <c r="L558" s="39">
        <v>14729428</v>
      </c>
      <c r="M558" s="40">
        <v>6969718</v>
      </c>
      <c r="N558" s="40">
        <v>3336593</v>
      </c>
      <c r="O558" s="40">
        <v>15269254</v>
      </c>
      <c r="P558" s="41">
        <v>4530101</v>
      </c>
      <c r="Q558" s="39">
        <f t="shared" si="48"/>
        <v>16239.722160970232</v>
      </c>
      <c r="R558" s="40">
        <f t="shared" si="49"/>
        <v>2400.8673785738893</v>
      </c>
      <c r="S558" s="40">
        <f t="shared" si="50"/>
        <v>917.65484048404835</v>
      </c>
      <c r="T558" s="40">
        <f t="shared" si="51"/>
        <v>3147.6507936507937</v>
      </c>
      <c r="U558" s="41">
        <f t="shared" si="52"/>
        <v>5335.8080094228508</v>
      </c>
    </row>
    <row r="559" spans="1:21" x14ac:dyDescent="0.25">
      <c r="A559" s="30" t="str">
        <f t="shared" si="53"/>
        <v>2014_1</v>
      </c>
      <c r="B559" s="10">
        <v>2014</v>
      </c>
      <c r="C559" s="10">
        <v>1</v>
      </c>
      <c r="D559" s="27" t="s">
        <v>22</v>
      </c>
      <c r="E559" s="11" t="s">
        <v>14</v>
      </c>
      <c r="F559" s="41">
        <v>3069</v>
      </c>
      <c r="G559" s="39">
        <v>110</v>
      </c>
      <c r="H559" s="40">
        <v>293</v>
      </c>
      <c r="I559" s="40">
        <v>392</v>
      </c>
      <c r="J559" s="40">
        <v>395</v>
      </c>
      <c r="K559" s="41">
        <v>144</v>
      </c>
      <c r="L559" s="39">
        <v>1243647</v>
      </c>
      <c r="M559" s="40">
        <v>825460</v>
      </c>
      <c r="N559" s="40">
        <v>304180</v>
      </c>
      <c r="O559" s="40">
        <v>1233755</v>
      </c>
      <c r="P559" s="41">
        <v>572552</v>
      </c>
      <c r="Q559" s="39">
        <f t="shared" si="48"/>
        <v>11305.881818181819</v>
      </c>
      <c r="R559" s="40">
        <f t="shared" si="49"/>
        <v>2817.2696245733787</v>
      </c>
      <c r="S559" s="40">
        <f t="shared" si="50"/>
        <v>775.96938775510205</v>
      </c>
      <c r="T559" s="40">
        <f t="shared" si="51"/>
        <v>3123.4303797468356</v>
      </c>
      <c r="U559" s="41">
        <f t="shared" si="52"/>
        <v>3976.0555555555557</v>
      </c>
    </row>
    <row r="560" spans="1:21" x14ac:dyDescent="0.25">
      <c r="A560" s="30" t="str">
        <f t="shared" si="53"/>
        <v>2014_1</v>
      </c>
      <c r="B560" s="10">
        <v>2014</v>
      </c>
      <c r="C560" s="10">
        <v>1</v>
      </c>
      <c r="D560" s="27" t="s">
        <v>23</v>
      </c>
      <c r="E560" s="11" t="s">
        <v>14</v>
      </c>
      <c r="F560" s="41">
        <v>3191</v>
      </c>
      <c r="G560" s="39">
        <v>102</v>
      </c>
      <c r="H560" s="40">
        <v>330</v>
      </c>
      <c r="I560" s="40">
        <v>557</v>
      </c>
      <c r="J560" s="40">
        <v>472</v>
      </c>
      <c r="K560" s="41">
        <v>112</v>
      </c>
      <c r="L560" s="39">
        <v>1483674</v>
      </c>
      <c r="M560" s="40">
        <v>1005399</v>
      </c>
      <c r="N560" s="40">
        <v>372442</v>
      </c>
      <c r="O560" s="40">
        <v>1534378</v>
      </c>
      <c r="P560" s="41">
        <v>525939</v>
      </c>
      <c r="Q560" s="39">
        <f t="shared" si="48"/>
        <v>14545.823529411764</v>
      </c>
      <c r="R560" s="40">
        <f t="shared" si="49"/>
        <v>3046.6636363636362</v>
      </c>
      <c r="S560" s="40">
        <f t="shared" si="50"/>
        <v>668.65709156193896</v>
      </c>
      <c r="T560" s="40">
        <f t="shared" si="51"/>
        <v>3250.8008474576272</v>
      </c>
      <c r="U560" s="41">
        <f t="shared" si="52"/>
        <v>4695.8839285714284</v>
      </c>
    </row>
    <row r="561" spans="1:21" x14ac:dyDescent="0.25">
      <c r="A561" s="30" t="str">
        <f t="shared" si="53"/>
        <v>2014_1</v>
      </c>
      <c r="B561" s="10">
        <v>2014</v>
      </c>
      <c r="C561" s="10">
        <v>1</v>
      </c>
      <c r="D561" s="27" t="s">
        <v>24</v>
      </c>
      <c r="E561" s="11" t="s">
        <v>14</v>
      </c>
      <c r="F561" s="41">
        <v>9279</v>
      </c>
      <c r="G561" s="39">
        <v>276</v>
      </c>
      <c r="H561" s="40">
        <v>946</v>
      </c>
      <c r="I561" s="40">
        <v>1645</v>
      </c>
      <c r="J561" s="40">
        <v>1645</v>
      </c>
      <c r="K561" s="41">
        <v>256</v>
      </c>
      <c r="L561" s="39">
        <v>5661104</v>
      </c>
      <c r="M561" s="40">
        <v>4131888</v>
      </c>
      <c r="N561" s="40">
        <v>1934438</v>
      </c>
      <c r="O561" s="40">
        <v>5200320</v>
      </c>
      <c r="P561" s="41">
        <v>1438663</v>
      </c>
      <c r="Q561" s="39">
        <f t="shared" si="48"/>
        <v>20511.246376811596</v>
      </c>
      <c r="R561" s="40">
        <f t="shared" si="49"/>
        <v>4367.7463002114164</v>
      </c>
      <c r="S561" s="40">
        <f t="shared" si="50"/>
        <v>1175.9501519756839</v>
      </c>
      <c r="T561" s="40">
        <f t="shared" si="51"/>
        <v>3161.288753799392</v>
      </c>
      <c r="U561" s="41">
        <f t="shared" si="52"/>
        <v>5619.77734375</v>
      </c>
    </row>
    <row r="562" spans="1:21" x14ac:dyDescent="0.25">
      <c r="A562" s="30" t="str">
        <f t="shared" si="53"/>
        <v>2014_1</v>
      </c>
      <c r="B562" s="10">
        <v>2014</v>
      </c>
      <c r="C562" s="10">
        <v>1</v>
      </c>
      <c r="D562" s="27" t="s">
        <v>25</v>
      </c>
      <c r="E562" s="11" t="s">
        <v>14</v>
      </c>
      <c r="F562" s="41">
        <v>25523</v>
      </c>
      <c r="G562" s="39">
        <v>184</v>
      </c>
      <c r="H562" s="40">
        <v>2346</v>
      </c>
      <c r="I562" s="40">
        <v>4627</v>
      </c>
      <c r="J562" s="40">
        <v>3892</v>
      </c>
      <c r="K562" s="41">
        <v>850</v>
      </c>
      <c r="L562" s="39">
        <v>2942465</v>
      </c>
      <c r="M562" s="40">
        <v>4333165</v>
      </c>
      <c r="N562" s="40">
        <v>4053668</v>
      </c>
      <c r="O562" s="40">
        <v>7897160</v>
      </c>
      <c r="P562" s="41">
        <v>4064032</v>
      </c>
      <c r="Q562" s="39">
        <f t="shared" si="48"/>
        <v>15991.657608695652</v>
      </c>
      <c r="R562" s="40">
        <f t="shared" si="49"/>
        <v>1847.0439045183291</v>
      </c>
      <c r="S562" s="40">
        <f t="shared" si="50"/>
        <v>876.0899070672142</v>
      </c>
      <c r="T562" s="40">
        <f t="shared" si="51"/>
        <v>2029.0750256937308</v>
      </c>
      <c r="U562" s="41">
        <f t="shared" si="52"/>
        <v>4781.2141176470586</v>
      </c>
    </row>
    <row r="563" spans="1:21" x14ac:dyDescent="0.25">
      <c r="A563" s="30" t="str">
        <f t="shared" si="53"/>
        <v>2014_1</v>
      </c>
      <c r="B563" s="10">
        <v>2014</v>
      </c>
      <c r="C563" s="10">
        <v>1</v>
      </c>
      <c r="D563" s="27" t="s">
        <v>26</v>
      </c>
      <c r="E563" s="11" t="s">
        <v>14</v>
      </c>
      <c r="F563" s="41">
        <v>24942</v>
      </c>
      <c r="G563" s="39">
        <v>366</v>
      </c>
      <c r="H563" s="40">
        <v>2645</v>
      </c>
      <c r="I563" s="40">
        <v>3614</v>
      </c>
      <c r="J563" s="40">
        <v>5196</v>
      </c>
      <c r="K563" s="41">
        <v>1072</v>
      </c>
      <c r="L563" s="39">
        <v>6858993</v>
      </c>
      <c r="M563" s="40">
        <v>8155681</v>
      </c>
      <c r="N563" s="40">
        <v>4441123</v>
      </c>
      <c r="O563" s="40">
        <v>16106382</v>
      </c>
      <c r="P563" s="41">
        <v>4224437</v>
      </c>
      <c r="Q563" s="39">
        <f t="shared" si="48"/>
        <v>18740.418032786885</v>
      </c>
      <c r="R563" s="40">
        <f t="shared" si="49"/>
        <v>3083.4332703213609</v>
      </c>
      <c r="S563" s="40">
        <f t="shared" si="50"/>
        <v>1228.8663530713891</v>
      </c>
      <c r="T563" s="40">
        <f t="shared" si="51"/>
        <v>3099.7655889145499</v>
      </c>
      <c r="U563" s="41">
        <f t="shared" si="52"/>
        <v>3940.7061567164178</v>
      </c>
    </row>
    <row r="564" spans="1:21" x14ac:dyDescent="0.25">
      <c r="A564" s="30" t="str">
        <f t="shared" si="53"/>
        <v>2014_1</v>
      </c>
      <c r="B564" s="10">
        <v>2014</v>
      </c>
      <c r="C564" s="10">
        <v>1</v>
      </c>
      <c r="D564" s="27" t="s">
        <v>27</v>
      </c>
      <c r="E564" s="11" t="s">
        <v>14</v>
      </c>
      <c r="F564" s="41">
        <v>6343</v>
      </c>
      <c r="G564" s="39">
        <v>176</v>
      </c>
      <c r="H564" s="40">
        <v>687</v>
      </c>
      <c r="I564" s="40">
        <v>886</v>
      </c>
      <c r="J564" s="40">
        <v>962</v>
      </c>
      <c r="K564" s="41">
        <v>300</v>
      </c>
      <c r="L564" s="39">
        <v>3456381</v>
      </c>
      <c r="M564" s="40">
        <v>1981625</v>
      </c>
      <c r="N564" s="40">
        <v>698154</v>
      </c>
      <c r="O564" s="40">
        <v>2982804</v>
      </c>
      <c r="P564" s="41">
        <v>2467182</v>
      </c>
      <c r="Q564" s="39">
        <f t="shared" si="48"/>
        <v>19638.528409090908</v>
      </c>
      <c r="R564" s="40">
        <f t="shared" si="49"/>
        <v>2884.4614264919942</v>
      </c>
      <c r="S564" s="40">
        <f t="shared" si="50"/>
        <v>787.98419864559821</v>
      </c>
      <c r="T564" s="40">
        <f t="shared" si="51"/>
        <v>3100.6278586278586</v>
      </c>
      <c r="U564" s="41">
        <f t="shared" si="52"/>
        <v>8223.94</v>
      </c>
    </row>
    <row r="565" spans="1:21" x14ac:dyDescent="0.25">
      <c r="A565" s="30" t="str">
        <f t="shared" si="53"/>
        <v>2014_1</v>
      </c>
      <c r="B565" s="10">
        <v>2014</v>
      </c>
      <c r="C565" s="10">
        <v>1</v>
      </c>
      <c r="D565" s="27" t="s">
        <v>28</v>
      </c>
      <c r="E565" s="11" t="s">
        <v>14</v>
      </c>
      <c r="F565" s="41">
        <v>43944</v>
      </c>
      <c r="G565" s="39">
        <v>1164</v>
      </c>
      <c r="H565" s="40">
        <v>4588</v>
      </c>
      <c r="I565" s="40">
        <v>7220</v>
      </c>
      <c r="J565" s="40">
        <v>7770</v>
      </c>
      <c r="K565" s="41">
        <v>1769</v>
      </c>
      <c r="L565" s="39">
        <v>15416269</v>
      </c>
      <c r="M565" s="40">
        <v>13951703</v>
      </c>
      <c r="N565" s="40">
        <v>7597765</v>
      </c>
      <c r="O565" s="40">
        <v>25996480</v>
      </c>
      <c r="P565" s="41">
        <v>17769422</v>
      </c>
      <c r="Q565" s="39">
        <f t="shared" si="48"/>
        <v>13244.21735395189</v>
      </c>
      <c r="R565" s="40">
        <f t="shared" si="49"/>
        <v>3040.9117262423715</v>
      </c>
      <c r="S565" s="40">
        <f t="shared" si="50"/>
        <v>1052.3220221606648</v>
      </c>
      <c r="T565" s="40">
        <f t="shared" si="51"/>
        <v>3345.7503217503217</v>
      </c>
      <c r="U565" s="41">
        <f t="shared" si="52"/>
        <v>10044.896551724138</v>
      </c>
    </row>
    <row r="566" spans="1:21" x14ac:dyDescent="0.25">
      <c r="A566" s="30" t="str">
        <f t="shared" si="53"/>
        <v>2014_1</v>
      </c>
      <c r="B566" s="10">
        <v>2014</v>
      </c>
      <c r="C566" s="10">
        <v>1</v>
      </c>
      <c r="D566" s="27" t="s">
        <v>29</v>
      </c>
      <c r="E566" s="11" t="s">
        <v>14</v>
      </c>
      <c r="F566" s="41">
        <v>4633</v>
      </c>
      <c r="G566" s="39">
        <v>149</v>
      </c>
      <c r="H566" s="40">
        <v>533</v>
      </c>
      <c r="I566" s="40">
        <v>580</v>
      </c>
      <c r="J566" s="40">
        <v>896</v>
      </c>
      <c r="K566" s="41">
        <v>242</v>
      </c>
      <c r="L566" s="39">
        <v>2553109</v>
      </c>
      <c r="M566" s="40">
        <v>1629910</v>
      </c>
      <c r="N566" s="40">
        <v>714330</v>
      </c>
      <c r="O566" s="40">
        <v>2765857</v>
      </c>
      <c r="P566" s="41">
        <v>1727548</v>
      </c>
      <c r="Q566" s="39">
        <f t="shared" si="48"/>
        <v>17134.959731543626</v>
      </c>
      <c r="R566" s="40">
        <f t="shared" si="49"/>
        <v>3057.9924953095683</v>
      </c>
      <c r="S566" s="40">
        <f t="shared" si="50"/>
        <v>1231.6034482758621</v>
      </c>
      <c r="T566" s="40">
        <f t="shared" si="51"/>
        <v>3086.8939732142858</v>
      </c>
      <c r="U566" s="41">
        <f t="shared" si="52"/>
        <v>7138.6280991735539</v>
      </c>
    </row>
    <row r="567" spans="1:21" x14ac:dyDescent="0.25">
      <c r="A567" s="30" t="str">
        <f t="shared" si="53"/>
        <v>2014_1</v>
      </c>
      <c r="B567" s="10">
        <v>2014</v>
      </c>
      <c r="C567" s="10">
        <v>1</v>
      </c>
      <c r="D567" s="27" t="s">
        <v>30</v>
      </c>
      <c r="E567" s="11" t="s">
        <v>14</v>
      </c>
      <c r="F567" s="41">
        <v>9206</v>
      </c>
      <c r="G567" s="39">
        <v>273</v>
      </c>
      <c r="H567" s="40">
        <v>1008</v>
      </c>
      <c r="I567" s="40">
        <v>1925</v>
      </c>
      <c r="J567" s="40">
        <v>1925</v>
      </c>
      <c r="K567" s="41">
        <v>373</v>
      </c>
      <c r="L567" s="39">
        <v>5849012</v>
      </c>
      <c r="M567" s="40">
        <v>1877400</v>
      </c>
      <c r="N567" s="40">
        <v>1592610</v>
      </c>
      <c r="O567" s="40">
        <v>6484391</v>
      </c>
      <c r="P567" s="41">
        <v>2269053</v>
      </c>
      <c r="Q567" s="39">
        <f t="shared" si="48"/>
        <v>21424.952380952382</v>
      </c>
      <c r="R567" s="40">
        <f t="shared" si="49"/>
        <v>1862.5</v>
      </c>
      <c r="S567" s="40">
        <f t="shared" si="50"/>
        <v>827.32987012987007</v>
      </c>
      <c r="T567" s="40">
        <f t="shared" si="51"/>
        <v>3368.5148051948054</v>
      </c>
      <c r="U567" s="41">
        <f t="shared" si="52"/>
        <v>6083.2520107238606</v>
      </c>
    </row>
    <row r="568" spans="1:21" x14ac:dyDescent="0.25">
      <c r="A568" s="30" t="str">
        <f t="shared" si="53"/>
        <v>2014_1</v>
      </c>
      <c r="B568" s="10">
        <v>2014</v>
      </c>
      <c r="C568" s="10">
        <v>1</v>
      </c>
      <c r="D568" s="27" t="s">
        <v>31</v>
      </c>
      <c r="E568" s="11" t="s">
        <v>14</v>
      </c>
      <c r="F568" s="41">
        <v>29334</v>
      </c>
      <c r="G568" s="39">
        <v>681</v>
      </c>
      <c r="H568" s="40">
        <v>3337</v>
      </c>
      <c r="I568" s="40">
        <v>7045</v>
      </c>
      <c r="J568" s="40">
        <v>4700</v>
      </c>
      <c r="K568" s="41">
        <v>1084</v>
      </c>
      <c r="L568" s="39">
        <v>10438708</v>
      </c>
      <c r="M568" s="40">
        <v>9859292</v>
      </c>
      <c r="N568" s="40">
        <v>3827457</v>
      </c>
      <c r="O568" s="40">
        <v>16119149</v>
      </c>
      <c r="P568" s="41">
        <v>2301411</v>
      </c>
      <c r="Q568" s="39">
        <f t="shared" si="48"/>
        <v>15328.499265785609</v>
      </c>
      <c r="R568" s="40">
        <f t="shared" si="49"/>
        <v>2954.5376086305064</v>
      </c>
      <c r="S568" s="40">
        <f t="shared" si="50"/>
        <v>543.28701206529456</v>
      </c>
      <c r="T568" s="40">
        <f t="shared" si="51"/>
        <v>3429.6061702127658</v>
      </c>
      <c r="U568" s="41">
        <f t="shared" si="52"/>
        <v>2123.0728782287824</v>
      </c>
    </row>
    <row r="569" spans="1:21" x14ac:dyDescent="0.25">
      <c r="A569" s="30" t="str">
        <f t="shared" si="53"/>
        <v>2014_1</v>
      </c>
      <c r="B569" s="10">
        <v>2014</v>
      </c>
      <c r="C569" s="10">
        <v>1</v>
      </c>
      <c r="D569" s="27" t="s">
        <v>32</v>
      </c>
      <c r="E569" s="11" t="s">
        <v>14</v>
      </c>
      <c r="F569" s="41">
        <v>20553</v>
      </c>
      <c r="G569" s="39">
        <v>310</v>
      </c>
      <c r="H569" s="40">
        <v>2611</v>
      </c>
      <c r="I569" s="40">
        <v>4320</v>
      </c>
      <c r="J569" s="40">
        <v>4687</v>
      </c>
      <c r="K569" s="41">
        <v>970</v>
      </c>
      <c r="L569" s="39">
        <v>10184670</v>
      </c>
      <c r="M569" s="40">
        <v>8768600</v>
      </c>
      <c r="N569" s="40">
        <v>1718772</v>
      </c>
      <c r="O569" s="40">
        <v>17214492</v>
      </c>
      <c r="P569" s="41">
        <v>7799457</v>
      </c>
      <c r="Q569" s="39">
        <f t="shared" si="48"/>
        <v>32853.774193548386</v>
      </c>
      <c r="R569" s="40">
        <f t="shared" si="49"/>
        <v>3358.330141708158</v>
      </c>
      <c r="S569" s="40">
        <f t="shared" si="50"/>
        <v>397.86388888888888</v>
      </c>
      <c r="T569" s="40">
        <f t="shared" si="51"/>
        <v>3672.8167271175594</v>
      </c>
      <c r="U569" s="41">
        <f t="shared" si="52"/>
        <v>8040.6773195876285</v>
      </c>
    </row>
    <row r="570" spans="1:21" x14ac:dyDescent="0.25">
      <c r="A570" s="30" t="str">
        <f t="shared" si="53"/>
        <v>2014_1</v>
      </c>
      <c r="B570" s="10">
        <v>2014</v>
      </c>
      <c r="C570" s="10">
        <v>1</v>
      </c>
      <c r="D570" s="27" t="s">
        <v>33</v>
      </c>
      <c r="E570" s="11" t="s">
        <v>14</v>
      </c>
      <c r="F570" s="41">
        <v>16377</v>
      </c>
      <c r="G570" s="39">
        <v>556</v>
      </c>
      <c r="H570" s="40">
        <v>1655</v>
      </c>
      <c r="I570" s="40">
        <v>4123</v>
      </c>
      <c r="J570" s="40">
        <v>2402</v>
      </c>
      <c r="K570" s="41">
        <v>572</v>
      </c>
      <c r="L570" s="39">
        <v>6639447</v>
      </c>
      <c r="M570" s="40">
        <v>4653966</v>
      </c>
      <c r="N570" s="40">
        <v>3442925</v>
      </c>
      <c r="O570" s="40">
        <v>7312864</v>
      </c>
      <c r="P570" s="41">
        <v>1455554</v>
      </c>
      <c r="Q570" s="39">
        <f t="shared" si="48"/>
        <v>11941.451438848921</v>
      </c>
      <c r="R570" s="40">
        <f t="shared" si="49"/>
        <v>2812.0640483383686</v>
      </c>
      <c r="S570" s="40">
        <f t="shared" si="50"/>
        <v>835.05335920446282</v>
      </c>
      <c r="T570" s="40">
        <f t="shared" si="51"/>
        <v>3044.489592006661</v>
      </c>
      <c r="U570" s="41">
        <f t="shared" si="52"/>
        <v>2544.6748251748254</v>
      </c>
    </row>
    <row r="571" spans="1:21" x14ac:dyDescent="0.25">
      <c r="A571" s="30" t="str">
        <f t="shared" si="53"/>
        <v>2014_1</v>
      </c>
      <c r="B571" s="10">
        <v>2014</v>
      </c>
      <c r="C571" s="10">
        <v>1</v>
      </c>
      <c r="D571" s="27" t="s">
        <v>34</v>
      </c>
      <c r="E571" s="11" t="s">
        <v>14</v>
      </c>
      <c r="F571" s="41">
        <v>15287</v>
      </c>
      <c r="G571" s="39">
        <v>405</v>
      </c>
      <c r="H571" s="40">
        <v>1995</v>
      </c>
      <c r="I571" s="40">
        <v>2808</v>
      </c>
      <c r="J571" s="40">
        <v>2737</v>
      </c>
      <c r="K571" s="41">
        <v>441</v>
      </c>
      <c r="L571" s="39">
        <v>5635036</v>
      </c>
      <c r="M571" s="40">
        <v>7591135</v>
      </c>
      <c r="N571" s="40">
        <v>2742234</v>
      </c>
      <c r="O571" s="40">
        <v>11716424</v>
      </c>
      <c r="P571" s="41">
        <v>1716353</v>
      </c>
      <c r="Q571" s="39">
        <f t="shared" si="48"/>
        <v>13913.669135802469</v>
      </c>
      <c r="R571" s="40">
        <f t="shared" si="49"/>
        <v>3805.0802005012533</v>
      </c>
      <c r="S571" s="40">
        <f t="shared" si="50"/>
        <v>976.57905982905982</v>
      </c>
      <c r="T571" s="40">
        <f t="shared" si="51"/>
        <v>4280.754110339788</v>
      </c>
      <c r="U571" s="41">
        <f t="shared" si="52"/>
        <v>3891.956916099773</v>
      </c>
    </row>
    <row r="572" spans="1:21" x14ac:dyDescent="0.25">
      <c r="A572" s="30" t="str">
        <f t="shared" si="53"/>
        <v>2014_1</v>
      </c>
      <c r="B572" s="10">
        <v>2014</v>
      </c>
      <c r="C572" s="10">
        <v>1</v>
      </c>
      <c r="D572" s="27" t="s">
        <v>35</v>
      </c>
      <c r="E572" s="11" t="s">
        <v>14</v>
      </c>
      <c r="F572" s="41">
        <v>26216</v>
      </c>
      <c r="G572" s="39">
        <v>1021</v>
      </c>
      <c r="H572" s="40">
        <v>3588</v>
      </c>
      <c r="I572" s="40">
        <v>3786</v>
      </c>
      <c r="J572" s="40">
        <v>6002</v>
      </c>
      <c r="K572" s="41">
        <v>1408</v>
      </c>
      <c r="L572" s="39">
        <v>11616971</v>
      </c>
      <c r="M572" s="40">
        <v>10523680</v>
      </c>
      <c r="N572" s="40">
        <v>4657028</v>
      </c>
      <c r="O572" s="40">
        <v>17728524</v>
      </c>
      <c r="P572" s="41">
        <v>4021430</v>
      </c>
      <c r="Q572" s="39">
        <f t="shared" si="48"/>
        <v>11378.032321253673</v>
      </c>
      <c r="R572" s="40">
        <f t="shared" si="49"/>
        <v>2933.0211817168338</v>
      </c>
      <c r="S572" s="40">
        <f t="shared" si="50"/>
        <v>1230.0655044902271</v>
      </c>
      <c r="T572" s="40">
        <f t="shared" si="51"/>
        <v>2953.7694101966013</v>
      </c>
      <c r="U572" s="41">
        <f t="shared" si="52"/>
        <v>2856.1292613636365</v>
      </c>
    </row>
    <row r="573" spans="1:21" x14ac:dyDescent="0.25">
      <c r="A573" s="30" t="str">
        <f t="shared" si="53"/>
        <v>2014_1</v>
      </c>
      <c r="B573" s="10">
        <v>2014</v>
      </c>
      <c r="C573" s="10">
        <v>1</v>
      </c>
      <c r="D573" s="27" t="s">
        <v>36</v>
      </c>
      <c r="E573" s="11" t="s">
        <v>14</v>
      </c>
      <c r="F573" s="41">
        <v>7371</v>
      </c>
      <c r="G573" s="39">
        <v>296</v>
      </c>
      <c r="H573" s="40">
        <v>1028</v>
      </c>
      <c r="I573" s="40">
        <v>1300</v>
      </c>
      <c r="J573" s="40">
        <v>1515</v>
      </c>
      <c r="K573" s="41">
        <v>197</v>
      </c>
      <c r="L573" s="39">
        <v>4813502</v>
      </c>
      <c r="M573" s="40">
        <v>3814160</v>
      </c>
      <c r="N573" s="40">
        <v>1165425</v>
      </c>
      <c r="O573" s="40">
        <v>5068521</v>
      </c>
      <c r="P573" s="41">
        <v>1101672</v>
      </c>
      <c r="Q573" s="39">
        <f t="shared" si="48"/>
        <v>16261.831081081082</v>
      </c>
      <c r="R573" s="40">
        <f t="shared" si="49"/>
        <v>3710.2723735408558</v>
      </c>
      <c r="S573" s="40">
        <f t="shared" si="50"/>
        <v>896.48076923076928</v>
      </c>
      <c r="T573" s="40">
        <f t="shared" si="51"/>
        <v>3345.5584158415841</v>
      </c>
      <c r="U573" s="41">
        <f t="shared" si="52"/>
        <v>5592.243654822335</v>
      </c>
    </row>
    <row r="574" spans="1:21" x14ac:dyDescent="0.25">
      <c r="A574" s="30" t="str">
        <f t="shared" si="53"/>
        <v>2014_1</v>
      </c>
      <c r="B574" s="10">
        <v>2014</v>
      </c>
      <c r="C574" s="10">
        <v>1</v>
      </c>
      <c r="D574" s="27" t="s">
        <v>37</v>
      </c>
      <c r="E574" s="11" t="s">
        <v>14</v>
      </c>
      <c r="F574" s="41">
        <v>13808</v>
      </c>
      <c r="G574" s="39">
        <v>584</v>
      </c>
      <c r="H574" s="40">
        <v>2299</v>
      </c>
      <c r="I574" s="40">
        <v>2601</v>
      </c>
      <c r="J574" s="40">
        <v>4134</v>
      </c>
      <c r="K574" s="41">
        <v>800</v>
      </c>
      <c r="L574" s="39">
        <v>10678262</v>
      </c>
      <c r="M574" s="40">
        <v>6845189</v>
      </c>
      <c r="N574" s="40">
        <v>3101510</v>
      </c>
      <c r="O574" s="40">
        <v>13854242</v>
      </c>
      <c r="P574" s="41">
        <v>4863874</v>
      </c>
      <c r="Q574" s="39">
        <f t="shared" si="48"/>
        <v>18284.695205479453</v>
      </c>
      <c r="R574" s="40">
        <f t="shared" si="49"/>
        <v>2977.463679860809</v>
      </c>
      <c r="S574" s="40">
        <f t="shared" si="50"/>
        <v>1192.4298346789697</v>
      </c>
      <c r="T574" s="40">
        <f t="shared" si="51"/>
        <v>3351.2922109337205</v>
      </c>
      <c r="U574" s="41">
        <f t="shared" si="52"/>
        <v>6079.8424999999997</v>
      </c>
    </row>
    <row r="575" spans="1:21" x14ac:dyDescent="0.25">
      <c r="A575" s="30" t="str">
        <f t="shared" si="53"/>
        <v>2014_1</v>
      </c>
      <c r="B575" s="10">
        <v>2014</v>
      </c>
      <c r="C575" s="10">
        <v>1</v>
      </c>
      <c r="D575" s="27" t="s">
        <v>38</v>
      </c>
      <c r="E575" s="11" t="s">
        <v>14</v>
      </c>
      <c r="F575" s="41">
        <v>7230</v>
      </c>
      <c r="G575" s="39">
        <v>308</v>
      </c>
      <c r="H575" s="40">
        <v>1190</v>
      </c>
      <c r="I575" s="40">
        <v>891</v>
      </c>
      <c r="J575" s="40">
        <v>2029</v>
      </c>
      <c r="K575" s="41">
        <v>59</v>
      </c>
      <c r="L575" s="39">
        <v>3124239</v>
      </c>
      <c r="M575" s="40">
        <v>2806428</v>
      </c>
      <c r="N575" s="40">
        <v>1631377</v>
      </c>
      <c r="O575" s="40">
        <v>5213480</v>
      </c>
      <c r="P575" s="41">
        <v>307837</v>
      </c>
      <c r="Q575" s="39">
        <f t="shared" si="48"/>
        <v>10143.633116883117</v>
      </c>
      <c r="R575" s="40">
        <f t="shared" si="49"/>
        <v>2358.3428571428572</v>
      </c>
      <c r="S575" s="40">
        <f t="shared" si="50"/>
        <v>1830.9506172839506</v>
      </c>
      <c r="T575" s="40">
        <f t="shared" si="51"/>
        <v>2569.4825036964021</v>
      </c>
      <c r="U575" s="41">
        <f t="shared" si="52"/>
        <v>5217.5762711864409</v>
      </c>
    </row>
    <row r="576" spans="1:21" x14ac:dyDescent="0.25">
      <c r="A576" s="30" t="str">
        <f t="shared" si="53"/>
        <v>2014_1</v>
      </c>
      <c r="B576" s="10">
        <v>2014</v>
      </c>
      <c r="C576" s="10">
        <v>1</v>
      </c>
      <c r="D576" s="27" t="s">
        <v>39</v>
      </c>
      <c r="E576" s="11" t="s">
        <v>14</v>
      </c>
      <c r="F576" s="41">
        <v>18411</v>
      </c>
      <c r="G576" s="39">
        <v>856</v>
      </c>
      <c r="H576" s="40">
        <v>3043</v>
      </c>
      <c r="I576" s="40">
        <v>3281</v>
      </c>
      <c r="J576" s="40">
        <v>4093</v>
      </c>
      <c r="K576" s="41">
        <v>541</v>
      </c>
      <c r="L576" s="39">
        <v>12803866</v>
      </c>
      <c r="M576" s="40">
        <v>8291130</v>
      </c>
      <c r="N576" s="40">
        <v>3018559</v>
      </c>
      <c r="O576" s="40">
        <v>12625450</v>
      </c>
      <c r="P576" s="41">
        <v>2974558</v>
      </c>
      <c r="Q576" s="39">
        <f t="shared" si="48"/>
        <v>14957.787383177571</v>
      </c>
      <c r="R576" s="40">
        <f t="shared" si="49"/>
        <v>2724.6565888925402</v>
      </c>
      <c r="S576" s="40">
        <f t="shared" si="50"/>
        <v>920.01188661993297</v>
      </c>
      <c r="T576" s="40">
        <f t="shared" si="51"/>
        <v>3084.6445150256536</v>
      </c>
      <c r="U576" s="41">
        <f t="shared" si="52"/>
        <v>5498.2587800369683</v>
      </c>
    </row>
    <row r="577" spans="1:21" x14ac:dyDescent="0.25">
      <c r="A577" s="30" t="str">
        <f t="shared" si="53"/>
        <v>2014_1</v>
      </c>
      <c r="B577" s="10">
        <v>2014</v>
      </c>
      <c r="C577" s="10">
        <v>1</v>
      </c>
      <c r="D577" s="27" t="s">
        <v>40</v>
      </c>
      <c r="E577" s="11" t="s">
        <v>14</v>
      </c>
      <c r="F577" s="41">
        <v>11835</v>
      </c>
      <c r="G577" s="39">
        <v>430</v>
      </c>
      <c r="H577" s="40">
        <v>1981</v>
      </c>
      <c r="I577" s="40">
        <v>4071</v>
      </c>
      <c r="J577" s="40">
        <v>3658</v>
      </c>
      <c r="K577" s="41">
        <v>629</v>
      </c>
      <c r="L577" s="39">
        <v>5174711</v>
      </c>
      <c r="M577" s="40">
        <v>6649796</v>
      </c>
      <c r="N577" s="40">
        <v>2719269</v>
      </c>
      <c r="O577" s="40">
        <v>13198757</v>
      </c>
      <c r="P577" s="41">
        <v>1658545</v>
      </c>
      <c r="Q577" s="39">
        <f t="shared" si="48"/>
        <v>12034.211627906976</v>
      </c>
      <c r="R577" s="40">
        <f t="shared" si="49"/>
        <v>3356.7874810701665</v>
      </c>
      <c r="S577" s="40">
        <f t="shared" si="50"/>
        <v>667.96094325718502</v>
      </c>
      <c r="T577" s="40">
        <f t="shared" si="51"/>
        <v>3608.1894477856754</v>
      </c>
      <c r="U577" s="41">
        <f t="shared" si="52"/>
        <v>2636.7965023847378</v>
      </c>
    </row>
    <row r="578" spans="1:21" x14ac:dyDescent="0.25">
      <c r="A578" s="30" t="str">
        <f t="shared" si="53"/>
        <v>2014_2</v>
      </c>
      <c r="B578" s="10">
        <v>2014</v>
      </c>
      <c r="C578" s="10">
        <v>2</v>
      </c>
      <c r="D578" s="27" t="s">
        <v>13</v>
      </c>
      <c r="E578" s="11" t="s">
        <v>14</v>
      </c>
      <c r="F578" s="41">
        <v>20521</v>
      </c>
      <c r="G578" s="39">
        <v>131</v>
      </c>
      <c r="H578" s="40">
        <v>2291</v>
      </c>
      <c r="I578" s="40">
        <v>1317</v>
      </c>
      <c r="J578" s="40">
        <v>3815</v>
      </c>
      <c r="K578" s="41">
        <v>536</v>
      </c>
      <c r="L578" s="39">
        <v>1893470</v>
      </c>
      <c r="M578" s="40">
        <v>3737811</v>
      </c>
      <c r="N578" s="40">
        <v>1660899</v>
      </c>
      <c r="O578" s="40">
        <v>6032774</v>
      </c>
      <c r="P578" s="41">
        <v>1791274</v>
      </c>
      <c r="Q578" s="39">
        <f t="shared" si="48"/>
        <v>14453.969465648855</v>
      </c>
      <c r="R578" s="40">
        <f t="shared" si="49"/>
        <v>1631.5194238323877</v>
      </c>
      <c r="S578" s="40">
        <f t="shared" si="50"/>
        <v>1261.1230068337129</v>
      </c>
      <c r="T578" s="40">
        <f t="shared" si="51"/>
        <v>1581.3300131061599</v>
      </c>
      <c r="U578" s="41">
        <f t="shared" si="52"/>
        <v>3341.9291044776119</v>
      </c>
    </row>
    <row r="579" spans="1:21" x14ac:dyDescent="0.25">
      <c r="A579" s="30" t="str">
        <f t="shared" si="53"/>
        <v>2014_2</v>
      </c>
      <c r="B579" s="10">
        <v>2014</v>
      </c>
      <c r="C579" s="10">
        <v>2</v>
      </c>
      <c r="D579" s="27" t="s">
        <v>15</v>
      </c>
      <c r="E579" s="11" t="s">
        <v>14</v>
      </c>
      <c r="F579" s="41">
        <v>5311</v>
      </c>
      <c r="G579" s="39">
        <v>23</v>
      </c>
      <c r="H579" s="40">
        <v>455</v>
      </c>
      <c r="I579" s="40">
        <v>878</v>
      </c>
      <c r="J579" s="40">
        <v>762</v>
      </c>
      <c r="K579" s="41">
        <v>113</v>
      </c>
      <c r="L579" s="39">
        <v>590895</v>
      </c>
      <c r="M579" s="40">
        <v>1269041</v>
      </c>
      <c r="N579" s="40">
        <v>1106443</v>
      </c>
      <c r="O579" s="40">
        <v>1979642</v>
      </c>
      <c r="P579" s="41">
        <v>637719</v>
      </c>
      <c r="Q579" s="39">
        <f t="shared" si="48"/>
        <v>25691.08695652174</v>
      </c>
      <c r="R579" s="40">
        <f t="shared" si="49"/>
        <v>2789.1010989010988</v>
      </c>
      <c r="S579" s="40">
        <f t="shared" si="50"/>
        <v>1260.1856492027334</v>
      </c>
      <c r="T579" s="40">
        <f t="shared" si="51"/>
        <v>2597.9553805774276</v>
      </c>
      <c r="U579" s="41">
        <f t="shared" si="52"/>
        <v>5643.5309734513276</v>
      </c>
    </row>
    <row r="580" spans="1:21" x14ac:dyDescent="0.25">
      <c r="A580" s="30" t="str">
        <f t="shared" si="53"/>
        <v>2014_2</v>
      </c>
      <c r="B580" s="10">
        <v>2014</v>
      </c>
      <c r="C580" s="10">
        <v>2</v>
      </c>
      <c r="D580" s="27" t="s">
        <v>16</v>
      </c>
      <c r="E580" s="11" t="s">
        <v>14</v>
      </c>
      <c r="F580" s="41">
        <v>5209</v>
      </c>
      <c r="G580" s="39">
        <v>98</v>
      </c>
      <c r="H580" s="40">
        <v>633</v>
      </c>
      <c r="I580" s="40">
        <v>1508</v>
      </c>
      <c r="J580" s="40">
        <v>1665</v>
      </c>
      <c r="K580" s="41">
        <v>113</v>
      </c>
      <c r="L580" s="39">
        <v>966133</v>
      </c>
      <c r="M580" s="40">
        <v>2159734</v>
      </c>
      <c r="N580" s="40">
        <v>1411311</v>
      </c>
      <c r="O580" s="40">
        <v>4797589</v>
      </c>
      <c r="P580" s="41">
        <v>569896</v>
      </c>
      <c r="Q580" s="39">
        <f t="shared" si="48"/>
        <v>9858.5</v>
      </c>
      <c r="R580" s="40">
        <f t="shared" si="49"/>
        <v>3411.9020537124802</v>
      </c>
      <c r="S580" s="40">
        <f t="shared" si="50"/>
        <v>935.88262599469499</v>
      </c>
      <c r="T580" s="40">
        <f t="shared" si="51"/>
        <v>2881.4348348348349</v>
      </c>
      <c r="U580" s="41">
        <f t="shared" si="52"/>
        <v>5043.3274336283184</v>
      </c>
    </row>
    <row r="581" spans="1:21" x14ac:dyDescent="0.25">
      <c r="A581" s="30" t="str">
        <f t="shared" si="53"/>
        <v>2014_2</v>
      </c>
      <c r="B581" s="10">
        <v>2014</v>
      </c>
      <c r="C581" s="10">
        <v>2</v>
      </c>
      <c r="D581" s="27" t="s">
        <v>17</v>
      </c>
      <c r="E581" s="11" t="s">
        <v>14</v>
      </c>
      <c r="F581" s="41">
        <v>20987</v>
      </c>
      <c r="G581" s="39">
        <v>115</v>
      </c>
      <c r="H581" s="40">
        <v>1863</v>
      </c>
      <c r="I581" s="40">
        <v>6043</v>
      </c>
      <c r="J581" s="40">
        <v>3165</v>
      </c>
      <c r="K581" s="41">
        <v>453</v>
      </c>
      <c r="L581" s="39">
        <v>1957349</v>
      </c>
      <c r="M581" s="40">
        <v>7256093</v>
      </c>
      <c r="N581" s="40">
        <v>4960775</v>
      </c>
      <c r="O581" s="40">
        <v>10254388</v>
      </c>
      <c r="P581" s="41">
        <v>2388318</v>
      </c>
      <c r="Q581" s="39">
        <f t="shared" si="48"/>
        <v>17020.426086956522</v>
      </c>
      <c r="R581" s="40">
        <f t="shared" si="49"/>
        <v>3894.8432635534086</v>
      </c>
      <c r="S581" s="40">
        <f t="shared" si="50"/>
        <v>820.91262617905011</v>
      </c>
      <c r="T581" s="40">
        <f t="shared" si="51"/>
        <v>3239.933017377567</v>
      </c>
      <c r="U581" s="41">
        <f t="shared" si="52"/>
        <v>5272.2251655629143</v>
      </c>
    </row>
    <row r="582" spans="1:21" x14ac:dyDescent="0.25">
      <c r="A582" s="30" t="str">
        <f t="shared" si="53"/>
        <v>2014_2</v>
      </c>
      <c r="B582" s="10">
        <v>2014</v>
      </c>
      <c r="C582" s="10">
        <v>2</v>
      </c>
      <c r="D582" s="27" t="s">
        <v>18</v>
      </c>
      <c r="E582" s="11" t="s">
        <v>14</v>
      </c>
      <c r="F582" s="41">
        <v>17094</v>
      </c>
      <c r="G582" s="39">
        <v>179</v>
      </c>
      <c r="H582" s="40">
        <v>1398</v>
      </c>
      <c r="I582" s="40">
        <v>5478</v>
      </c>
      <c r="J582" s="40">
        <v>2152</v>
      </c>
      <c r="K582" s="41">
        <v>449</v>
      </c>
      <c r="L582" s="39">
        <v>3698437</v>
      </c>
      <c r="M582" s="40">
        <v>4118493</v>
      </c>
      <c r="N582" s="40">
        <v>12758566</v>
      </c>
      <c r="O582" s="40">
        <v>6766269</v>
      </c>
      <c r="P582" s="41">
        <v>1298639</v>
      </c>
      <c r="Q582" s="39">
        <f t="shared" si="48"/>
        <v>20661.659217877095</v>
      </c>
      <c r="R582" s="40">
        <f t="shared" si="49"/>
        <v>2945.9892703862661</v>
      </c>
      <c r="S582" s="40">
        <f t="shared" si="50"/>
        <v>2329.0554947060973</v>
      </c>
      <c r="T582" s="40">
        <f t="shared" si="51"/>
        <v>3144.1770446096652</v>
      </c>
      <c r="U582" s="41">
        <f t="shared" si="52"/>
        <v>2892.2917594654787</v>
      </c>
    </row>
    <row r="583" spans="1:21" x14ac:dyDescent="0.25">
      <c r="A583" s="30" t="str">
        <f t="shared" si="53"/>
        <v>2014_2</v>
      </c>
      <c r="B583" s="10">
        <v>2014</v>
      </c>
      <c r="C583" s="10">
        <v>2</v>
      </c>
      <c r="D583" s="27" t="s">
        <v>19</v>
      </c>
      <c r="E583" s="11" t="s">
        <v>14</v>
      </c>
      <c r="F583" s="41">
        <v>4216</v>
      </c>
      <c r="G583" s="39">
        <v>81</v>
      </c>
      <c r="H583" s="40">
        <v>366</v>
      </c>
      <c r="I583" s="40">
        <v>657</v>
      </c>
      <c r="J583" s="40">
        <v>546</v>
      </c>
      <c r="K583" s="41">
        <v>155</v>
      </c>
      <c r="L583" s="39">
        <v>1626259</v>
      </c>
      <c r="M583" s="40">
        <v>1094694</v>
      </c>
      <c r="N583" s="40">
        <v>778988</v>
      </c>
      <c r="O583" s="40">
        <v>1750869</v>
      </c>
      <c r="P583" s="41">
        <v>835062</v>
      </c>
      <c r="Q583" s="39">
        <f t="shared" si="48"/>
        <v>20077.271604938273</v>
      </c>
      <c r="R583" s="40">
        <f t="shared" si="49"/>
        <v>2990.967213114754</v>
      </c>
      <c r="S583" s="40">
        <f t="shared" si="50"/>
        <v>1185.6742770167427</v>
      </c>
      <c r="T583" s="40">
        <f t="shared" si="51"/>
        <v>3206.7197802197802</v>
      </c>
      <c r="U583" s="41">
        <f t="shared" si="52"/>
        <v>5387.4967741935479</v>
      </c>
    </row>
    <row r="584" spans="1:21" x14ac:dyDescent="0.25">
      <c r="A584" s="30" t="str">
        <f t="shared" si="53"/>
        <v>2014_2</v>
      </c>
      <c r="B584" s="10">
        <v>2014</v>
      </c>
      <c r="C584" s="10">
        <v>2</v>
      </c>
      <c r="D584" s="27" t="s">
        <v>20</v>
      </c>
      <c r="E584" s="11" t="s">
        <v>14</v>
      </c>
      <c r="F584" s="41">
        <v>26981</v>
      </c>
      <c r="G584" s="39">
        <v>390</v>
      </c>
      <c r="H584" s="40">
        <v>3064</v>
      </c>
      <c r="I584" s="40">
        <v>2210</v>
      </c>
      <c r="J584" s="40">
        <v>4941</v>
      </c>
      <c r="K584" s="41">
        <v>952</v>
      </c>
      <c r="L584" s="39">
        <v>10761169</v>
      </c>
      <c r="M584" s="40">
        <v>7904271</v>
      </c>
      <c r="N584" s="40">
        <v>1789561</v>
      </c>
      <c r="O584" s="40">
        <v>11816754</v>
      </c>
      <c r="P584" s="41">
        <v>8083265</v>
      </c>
      <c r="Q584" s="39">
        <f t="shared" si="48"/>
        <v>27592.741025641026</v>
      </c>
      <c r="R584" s="40">
        <f t="shared" si="49"/>
        <v>2579.7229112271539</v>
      </c>
      <c r="S584" s="40">
        <f t="shared" si="50"/>
        <v>809.75610859728511</v>
      </c>
      <c r="T584" s="40">
        <f t="shared" si="51"/>
        <v>2391.5713418336368</v>
      </c>
      <c r="U584" s="41">
        <f t="shared" si="52"/>
        <v>8490.8245798319331</v>
      </c>
    </row>
    <row r="585" spans="1:21" x14ac:dyDescent="0.25">
      <c r="A585" s="30" t="str">
        <f t="shared" si="53"/>
        <v>2014_2</v>
      </c>
      <c r="B585" s="10">
        <v>2014</v>
      </c>
      <c r="C585" s="10">
        <v>2</v>
      </c>
      <c r="D585" s="27" t="s">
        <v>21</v>
      </c>
      <c r="E585" s="11" t="s">
        <v>14</v>
      </c>
      <c r="F585" s="41">
        <v>32582</v>
      </c>
      <c r="G585" s="39">
        <v>926</v>
      </c>
      <c r="H585" s="40">
        <v>3011</v>
      </c>
      <c r="I585" s="40">
        <v>4903</v>
      </c>
      <c r="J585" s="40">
        <v>7171</v>
      </c>
      <c r="K585" s="41">
        <v>2359</v>
      </c>
      <c r="L585" s="39">
        <v>13676267</v>
      </c>
      <c r="M585" s="40">
        <v>7540126</v>
      </c>
      <c r="N585" s="40">
        <v>4216872</v>
      </c>
      <c r="O585" s="40">
        <v>21609868</v>
      </c>
      <c r="P585" s="41">
        <v>12018319</v>
      </c>
      <c r="Q585" s="39">
        <f t="shared" si="48"/>
        <v>14769.186825053996</v>
      </c>
      <c r="R585" s="40">
        <f t="shared" si="49"/>
        <v>2504.1932912653601</v>
      </c>
      <c r="S585" s="40">
        <f t="shared" si="50"/>
        <v>860.05955537426064</v>
      </c>
      <c r="T585" s="40">
        <f t="shared" si="51"/>
        <v>3013.5082973086041</v>
      </c>
      <c r="U585" s="41">
        <f t="shared" si="52"/>
        <v>5094.6668079694782</v>
      </c>
    </row>
    <row r="586" spans="1:21" x14ac:dyDescent="0.25">
      <c r="A586" s="30" t="str">
        <f t="shared" si="53"/>
        <v>2014_2</v>
      </c>
      <c r="B586" s="10">
        <v>2014</v>
      </c>
      <c r="C586" s="10">
        <v>2</v>
      </c>
      <c r="D586" s="27" t="s">
        <v>22</v>
      </c>
      <c r="E586" s="11" t="s">
        <v>14</v>
      </c>
      <c r="F586" s="41">
        <v>3105</v>
      </c>
      <c r="G586" s="39">
        <v>113</v>
      </c>
      <c r="H586" s="40">
        <v>285</v>
      </c>
      <c r="I586" s="40">
        <v>415</v>
      </c>
      <c r="J586" s="40">
        <v>371</v>
      </c>
      <c r="K586" s="41">
        <v>138</v>
      </c>
      <c r="L586" s="39">
        <v>1379455</v>
      </c>
      <c r="M586" s="40">
        <v>794674</v>
      </c>
      <c r="N586" s="40">
        <v>299601</v>
      </c>
      <c r="O586" s="40">
        <v>1006177</v>
      </c>
      <c r="P586" s="41">
        <v>480361</v>
      </c>
      <c r="Q586" s="39">
        <f t="shared" si="48"/>
        <v>12207.566371681416</v>
      </c>
      <c r="R586" s="40">
        <f t="shared" si="49"/>
        <v>2788.3298245614037</v>
      </c>
      <c r="S586" s="40">
        <f t="shared" si="50"/>
        <v>721.9301204819277</v>
      </c>
      <c r="T586" s="40">
        <f t="shared" si="51"/>
        <v>2712.0673854447441</v>
      </c>
      <c r="U586" s="41">
        <f t="shared" si="52"/>
        <v>3480.876811594203</v>
      </c>
    </row>
    <row r="587" spans="1:21" x14ac:dyDescent="0.25">
      <c r="A587" s="30" t="str">
        <f t="shared" si="53"/>
        <v>2014_2</v>
      </c>
      <c r="B587" s="10">
        <v>2014</v>
      </c>
      <c r="C587" s="10">
        <v>2</v>
      </c>
      <c r="D587" s="27" t="s">
        <v>23</v>
      </c>
      <c r="E587" s="11" t="s">
        <v>14</v>
      </c>
      <c r="F587" s="41">
        <v>3233</v>
      </c>
      <c r="G587" s="39">
        <v>105</v>
      </c>
      <c r="H587" s="40">
        <v>327</v>
      </c>
      <c r="I587" s="40">
        <v>593</v>
      </c>
      <c r="J587" s="40">
        <v>446</v>
      </c>
      <c r="K587" s="41">
        <v>112</v>
      </c>
      <c r="L587" s="39">
        <v>1506249</v>
      </c>
      <c r="M587" s="40">
        <v>966099</v>
      </c>
      <c r="N587" s="40">
        <v>361439</v>
      </c>
      <c r="O587" s="40">
        <v>1314616</v>
      </c>
      <c r="P587" s="41">
        <v>488444</v>
      </c>
      <c r="Q587" s="39">
        <f t="shared" ref="Q587:Q650" si="54">L587/G587</f>
        <v>14345.228571428572</v>
      </c>
      <c r="R587" s="40">
        <f t="shared" ref="R587:R650" si="55">M587/H587</f>
        <v>2954.4311926605506</v>
      </c>
      <c r="S587" s="40">
        <f t="shared" ref="S587:S650" si="56">N587/I587</f>
        <v>609.50927487352442</v>
      </c>
      <c r="T587" s="40">
        <f t="shared" ref="T587:T650" si="57">O587/J587</f>
        <v>2947.5695067264573</v>
      </c>
      <c r="U587" s="41">
        <f t="shared" ref="U587:U650" si="58">P587/K587</f>
        <v>4361.1071428571431</v>
      </c>
    </row>
    <row r="588" spans="1:21" x14ac:dyDescent="0.25">
      <c r="A588" s="30" t="str">
        <f t="shared" ref="A588:A651" si="59">B588&amp;"_"&amp;C588</f>
        <v>2014_2</v>
      </c>
      <c r="B588" s="10">
        <v>2014</v>
      </c>
      <c r="C588" s="10">
        <v>2</v>
      </c>
      <c r="D588" s="27" t="s">
        <v>24</v>
      </c>
      <c r="E588" s="11" t="s">
        <v>14</v>
      </c>
      <c r="F588" s="41">
        <v>9405</v>
      </c>
      <c r="G588" s="39">
        <v>274</v>
      </c>
      <c r="H588" s="40">
        <v>930</v>
      </c>
      <c r="I588" s="40">
        <v>466</v>
      </c>
      <c r="J588" s="40">
        <v>1174</v>
      </c>
      <c r="K588" s="41">
        <v>203</v>
      </c>
      <c r="L588" s="39">
        <v>5110329</v>
      </c>
      <c r="M588" s="40">
        <v>4235632</v>
      </c>
      <c r="N588" s="40">
        <v>513621</v>
      </c>
      <c r="O588" s="40">
        <v>3554197</v>
      </c>
      <c r="P588" s="41">
        <v>1087648</v>
      </c>
      <c r="Q588" s="39">
        <f t="shared" si="54"/>
        <v>18650.835766423359</v>
      </c>
      <c r="R588" s="40">
        <f t="shared" si="55"/>
        <v>4554.4430107526878</v>
      </c>
      <c r="S588" s="40">
        <f t="shared" si="56"/>
        <v>1102.1909871244636</v>
      </c>
      <c r="T588" s="40">
        <f t="shared" si="57"/>
        <v>3027.4250425894379</v>
      </c>
      <c r="U588" s="41">
        <f t="shared" si="58"/>
        <v>5357.8719211822663</v>
      </c>
    </row>
    <row r="589" spans="1:21" x14ac:dyDescent="0.25">
      <c r="A589" s="30" t="str">
        <f t="shared" si="59"/>
        <v>2014_2</v>
      </c>
      <c r="B589" s="10">
        <v>2014</v>
      </c>
      <c r="C589" s="10">
        <v>2</v>
      </c>
      <c r="D589" s="27" t="s">
        <v>25</v>
      </c>
      <c r="E589" s="11" t="s">
        <v>14</v>
      </c>
      <c r="F589" s="41">
        <v>26030</v>
      </c>
      <c r="G589" s="39">
        <v>199</v>
      </c>
      <c r="H589" s="40">
        <v>2113</v>
      </c>
      <c r="I589" s="40">
        <v>7150</v>
      </c>
      <c r="J589" s="40">
        <v>3312</v>
      </c>
      <c r="K589" s="41">
        <v>864</v>
      </c>
      <c r="L589" s="39">
        <v>2945757</v>
      </c>
      <c r="M589" s="40">
        <v>3898368</v>
      </c>
      <c r="N589" s="40">
        <v>5637435</v>
      </c>
      <c r="O589" s="40">
        <v>5741684</v>
      </c>
      <c r="P589" s="41">
        <v>4117643</v>
      </c>
      <c r="Q589" s="39">
        <f t="shared" si="54"/>
        <v>14802.798994974873</v>
      </c>
      <c r="R589" s="40">
        <f t="shared" si="55"/>
        <v>1844.9446284902981</v>
      </c>
      <c r="S589" s="40">
        <f t="shared" si="56"/>
        <v>788.45244755244755</v>
      </c>
      <c r="T589" s="40">
        <f t="shared" si="57"/>
        <v>1733.6002415458938</v>
      </c>
      <c r="U589" s="41">
        <f t="shared" si="58"/>
        <v>4765.7905092592591</v>
      </c>
    </row>
    <row r="590" spans="1:21" x14ac:dyDescent="0.25">
      <c r="A590" s="30" t="str">
        <f t="shared" si="59"/>
        <v>2014_2</v>
      </c>
      <c r="B590" s="10">
        <v>2014</v>
      </c>
      <c r="C590" s="10">
        <v>2</v>
      </c>
      <c r="D590" s="27" t="s">
        <v>26</v>
      </c>
      <c r="E590" s="11" t="s">
        <v>14</v>
      </c>
      <c r="F590" s="41">
        <v>25597</v>
      </c>
      <c r="G590" s="39">
        <v>360</v>
      </c>
      <c r="H590" s="40">
        <v>2608</v>
      </c>
      <c r="I590" s="40">
        <v>3815</v>
      </c>
      <c r="J590" s="40">
        <v>4632</v>
      </c>
      <c r="K590" s="41">
        <v>1059</v>
      </c>
      <c r="L590" s="39">
        <v>7298439</v>
      </c>
      <c r="M590" s="40">
        <v>7817636</v>
      </c>
      <c r="N590" s="40">
        <v>4171475</v>
      </c>
      <c r="O590" s="40">
        <v>12533159</v>
      </c>
      <c r="P590" s="41">
        <v>4255252</v>
      </c>
      <c r="Q590" s="39">
        <f t="shared" si="54"/>
        <v>20273.441666666666</v>
      </c>
      <c r="R590" s="40">
        <f t="shared" si="55"/>
        <v>2997.5598159509204</v>
      </c>
      <c r="S590" s="40">
        <f t="shared" si="56"/>
        <v>1093.440366972477</v>
      </c>
      <c r="T590" s="40">
        <f t="shared" si="57"/>
        <v>2705.7769861830743</v>
      </c>
      <c r="U590" s="41">
        <f t="shared" si="58"/>
        <v>4018.1794145420208</v>
      </c>
    </row>
    <row r="591" spans="1:21" x14ac:dyDescent="0.25">
      <c r="A591" s="30" t="str">
        <f t="shared" si="59"/>
        <v>2014_2</v>
      </c>
      <c r="B591" s="10">
        <v>2014</v>
      </c>
      <c r="C591" s="10">
        <v>2</v>
      </c>
      <c r="D591" s="27" t="s">
        <v>27</v>
      </c>
      <c r="E591" s="11" t="s">
        <v>14</v>
      </c>
      <c r="F591" s="41">
        <v>6382</v>
      </c>
      <c r="G591" s="39">
        <v>182</v>
      </c>
      <c r="H591" s="40">
        <v>697</v>
      </c>
      <c r="I591" s="40">
        <v>995</v>
      </c>
      <c r="J591" s="40">
        <v>979</v>
      </c>
      <c r="K591" s="41">
        <v>291</v>
      </c>
      <c r="L591" s="39">
        <v>3826195</v>
      </c>
      <c r="M591" s="40">
        <v>2008541</v>
      </c>
      <c r="N591" s="40">
        <v>892956</v>
      </c>
      <c r="O591" s="40">
        <v>2984930</v>
      </c>
      <c r="P591" s="41">
        <v>2458470</v>
      </c>
      <c r="Q591" s="39">
        <f t="shared" si="54"/>
        <v>21023.04945054945</v>
      </c>
      <c r="R591" s="40">
        <f t="shared" si="55"/>
        <v>2881.6944045911046</v>
      </c>
      <c r="S591" s="40">
        <f t="shared" si="56"/>
        <v>897.44321608040207</v>
      </c>
      <c r="T591" s="40">
        <f t="shared" si="57"/>
        <v>3048.9581205311542</v>
      </c>
      <c r="U591" s="41">
        <f t="shared" si="58"/>
        <v>8448.350515463917</v>
      </c>
    </row>
    <row r="592" spans="1:21" x14ac:dyDescent="0.25">
      <c r="A592" s="30" t="str">
        <f t="shared" si="59"/>
        <v>2014_2</v>
      </c>
      <c r="B592" s="10">
        <v>2014</v>
      </c>
      <c r="C592" s="10">
        <v>2</v>
      </c>
      <c r="D592" s="27" t="s">
        <v>28</v>
      </c>
      <c r="E592" s="11" t="s">
        <v>14</v>
      </c>
      <c r="F592" s="41">
        <v>44433</v>
      </c>
      <c r="G592" s="39">
        <v>1204</v>
      </c>
      <c r="H592" s="40">
        <v>4581</v>
      </c>
      <c r="I592" s="40">
        <v>8929</v>
      </c>
      <c r="J592" s="40">
        <v>7395</v>
      </c>
      <c r="K592" s="41">
        <v>1704</v>
      </c>
      <c r="L592" s="39">
        <v>16332308</v>
      </c>
      <c r="M592" s="40">
        <v>13819989</v>
      </c>
      <c r="N592" s="40">
        <v>11162761</v>
      </c>
      <c r="O592" s="40">
        <v>22586941</v>
      </c>
      <c r="P592" s="41">
        <v>17681674</v>
      </c>
      <c r="Q592" s="39">
        <f t="shared" si="54"/>
        <v>13565.039867109635</v>
      </c>
      <c r="R592" s="40">
        <f t="shared" si="55"/>
        <v>3016.8061558611657</v>
      </c>
      <c r="S592" s="40">
        <f t="shared" si="56"/>
        <v>1250.1692238772539</v>
      </c>
      <c r="T592" s="40">
        <f t="shared" si="57"/>
        <v>3054.3530764029751</v>
      </c>
      <c r="U592" s="41">
        <f t="shared" si="58"/>
        <v>10376.56924882629</v>
      </c>
    </row>
    <row r="593" spans="1:21" x14ac:dyDescent="0.25">
      <c r="A593" s="30" t="str">
        <f t="shared" si="59"/>
        <v>2014_2</v>
      </c>
      <c r="B593" s="10">
        <v>2014</v>
      </c>
      <c r="C593" s="10">
        <v>2</v>
      </c>
      <c r="D593" s="27" t="s">
        <v>29</v>
      </c>
      <c r="E593" s="11" t="s">
        <v>14</v>
      </c>
      <c r="F593" s="41">
        <v>4691</v>
      </c>
      <c r="G593" s="39">
        <v>152</v>
      </c>
      <c r="H593" s="40">
        <v>542</v>
      </c>
      <c r="I593" s="40">
        <v>650</v>
      </c>
      <c r="J593" s="40">
        <v>861</v>
      </c>
      <c r="K593" s="41">
        <v>227</v>
      </c>
      <c r="L593" s="39">
        <v>2411148</v>
      </c>
      <c r="M593" s="40">
        <v>1653802</v>
      </c>
      <c r="N593" s="40">
        <v>643095</v>
      </c>
      <c r="O593" s="40">
        <v>2421885</v>
      </c>
      <c r="P593" s="41">
        <v>1739196</v>
      </c>
      <c r="Q593" s="39">
        <f t="shared" si="54"/>
        <v>15862.815789473685</v>
      </c>
      <c r="R593" s="40">
        <f t="shared" si="55"/>
        <v>3051.2952029520297</v>
      </c>
      <c r="S593" s="40">
        <f t="shared" si="56"/>
        <v>989.37692307692305</v>
      </c>
      <c r="T593" s="40">
        <f t="shared" si="57"/>
        <v>2812.8745644599303</v>
      </c>
      <c r="U593" s="41">
        <f t="shared" si="58"/>
        <v>7661.6563876651981</v>
      </c>
    </row>
    <row r="594" spans="1:21" x14ac:dyDescent="0.25">
      <c r="A594" s="30" t="str">
        <f t="shared" si="59"/>
        <v>2014_2</v>
      </c>
      <c r="B594" s="10">
        <v>2014</v>
      </c>
      <c r="C594" s="10">
        <v>2</v>
      </c>
      <c r="D594" s="27" t="s">
        <v>30</v>
      </c>
      <c r="E594" s="11" t="s">
        <v>14</v>
      </c>
      <c r="F594" s="41">
        <v>9333</v>
      </c>
      <c r="G594" s="39">
        <v>272</v>
      </c>
      <c r="H594" s="40">
        <v>1048</v>
      </c>
      <c r="I594" s="40">
        <v>744</v>
      </c>
      <c r="J594" s="40">
        <v>2565</v>
      </c>
      <c r="K594" s="41">
        <v>1114</v>
      </c>
      <c r="L594" s="39">
        <v>5279684</v>
      </c>
      <c r="M594" s="40">
        <v>2036194</v>
      </c>
      <c r="N594" s="40">
        <v>576694</v>
      </c>
      <c r="O594" s="40">
        <v>8271859</v>
      </c>
      <c r="P594" s="41">
        <v>6472335</v>
      </c>
      <c r="Q594" s="39">
        <f t="shared" si="54"/>
        <v>19410.602941176472</v>
      </c>
      <c r="R594" s="40">
        <f t="shared" si="55"/>
        <v>1942.9332061068703</v>
      </c>
      <c r="S594" s="40">
        <f t="shared" si="56"/>
        <v>775.1263440860215</v>
      </c>
      <c r="T594" s="40">
        <f t="shared" si="57"/>
        <v>3224.8962962962964</v>
      </c>
      <c r="U594" s="41">
        <f t="shared" si="58"/>
        <v>5809.9955116696592</v>
      </c>
    </row>
    <row r="595" spans="1:21" x14ac:dyDescent="0.25">
      <c r="A595" s="30" t="str">
        <f t="shared" si="59"/>
        <v>2014_2</v>
      </c>
      <c r="B595" s="10">
        <v>2014</v>
      </c>
      <c r="C595" s="10">
        <v>2</v>
      </c>
      <c r="D595" s="27" t="s">
        <v>31</v>
      </c>
      <c r="E595" s="11" t="s">
        <v>14</v>
      </c>
      <c r="F595" s="41">
        <v>29704</v>
      </c>
      <c r="G595" s="39">
        <v>685</v>
      </c>
      <c r="H595" s="40">
        <v>2951</v>
      </c>
      <c r="I595" s="40">
        <v>8519</v>
      </c>
      <c r="J595" s="40">
        <v>3937</v>
      </c>
      <c r="K595" s="41">
        <v>1101</v>
      </c>
      <c r="L595" s="39">
        <v>10229973</v>
      </c>
      <c r="M595" s="40">
        <v>8768299</v>
      </c>
      <c r="N595" s="40">
        <v>4145192</v>
      </c>
      <c r="O595" s="40">
        <v>11517982</v>
      </c>
      <c r="P595" s="41">
        <v>2062766</v>
      </c>
      <c r="Q595" s="39">
        <f t="shared" si="54"/>
        <v>14934.267153284671</v>
      </c>
      <c r="R595" s="40">
        <f t="shared" si="55"/>
        <v>2971.297526262284</v>
      </c>
      <c r="S595" s="40">
        <f t="shared" si="56"/>
        <v>486.58199319168915</v>
      </c>
      <c r="T595" s="40">
        <f t="shared" si="57"/>
        <v>2925.5732791465584</v>
      </c>
      <c r="U595" s="41">
        <f t="shared" si="58"/>
        <v>1873.5386012715712</v>
      </c>
    </row>
    <row r="596" spans="1:21" x14ac:dyDescent="0.25">
      <c r="A596" s="30" t="str">
        <f t="shared" si="59"/>
        <v>2014_2</v>
      </c>
      <c r="B596" s="10">
        <v>2014</v>
      </c>
      <c r="C596" s="10">
        <v>2</v>
      </c>
      <c r="D596" s="27" t="s">
        <v>32</v>
      </c>
      <c r="E596" s="11" t="s">
        <v>14</v>
      </c>
      <c r="F596" s="41">
        <v>20716</v>
      </c>
      <c r="G596" s="39">
        <v>320</v>
      </c>
      <c r="H596" s="40">
        <v>2579</v>
      </c>
      <c r="I596" s="40">
        <v>4402</v>
      </c>
      <c r="J596" s="40">
        <v>4213</v>
      </c>
      <c r="K596" s="41">
        <v>921</v>
      </c>
      <c r="L596" s="39">
        <v>11342899</v>
      </c>
      <c r="M596" s="40">
        <v>8668958</v>
      </c>
      <c r="N596" s="40">
        <v>3132575</v>
      </c>
      <c r="O596" s="40">
        <v>13487773</v>
      </c>
      <c r="P596" s="41">
        <v>7853885</v>
      </c>
      <c r="Q596" s="39">
        <f t="shared" si="54"/>
        <v>35446.559374999997</v>
      </c>
      <c r="R596" s="40">
        <f t="shared" si="55"/>
        <v>3361.3640946103142</v>
      </c>
      <c r="S596" s="40">
        <f t="shared" si="56"/>
        <v>711.62539754656973</v>
      </c>
      <c r="T596" s="40">
        <f t="shared" si="57"/>
        <v>3201.465226679326</v>
      </c>
      <c r="U596" s="41">
        <f t="shared" si="58"/>
        <v>8527.5624321389787</v>
      </c>
    </row>
    <row r="597" spans="1:21" x14ac:dyDescent="0.25">
      <c r="A597" s="30" t="str">
        <f t="shared" si="59"/>
        <v>2014_2</v>
      </c>
      <c r="B597" s="10">
        <v>2014</v>
      </c>
      <c r="C597" s="10">
        <v>2</v>
      </c>
      <c r="D597" s="27" t="s">
        <v>33</v>
      </c>
      <c r="E597" s="11" t="s">
        <v>14</v>
      </c>
      <c r="F597" s="41">
        <v>16564</v>
      </c>
      <c r="G597" s="39">
        <v>572</v>
      </c>
      <c r="H597" s="40">
        <v>1688</v>
      </c>
      <c r="I597" s="40">
        <v>4439</v>
      </c>
      <c r="J597" s="40">
        <v>2415</v>
      </c>
      <c r="K597" s="41">
        <v>601</v>
      </c>
      <c r="L597" s="39">
        <v>6777867</v>
      </c>
      <c r="M597" s="40">
        <v>4882297</v>
      </c>
      <c r="N597" s="40">
        <v>3547279</v>
      </c>
      <c r="O597" s="40">
        <v>7029235</v>
      </c>
      <c r="P597" s="41">
        <v>1434031</v>
      </c>
      <c r="Q597" s="39">
        <f t="shared" si="54"/>
        <v>11849.417832167832</v>
      </c>
      <c r="R597" s="40">
        <f t="shared" si="55"/>
        <v>2892.3560426540284</v>
      </c>
      <c r="S597" s="40">
        <f t="shared" si="56"/>
        <v>799.11669294886235</v>
      </c>
      <c r="T597" s="40">
        <f t="shared" si="57"/>
        <v>2910.6563146997928</v>
      </c>
      <c r="U597" s="41">
        <f t="shared" si="58"/>
        <v>2386.0748752079867</v>
      </c>
    </row>
    <row r="598" spans="1:21" x14ac:dyDescent="0.25">
      <c r="A598" s="30" t="str">
        <f t="shared" si="59"/>
        <v>2014_2</v>
      </c>
      <c r="B598" s="10">
        <v>2014</v>
      </c>
      <c r="C598" s="10">
        <v>2</v>
      </c>
      <c r="D598" s="27" t="s">
        <v>34</v>
      </c>
      <c r="E598" s="11" t="s">
        <v>14</v>
      </c>
      <c r="F598" s="41">
        <v>15579</v>
      </c>
      <c r="G598" s="39">
        <v>437</v>
      </c>
      <c r="H598" s="40">
        <v>2060</v>
      </c>
      <c r="I598" s="40">
        <v>4123</v>
      </c>
      <c r="J598" s="40">
        <v>2769</v>
      </c>
      <c r="K598" s="41">
        <v>465</v>
      </c>
      <c r="L598" s="39">
        <v>6236802</v>
      </c>
      <c r="M598" s="40">
        <v>7705178</v>
      </c>
      <c r="N598" s="40">
        <v>6960358</v>
      </c>
      <c r="O598" s="40">
        <v>11143087</v>
      </c>
      <c r="P598" s="41">
        <v>1759376</v>
      </c>
      <c r="Q598" s="39">
        <f t="shared" si="54"/>
        <v>14271.858123569795</v>
      </c>
      <c r="R598" s="40">
        <f t="shared" si="55"/>
        <v>3740.3776699029127</v>
      </c>
      <c r="S598" s="40">
        <f t="shared" si="56"/>
        <v>1688.1780257094349</v>
      </c>
      <c r="T598" s="40">
        <f t="shared" si="57"/>
        <v>4024.2278801011194</v>
      </c>
      <c r="U598" s="41">
        <f t="shared" si="58"/>
        <v>3783.6043010752687</v>
      </c>
    </row>
    <row r="599" spans="1:21" x14ac:dyDescent="0.25">
      <c r="A599" s="30" t="str">
        <f t="shared" si="59"/>
        <v>2014_2</v>
      </c>
      <c r="B599" s="10">
        <v>2014</v>
      </c>
      <c r="C599" s="10">
        <v>2</v>
      </c>
      <c r="D599" s="27" t="s">
        <v>35</v>
      </c>
      <c r="E599" s="11" t="s">
        <v>14</v>
      </c>
      <c r="F599" s="41">
        <v>26406</v>
      </c>
      <c r="G599" s="39">
        <v>1056</v>
      </c>
      <c r="H599" s="40">
        <v>3707</v>
      </c>
      <c r="I599" s="40">
        <v>4369</v>
      </c>
      <c r="J599" s="40">
        <v>5897</v>
      </c>
      <c r="K599" s="41">
        <v>1312</v>
      </c>
      <c r="L599" s="39">
        <v>12565092</v>
      </c>
      <c r="M599" s="40">
        <v>10470986</v>
      </c>
      <c r="N599" s="40">
        <v>4303852</v>
      </c>
      <c r="O599" s="40">
        <v>15650066</v>
      </c>
      <c r="P599" s="41">
        <v>3814440</v>
      </c>
      <c r="Q599" s="39">
        <f t="shared" si="54"/>
        <v>11898.761363636364</v>
      </c>
      <c r="R599" s="40">
        <f t="shared" si="55"/>
        <v>2824.6522794712705</v>
      </c>
      <c r="S599" s="40">
        <f t="shared" si="56"/>
        <v>985.08857862211028</v>
      </c>
      <c r="T599" s="40">
        <f t="shared" si="57"/>
        <v>2653.9030015261997</v>
      </c>
      <c r="U599" s="41">
        <f t="shared" si="58"/>
        <v>2907.3475609756097</v>
      </c>
    </row>
    <row r="600" spans="1:21" x14ac:dyDescent="0.25">
      <c r="A600" s="30" t="str">
        <f t="shared" si="59"/>
        <v>2014_2</v>
      </c>
      <c r="B600" s="10">
        <v>2014</v>
      </c>
      <c r="C600" s="10">
        <v>2</v>
      </c>
      <c r="D600" s="27" t="s">
        <v>36</v>
      </c>
      <c r="E600" s="11" t="s">
        <v>14</v>
      </c>
      <c r="F600" s="41">
        <v>7475</v>
      </c>
      <c r="G600" s="39">
        <v>298</v>
      </c>
      <c r="H600" s="40">
        <v>1035</v>
      </c>
      <c r="I600" s="40">
        <v>2347</v>
      </c>
      <c r="J600" s="40">
        <v>2162</v>
      </c>
      <c r="K600" s="41">
        <v>382</v>
      </c>
      <c r="L600" s="39">
        <v>4400946</v>
      </c>
      <c r="M600" s="40">
        <v>4004734</v>
      </c>
      <c r="N600" s="40">
        <v>1971587</v>
      </c>
      <c r="O600" s="40">
        <v>6927382</v>
      </c>
      <c r="P600" s="41">
        <v>2040540</v>
      </c>
      <c r="Q600" s="39">
        <f t="shared" si="54"/>
        <v>14768.275167785236</v>
      </c>
      <c r="R600" s="40">
        <f t="shared" si="55"/>
        <v>3869.3082125603864</v>
      </c>
      <c r="S600" s="40">
        <f t="shared" si="56"/>
        <v>840.04559011504045</v>
      </c>
      <c r="T600" s="40">
        <f t="shared" si="57"/>
        <v>3204.1544865864939</v>
      </c>
      <c r="U600" s="41">
        <f t="shared" si="58"/>
        <v>5341.7277486910998</v>
      </c>
    </row>
    <row r="601" spans="1:21" x14ac:dyDescent="0.25">
      <c r="A601" s="30" t="str">
        <f t="shared" si="59"/>
        <v>2014_2</v>
      </c>
      <c r="B601" s="10">
        <v>2014</v>
      </c>
      <c r="C601" s="10">
        <v>2</v>
      </c>
      <c r="D601" s="27" t="s">
        <v>37</v>
      </c>
      <c r="E601" s="11" t="s">
        <v>14</v>
      </c>
      <c r="F601" s="41">
        <v>14000</v>
      </c>
      <c r="G601" s="39">
        <v>576</v>
      </c>
      <c r="H601" s="40">
        <v>2356</v>
      </c>
      <c r="I601" s="40">
        <v>3181</v>
      </c>
      <c r="J601" s="40">
        <v>3522</v>
      </c>
      <c r="K601" s="41">
        <v>882</v>
      </c>
      <c r="L601" s="39">
        <v>9573213</v>
      </c>
      <c r="M601" s="40">
        <v>7316943</v>
      </c>
      <c r="N601" s="40">
        <v>3554788</v>
      </c>
      <c r="O601" s="40">
        <v>11299348</v>
      </c>
      <c r="P601" s="41">
        <v>5120178</v>
      </c>
      <c r="Q601" s="39">
        <f t="shared" si="54"/>
        <v>16620.161458333332</v>
      </c>
      <c r="R601" s="40">
        <f t="shared" si="55"/>
        <v>3105.6634125636674</v>
      </c>
      <c r="S601" s="40">
        <f t="shared" si="56"/>
        <v>1117.5064445143037</v>
      </c>
      <c r="T601" s="40">
        <f t="shared" si="57"/>
        <v>3208.2191936399772</v>
      </c>
      <c r="U601" s="41">
        <f t="shared" si="58"/>
        <v>5805.1904761904761</v>
      </c>
    </row>
    <row r="602" spans="1:21" x14ac:dyDescent="0.25">
      <c r="A602" s="30" t="str">
        <f t="shared" si="59"/>
        <v>2014_2</v>
      </c>
      <c r="B602" s="10">
        <v>2014</v>
      </c>
      <c r="C602" s="10">
        <v>2</v>
      </c>
      <c r="D602" s="27" t="s">
        <v>38</v>
      </c>
      <c r="E602" s="11" t="s">
        <v>14</v>
      </c>
      <c r="F602" s="41">
        <v>7303</v>
      </c>
      <c r="G602" s="39">
        <v>316</v>
      </c>
      <c r="H602" s="40">
        <v>1277</v>
      </c>
      <c r="I602" s="40">
        <v>957</v>
      </c>
      <c r="J602" s="40">
        <v>2103</v>
      </c>
      <c r="K602" s="41">
        <v>48</v>
      </c>
      <c r="L602" s="39">
        <v>4118230</v>
      </c>
      <c r="M602" s="40">
        <v>3016810</v>
      </c>
      <c r="N602" s="40">
        <v>1311316</v>
      </c>
      <c r="O602" s="40">
        <v>4996765</v>
      </c>
      <c r="P602" s="41">
        <v>367719</v>
      </c>
      <c r="Q602" s="39">
        <f t="shared" si="54"/>
        <v>13032.373417721519</v>
      </c>
      <c r="R602" s="40">
        <f t="shared" si="55"/>
        <v>2362.419733750979</v>
      </c>
      <c r="S602" s="40">
        <f t="shared" si="56"/>
        <v>1370.2361546499478</v>
      </c>
      <c r="T602" s="40">
        <f t="shared" si="57"/>
        <v>2376.0175939134569</v>
      </c>
      <c r="U602" s="41">
        <f t="shared" si="58"/>
        <v>7660.8125</v>
      </c>
    </row>
    <row r="603" spans="1:21" x14ac:dyDescent="0.25">
      <c r="A603" s="30" t="str">
        <f t="shared" si="59"/>
        <v>2014_2</v>
      </c>
      <c r="B603" s="10">
        <v>2014</v>
      </c>
      <c r="C603" s="10">
        <v>2</v>
      </c>
      <c r="D603" s="27" t="s">
        <v>39</v>
      </c>
      <c r="E603" s="11" t="s">
        <v>14</v>
      </c>
      <c r="F603" s="41">
        <v>18662</v>
      </c>
      <c r="G603" s="39">
        <v>888</v>
      </c>
      <c r="H603" s="40">
        <v>3074</v>
      </c>
      <c r="I603" s="40">
        <v>3900</v>
      </c>
      <c r="J603" s="40">
        <v>4043</v>
      </c>
      <c r="K603" s="41">
        <v>403</v>
      </c>
      <c r="L603" s="39">
        <v>12068840</v>
      </c>
      <c r="M603" s="40">
        <v>8734011</v>
      </c>
      <c r="N603" s="40">
        <v>3363194</v>
      </c>
      <c r="O603" s="40">
        <v>11941339</v>
      </c>
      <c r="P603" s="41">
        <v>2111662</v>
      </c>
      <c r="Q603" s="39">
        <f t="shared" si="54"/>
        <v>13591.036036036036</v>
      </c>
      <c r="R603" s="40">
        <f t="shared" si="55"/>
        <v>2841.2527651268706</v>
      </c>
      <c r="S603" s="40">
        <f t="shared" si="56"/>
        <v>862.35743589743595</v>
      </c>
      <c r="T603" s="40">
        <f t="shared" si="57"/>
        <v>2953.5837249567153</v>
      </c>
      <c r="U603" s="41">
        <f t="shared" si="58"/>
        <v>5239.8560794044661</v>
      </c>
    </row>
    <row r="604" spans="1:21" x14ac:dyDescent="0.25">
      <c r="A604" s="30" t="str">
        <f t="shared" si="59"/>
        <v>2014_2</v>
      </c>
      <c r="B604" s="10">
        <v>2014</v>
      </c>
      <c r="C604" s="10">
        <v>2</v>
      </c>
      <c r="D604" s="27" t="s">
        <v>40</v>
      </c>
      <c r="E604" s="11" t="s">
        <v>14</v>
      </c>
      <c r="F604" s="41">
        <v>12292</v>
      </c>
      <c r="G604" s="39">
        <v>459</v>
      </c>
      <c r="H604" s="40">
        <v>1929</v>
      </c>
      <c r="I604" s="40">
        <v>4347</v>
      </c>
      <c r="J604" s="40">
        <v>3241</v>
      </c>
      <c r="K604" s="41">
        <v>502</v>
      </c>
      <c r="L604" s="39">
        <v>5859628</v>
      </c>
      <c r="M604" s="40">
        <v>6197240</v>
      </c>
      <c r="N604" s="40">
        <v>2767563</v>
      </c>
      <c r="O604" s="40">
        <v>10710398</v>
      </c>
      <c r="P604" s="41">
        <v>1325801</v>
      </c>
      <c r="Q604" s="39">
        <f t="shared" si="54"/>
        <v>12766.074074074075</v>
      </c>
      <c r="R604" s="40">
        <f t="shared" si="55"/>
        <v>3212.6697770865735</v>
      </c>
      <c r="S604" s="40">
        <f t="shared" si="56"/>
        <v>636.66045548654245</v>
      </c>
      <c r="T604" s="40">
        <f t="shared" si="57"/>
        <v>3304.6584387534713</v>
      </c>
      <c r="U604" s="41">
        <f t="shared" si="58"/>
        <v>2641.0378486055779</v>
      </c>
    </row>
    <row r="605" spans="1:21" x14ac:dyDescent="0.25">
      <c r="A605" s="30" t="str">
        <f t="shared" si="59"/>
        <v>2014_3</v>
      </c>
      <c r="B605" s="10">
        <v>2014</v>
      </c>
      <c r="C605" s="10">
        <v>3</v>
      </c>
      <c r="D605" s="27" t="s">
        <v>13</v>
      </c>
      <c r="E605" s="11" t="s">
        <v>14</v>
      </c>
      <c r="F605" s="41">
        <v>20640</v>
      </c>
      <c r="G605" s="39">
        <v>126</v>
      </c>
      <c r="H605" s="40">
        <v>2311</v>
      </c>
      <c r="I605" s="40">
        <v>1239</v>
      </c>
      <c r="J605" s="40">
        <v>3941</v>
      </c>
      <c r="K605" s="41">
        <v>587</v>
      </c>
      <c r="L605" s="39">
        <v>2380805</v>
      </c>
      <c r="M605" s="40">
        <v>3697757</v>
      </c>
      <c r="N605" s="40">
        <v>1765033</v>
      </c>
      <c r="O605" s="40">
        <v>6196347</v>
      </c>
      <c r="P605" s="41">
        <v>1712043</v>
      </c>
      <c r="Q605" s="39">
        <f t="shared" si="54"/>
        <v>18895.277777777777</v>
      </c>
      <c r="R605" s="40">
        <f t="shared" si="55"/>
        <v>1600.0679359584594</v>
      </c>
      <c r="S605" s="40">
        <f t="shared" si="56"/>
        <v>1424.5625504439063</v>
      </c>
      <c r="T605" s="40">
        <f t="shared" si="57"/>
        <v>1572.2778482618626</v>
      </c>
      <c r="U605" s="41">
        <f t="shared" si="58"/>
        <v>2916.5979557069845</v>
      </c>
    </row>
    <row r="606" spans="1:21" x14ac:dyDescent="0.25">
      <c r="A606" s="30" t="str">
        <f t="shared" si="59"/>
        <v>2014_3</v>
      </c>
      <c r="B606" s="10">
        <v>2014</v>
      </c>
      <c r="C606" s="10">
        <v>3</v>
      </c>
      <c r="D606" s="27" t="s">
        <v>15</v>
      </c>
      <c r="E606" s="11" t="s">
        <v>14</v>
      </c>
      <c r="F606" s="41">
        <v>5396</v>
      </c>
      <c r="G606" s="39">
        <v>24</v>
      </c>
      <c r="H606" s="40">
        <v>398</v>
      </c>
      <c r="I606" s="40">
        <v>1442</v>
      </c>
      <c r="J606" s="40">
        <v>656</v>
      </c>
      <c r="K606" s="41">
        <v>93</v>
      </c>
      <c r="L606" s="39">
        <v>722226</v>
      </c>
      <c r="M606" s="40">
        <v>1181966</v>
      </c>
      <c r="N606" s="40">
        <v>2445345</v>
      </c>
      <c r="O606" s="40">
        <v>1693604</v>
      </c>
      <c r="P606" s="41">
        <v>535996</v>
      </c>
      <c r="Q606" s="39">
        <f t="shared" si="54"/>
        <v>30092.75</v>
      </c>
      <c r="R606" s="40">
        <f t="shared" si="55"/>
        <v>2969.7638190954772</v>
      </c>
      <c r="S606" s="40">
        <f t="shared" si="56"/>
        <v>1695.8009708737864</v>
      </c>
      <c r="T606" s="40">
        <f t="shared" si="57"/>
        <v>2581.7134146341464</v>
      </c>
      <c r="U606" s="41">
        <f t="shared" si="58"/>
        <v>5763.3978494623652</v>
      </c>
    </row>
    <row r="607" spans="1:21" x14ac:dyDescent="0.25">
      <c r="A607" s="30" t="str">
        <f t="shared" si="59"/>
        <v>2014_3</v>
      </c>
      <c r="B607" s="10">
        <v>2014</v>
      </c>
      <c r="C607" s="10">
        <v>3</v>
      </c>
      <c r="D607" s="27" t="s">
        <v>16</v>
      </c>
      <c r="E607" s="11" t="s">
        <v>14</v>
      </c>
      <c r="F607" s="41">
        <v>5248</v>
      </c>
      <c r="G607" s="39">
        <v>97</v>
      </c>
      <c r="H607" s="40">
        <v>631</v>
      </c>
      <c r="I607" s="40">
        <v>758</v>
      </c>
      <c r="J607" s="40">
        <v>1715</v>
      </c>
      <c r="K607" s="41">
        <v>113</v>
      </c>
      <c r="L607" s="39">
        <v>1115490</v>
      </c>
      <c r="M607" s="40">
        <v>2027879</v>
      </c>
      <c r="N607" s="40">
        <v>754540</v>
      </c>
      <c r="O607" s="40">
        <v>4833092</v>
      </c>
      <c r="P607" s="41">
        <v>587270</v>
      </c>
      <c r="Q607" s="39">
        <f t="shared" si="54"/>
        <v>11499.896907216495</v>
      </c>
      <c r="R607" s="40">
        <f t="shared" si="55"/>
        <v>3213.7543581616483</v>
      </c>
      <c r="S607" s="40">
        <f t="shared" si="56"/>
        <v>995.43535620052774</v>
      </c>
      <c r="T607" s="40">
        <f t="shared" si="57"/>
        <v>2818.1294460641398</v>
      </c>
      <c r="U607" s="41">
        <f t="shared" si="58"/>
        <v>5197.0796460176989</v>
      </c>
    </row>
    <row r="608" spans="1:21" x14ac:dyDescent="0.25">
      <c r="A608" s="30" t="str">
        <f t="shared" si="59"/>
        <v>2014_3</v>
      </c>
      <c r="B608" s="10">
        <v>2014</v>
      </c>
      <c r="C608" s="10">
        <v>3</v>
      </c>
      <c r="D608" s="27" t="s">
        <v>17</v>
      </c>
      <c r="E608" s="11" t="s">
        <v>14</v>
      </c>
      <c r="F608" s="41">
        <v>21147</v>
      </c>
      <c r="G608" s="39">
        <v>121</v>
      </c>
      <c r="H608" s="40">
        <v>1840</v>
      </c>
      <c r="I608" s="40">
        <v>1048</v>
      </c>
      <c r="J608" s="40">
        <v>3339</v>
      </c>
      <c r="K608" s="41">
        <v>457</v>
      </c>
      <c r="L608" s="39">
        <v>2403893</v>
      </c>
      <c r="M608" s="40">
        <v>6745564</v>
      </c>
      <c r="N608" s="40">
        <v>915334</v>
      </c>
      <c r="O608" s="40">
        <v>10584606</v>
      </c>
      <c r="P608" s="41">
        <v>2473197</v>
      </c>
      <c r="Q608" s="39">
        <f t="shared" si="54"/>
        <v>19866.884297520661</v>
      </c>
      <c r="R608" s="40">
        <f t="shared" si="55"/>
        <v>3666.0673913043479</v>
      </c>
      <c r="S608" s="40">
        <f t="shared" si="56"/>
        <v>873.41030534351148</v>
      </c>
      <c r="T608" s="40">
        <f t="shared" si="57"/>
        <v>3169.9928122192273</v>
      </c>
      <c r="U608" s="41">
        <f t="shared" si="58"/>
        <v>5411.809628008753</v>
      </c>
    </row>
    <row r="609" spans="1:21" x14ac:dyDescent="0.25">
      <c r="A609" s="30" t="str">
        <f t="shared" si="59"/>
        <v>2014_3</v>
      </c>
      <c r="B609" s="10">
        <v>2014</v>
      </c>
      <c r="C609" s="10">
        <v>3</v>
      </c>
      <c r="D609" s="27" t="s">
        <v>18</v>
      </c>
      <c r="E609" s="11" t="s">
        <v>14</v>
      </c>
      <c r="F609" s="41">
        <v>17063</v>
      </c>
      <c r="G609" s="39">
        <v>172</v>
      </c>
      <c r="H609" s="40">
        <v>1428</v>
      </c>
      <c r="I609" s="40">
        <v>4607</v>
      </c>
      <c r="J609" s="40">
        <v>2180</v>
      </c>
      <c r="K609" s="41">
        <v>442</v>
      </c>
      <c r="L609" s="39">
        <v>3819896</v>
      </c>
      <c r="M609" s="40">
        <v>4272295</v>
      </c>
      <c r="N609" s="40">
        <v>10462046</v>
      </c>
      <c r="O609" s="40">
        <v>6716991</v>
      </c>
      <c r="P609" s="41">
        <v>1291433</v>
      </c>
      <c r="Q609" s="39">
        <f t="shared" si="54"/>
        <v>22208.697674418603</v>
      </c>
      <c r="R609" s="40">
        <f t="shared" si="55"/>
        <v>2991.8032212885155</v>
      </c>
      <c r="S609" s="40">
        <f t="shared" si="56"/>
        <v>2270.9021054916429</v>
      </c>
      <c r="T609" s="40">
        <f t="shared" si="57"/>
        <v>3081.1885321100917</v>
      </c>
      <c r="U609" s="41">
        <f t="shared" si="58"/>
        <v>2921.794117647059</v>
      </c>
    </row>
    <row r="610" spans="1:21" x14ac:dyDescent="0.25">
      <c r="A610" s="30" t="str">
        <f t="shared" si="59"/>
        <v>2014_3</v>
      </c>
      <c r="B610" s="10">
        <v>2014</v>
      </c>
      <c r="C610" s="10">
        <v>3</v>
      </c>
      <c r="D610" s="27" t="s">
        <v>19</v>
      </c>
      <c r="E610" s="11" t="s">
        <v>14</v>
      </c>
      <c r="F610" s="41">
        <v>4252</v>
      </c>
      <c r="G610" s="39">
        <v>85</v>
      </c>
      <c r="H610" s="40">
        <v>370</v>
      </c>
      <c r="I610" s="40">
        <v>651</v>
      </c>
      <c r="J610" s="40">
        <v>565</v>
      </c>
      <c r="K610" s="41">
        <v>152</v>
      </c>
      <c r="L610" s="39">
        <v>1694853</v>
      </c>
      <c r="M610" s="40">
        <v>1135906</v>
      </c>
      <c r="N610" s="40">
        <v>749826</v>
      </c>
      <c r="O610" s="40">
        <v>1908187</v>
      </c>
      <c r="P610" s="41">
        <v>888520</v>
      </c>
      <c r="Q610" s="39">
        <f t="shared" si="54"/>
        <v>19939.447058823531</v>
      </c>
      <c r="R610" s="40">
        <f t="shared" si="55"/>
        <v>3070.0162162162164</v>
      </c>
      <c r="S610" s="40">
        <f t="shared" si="56"/>
        <v>1151.8064516129032</v>
      </c>
      <c r="T610" s="40">
        <f t="shared" si="57"/>
        <v>3377.3221238938054</v>
      </c>
      <c r="U610" s="41">
        <f t="shared" si="58"/>
        <v>5845.5263157894733</v>
      </c>
    </row>
    <row r="611" spans="1:21" x14ac:dyDescent="0.25">
      <c r="A611" s="30" t="str">
        <f t="shared" si="59"/>
        <v>2014_3</v>
      </c>
      <c r="B611" s="10">
        <v>2014</v>
      </c>
      <c r="C611" s="10">
        <v>3</v>
      </c>
      <c r="D611" s="27" t="s">
        <v>20</v>
      </c>
      <c r="E611" s="11" t="s">
        <v>14</v>
      </c>
      <c r="F611" s="41">
        <v>27134</v>
      </c>
      <c r="G611" s="39">
        <v>380</v>
      </c>
      <c r="H611" s="40">
        <v>3217</v>
      </c>
      <c r="I611" s="40">
        <v>2324</v>
      </c>
      <c r="J611" s="40">
        <v>5061</v>
      </c>
      <c r="K611" s="41">
        <v>941</v>
      </c>
      <c r="L611" s="39">
        <v>10266426</v>
      </c>
      <c r="M611" s="40">
        <v>8295674</v>
      </c>
      <c r="N611" s="40">
        <v>3714842</v>
      </c>
      <c r="O611" s="40">
        <v>12350877</v>
      </c>
      <c r="P611" s="41">
        <v>8073006</v>
      </c>
      <c r="Q611" s="39">
        <f t="shared" si="54"/>
        <v>27016.910526315791</v>
      </c>
      <c r="R611" s="40">
        <f t="shared" si="55"/>
        <v>2578.698787690395</v>
      </c>
      <c r="S611" s="40">
        <f t="shared" si="56"/>
        <v>1598.4690189328744</v>
      </c>
      <c r="T611" s="40">
        <f t="shared" si="57"/>
        <v>2440.402489626556</v>
      </c>
      <c r="U611" s="41">
        <f t="shared" si="58"/>
        <v>8579.1774707757704</v>
      </c>
    </row>
    <row r="612" spans="1:21" x14ac:dyDescent="0.25">
      <c r="A612" s="30" t="str">
        <f t="shared" si="59"/>
        <v>2014_3</v>
      </c>
      <c r="B612" s="10">
        <v>2014</v>
      </c>
      <c r="C612" s="10">
        <v>3</v>
      </c>
      <c r="D612" s="27" t="s">
        <v>21</v>
      </c>
      <c r="E612" s="11" t="s">
        <v>14</v>
      </c>
      <c r="F612" s="41">
        <v>32818</v>
      </c>
      <c r="G612" s="39">
        <v>953</v>
      </c>
      <c r="H612" s="40">
        <v>2923</v>
      </c>
      <c r="I612" s="40">
        <v>3647</v>
      </c>
      <c r="J612" s="40">
        <v>5489</v>
      </c>
      <c r="K612" s="41">
        <v>708</v>
      </c>
      <c r="L612" s="39">
        <v>16463153</v>
      </c>
      <c r="M612" s="40">
        <v>6890818</v>
      </c>
      <c r="N612" s="40">
        <v>3338337</v>
      </c>
      <c r="O612" s="40">
        <v>16183298</v>
      </c>
      <c r="P612" s="41">
        <v>3699313</v>
      </c>
      <c r="Q612" s="39">
        <f t="shared" si="54"/>
        <v>17275.081846799581</v>
      </c>
      <c r="R612" s="40">
        <f t="shared" si="55"/>
        <v>2357.4471433458775</v>
      </c>
      <c r="S612" s="40">
        <f t="shared" si="56"/>
        <v>915.36523169728548</v>
      </c>
      <c r="T612" s="40">
        <f t="shared" si="57"/>
        <v>2948.3144470759703</v>
      </c>
      <c r="U612" s="41">
        <f t="shared" si="58"/>
        <v>5225.0183615819205</v>
      </c>
    </row>
    <row r="613" spans="1:21" x14ac:dyDescent="0.25">
      <c r="A613" s="30" t="str">
        <f t="shared" si="59"/>
        <v>2014_3</v>
      </c>
      <c r="B613" s="10">
        <v>2014</v>
      </c>
      <c r="C613" s="10">
        <v>3</v>
      </c>
      <c r="D613" s="27" t="s">
        <v>22</v>
      </c>
      <c r="E613" s="11" t="s">
        <v>14</v>
      </c>
      <c r="F613" s="41">
        <v>3130</v>
      </c>
      <c r="G613" s="39">
        <v>108</v>
      </c>
      <c r="H613" s="40">
        <v>305</v>
      </c>
      <c r="I613" s="40">
        <v>446</v>
      </c>
      <c r="J613" s="40">
        <v>398</v>
      </c>
      <c r="K613" s="41">
        <v>148</v>
      </c>
      <c r="L613" s="39">
        <v>1351677</v>
      </c>
      <c r="M613" s="40">
        <v>839464</v>
      </c>
      <c r="N613" s="40">
        <v>397939</v>
      </c>
      <c r="O613" s="40">
        <v>1120350</v>
      </c>
      <c r="P613" s="41">
        <v>556998</v>
      </c>
      <c r="Q613" s="39">
        <f t="shared" si="54"/>
        <v>12515.527777777777</v>
      </c>
      <c r="R613" s="40">
        <f t="shared" si="55"/>
        <v>2752.3409836065575</v>
      </c>
      <c r="S613" s="40">
        <f t="shared" si="56"/>
        <v>892.23991031390131</v>
      </c>
      <c r="T613" s="40">
        <f t="shared" si="57"/>
        <v>2814.9497487437184</v>
      </c>
      <c r="U613" s="41">
        <f t="shared" si="58"/>
        <v>3763.5</v>
      </c>
    </row>
    <row r="614" spans="1:21" x14ac:dyDescent="0.25">
      <c r="A614" s="30" t="str">
        <f t="shared" si="59"/>
        <v>2014_3</v>
      </c>
      <c r="B614" s="10">
        <v>2014</v>
      </c>
      <c r="C614" s="10">
        <v>3</v>
      </c>
      <c r="D614" s="27" t="s">
        <v>23</v>
      </c>
      <c r="E614" s="11" t="s">
        <v>14</v>
      </c>
      <c r="F614" s="41">
        <v>3259</v>
      </c>
      <c r="G614" s="39">
        <v>103</v>
      </c>
      <c r="H614" s="40">
        <v>333</v>
      </c>
      <c r="I614" s="40">
        <v>642</v>
      </c>
      <c r="J614" s="40">
        <v>457</v>
      </c>
      <c r="K614" s="41">
        <v>111</v>
      </c>
      <c r="L614" s="39">
        <v>1470345</v>
      </c>
      <c r="M614" s="40">
        <v>965287</v>
      </c>
      <c r="N614" s="40">
        <v>442256</v>
      </c>
      <c r="O614" s="40">
        <v>1348418</v>
      </c>
      <c r="P614" s="41">
        <v>472659</v>
      </c>
      <c r="Q614" s="39">
        <f t="shared" si="54"/>
        <v>14275.194174757282</v>
      </c>
      <c r="R614" s="40">
        <f t="shared" si="55"/>
        <v>2898.7597597597596</v>
      </c>
      <c r="S614" s="40">
        <f t="shared" si="56"/>
        <v>688.87227414330221</v>
      </c>
      <c r="T614" s="40">
        <f t="shared" si="57"/>
        <v>2950.5864332603937</v>
      </c>
      <c r="U614" s="41">
        <f t="shared" si="58"/>
        <v>4258.1891891891892</v>
      </c>
    </row>
    <row r="615" spans="1:21" x14ac:dyDescent="0.25">
      <c r="A615" s="30" t="str">
        <f t="shared" si="59"/>
        <v>2014_3</v>
      </c>
      <c r="B615" s="10">
        <v>2014</v>
      </c>
      <c r="C615" s="10">
        <v>3</v>
      </c>
      <c r="D615" s="27" t="s">
        <v>24</v>
      </c>
      <c r="E615" s="11" t="s">
        <v>14</v>
      </c>
      <c r="F615" s="41">
        <v>9473</v>
      </c>
      <c r="G615" s="39">
        <v>279</v>
      </c>
      <c r="H615" s="40">
        <v>997</v>
      </c>
      <c r="I615" s="40">
        <v>2033</v>
      </c>
      <c r="J615" s="40">
        <v>1920</v>
      </c>
      <c r="K615" s="41">
        <v>205</v>
      </c>
      <c r="L615" s="39">
        <v>6084329</v>
      </c>
      <c r="M615" s="40">
        <v>4274165</v>
      </c>
      <c r="N615" s="40">
        <v>2384498</v>
      </c>
      <c r="O615" s="40">
        <v>5685562</v>
      </c>
      <c r="P615" s="41">
        <v>1125271</v>
      </c>
      <c r="Q615" s="39">
        <f t="shared" si="54"/>
        <v>21807.630824372758</v>
      </c>
      <c r="R615" s="40">
        <f t="shared" si="55"/>
        <v>4287.0260782347041</v>
      </c>
      <c r="S615" s="40">
        <f t="shared" si="56"/>
        <v>1172.8962124938514</v>
      </c>
      <c r="T615" s="40">
        <f t="shared" si="57"/>
        <v>2961.2302083333334</v>
      </c>
      <c r="U615" s="41">
        <f t="shared" si="58"/>
        <v>5489.1268292682926</v>
      </c>
    </row>
    <row r="616" spans="1:21" x14ac:dyDescent="0.25">
      <c r="A616" s="30" t="str">
        <f t="shared" si="59"/>
        <v>2014_3</v>
      </c>
      <c r="B616" s="10">
        <v>2014</v>
      </c>
      <c r="C616" s="10">
        <v>3</v>
      </c>
      <c r="D616" s="27" t="s">
        <v>25</v>
      </c>
      <c r="E616" s="11" t="s">
        <v>14</v>
      </c>
      <c r="F616" s="41">
        <v>26316</v>
      </c>
      <c r="G616" s="39">
        <v>194</v>
      </c>
      <c r="H616" s="40">
        <v>2076</v>
      </c>
      <c r="I616" s="40">
        <v>10343</v>
      </c>
      <c r="J616" s="40">
        <v>3099</v>
      </c>
      <c r="K616" s="41">
        <v>808</v>
      </c>
      <c r="L616" s="39">
        <v>3158617</v>
      </c>
      <c r="M616" s="40">
        <v>3913078</v>
      </c>
      <c r="N616" s="40">
        <v>14813829</v>
      </c>
      <c r="O616" s="40">
        <v>5537042</v>
      </c>
      <c r="P616" s="41">
        <v>3880838</v>
      </c>
      <c r="Q616" s="39">
        <f t="shared" si="54"/>
        <v>16281.530927835052</v>
      </c>
      <c r="R616" s="40">
        <f t="shared" si="55"/>
        <v>1884.9123314065509</v>
      </c>
      <c r="S616" s="40">
        <f t="shared" si="56"/>
        <v>1432.2565019820167</v>
      </c>
      <c r="T616" s="40">
        <f t="shared" si="57"/>
        <v>1786.7189415940627</v>
      </c>
      <c r="U616" s="41">
        <f t="shared" si="58"/>
        <v>4803.0173267326736</v>
      </c>
    </row>
    <row r="617" spans="1:21" x14ac:dyDescent="0.25">
      <c r="A617" s="30" t="str">
        <f t="shared" si="59"/>
        <v>2014_3</v>
      </c>
      <c r="B617" s="10">
        <v>2014</v>
      </c>
      <c r="C617" s="10">
        <v>3</v>
      </c>
      <c r="D617" s="27" t="s">
        <v>26</v>
      </c>
      <c r="E617" s="11" t="s">
        <v>14</v>
      </c>
      <c r="F617" s="41">
        <v>25542</v>
      </c>
      <c r="G617" s="39">
        <v>347</v>
      </c>
      <c r="H617" s="40">
        <v>2648</v>
      </c>
      <c r="I617" s="40">
        <v>3689</v>
      </c>
      <c r="J617" s="40">
        <v>4728</v>
      </c>
      <c r="K617" s="41">
        <v>987</v>
      </c>
      <c r="L617" s="39">
        <v>7344092</v>
      </c>
      <c r="M617" s="40">
        <v>8062384</v>
      </c>
      <c r="N617" s="40">
        <v>4670613</v>
      </c>
      <c r="O617" s="40">
        <v>12946135</v>
      </c>
      <c r="P617" s="41">
        <v>4133244</v>
      </c>
      <c r="Q617" s="39">
        <f t="shared" si="54"/>
        <v>21164.530259365994</v>
      </c>
      <c r="R617" s="40">
        <f t="shared" si="55"/>
        <v>3044.7069486404835</v>
      </c>
      <c r="S617" s="40">
        <f t="shared" si="56"/>
        <v>1266.0918948224451</v>
      </c>
      <c r="T617" s="40">
        <f t="shared" si="57"/>
        <v>2738.1842216582063</v>
      </c>
      <c r="U617" s="41">
        <f t="shared" si="58"/>
        <v>4187.6838905775076</v>
      </c>
    </row>
    <row r="618" spans="1:21" x14ac:dyDescent="0.25">
      <c r="A618" s="30" t="str">
        <f t="shared" si="59"/>
        <v>2014_3</v>
      </c>
      <c r="B618" s="10">
        <v>2014</v>
      </c>
      <c r="C618" s="10">
        <v>3</v>
      </c>
      <c r="D618" s="27" t="s">
        <v>27</v>
      </c>
      <c r="E618" s="11" t="s">
        <v>14</v>
      </c>
      <c r="F618" s="41">
        <v>6414</v>
      </c>
      <c r="G618" s="39">
        <v>185</v>
      </c>
      <c r="H618" s="40">
        <v>688</v>
      </c>
      <c r="I618" s="40">
        <v>991</v>
      </c>
      <c r="J618" s="40">
        <v>991</v>
      </c>
      <c r="K618" s="41">
        <v>285</v>
      </c>
      <c r="L618" s="39">
        <v>3881516</v>
      </c>
      <c r="M618" s="40">
        <v>2008805</v>
      </c>
      <c r="N618" s="40">
        <v>968858</v>
      </c>
      <c r="O618" s="40">
        <v>3117899</v>
      </c>
      <c r="P618" s="41">
        <v>2412708</v>
      </c>
      <c r="Q618" s="39">
        <f t="shared" si="54"/>
        <v>20981.167567567569</v>
      </c>
      <c r="R618" s="40">
        <f t="shared" si="55"/>
        <v>2919.7747093023254</v>
      </c>
      <c r="S618" s="40">
        <f t="shared" si="56"/>
        <v>977.65691220988901</v>
      </c>
      <c r="T618" s="40">
        <f t="shared" si="57"/>
        <v>3146.214934409687</v>
      </c>
      <c r="U618" s="41">
        <f t="shared" si="58"/>
        <v>8465.6421052631576</v>
      </c>
    </row>
    <row r="619" spans="1:21" x14ac:dyDescent="0.25">
      <c r="A619" s="30" t="str">
        <f t="shared" si="59"/>
        <v>2014_3</v>
      </c>
      <c r="B619" s="10">
        <v>2014</v>
      </c>
      <c r="C619" s="10">
        <v>3</v>
      </c>
      <c r="D619" s="27" t="s">
        <v>28</v>
      </c>
      <c r="E619" s="11" t="s">
        <v>14</v>
      </c>
      <c r="F619" s="41">
        <v>44674</v>
      </c>
      <c r="G619" s="39">
        <v>1189</v>
      </c>
      <c r="H619" s="40">
        <v>4627</v>
      </c>
      <c r="I619" s="40">
        <v>8561</v>
      </c>
      <c r="J619" s="40">
        <v>7544</v>
      </c>
      <c r="K619" s="41">
        <v>1673</v>
      </c>
      <c r="L619" s="39">
        <v>16368163</v>
      </c>
      <c r="M619" s="40">
        <v>14119162</v>
      </c>
      <c r="N619" s="40">
        <v>9914778</v>
      </c>
      <c r="O619" s="40">
        <v>23546231</v>
      </c>
      <c r="P619" s="41">
        <v>17486105</v>
      </c>
      <c r="Q619" s="39">
        <f t="shared" si="54"/>
        <v>13766.32716568545</v>
      </c>
      <c r="R619" s="40">
        <f t="shared" si="55"/>
        <v>3051.4722282256321</v>
      </c>
      <c r="S619" s="40">
        <f t="shared" si="56"/>
        <v>1158.1331620137835</v>
      </c>
      <c r="T619" s="40">
        <f t="shared" si="57"/>
        <v>3121.1865058324497</v>
      </c>
      <c r="U619" s="41">
        <f t="shared" si="58"/>
        <v>10451.94560669456</v>
      </c>
    </row>
    <row r="620" spans="1:21" x14ac:dyDescent="0.25">
      <c r="A620" s="30" t="str">
        <f t="shared" si="59"/>
        <v>2014_3</v>
      </c>
      <c r="B620" s="10">
        <v>2014</v>
      </c>
      <c r="C620" s="10">
        <v>3</v>
      </c>
      <c r="D620" s="27" t="s">
        <v>29</v>
      </c>
      <c r="E620" s="11" t="s">
        <v>14</v>
      </c>
      <c r="F620" s="41">
        <v>4723</v>
      </c>
      <c r="G620" s="39">
        <v>148</v>
      </c>
      <c r="H620" s="40">
        <v>578</v>
      </c>
      <c r="I620" s="40">
        <v>706</v>
      </c>
      <c r="J620" s="40">
        <v>885</v>
      </c>
      <c r="K620" s="41">
        <v>224</v>
      </c>
      <c r="L620" s="39">
        <v>2540824</v>
      </c>
      <c r="M620" s="40">
        <v>1806494</v>
      </c>
      <c r="N620" s="40">
        <v>853670</v>
      </c>
      <c r="O620" s="40">
        <v>2404594</v>
      </c>
      <c r="P620" s="41">
        <v>1760972</v>
      </c>
      <c r="Q620" s="39">
        <f t="shared" si="54"/>
        <v>17167.72972972973</v>
      </c>
      <c r="R620" s="40">
        <f t="shared" si="55"/>
        <v>3125.4221453287196</v>
      </c>
      <c r="S620" s="40">
        <f t="shared" si="56"/>
        <v>1209.1643059490084</v>
      </c>
      <c r="T620" s="40">
        <f t="shared" si="57"/>
        <v>2717.0553672316382</v>
      </c>
      <c r="U620" s="41">
        <f t="shared" si="58"/>
        <v>7861.4821428571431</v>
      </c>
    </row>
    <row r="621" spans="1:21" x14ac:dyDescent="0.25">
      <c r="A621" s="30" t="str">
        <f t="shared" si="59"/>
        <v>2014_3</v>
      </c>
      <c r="B621" s="10">
        <v>2014</v>
      </c>
      <c r="C621" s="10">
        <v>3</v>
      </c>
      <c r="D621" s="27" t="s">
        <v>30</v>
      </c>
      <c r="E621" s="11" t="s">
        <v>14</v>
      </c>
      <c r="F621" s="41">
        <v>9402</v>
      </c>
      <c r="G621" s="39">
        <v>277</v>
      </c>
      <c r="H621" s="40">
        <v>987</v>
      </c>
      <c r="I621" s="40">
        <v>1234</v>
      </c>
      <c r="J621" s="40">
        <v>1200</v>
      </c>
      <c r="K621" s="41">
        <v>452</v>
      </c>
      <c r="L621" s="39">
        <v>6286816</v>
      </c>
      <c r="M621" s="40">
        <v>1804424</v>
      </c>
      <c r="N621" s="40">
        <v>1018016</v>
      </c>
      <c r="O621" s="40">
        <v>3785013</v>
      </c>
      <c r="P621" s="41">
        <v>2689688</v>
      </c>
      <c r="Q621" s="39">
        <f t="shared" si="54"/>
        <v>22696.086642599279</v>
      </c>
      <c r="R621" s="40">
        <f t="shared" si="55"/>
        <v>1828.1904761904761</v>
      </c>
      <c r="S621" s="40">
        <f t="shared" si="56"/>
        <v>824.97244732576985</v>
      </c>
      <c r="T621" s="40">
        <f t="shared" si="57"/>
        <v>3154.1774999999998</v>
      </c>
      <c r="U621" s="41">
        <f t="shared" si="58"/>
        <v>5950.6371681415931</v>
      </c>
    </row>
    <row r="622" spans="1:21" x14ac:dyDescent="0.25">
      <c r="A622" s="30" t="str">
        <f t="shared" si="59"/>
        <v>2014_3</v>
      </c>
      <c r="B622" s="10">
        <v>2014</v>
      </c>
      <c r="C622" s="10">
        <v>3</v>
      </c>
      <c r="D622" s="27" t="s">
        <v>31</v>
      </c>
      <c r="E622" s="11" t="s">
        <v>14</v>
      </c>
      <c r="F622" s="41">
        <v>29918</v>
      </c>
      <c r="G622" s="39">
        <v>675</v>
      </c>
      <c r="H622" s="40">
        <v>2824</v>
      </c>
      <c r="I622" s="40">
        <v>9263</v>
      </c>
      <c r="J622" s="40">
        <v>3724</v>
      </c>
      <c r="K622" s="41">
        <v>1012</v>
      </c>
      <c r="L622" s="39">
        <v>9728521</v>
      </c>
      <c r="M622" s="40">
        <v>8395299</v>
      </c>
      <c r="N622" s="40">
        <v>5358657</v>
      </c>
      <c r="O622" s="40">
        <v>11664590</v>
      </c>
      <c r="P622" s="41">
        <v>2318731</v>
      </c>
      <c r="Q622" s="39">
        <f t="shared" si="54"/>
        <v>14412.623703703704</v>
      </c>
      <c r="R622" s="40">
        <f t="shared" si="55"/>
        <v>2972.8395892351273</v>
      </c>
      <c r="S622" s="40">
        <f t="shared" si="56"/>
        <v>578.50124149843464</v>
      </c>
      <c r="T622" s="40">
        <f t="shared" si="57"/>
        <v>3132.2744360902257</v>
      </c>
      <c r="U622" s="41">
        <f t="shared" si="58"/>
        <v>2291.236166007905</v>
      </c>
    </row>
    <row r="623" spans="1:21" x14ac:dyDescent="0.25">
      <c r="A623" s="30" t="str">
        <f t="shared" si="59"/>
        <v>2014_3</v>
      </c>
      <c r="B623" s="10">
        <v>2014</v>
      </c>
      <c r="C623" s="10">
        <v>3</v>
      </c>
      <c r="D623" s="27" t="s">
        <v>32</v>
      </c>
      <c r="E623" s="11" t="s">
        <v>14</v>
      </c>
      <c r="F623" s="41">
        <v>20847</v>
      </c>
      <c r="G623" s="39">
        <v>293</v>
      </c>
      <c r="H623" s="40">
        <v>2667</v>
      </c>
      <c r="I623" s="40">
        <v>4407</v>
      </c>
      <c r="J623" s="40">
        <v>4336</v>
      </c>
      <c r="K623" s="41">
        <v>923</v>
      </c>
      <c r="L623" s="39">
        <v>10087338</v>
      </c>
      <c r="M623" s="40">
        <v>8990465</v>
      </c>
      <c r="N623" s="40">
        <v>4302582</v>
      </c>
      <c r="O623" s="40">
        <v>14850298</v>
      </c>
      <c r="P623" s="41">
        <v>7992106</v>
      </c>
      <c r="Q623" s="39">
        <f t="shared" si="54"/>
        <v>34427.774744027301</v>
      </c>
      <c r="R623" s="40">
        <f t="shared" si="55"/>
        <v>3371.0029996250469</v>
      </c>
      <c r="S623" s="40">
        <f t="shared" si="56"/>
        <v>976.30633083730424</v>
      </c>
      <c r="T623" s="40">
        <f t="shared" si="57"/>
        <v>3424.8842250922507</v>
      </c>
      <c r="U623" s="41">
        <f t="shared" si="58"/>
        <v>8658.836403033587</v>
      </c>
    </row>
    <row r="624" spans="1:21" x14ac:dyDescent="0.25">
      <c r="A624" s="30" t="str">
        <f t="shared" si="59"/>
        <v>2014_3</v>
      </c>
      <c r="B624" s="10">
        <v>2014</v>
      </c>
      <c r="C624" s="10">
        <v>3</v>
      </c>
      <c r="D624" s="27" t="s">
        <v>33</v>
      </c>
      <c r="E624" s="11" t="s">
        <v>14</v>
      </c>
      <c r="F624" s="41">
        <v>16632</v>
      </c>
      <c r="G624" s="39">
        <v>563</v>
      </c>
      <c r="H624" s="40">
        <v>1712</v>
      </c>
      <c r="I624" s="40">
        <v>4464</v>
      </c>
      <c r="J624" s="40">
        <v>2597</v>
      </c>
      <c r="K624" s="41">
        <v>560</v>
      </c>
      <c r="L624" s="39">
        <v>6845139</v>
      </c>
      <c r="M624" s="40">
        <v>4984207</v>
      </c>
      <c r="N624" s="40">
        <v>3789420</v>
      </c>
      <c r="O624" s="40">
        <v>7288503</v>
      </c>
      <c r="P624" s="41">
        <v>1448131</v>
      </c>
      <c r="Q624" s="39">
        <f t="shared" si="54"/>
        <v>12158.328596802841</v>
      </c>
      <c r="R624" s="40">
        <f t="shared" si="55"/>
        <v>2911.3358644859813</v>
      </c>
      <c r="S624" s="40">
        <f t="shared" si="56"/>
        <v>848.88440860215053</v>
      </c>
      <c r="T624" s="40">
        <f t="shared" si="57"/>
        <v>2806.5086638428957</v>
      </c>
      <c r="U624" s="41">
        <f t="shared" si="58"/>
        <v>2585.9482142857141</v>
      </c>
    </row>
    <row r="625" spans="1:21" x14ac:dyDescent="0.25">
      <c r="A625" s="30" t="str">
        <f t="shared" si="59"/>
        <v>2014_3</v>
      </c>
      <c r="B625" s="10">
        <v>2014</v>
      </c>
      <c r="C625" s="10">
        <v>3</v>
      </c>
      <c r="D625" s="27" t="s">
        <v>34</v>
      </c>
      <c r="E625" s="11" t="s">
        <v>14</v>
      </c>
      <c r="F625" s="41">
        <v>15725</v>
      </c>
      <c r="G625" s="39">
        <v>433</v>
      </c>
      <c r="H625" s="40">
        <v>2104</v>
      </c>
      <c r="I625" s="40">
        <v>3410</v>
      </c>
      <c r="J625" s="40">
        <v>2855</v>
      </c>
      <c r="K625" s="41">
        <v>462</v>
      </c>
      <c r="L625" s="39">
        <v>6360383</v>
      </c>
      <c r="M625" s="40">
        <v>8033878</v>
      </c>
      <c r="N625" s="40">
        <v>3846061</v>
      </c>
      <c r="O625" s="40">
        <v>11741484</v>
      </c>
      <c r="P625" s="41">
        <v>1844605</v>
      </c>
      <c r="Q625" s="39">
        <f t="shared" si="54"/>
        <v>14689.10623556582</v>
      </c>
      <c r="R625" s="40">
        <f t="shared" si="55"/>
        <v>3818.3830798479089</v>
      </c>
      <c r="S625" s="40">
        <f t="shared" si="56"/>
        <v>1127.8771260997069</v>
      </c>
      <c r="T625" s="40">
        <f t="shared" si="57"/>
        <v>4112.603852889667</v>
      </c>
      <c r="U625" s="41">
        <f t="shared" si="58"/>
        <v>3992.651515151515</v>
      </c>
    </row>
    <row r="626" spans="1:21" x14ac:dyDescent="0.25">
      <c r="A626" s="30" t="str">
        <f t="shared" si="59"/>
        <v>2014_3</v>
      </c>
      <c r="B626" s="10">
        <v>2014</v>
      </c>
      <c r="C626" s="10">
        <v>3</v>
      </c>
      <c r="D626" s="27" t="s">
        <v>35</v>
      </c>
      <c r="E626" s="11" t="s">
        <v>14</v>
      </c>
      <c r="F626" s="41">
        <v>26448</v>
      </c>
      <c r="G626" s="39">
        <v>1073</v>
      </c>
      <c r="H626" s="40">
        <v>3839</v>
      </c>
      <c r="I626" s="40">
        <v>4643</v>
      </c>
      <c r="J626" s="40">
        <v>6085</v>
      </c>
      <c r="K626" s="41">
        <v>1354</v>
      </c>
      <c r="L626" s="39">
        <v>12397865</v>
      </c>
      <c r="M626" s="40">
        <v>11045993</v>
      </c>
      <c r="N626" s="40">
        <v>4783864</v>
      </c>
      <c r="O626" s="40">
        <v>16845908</v>
      </c>
      <c r="P626" s="41">
        <v>3941648</v>
      </c>
      <c r="Q626" s="39">
        <f t="shared" si="54"/>
        <v>11554.394221808016</v>
      </c>
      <c r="R626" s="40">
        <f t="shared" si="55"/>
        <v>2877.3099765563948</v>
      </c>
      <c r="S626" s="40">
        <f t="shared" si="56"/>
        <v>1030.3390049536938</v>
      </c>
      <c r="T626" s="40">
        <f t="shared" si="57"/>
        <v>2768.4318816762529</v>
      </c>
      <c r="U626" s="41">
        <f t="shared" si="58"/>
        <v>2911.1137370753322</v>
      </c>
    </row>
    <row r="627" spans="1:21" x14ac:dyDescent="0.25">
      <c r="A627" s="30" t="str">
        <f t="shared" si="59"/>
        <v>2014_3</v>
      </c>
      <c r="B627" s="10">
        <v>2014</v>
      </c>
      <c r="C627" s="10">
        <v>3</v>
      </c>
      <c r="D627" s="27" t="s">
        <v>36</v>
      </c>
      <c r="E627" s="11" t="s">
        <v>14</v>
      </c>
      <c r="F627" s="41">
        <v>7532</v>
      </c>
      <c r="G627" s="39">
        <v>303</v>
      </c>
      <c r="H627" s="40">
        <v>1079</v>
      </c>
      <c r="I627" s="40">
        <v>1800</v>
      </c>
      <c r="J627" s="40">
        <v>1741</v>
      </c>
      <c r="K627" s="41">
        <v>163</v>
      </c>
      <c r="L627" s="39">
        <v>5227333</v>
      </c>
      <c r="M627" s="40">
        <v>3930506</v>
      </c>
      <c r="N627" s="40">
        <v>1609378</v>
      </c>
      <c r="O627" s="40">
        <v>5455768</v>
      </c>
      <c r="P627" s="41">
        <v>892450</v>
      </c>
      <c r="Q627" s="39">
        <f t="shared" si="54"/>
        <v>17251.924092409241</v>
      </c>
      <c r="R627" s="40">
        <f t="shared" si="55"/>
        <v>3642.7303058387397</v>
      </c>
      <c r="S627" s="40">
        <f t="shared" si="56"/>
        <v>894.09888888888884</v>
      </c>
      <c r="T627" s="40">
        <f t="shared" si="57"/>
        <v>3133.6978747846065</v>
      </c>
      <c r="U627" s="41">
        <f t="shared" si="58"/>
        <v>5475.1533742331285</v>
      </c>
    </row>
    <row r="628" spans="1:21" x14ac:dyDescent="0.25">
      <c r="A628" s="30" t="str">
        <f t="shared" si="59"/>
        <v>2014_3</v>
      </c>
      <c r="B628" s="10">
        <v>2014</v>
      </c>
      <c r="C628" s="10">
        <v>3</v>
      </c>
      <c r="D628" s="27" t="s">
        <v>37</v>
      </c>
      <c r="E628" s="11" t="s">
        <v>14</v>
      </c>
      <c r="F628" s="41">
        <v>14105</v>
      </c>
      <c r="G628" s="39">
        <v>591</v>
      </c>
      <c r="H628" s="40">
        <v>2402</v>
      </c>
      <c r="I628" s="40">
        <v>4567</v>
      </c>
      <c r="J628" s="40">
        <v>3542</v>
      </c>
      <c r="K628" s="41">
        <v>1323</v>
      </c>
      <c r="L628" s="39">
        <v>11477552</v>
      </c>
      <c r="M628" s="40">
        <v>7020410</v>
      </c>
      <c r="N628" s="40">
        <v>5431367</v>
      </c>
      <c r="O628" s="40">
        <v>11118530</v>
      </c>
      <c r="P628" s="41">
        <v>7874456</v>
      </c>
      <c r="Q628" s="39">
        <f t="shared" si="54"/>
        <v>19420.561759729273</v>
      </c>
      <c r="R628" s="40">
        <f t="shared" si="55"/>
        <v>2922.7352206494588</v>
      </c>
      <c r="S628" s="40">
        <f t="shared" si="56"/>
        <v>1189.2636303919421</v>
      </c>
      <c r="T628" s="40">
        <f t="shared" si="57"/>
        <v>3139.0542066629023</v>
      </c>
      <c r="U628" s="41">
        <f t="shared" si="58"/>
        <v>5951.9697656840517</v>
      </c>
    </row>
    <row r="629" spans="1:21" x14ac:dyDescent="0.25">
      <c r="A629" s="30" t="str">
        <f t="shared" si="59"/>
        <v>2014_3</v>
      </c>
      <c r="B629" s="10">
        <v>2014</v>
      </c>
      <c r="C629" s="10">
        <v>3</v>
      </c>
      <c r="D629" s="27" t="s">
        <v>38</v>
      </c>
      <c r="E629" s="11" t="s">
        <v>14</v>
      </c>
      <c r="F629" s="41">
        <v>7300</v>
      </c>
      <c r="G629" s="39">
        <v>301</v>
      </c>
      <c r="H629" s="40">
        <v>1313</v>
      </c>
      <c r="I629" s="40">
        <v>1098</v>
      </c>
      <c r="J629" s="40">
        <v>2294</v>
      </c>
      <c r="K629" s="41">
        <v>58</v>
      </c>
      <c r="L629" s="39">
        <v>3107228</v>
      </c>
      <c r="M629" s="40">
        <v>3237583</v>
      </c>
      <c r="N629" s="40">
        <v>1587359</v>
      </c>
      <c r="O629" s="40">
        <v>5412884</v>
      </c>
      <c r="P629" s="41">
        <v>358696</v>
      </c>
      <c r="Q629" s="39">
        <f t="shared" si="54"/>
        <v>10323.016611295681</v>
      </c>
      <c r="R629" s="40">
        <f t="shared" si="55"/>
        <v>2465.790555978675</v>
      </c>
      <c r="S629" s="40">
        <f t="shared" si="56"/>
        <v>1445.6821493624773</v>
      </c>
      <c r="T629" s="40">
        <f t="shared" si="57"/>
        <v>2359.583260680035</v>
      </c>
      <c r="U629" s="41">
        <f t="shared" si="58"/>
        <v>6184.4137931034484</v>
      </c>
    </row>
    <row r="630" spans="1:21" x14ac:dyDescent="0.25">
      <c r="A630" s="30" t="str">
        <f t="shared" si="59"/>
        <v>2014_3</v>
      </c>
      <c r="B630" s="10">
        <v>2014</v>
      </c>
      <c r="C630" s="10">
        <v>3</v>
      </c>
      <c r="D630" s="27" t="s">
        <v>39</v>
      </c>
      <c r="E630" s="11" t="s">
        <v>14</v>
      </c>
      <c r="F630" s="41">
        <v>18798</v>
      </c>
      <c r="G630" s="39">
        <v>883</v>
      </c>
      <c r="H630" s="40">
        <v>3195</v>
      </c>
      <c r="I630" s="40">
        <v>6615</v>
      </c>
      <c r="J630" s="40">
        <v>5047</v>
      </c>
      <c r="K630" s="41">
        <v>1754</v>
      </c>
      <c r="L630" s="39">
        <v>14034022</v>
      </c>
      <c r="M630" s="40">
        <v>8546182</v>
      </c>
      <c r="N630" s="40">
        <v>6070648</v>
      </c>
      <c r="O630" s="40">
        <v>14583156</v>
      </c>
      <c r="P630" s="41">
        <v>9432056</v>
      </c>
      <c r="Q630" s="39">
        <f t="shared" si="54"/>
        <v>15893.569648924122</v>
      </c>
      <c r="R630" s="40">
        <f t="shared" si="55"/>
        <v>2674.8613458528953</v>
      </c>
      <c r="S630" s="40">
        <f t="shared" si="56"/>
        <v>917.70944822373394</v>
      </c>
      <c r="T630" s="40">
        <f t="shared" si="57"/>
        <v>2889.4701803051316</v>
      </c>
      <c r="U630" s="41">
        <f t="shared" si="58"/>
        <v>5377.4549600912196</v>
      </c>
    </row>
    <row r="631" spans="1:21" x14ac:dyDescent="0.25">
      <c r="A631" s="30" t="str">
        <f t="shared" si="59"/>
        <v>2014_3</v>
      </c>
      <c r="B631" s="10">
        <v>2014</v>
      </c>
      <c r="C631" s="10">
        <v>3</v>
      </c>
      <c r="D631" s="27" t="s">
        <v>40</v>
      </c>
      <c r="E631" s="11" t="s">
        <v>14</v>
      </c>
      <c r="F631" s="41">
        <v>12744</v>
      </c>
      <c r="G631" s="39">
        <v>473</v>
      </c>
      <c r="H631" s="40">
        <v>2001</v>
      </c>
      <c r="I631" s="40">
        <v>3954</v>
      </c>
      <c r="J631" s="40">
        <v>3290</v>
      </c>
      <c r="K631" s="41">
        <v>569</v>
      </c>
      <c r="L631" s="39">
        <v>6288010</v>
      </c>
      <c r="M631" s="40">
        <v>6687420</v>
      </c>
      <c r="N631" s="40">
        <v>2893385</v>
      </c>
      <c r="O631" s="40">
        <v>11500666</v>
      </c>
      <c r="P631" s="41">
        <v>1499110</v>
      </c>
      <c r="Q631" s="39">
        <f t="shared" si="54"/>
        <v>13293.890063424948</v>
      </c>
      <c r="R631" s="40">
        <f t="shared" si="55"/>
        <v>3342.0389805097452</v>
      </c>
      <c r="S631" s="40">
        <f t="shared" si="56"/>
        <v>731.76150733434497</v>
      </c>
      <c r="T631" s="40">
        <f t="shared" si="57"/>
        <v>3495.643161094225</v>
      </c>
      <c r="U631" s="41">
        <f t="shared" si="58"/>
        <v>2634.6397188049209</v>
      </c>
    </row>
    <row r="632" spans="1:21" x14ac:dyDescent="0.25">
      <c r="A632" s="30" t="str">
        <f t="shared" si="59"/>
        <v>2014_4</v>
      </c>
      <c r="B632" s="10">
        <v>2014</v>
      </c>
      <c r="C632" s="10">
        <v>4</v>
      </c>
      <c r="D632" s="27" t="s">
        <v>13</v>
      </c>
      <c r="E632" s="11" t="s">
        <v>14</v>
      </c>
      <c r="F632" s="41">
        <v>20798</v>
      </c>
      <c r="G632" s="39">
        <v>153</v>
      </c>
      <c r="H632" s="40">
        <v>2268</v>
      </c>
      <c r="I632" s="40">
        <v>1168</v>
      </c>
      <c r="J632" s="40">
        <v>3715</v>
      </c>
      <c r="K632" s="41">
        <v>585</v>
      </c>
      <c r="L632" s="39">
        <v>2430298</v>
      </c>
      <c r="M632" s="40">
        <v>3830679</v>
      </c>
      <c r="N632" s="40">
        <v>1878974</v>
      </c>
      <c r="O632" s="40">
        <v>6122654</v>
      </c>
      <c r="P632" s="41">
        <v>1792927</v>
      </c>
      <c r="Q632" s="39">
        <f t="shared" si="54"/>
        <v>15884.300653594772</v>
      </c>
      <c r="R632" s="40">
        <f t="shared" si="55"/>
        <v>1689.0119047619048</v>
      </c>
      <c r="S632" s="40">
        <f t="shared" si="56"/>
        <v>1608.7106164383561</v>
      </c>
      <c r="T632" s="40">
        <f t="shared" si="57"/>
        <v>1648.0899057873487</v>
      </c>
      <c r="U632" s="41">
        <f t="shared" si="58"/>
        <v>3064.8324786324788</v>
      </c>
    </row>
    <row r="633" spans="1:21" x14ac:dyDescent="0.25">
      <c r="A633" s="30" t="str">
        <f t="shared" si="59"/>
        <v>2014_4</v>
      </c>
      <c r="B633" s="10">
        <v>2014</v>
      </c>
      <c r="C633" s="10">
        <v>4</v>
      </c>
      <c r="D633" s="27" t="s">
        <v>15</v>
      </c>
      <c r="E633" s="11" t="s">
        <v>14</v>
      </c>
      <c r="F633" s="41">
        <v>5389</v>
      </c>
      <c r="G633" s="39">
        <v>21</v>
      </c>
      <c r="H633" s="40">
        <v>402</v>
      </c>
      <c r="I633" s="40">
        <v>1022</v>
      </c>
      <c r="J633" s="40">
        <v>690</v>
      </c>
      <c r="K633" s="41">
        <v>102</v>
      </c>
      <c r="L633" s="39">
        <v>715782</v>
      </c>
      <c r="M633" s="40">
        <v>1196554</v>
      </c>
      <c r="N633" s="40">
        <v>1596701</v>
      </c>
      <c r="O633" s="40">
        <v>2239584</v>
      </c>
      <c r="P633" s="41">
        <v>612882</v>
      </c>
      <c r="Q633" s="39">
        <f t="shared" si="54"/>
        <v>34084.857142857145</v>
      </c>
      <c r="R633" s="40">
        <f t="shared" si="55"/>
        <v>2976.5024875621889</v>
      </c>
      <c r="S633" s="40">
        <f t="shared" si="56"/>
        <v>1562.3297455968689</v>
      </c>
      <c r="T633" s="40">
        <f t="shared" si="57"/>
        <v>3245.7739130434784</v>
      </c>
      <c r="U633" s="41">
        <f t="shared" si="58"/>
        <v>6008.6470588235297</v>
      </c>
    </row>
    <row r="634" spans="1:21" x14ac:dyDescent="0.25">
      <c r="A634" s="30" t="str">
        <f t="shared" si="59"/>
        <v>2014_4</v>
      </c>
      <c r="B634" s="10">
        <v>2014</v>
      </c>
      <c r="C634" s="10">
        <v>4</v>
      </c>
      <c r="D634" s="27" t="s">
        <v>16</v>
      </c>
      <c r="E634" s="11" t="s">
        <v>14</v>
      </c>
      <c r="F634" s="41">
        <v>5262</v>
      </c>
      <c r="G634" s="39">
        <v>97</v>
      </c>
      <c r="H634" s="40">
        <v>628</v>
      </c>
      <c r="I634" s="40">
        <v>261</v>
      </c>
      <c r="J634" s="40">
        <v>1776</v>
      </c>
      <c r="K634" s="41">
        <v>114</v>
      </c>
      <c r="L634" s="39">
        <v>1046120</v>
      </c>
      <c r="M634" s="40">
        <v>2093710</v>
      </c>
      <c r="N634" s="40">
        <v>270581</v>
      </c>
      <c r="O634" s="40">
        <v>5361172</v>
      </c>
      <c r="P634" s="41">
        <v>551085</v>
      </c>
      <c r="Q634" s="39">
        <f t="shared" si="54"/>
        <v>10784.742268041236</v>
      </c>
      <c r="R634" s="40">
        <f t="shared" si="55"/>
        <v>3333.9331210191081</v>
      </c>
      <c r="S634" s="40">
        <f t="shared" si="56"/>
        <v>1036.7088122605364</v>
      </c>
      <c r="T634" s="40">
        <f t="shared" si="57"/>
        <v>3018.6779279279281</v>
      </c>
      <c r="U634" s="41">
        <f t="shared" si="58"/>
        <v>4834.0789473684208</v>
      </c>
    </row>
    <row r="635" spans="1:21" x14ac:dyDescent="0.25">
      <c r="A635" s="30" t="str">
        <f t="shared" si="59"/>
        <v>2014_4</v>
      </c>
      <c r="B635" s="10">
        <v>2014</v>
      </c>
      <c r="C635" s="10">
        <v>4</v>
      </c>
      <c r="D635" s="27" t="s">
        <v>17</v>
      </c>
      <c r="E635" s="11" t="s">
        <v>14</v>
      </c>
      <c r="F635" s="41">
        <v>21202</v>
      </c>
      <c r="G635" s="39">
        <v>122</v>
      </c>
      <c r="H635" s="40">
        <v>1862</v>
      </c>
      <c r="I635" s="40">
        <v>2666</v>
      </c>
      <c r="J635" s="40">
        <v>2646</v>
      </c>
      <c r="K635" s="41">
        <v>458</v>
      </c>
      <c r="L635" s="39">
        <v>2276600</v>
      </c>
      <c r="M635" s="40">
        <v>7082806</v>
      </c>
      <c r="N635" s="40">
        <v>2427145</v>
      </c>
      <c r="O635" s="40">
        <v>8980501</v>
      </c>
      <c r="P635" s="41">
        <v>2316483</v>
      </c>
      <c r="Q635" s="39">
        <f t="shared" si="54"/>
        <v>18660.655737704918</v>
      </c>
      <c r="R635" s="40">
        <f t="shared" si="55"/>
        <v>3803.8700322234158</v>
      </c>
      <c r="S635" s="40">
        <f t="shared" si="56"/>
        <v>910.40697674418607</v>
      </c>
      <c r="T635" s="40">
        <f t="shared" si="57"/>
        <v>3393.991307634165</v>
      </c>
      <c r="U635" s="41">
        <f t="shared" si="58"/>
        <v>5057.8231441048038</v>
      </c>
    </row>
    <row r="636" spans="1:21" x14ac:dyDescent="0.25">
      <c r="A636" s="30" t="str">
        <f t="shared" si="59"/>
        <v>2014_4</v>
      </c>
      <c r="B636" s="10">
        <v>2014</v>
      </c>
      <c r="C636" s="10">
        <v>4</v>
      </c>
      <c r="D636" s="27" t="s">
        <v>18</v>
      </c>
      <c r="E636" s="11" t="s">
        <v>14</v>
      </c>
      <c r="F636" s="41">
        <v>17085</v>
      </c>
      <c r="G636" s="39">
        <v>173</v>
      </c>
      <c r="H636" s="40">
        <v>1462</v>
      </c>
      <c r="I636" s="40">
        <v>2505</v>
      </c>
      <c r="J636" s="40">
        <v>2218</v>
      </c>
      <c r="K636" s="41">
        <v>446</v>
      </c>
      <c r="L636" s="39">
        <v>3587649</v>
      </c>
      <c r="M636" s="40">
        <v>4701993</v>
      </c>
      <c r="N636" s="40">
        <v>4291872</v>
      </c>
      <c r="O636" s="40">
        <v>7553434</v>
      </c>
      <c r="P636" s="41">
        <v>1309222</v>
      </c>
      <c r="Q636" s="39">
        <f t="shared" si="54"/>
        <v>20737.855491329479</v>
      </c>
      <c r="R636" s="40">
        <f t="shared" si="55"/>
        <v>3216.137482900137</v>
      </c>
      <c r="S636" s="40">
        <f t="shared" si="56"/>
        <v>1713.3221556886228</v>
      </c>
      <c r="T636" s="40">
        <f t="shared" si="57"/>
        <v>3405.5157799819658</v>
      </c>
      <c r="U636" s="41">
        <f t="shared" si="58"/>
        <v>2935.4753363228701</v>
      </c>
    </row>
    <row r="637" spans="1:21" x14ac:dyDescent="0.25">
      <c r="A637" s="30" t="str">
        <f t="shared" si="59"/>
        <v>2014_4</v>
      </c>
      <c r="B637" s="10">
        <v>2014</v>
      </c>
      <c r="C637" s="10">
        <v>4</v>
      </c>
      <c r="D637" s="27" t="s">
        <v>19</v>
      </c>
      <c r="E637" s="11" t="s">
        <v>14</v>
      </c>
      <c r="F637" s="41">
        <v>4262</v>
      </c>
      <c r="G637" s="39">
        <v>89</v>
      </c>
      <c r="H637" s="40">
        <v>369</v>
      </c>
      <c r="I637" s="40">
        <v>684</v>
      </c>
      <c r="J637" s="40">
        <v>562</v>
      </c>
      <c r="K637" s="41">
        <v>158</v>
      </c>
      <c r="L637" s="39">
        <v>1806912</v>
      </c>
      <c r="M637" s="40">
        <v>1151056</v>
      </c>
      <c r="N637" s="40">
        <v>1121925</v>
      </c>
      <c r="O637" s="40">
        <v>1982888</v>
      </c>
      <c r="P637" s="41">
        <v>891752</v>
      </c>
      <c r="Q637" s="39">
        <f t="shared" si="54"/>
        <v>20302.382022471909</v>
      </c>
      <c r="R637" s="40">
        <f t="shared" si="55"/>
        <v>3119.3929539295391</v>
      </c>
      <c r="S637" s="40">
        <f t="shared" si="56"/>
        <v>1640.2412280701753</v>
      </c>
      <c r="T637" s="40">
        <f t="shared" si="57"/>
        <v>3528.2704626334521</v>
      </c>
      <c r="U637" s="41">
        <f t="shared" si="58"/>
        <v>5644</v>
      </c>
    </row>
    <row r="638" spans="1:21" x14ac:dyDescent="0.25">
      <c r="A638" s="30" t="str">
        <f t="shared" si="59"/>
        <v>2014_4</v>
      </c>
      <c r="B638" s="10">
        <v>2014</v>
      </c>
      <c r="C638" s="10">
        <v>4</v>
      </c>
      <c r="D638" s="27" t="s">
        <v>20</v>
      </c>
      <c r="E638" s="11" t="s">
        <v>14</v>
      </c>
      <c r="F638" s="41">
        <v>27169</v>
      </c>
      <c r="G638" s="39">
        <v>389</v>
      </c>
      <c r="H638" s="40">
        <v>3020</v>
      </c>
      <c r="I638" s="40">
        <v>2351</v>
      </c>
      <c r="J638" s="40">
        <v>5055</v>
      </c>
      <c r="K638" s="41">
        <v>935</v>
      </c>
      <c r="L638" s="39">
        <v>10493335</v>
      </c>
      <c r="M638" s="40">
        <v>7985800</v>
      </c>
      <c r="N638" s="40">
        <v>4391073</v>
      </c>
      <c r="O638" s="40">
        <v>12630525</v>
      </c>
      <c r="P638" s="41">
        <v>8285614</v>
      </c>
      <c r="Q638" s="39">
        <f t="shared" si="54"/>
        <v>26975.154241645243</v>
      </c>
      <c r="R638" s="40">
        <f t="shared" si="55"/>
        <v>2644.3046357615895</v>
      </c>
      <c r="S638" s="40">
        <f t="shared" si="56"/>
        <v>1867.7469162058699</v>
      </c>
      <c r="T638" s="40">
        <f t="shared" si="57"/>
        <v>2498.6201780415431</v>
      </c>
      <c r="U638" s="41">
        <f t="shared" si="58"/>
        <v>8861.6192513368987</v>
      </c>
    </row>
    <row r="639" spans="1:21" x14ac:dyDescent="0.25">
      <c r="A639" s="30" t="str">
        <f t="shared" si="59"/>
        <v>2014_4</v>
      </c>
      <c r="B639" s="10">
        <v>2014</v>
      </c>
      <c r="C639" s="10">
        <v>4</v>
      </c>
      <c r="D639" s="27" t="s">
        <v>21</v>
      </c>
      <c r="E639" s="11" t="s">
        <v>14</v>
      </c>
      <c r="F639" s="41">
        <v>32900</v>
      </c>
      <c r="G639" s="39">
        <v>937</v>
      </c>
      <c r="H639" s="40">
        <v>2990</v>
      </c>
      <c r="I639" s="40">
        <v>8376</v>
      </c>
      <c r="J639" s="40">
        <v>8064</v>
      </c>
      <c r="K639" s="41">
        <v>711</v>
      </c>
      <c r="L639" s="39">
        <v>15132433</v>
      </c>
      <c r="M639" s="40">
        <v>7313641</v>
      </c>
      <c r="N639" s="40">
        <v>7989539</v>
      </c>
      <c r="O639" s="40">
        <v>25458857</v>
      </c>
      <c r="P639" s="41">
        <v>3472911</v>
      </c>
      <c r="Q639" s="39">
        <f t="shared" si="54"/>
        <v>16149.875133404483</v>
      </c>
      <c r="R639" s="40">
        <f t="shared" si="55"/>
        <v>2446.033779264214</v>
      </c>
      <c r="S639" s="40">
        <f t="shared" si="56"/>
        <v>953.86091212989493</v>
      </c>
      <c r="T639" s="40">
        <f t="shared" si="57"/>
        <v>3157.1003224206347</v>
      </c>
      <c r="U639" s="41">
        <f t="shared" si="58"/>
        <v>4884.5443037974683</v>
      </c>
    </row>
    <row r="640" spans="1:21" x14ac:dyDescent="0.25">
      <c r="A640" s="30" t="str">
        <f t="shared" si="59"/>
        <v>2014_4</v>
      </c>
      <c r="B640" s="10">
        <v>2014</v>
      </c>
      <c r="C640" s="10">
        <v>4</v>
      </c>
      <c r="D640" s="27" t="s">
        <v>22</v>
      </c>
      <c r="E640" s="11" t="s">
        <v>14</v>
      </c>
      <c r="F640" s="41">
        <v>3133</v>
      </c>
      <c r="G640" s="39">
        <v>120</v>
      </c>
      <c r="H640" s="40">
        <v>321</v>
      </c>
      <c r="I640" s="40">
        <v>407</v>
      </c>
      <c r="J640" s="40">
        <v>408</v>
      </c>
      <c r="K640" s="41">
        <v>139</v>
      </c>
      <c r="L640" s="39">
        <v>1406471</v>
      </c>
      <c r="M640" s="40">
        <v>890182</v>
      </c>
      <c r="N640" s="40">
        <v>409418</v>
      </c>
      <c r="O640" s="40">
        <v>1273437</v>
      </c>
      <c r="P640" s="41">
        <v>537731</v>
      </c>
      <c r="Q640" s="39">
        <f t="shared" si="54"/>
        <v>11720.591666666667</v>
      </c>
      <c r="R640" s="40">
        <f t="shared" si="55"/>
        <v>2773.1526479750778</v>
      </c>
      <c r="S640" s="40">
        <f t="shared" si="56"/>
        <v>1005.941031941032</v>
      </c>
      <c r="T640" s="40">
        <f t="shared" si="57"/>
        <v>3121.169117647059</v>
      </c>
      <c r="U640" s="41">
        <f t="shared" si="58"/>
        <v>3868.5683453237411</v>
      </c>
    </row>
    <row r="641" spans="1:21" x14ac:dyDescent="0.25">
      <c r="A641" s="30" t="str">
        <f t="shared" si="59"/>
        <v>2014_4</v>
      </c>
      <c r="B641" s="10">
        <v>2014</v>
      </c>
      <c r="C641" s="10">
        <v>4</v>
      </c>
      <c r="D641" s="27" t="s">
        <v>23</v>
      </c>
      <c r="E641" s="11" t="s">
        <v>14</v>
      </c>
      <c r="F641" s="41">
        <v>3267</v>
      </c>
      <c r="G641" s="39">
        <v>108</v>
      </c>
      <c r="H641" s="40">
        <v>343</v>
      </c>
      <c r="I641" s="40">
        <v>579</v>
      </c>
      <c r="J641" s="40">
        <v>475</v>
      </c>
      <c r="K641" s="41">
        <v>110</v>
      </c>
      <c r="L641" s="39">
        <v>1581163</v>
      </c>
      <c r="M641" s="40">
        <v>1016815</v>
      </c>
      <c r="N641" s="40">
        <v>448693</v>
      </c>
      <c r="O641" s="40">
        <v>1533964</v>
      </c>
      <c r="P641" s="41">
        <v>526025</v>
      </c>
      <c r="Q641" s="39">
        <f t="shared" si="54"/>
        <v>14640.398148148148</v>
      </c>
      <c r="R641" s="40">
        <f t="shared" si="55"/>
        <v>2964.4752186588921</v>
      </c>
      <c r="S641" s="40">
        <f t="shared" si="56"/>
        <v>774.94473229706387</v>
      </c>
      <c r="T641" s="40">
        <f t="shared" si="57"/>
        <v>3229.3978947368423</v>
      </c>
      <c r="U641" s="41">
        <f t="shared" si="58"/>
        <v>4782.045454545455</v>
      </c>
    </row>
    <row r="642" spans="1:21" x14ac:dyDescent="0.25">
      <c r="A642" s="30" t="str">
        <f t="shared" si="59"/>
        <v>2014_4</v>
      </c>
      <c r="B642" s="10">
        <v>2014</v>
      </c>
      <c r="C642" s="10">
        <v>4</v>
      </c>
      <c r="D642" s="27" t="s">
        <v>24</v>
      </c>
      <c r="E642" s="11" t="s">
        <v>14</v>
      </c>
      <c r="F642" s="41">
        <v>9497</v>
      </c>
      <c r="G642" s="39">
        <v>282</v>
      </c>
      <c r="H642" s="40">
        <v>974</v>
      </c>
      <c r="I642" s="40">
        <v>469</v>
      </c>
      <c r="J642" s="40">
        <v>2358</v>
      </c>
      <c r="K642" s="41">
        <v>205</v>
      </c>
      <c r="L642" s="39">
        <v>5760933</v>
      </c>
      <c r="M642" s="40">
        <v>4334053</v>
      </c>
      <c r="N642" s="40">
        <v>573739</v>
      </c>
      <c r="O642" s="40">
        <v>7476621</v>
      </c>
      <c r="P642" s="41">
        <v>1053476</v>
      </c>
      <c r="Q642" s="39">
        <f t="shared" si="54"/>
        <v>20428.840425531915</v>
      </c>
      <c r="R642" s="40">
        <f t="shared" si="55"/>
        <v>4449.7464065708418</v>
      </c>
      <c r="S642" s="40">
        <f t="shared" si="56"/>
        <v>1223.3240938166311</v>
      </c>
      <c r="T642" s="40">
        <f t="shared" si="57"/>
        <v>3170.7468193384225</v>
      </c>
      <c r="U642" s="41">
        <f t="shared" si="58"/>
        <v>5138.9073170731708</v>
      </c>
    </row>
    <row r="643" spans="1:21" x14ac:dyDescent="0.25">
      <c r="A643" s="30" t="str">
        <f t="shared" si="59"/>
        <v>2014_4</v>
      </c>
      <c r="B643" s="10">
        <v>2014</v>
      </c>
      <c r="C643" s="10">
        <v>4</v>
      </c>
      <c r="D643" s="27" t="s">
        <v>25</v>
      </c>
      <c r="E643" s="11" t="s">
        <v>14</v>
      </c>
      <c r="F643" s="41">
        <v>25984</v>
      </c>
      <c r="G643" s="39">
        <v>195</v>
      </c>
      <c r="H643" s="40">
        <v>2147</v>
      </c>
      <c r="I643" s="40">
        <v>6843</v>
      </c>
      <c r="J643" s="40">
        <v>3380</v>
      </c>
      <c r="K643" s="41">
        <v>781</v>
      </c>
      <c r="L643" s="39">
        <v>3139193</v>
      </c>
      <c r="M643" s="40">
        <v>4096536</v>
      </c>
      <c r="N643" s="40">
        <v>7846116</v>
      </c>
      <c r="O643" s="40">
        <v>6772934</v>
      </c>
      <c r="P643" s="41">
        <v>3791948</v>
      </c>
      <c r="Q643" s="39">
        <f t="shared" si="54"/>
        <v>16098.42564102564</v>
      </c>
      <c r="R643" s="40">
        <f t="shared" si="55"/>
        <v>1908.0279459711226</v>
      </c>
      <c r="S643" s="40">
        <f t="shared" si="56"/>
        <v>1146.5900920648837</v>
      </c>
      <c r="T643" s="40">
        <f t="shared" si="57"/>
        <v>2003.8266272189348</v>
      </c>
      <c r="U643" s="41">
        <f t="shared" si="58"/>
        <v>4855.2471190781052</v>
      </c>
    </row>
    <row r="644" spans="1:21" x14ac:dyDescent="0.25">
      <c r="A644" s="30" t="str">
        <f t="shared" si="59"/>
        <v>2014_4</v>
      </c>
      <c r="B644" s="10">
        <v>2014</v>
      </c>
      <c r="C644" s="10">
        <v>4</v>
      </c>
      <c r="D644" s="27" t="s">
        <v>26</v>
      </c>
      <c r="E644" s="11" t="s">
        <v>14</v>
      </c>
      <c r="F644" s="41">
        <v>24918</v>
      </c>
      <c r="G644" s="39">
        <v>369</v>
      </c>
      <c r="H644" s="40">
        <v>2592</v>
      </c>
      <c r="I644" s="40">
        <v>4111</v>
      </c>
      <c r="J644" s="40">
        <v>4819</v>
      </c>
      <c r="K644" s="41">
        <v>989</v>
      </c>
      <c r="L644" s="39">
        <v>7723028</v>
      </c>
      <c r="M644" s="40">
        <v>8092491</v>
      </c>
      <c r="N644" s="40">
        <v>7050537</v>
      </c>
      <c r="O644" s="40">
        <v>14040727</v>
      </c>
      <c r="P644" s="41">
        <v>4201600</v>
      </c>
      <c r="Q644" s="39">
        <f t="shared" si="54"/>
        <v>20929.615176151761</v>
      </c>
      <c r="R644" s="40">
        <f t="shared" si="55"/>
        <v>3122.1030092592591</v>
      </c>
      <c r="S644" s="40">
        <f t="shared" si="56"/>
        <v>1715.0418389686208</v>
      </c>
      <c r="T644" s="40">
        <f t="shared" si="57"/>
        <v>2913.6183855571694</v>
      </c>
      <c r="U644" s="41">
        <f t="shared" si="58"/>
        <v>4248.3316481294232</v>
      </c>
    </row>
    <row r="645" spans="1:21" x14ac:dyDescent="0.25">
      <c r="A645" s="30" t="str">
        <f t="shared" si="59"/>
        <v>2014_4</v>
      </c>
      <c r="B645" s="10">
        <v>2014</v>
      </c>
      <c r="C645" s="10">
        <v>4</v>
      </c>
      <c r="D645" s="27" t="s">
        <v>27</v>
      </c>
      <c r="E645" s="11" t="s">
        <v>14</v>
      </c>
      <c r="F645" s="41">
        <v>6456</v>
      </c>
      <c r="G645" s="39">
        <v>188</v>
      </c>
      <c r="H645" s="40">
        <v>704</v>
      </c>
      <c r="I645" s="40">
        <v>862</v>
      </c>
      <c r="J645" s="40">
        <v>990</v>
      </c>
      <c r="K645" s="41">
        <v>305</v>
      </c>
      <c r="L645" s="39">
        <v>4005529</v>
      </c>
      <c r="M645" s="40">
        <v>2075534</v>
      </c>
      <c r="N645" s="40">
        <v>793409</v>
      </c>
      <c r="O645" s="40">
        <v>3123758</v>
      </c>
      <c r="P645" s="41">
        <v>2512554</v>
      </c>
      <c r="Q645" s="39">
        <f t="shared" si="54"/>
        <v>21306.005319148935</v>
      </c>
      <c r="R645" s="40">
        <f t="shared" si="55"/>
        <v>2948.2017045454545</v>
      </c>
      <c r="S645" s="40">
        <f t="shared" si="56"/>
        <v>920.42807424593968</v>
      </c>
      <c r="T645" s="40">
        <f t="shared" si="57"/>
        <v>3155.3111111111111</v>
      </c>
      <c r="U645" s="41">
        <f t="shared" si="58"/>
        <v>8237.881967213114</v>
      </c>
    </row>
    <row r="646" spans="1:21" x14ac:dyDescent="0.25">
      <c r="A646" s="30" t="str">
        <f t="shared" si="59"/>
        <v>2014_4</v>
      </c>
      <c r="B646" s="10">
        <v>2014</v>
      </c>
      <c r="C646" s="10">
        <v>4</v>
      </c>
      <c r="D646" s="27" t="s">
        <v>28</v>
      </c>
      <c r="E646" s="11" t="s">
        <v>14</v>
      </c>
      <c r="F646" s="41">
        <v>44793</v>
      </c>
      <c r="G646" s="39">
        <v>1213</v>
      </c>
      <c r="H646" s="40">
        <v>4651</v>
      </c>
      <c r="I646" s="40">
        <v>7488</v>
      </c>
      <c r="J646" s="40">
        <v>7618</v>
      </c>
      <c r="K646" s="41">
        <v>1713</v>
      </c>
      <c r="L646" s="39">
        <v>16879641</v>
      </c>
      <c r="M646" s="40">
        <v>14506414</v>
      </c>
      <c r="N646" s="40">
        <v>9487776</v>
      </c>
      <c r="O646" s="40">
        <v>25023018</v>
      </c>
      <c r="P646" s="41">
        <v>17779173</v>
      </c>
      <c r="Q646" s="39">
        <f t="shared" si="54"/>
        <v>13915.615004122012</v>
      </c>
      <c r="R646" s="40">
        <f t="shared" si="55"/>
        <v>3118.9881745861103</v>
      </c>
      <c r="S646" s="40">
        <f t="shared" si="56"/>
        <v>1267.0641025641025</v>
      </c>
      <c r="T646" s="40">
        <f t="shared" si="57"/>
        <v>3284.7227618797583</v>
      </c>
      <c r="U646" s="41">
        <f t="shared" si="58"/>
        <v>10378.968476357268</v>
      </c>
    </row>
    <row r="647" spans="1:21" x14ac:dyDescent="0.25">
      <c r="A647" s="30" t="str">
        <f t="shared" si="59"/>
        <v>2014_4</v>
      </c>
      <c r="B647" s="10">
        <v>2014</v>
      </c>
      <c r="C647" s="10">
        <v>4</v>
      </c>
      <c r="D647" s="27" t="s">
        <v>29</v>
      </c>
      <c r="E647" s="11" t="s">
        <v>14</v>
      </c>
      <c r="F647" s="41">
        <v>4765</v>
      </c>
      <c r="G647" s="39">
        <v>163</v>
      </c>
      <c r="H647" s="40">
        <v>543</v>
      </c>
      <c r="I647" s="40">
        <v>683</v>
      </c>
      <c r="J647" s="40">
        <v>873</v>
      </c>
      <c r="K647" s="41">
        <v>238</v>
      </c>
      <c r="L647" s="39">
        <v>2827532</v>
      </c>
      <c r="M647" s="40">
        <v>1677449</v>
      </c>
      <c r="N647" s="40">
        <v>997706</v>
      </c>
      <c r="O647" s="40">
        <v>2484338</v>
      </c>
      <c r="P647" s="41">
        <v>1803955</v>
      </c>
      <c r="Q647" s="39">
        <f t="shared" si="54"/>
        <v>17346.822085889569</v>
      </c>
      <c r="R647" s="40">
        <f t="shared" si="55"/>
        <v>3089.2246777163905</v>
      </c>
      <c r="S647" s="40">
        <f t="shared" si="56"/>
        <v>1460.770131771596</v>
      </c>
      <c r="T647" s="40">
        <f t="shared" si="57"/>
        <v>2845.7479954180985</v>
      </c>
      <c r="U647" s="41">
        <f t="shared" si="58"/>
        <v>7579.6428571428569</v>
      </c>
    </row>
    <row r="648" spans="1:21" x14ac:dyDescent="0.25">
      <c r="A648" s="30" t="str">
        <f t="shared" si="59"/>
        <v>2014_4</v>
      </c>
      <c r="B648" s="10">
        <v>2014</v>
      </c>
      <c r="C648" s="10">
        <v>4</v>
      </c>
      <c r="D648" s="27" t="s">
        <v>30</v>
      </c>
      <c r="E648" s="11" t="s">
        <v>14</v>
      </c>
      <c r="F648" s="41">
        <v>9426</v>
      </c>
      <c r="G648" s="39">
        <v>283</v>
      </c>
      <c r="H648" s="40">
        <v>1037</v>
      </c>
      <c r="I648" s="40">
        <v>2408</v>
      </c>
      <c r="J648" s="40">
        <v>2779</v>
      </c>
      <c r="K648" s="41">
        <v>203</v>
      </c>
      <c r="L648" s="39">
        <v>6012755</v>
      </c>
      <c r="M648" s="40">
        <v>1967128</v>
      </c>
      <c r="N648" s="40">
        <v>2070711</v>
      </c>
      <c r="O648" s="40">
        <v>9389545</v>
      </c>
      <c r="P648" s="41">
        <v>1131822</v>
      </c>
      <c r="Q648" s="39">
        <f t="shared" si="54"/>
        <v>21246.484098939931</v>
      </c>
      <c r="R648" s="40">
        <f t="shared" si="55"/>
        <v>1896.9411764705883</v>
      </c>
      <c r="S648" s="40">
        <f t="shared" si="56"/>
        <v>859.9298172757475</v>
      </c>
      <c r="T648" s="40">
        <f t="shared" si="57"/>
        <v>3378.7495501979129</v>
      </c>
      <c r="U648" s="41">
        <f t="shared" si="58"/>
        <v>5575.4778325123152</v>
      </c>
    </row>
    <row r="649" spans="1:21" x14ac:dyDescent="0.25">
      <c r="A649" s="30" t="str">
        <f t="shared" si="59"/>
        <v>2014_4</v>
      </c>
      <c r="B649" s="10">
        <v>2014</v>
      </c>
      <c r="C649" s="10">
        <v>4</v>
      </c>
      <c r="D649" s="27" t="s">
        <v>31</v>
      </c>
      <c r="E649" s="11" t="s">
        <v>14</v>
      </c>
      <c r="F649" s="41">
        <v>30037</v>
      </c>
      <c r="G649" s="39">
        <v>713</v>
      </c>
      <c r="H649" s="40">
        <v>3100</v>
      </c>
      <c r="I649" s="40">
        <v>7908</v>
      </c>
      <c r="J649" s="40">
        <v>4180</v>
      </c>
      <c r="K649" s="41">
        <v>1025</v>
      </c>
      <c r="L649" s="39">
        <v>11326856</v>
      </c>
      <c r="M649" s="40">
        <v>9621688</v>
      </c>
      <c r="N649" s="40">
        <v>5135414</v>
      </c>
      <c r="O649" s="40">
        <v>13973983</v>
      </c>
      <c r="P649" s="41">
        <v>2254930</v>
      </c>
      <c r="Q649" s="39">
        <f t="shared" si="54"/>
        <v>15886.193548387097</v>
      </c>
      <c r="R649" s="40">
        <f t="shared" si="55"/>
        <v>3103.7703225806454</v>
      </c>
      <c r="S649" s="40">
        <f t="shared" si="56"/>
        <v>649.39479008598892</v>
      </c>
      <c r="T649" s="40">
        <f t="shared" si="57"/>
        <v>3343.0581339712917</v>
      </c>
      <c r="U649" s="41">
        <f t="shared" si="58"/>
        <v>2199.9317073170732</v>
      </c>
    </row>
    <row r="650" spans="1:21" x14ac:dyDescent="0.25">
      <c r="A650" s="30" t="str">
        <f t="shared" si="59"/>
        <v>2014_4</v>
      </c>
      <c r="B650" s="10">
        <v>2014</v>
      </c>
      <c r="C650" s="10">
        <v>4</v>
      </c>
      <c r="D650" s="27" t="s">
        <v>32</v>
      </c>
      <c r="E650" s="11" t="s">
        <v>14</v>
      </c>
      <c r="F650" s="41">
        <v>20862</v>
      </c>
      <c r="G650" s="39">
        <v>315</v>
      </c>
      <c r="H650" s="40">
        <v>2569</v>
      </c>
      <c r="I650" s="40">
        <v>3954</v>
      </c>
      <c r="J650" s="40">
        <v>4312</v>
      </c>
      <c r="K650" s="41">
        <v>902</v>
      </c>
      <c r="L650" s="39">
        <v>11084182</v>
      </c>
      <c r="M650" s="40">
        <v>9011849</v>
      </c>
      <c r="N650" s="40">
        <v>5019628</v>
      </c>
      <c r="O650" s="40">
        <v>15029750</v>
      </c>
      <c r="P650" s="41">
        <v>8356504</v>
      </c>
      <c r="Q650" s="39">
        <f t="shared" si="54"/>
        <v>35187.879365079367</v>
      </c>
      <c r="R650" s="40">
        <f t="shared" si="55"/>
        <v>3507.9209809264307</v>
      </c>
      <c r="S650" s="40">
        <f t="shared" si="56"/>
        <v>1269.5063227111787</v>
      </c>
      <c r="T650" s="40">
        <f t="shared" si="57"/>
        <v>3485.5635435992581</v>
      </c>
      <c r="U650" s="41">
        <f t="shared" si="58"/>
        <v>9264.4168514412413</v>
      </c>
    </row>
    <row r="651" spans="1:21" x14ac:dyDescent="0.25">
      <c r="A651" s="30" t="str">
        <f t="shared" si="59"/>
        <v>2014_4</v>
      </c>
      <c r="B651" s="10">
        <v>2014</v>
      </c>
      <c r="C651" s="10">
        <v>4</v>
      </c>
      <c r="D651" s="27" t="s">
        <v>33</v>
      </c>
      <c r="E651" s="11" t="s">
        <v>14</v>
      </c>
      <c r="F651" s="41">
        <v>16759</v>
      </c>
      <c r="G651" s="39">
        <v>579</v>
      </c>
      <c r="H651" s="40">
        <v>1682</v>
      </c>
      <c r="I651" s="40">
        <v>4137</v>
      </c>
      <c r="J651" s="40">
        <v>2441</v>
      </c>
      <c r="K651" s="41">
        <v>595</v>
      </c>
      <c r="L651" s="39">
        <v>7246451</v>
      </c>
      <c r="M651" s="40">
        <v>4958966</v>
      </c>
      <c r="N651" s="40">
        <v>4246154</v>
      </c>
      <c r="O651" s="40">
        <v>7037704</v>
      </c>
      <c r="P651" s="41">
        <v>1336473</v>
      </c>
      <c r="Q651" s="39">
        <f t="shared" ref="Q651:Q714" si="60">L651/G651</f>
        <v>12515.459412780656</v>
      </c>
      <c r="R651" s="40">
        <f t="shared" ref="R651:R714" si="61">M651/H651</f>
        <v>2948.2556480380499</v>
      </c>
      <c r="S651" s="40">
        <f t="shared" ref="S651:S714" si="62">N651/I651</f>
        <v>1026.3848199178149</v>
      </c>
      <c r="T651" s="40">
        <f t="shared" ref="T651:T714" si="63">O651/J651</f>
        <v>2883.1233101188036</v>
      </c>
      <c r="U651" s="41">
        <f t="shared" ref="U651:U714" si="64">P651/K651</f>
        <v>2246.1731092436976</v>
      </c>
    </row>
    <row r="652" spans="1:21" x14ac:dyDescent="0.25">
      <c r="A652" s="30" t="str">
        <f t="shared" ref="A652:A715" si="65">B652&amp;"_"&amp;C652</f>
        <v>2014_4</v>
      </c>
      <c r="B652" s="10">
        <v>2014</v>
      </c>
      <c r="C652" s="10">
        <v>4</v>
      </c>
      <c r="D652" s="27" t="s">
        <v>34</v>
      </c>
      <c r="E652" s="11" t="s">
        <v>14</v>
      </c>
      <c r="F652" s="41">
        <v>15877</v>
      </c>
      <c r="G652" s="39">
        <v>444</v>
      </c>
      <c r="H652" s="40">
        <v>2089</v>
      </c>
      <c r="I652" s="40">
        <v>3105</v>
      </c>
      <c r="J652" s="40">
        <v>2890</v>
      </c>
      <c r="K652" s="41">
        <v>464</v>
      </c>
      <c r="L652" s="39">
        <v>6561548</v>
      </c>
      <c r="M652" s="40">
        <v>8045218</v>
      </c>
      <c r="N652" s="40">
        <v>3543388</v>
      </c>
      <c r="O652" s="40">
        <v>12358616</v>
      </c>
      <c r="P652" s="41">
        <v>1829592</v>
      </c>
      <c r="Q652" s="39">
        <f t="shared" si="60"/>
        <v>14778.261261261261</v>
      </c>
      <c r="R652" s="40">
        <f t="shared" si="61"/>
        <v>3851.2292963140258</v>
      </c>
      <c r="S652" s="40">
        <f t="shared" si="62"/>
        <v>1141.1877616747181</v>
      </c>
      <c r="T652" s="40">
        <f t="shared" si="63"/>
        <v>4276.3377162629758</v>
      </c>
      <c r="U652" s="41">
        <f t="shared" si="64"/>
        <v>3943.0862068965516</v>
      </c>
    </row>
    <row r="653" spans="1:21" x14ac:dyDescent="0.25">
      <c r="A653" s="30" t="str">
        <f t="shared" si="65"/>
        <v>2014_4</v>
      </c>
      <c r="B653" s="10">
        <v>2014</v>
      </c>
      <c r="C653" s="10">
        <v>4</v>
      </c>
      <c r="D653" s="27" t="s">
        <v>35</v>
      </c>
      <c r="E653" s="11" t="s">
        <v>14</v>
      </c>
      <c r="F653" s="41">
        <v>26532</v>
      </c>
      <c r="G653" s="39">
        <v>1106</v>
      </c>
      <c r="H653" s="40">
        <v>3674</v>
      </c>
      <c r="I653" s="40">
        <v>4524</v>
      </c>
      <c r="J653" s="40">
        <v>5953</v>
      </c>
      <c r="K653" s="41">
        <v>1411</v>
      </c>
      <c r="L653" s="39">
        <v>13060223</v>
      </c>
      <c r="M653" s="40">
        <v>10995953</v>
      </c>
      <c r="N653" s="40">
        <v>6399673</v>
      </c>
      <c r="O653" s="40">
        <v>16851207</v>
      </c>
      <c r="P653" s="41">
        <v>4030651</v>
      </c>
      <c r="Q653" s="39">
        <f t="shared" si="60"/>
        <v>11808.519891500904</v>
      </c>
      <c r="R653" s="40">
        <f t="shared" si="61"/>
        <v>2992.9104518236254</v>
      </c>
      <c r="S653" s="40">
        <f t="shared" si="62"/>
        <v>1414.6049955791334</v>
      </c>
      <c r="T653" s="40">
        <f t="shared" si="63"/>
        <v>2830.7083823282378</v>
      </c>
      <c r="U653" s="41">
        <f t="shared" si="64"/>
        <v>2856.5917788802267</v>
      </c>
    </row>
    <row r="654" spans="1:21" x14ac:dyDescent="0.25">
      <c r="A654" s="30" t="str">
        <f t="shared" si="65"/>
        <v>2014_4</v>
      </c>
      <c r="B654" s="10">
        <v>2014</v>
      </c>
      <c r="C654" s="10">
        <v>4</v>
      </c>
      <c r="D654" s="27" t="s">
        <v>36</v>
      </c>
      <c r="E654" s="11" t="s">
        <v>14</v>
      </c>
      <c r="F654" s="41">
        <v>7551</v>
      </c>
      <c r="G654" s="39">
        <v>304</v>
      </c>
      <c r="H654" s="40">
        <v>1061</v>
      </c>
      <c r="I654" s="40">
        <v>968</v>
      </c>
      <c r="J654" s="40">
        <v>2112</v>
      </c>
      <c r="K654" s="41">
        <v>808</v>
      </c>
      <c r="L654" s="39">
        <v>4899383</v>
      </c>
      <c r="M654" s="40">
        <v>4008550</v>
      </c>
      <c r="N654" s="40">
        <v>901761</v>
      </c>
      <c r="O654" s="40">
        <v>7089025</v>
      </c>
      <c r="P654" s="41">
        <v>4135284</v>
      </c>
      <c r="Q654" s="39">
        <f t="shared" si="60"/>
        <v>16116.391447368422</v>
      </c>
      <c r="R654" s="40">
        <f t="shared" si="61"/>
        <v>3778.0867106503297</v>
      </c>
      <c r="S654" s="40">
        <f t="shared" si="62"/>
        <v>931.57128099173553</v>
      </c>
      <c r="T654" s="40">
        <f t="shared" si="63"/>
        <v>3356.545928030303</v>
      </c>
      <c r="U654" s="41">
        <f t="shared" si="64"/>
        <v>5117.9257425742571</v>
      </c>
    </row>
    <row r="655" spans="1:21" x14ac:dyDescent="0.25">
      <c r="A655" s="30" t="str">
        <f t="shared" si="65"/>
        <v>2014_4</v>
      </c>
      <c r="B655" s="10">
        <v>2014</v>
      </c>
      <c r="C655" s="10">
        <v>4</v>
      </c>
      <c r="D655" s="27" t="s">
        <v>37</v>
      </c>
      <c r="E655" s="11" t="s">
        <v>14</v>
      </c>
      <c r="F655" s="41">
        <v>14141</v>
      </c>
      <c r="G655" s="39">
        <v>610</v>
      </c>
      <c r="H655" s="40">
        <v>2314</v>
      </c>
      <c r="I655" s="40">
        <v>2997</v>
      </c>
      <c r="J655" s="40">
        <v>3049</v>
      </c>
      <c r="K655" s="41">
        <v>1987</v>
      </c>
      <c r="L655" s="39">
        <v>11086265</v>
      </c>
      <c r="M655" s="40">
        <v>7019215</v>
      </c>
      <c r="N655" s="40">
        <v>3714498</v>
      </c>
      <c r="O655" s="40">
        <v>10247729</v>
      </c>
      <c r="P655" s="41">
        <v>11058923</v>
      </c>
      <c r="Q655" s="39">
        <f t="shared" si="60"/>
        <v>18174.204918032789</v>
      </c>
      <c r="R655" s="40">
        <f t="shared" si="61"/>
        <v>3033.3686257562663</v>
      </c>
      <c r="S655" s="40">
        <f t="shared" si="62"/>
        <v>1239.4054054054054</v>
      </c>
      <c r="T655" s="40">
        <f t="shared" si="63"/>
        <v>3361.013119055428</v>
      </c>
      <c r="U655" s="41">
        <f t="shared" si="64"/>
        <v>5565.6381479617512</v>
      </c>
    </row>
    <row r="656" spans="1:21" x14ac:dyDescent="0.25">
      <c r="A656" s="30" t="str">
        <f t="shared" si="65"/>
        <v>2014_4</v>
      </c>
      <c r="B656" s="10">
        <v>2014</v>
      </c>
      <c r="C656" s="10">
        <v>4</v>
      </c>
      <c r="D656" s="27" t="s">
        <v>38</v>
      </c>
      <c r="E656" s="11" t="s">
        <v>14</v>
      </c>
      <c r="F656" s="41">
        <v>7304</v>
      </c>
      <c r="G656" s="39">
        <v>334</v>
      </c>
      <c r="H656" s="40">
        <v>1230</v>
      </c>
      <c r="I656" s="40">
        <v>952</v>
      </c>
      <c r="J656" s="40">
        <v>2102</v>
      </c>
      <c r="K656" s="41">
        <v>53</v>
      </c>
      <c r="L656" s="39">
        <v>4131135</v>
      </c>
      <c r="M656" s="40">
        <v>3054859</v>
      </c>
      <c r="N656" s="40">
        <v>1618124</v>
      </c>
      <c r="O656" s="40">
        <v>5100896</v>
      </c>
      <c r="P656" s="41">
        <v>353197</v>
      </c>
      <c r="Q656" s="39">
        <f t="shared" si="60"/>
        <v>12368.667664670658</v>
      </c>
      <c r="R656" s="40">
        <f t="shared" si="61"/>
        <v>2483.6252032520324</v>
      </c>
      <c r="S656" s="40">
        <f t="shared" si="62"/>
        <v>1699.7100840336134</v>
      </c>
      <c r="T656" s="40">
        <f t="shared" si="63"/>
        <v>2426.6869647954331</v>
      </c>
      <c r="U656" s="41">
        <f t="shared" si="64"/>
        <v>6664.0943396226412</v>
      </c>
    </row>
    <row r="657" spans="1:21" x14ac:dyDescent="0.25">
      <c r="A657" s="30" t="str">
        <f t="shared" si="65"/>
        <v>2014_4</v>
      </c>
      <c r="B657" s="10">
        <v>2014</v>
      </c>
      <c r="C657" s="10">
        <v>4</v>
      </c>
      <c r="D657" s="27" t="s">
        <v>39</v>
      </c>
      <c r="E657" s="11" t="s">
        <v>14</v>
      </c>
      <c r="F657" s="41">
        <v>18845</v>
      </c>
      <c r="G657" s="39">
        <v>894</v>
      </c>
      <c r="H657" s="40">
        <v>3123</v>
      </c>
      <c r="I657" s="40">
        <v>6112</v>
      </c>
      <c r="J657" s="40">
        <v>3415</v>
      </c>
      <c r="K657" s="41">
        <v>408</v>
      </c>
      <c r="L657" s="39">
        <v>13287627</v>
      </c>
      <c r="M657" s="40">
        <v>8668376</v>
      </c>
      <c r="N657" s="40">
        <v>5844668</v>
      </c>
      <c r="O657" s="40">
        <v>10565387</v>
      </c>
      <c r="P657" s="41">
        <v>2049697</v>
      </c>
      <c r="Q657" s="39">
        <f t="shared" si="60"/>
        <v>14863.117449664429</v>
      </c>
      <c r="R657" s="40">
        <f t="shared" si="61"/>
        <v>2775.656740313801</v>
      </c>
      <c r="S657" s="40">
        <f t="shared" si="62"/>
        <v>956.26112565445021</v>
      </c>
      <c r="T657" s="40">
        <f t="shared" si="63"/>
        <v>3093.81756954612</v>
      </c>
      <c r="U657" s="41">
        <f t="shared" si="64"/>
        <v>5023.7671568627447</v>
      </c>
    </row>
    <row r="658" spans="1:21" x14ac:dyDescent="0.25">
      <c r="A658" s="30" t="str">
        <f t="shared" si="65"/>
        <v>2014_4</v>
      </c>
      <c r="B658" s="10">
        <v>2014</v>
      </c>
      <c r="C658" s="10">
        <v>4</v>
      </c>
      <c r="D658" s="27" t="s">
        <v>40</v>
      </c>
      <c r="E658" s="11" t="s">
        <v>14</v>
      </c>
      <c r="F658" s="41">
        <v>13084</v>
      </c>
      <c r="G658" s="39">
        <v>457</v>
      </c>
      <c r="H658" s="40">
        <v>2035</v>
      </c>
      <c r="I658" s="40">
        <v>3504</v>
      </c>
      <c r="J658" s="40">
        <v>3258</v>
      </c>
      <c r="K658" s="41">
        <v>511</v>
      </c>
      <c r="L658" s="39">
        <v>6333307</v>
      </c>
      <c r="M658" s="40">
        <v>7025045</v>
      </c>
      <c r="N658" s="40">
        <v>2677661</v>
      </c>
      <c r="O658" s="40">
        <v>11713415</v>
      </c>
      <c r="P658" s="41">
        <v>1321464</v>
      </c>
      <c r="Q658" s="39">
        <f t="shared" si="60"/>
        <v>13858.439824945295</v>
      </c>
      <c r="R658" s="40">
        <f t="shared" si="61"/>
        <v>3452.1105651105649</v>
      </c>
      <c r="S658" s="40">
        <f t="shared" si="62"/>
        <v>764.17265981735159</v>
      </c>
      <c r="T658" s="40">
        <f t="shared" si="63"/>
        <v>3595.2777777777778</v>
      </c>
      <c r="U658" s="41">
        <f t="shared" si="64"/>
        <v>2586.0352250489236</v>
      </c>
    </row>
    <row r="659" spans="1:21" x14ac:dyDescent="0.25">
      <c r="A659" s="30" t="str">
        <f t="shared" si="65"/>
        <v>2015_1</v>
      </c>
      <c r="B659" s="10">
        <v>2015</v>
      </c>
      <c r="C659" s="10">
        <v>1</v>
      </c>
      <c r="D659" s="27" t="s">
        <v>13</v>
      </c>
      <c r="E659" s="11" t="s">
        <v>14</v>
      </c>
      <c r="F659" s="41">
        <v>20946</v>
      </c>
      <c r="G659" s="39">
        <v>112</v>
      </c>
      <c r="H659" s="40">
        <v>2339</v>
      </c>
      <c r="I659" s="40">
        <v>1212</v>
      </c>
      <c r="J659" s="40">
        <v>3899</v>
      </c>
      <c r="K659" s="41">
        <v>529</v>
      </c>
      <c r="L659" s="39">
        <v>1616202</v>
      </c>
      <c r="M659" s="40">
        <v>3840046</v>
      </c>
      <c r="N659" s="40">
        <v>1761074</v>
      </c>
      <c r="O659" s="40">
        <v>6549596</v>
      </c>
      <c r="P659" s="41">
        <v>1720085</v>
      </c>
      <c r="Q659" s="39">
        <f t="shared" si="60"/>
        <v>14430.375</v>
      </c>
      <c r="R659" s="40">
        <f t="shared" si="61"/>
        <v>1641.7469003847798</v>
      </c>
      <c r="S659" s="40">
        <f t="shared" si="62"/>
        <v>1453.0313531353136</v>
      </c>
      <c r="T659" s="40">
        <f t="shared" si="63"/>
        <v>1679.8143113618876</v>
      </c>
      <c r="U659" s="41">
        <f t="shared" si="64"/>
        <v>3251.5784499054821</v>
      </c>
    </row>
    <row r="660" spans="1:21" x14ac:dyDescent="0.25">
      <c r="A660" s="30" t="str">
        <f t="shared" si="65"/>
        <v>2015_1</v>
      </c>
      <c r="B660" s="10">
        <v>2015</v>
      </c>
      <c r="C660" s="10">
        <v>1</v>
      </c>
      <c r="D660" s="27" t="s">
        <v>15</v>
      </c>
      <c r="E660" s="11" t="s">
        <v>14</v>
      </c>
      <c r="F660" s="41">
        <v>5373</v>
      </c>
      <c r="G660" s="39">
        <v>24</v>
      </c>
      <c r="H660" s="40">
        <v>538</v>
      </c>
      <c r="I660" s="40">
        <v>645</v>
      </c>
      <c r="J660" s="40">
        <v>934</v>
      </c>
      <c r="K660" s="41">
        <v>110</v>
      </c>
      <c r="L660" s="39">
        <v>695441</v>
      </c>
      <c r="M660" s="40">
        <v>1543977</v>
      </c>
      <c r="N660" s="40">
        <v>816780</v>
      </c>
      <c r="O660" s="40">
        <v>2867755</v>
      </c>
      <c r="P660" s="41">
        <v>661027</v>
      </c>
      <c r="Q660" s="39">
        <f t="shared" si="60"/>
        <v>28976.708333333332</v>
      </c>
      <c r="R660" s="40">
        <f t="shared" si="61"/>
        <v>2869.8457249070634</v>
      </c>
      <c r="S660" s="40">
        <f t="shared" si="62"/>
        <v>1266.3255813953488</v>
      </c>
      <c r="T660" s="40">
        <f t="shared" si="63"/>
        <v>3070.4014989293364</v>
      </c>
      <c r="U660" s="41">
        <f t="shared" si="64"/>
        <v>6009.3363636363638</v>
      </c>
    </row>
    <row r="661" spans="1:21" x14ac:dyDescent="0.25">
      <c r="A661" s="30" t="str">
        <f t="shared" si="65"/>
        <v>2015_1</v>
      </c>
      <c r="B661" s="10">
        <v>2015</v>
      </c>
      <c r="C661" s="10">
        <v>1</v>
      </c>
      <c r="D661" s="27" t="s">
        <v>16</v>
      </c>
      <c r="E661" s="11" t="s">
        <v>14</v>
      </c>
      <c r="F661" s="41">
        <v>5264</v>
      </c>
      <c r="G661" s="39">
        <v>99</v>
      </c>
      <c r="H661" s="40">
        <v>630</v>
      </c>
      <c r="I661" s="40">
        <v>260</v>
      </c>
      <c r="J661" s="40">
        <v>1259</v>
      </c>
      <c r="K661" s="41">
        <v>114</v>
      </c>
      <c r="L661" s="39">
        <v>1068269</v>
      </c>
      <c r="M661" s="40">
        <v>2041199</v>
      </c>
      <c r="N661" s="40">
        <v>263490</v>
      </c>
      <c r="O661" s="40">
        <v>3623459</v>
      </c>
      <c r="P661" s="41">
        <v>623746</v>
      </c>
      <c r="Q661" s="39">
        <f t="shared" si="60"/>
        <v>10790.595959595959</v>
      </c>
      <c r="R661" s="40">
        <f t="shared" si="61"/>
        <v>3239.9984126984127</v>
      </c>
      <c r="S661" s="40">
        <f t="shared" si="62"/>
        <v>1013.4230769230769</v>
      </c>
      <c r="T661" s="40">
        <f t="shared" si="63"/>
        <v>2878.0452740270057</v>
      </c>
      <c r="U661" s="41">
        <f t="shared" si="64"/>
        <v>5471.4561403508769</v>
      </c>
    </row>
    <row r="662" spans="1:21" x14ac:dyDescent="0.25">
      <c r="A662" s="30" t="str">
        <f t="shared" si="65"/>
        <v>2015_1</v>
      </c>
      <c r="B662" s="10">
        <v>2015</v>
      </c>
      <c r="C662" s="10">
        <v>1</v>
      </c>
      <c r="D662" s="27" t="s">
        <v>17</v>
      </c>
      <c r="E662" s="11" t="s">
        <v>14</v>
      </c>
      <c r="F662" s="41">
        <v>21214</v>
      </c>
      <c r="G662" s="39">
        <v>115</v>
      </c>
      <c r="H662" s="40">
        <v>1877</v>
      </c>
      <c r="I662" s="40">
        <v>1052</v>
      </c>
      <c r="J662" s="40">
        <v>3606</v>
      </c>
      <c r="K662" s="41">
        <v>2058</v>
      </c>
      <c r="L662" s="39">
        <v>2143661</v>
      </c>
      <c r="M662" s="40">
        <v>6940090</v>
      </c>
      <c r="N662" s="40">
        <v>933739</v>
      </c>
      <c r="O662" s="40">
        <v>11673018</v>
      </c>
      <c r="P662" s="41">
        <v>11766469</v>
      </c>
      <c r="Q662" s="39">
        <f t="shared" si="60"/>
        <v>18640.53043478261</v>
      </c>
      <c r="R662" s="40">
        <f t="shared" si="61"/>
        <v>3697.437400106553</v>
      </c>
      <c r="S662" s="40">
        <f t="shared" si="62"/>
        <v>887.58460076045628</v>
      </c>
      <c r="T662" s="40">
        <f t="shared" si="63"/>
        <v>3237.1098169717138</v>
      </c>
      <c r="U662" s="41">
        <f t="shared" si="64"/>
        <v>5717.4290573372209</v>
      </c>
    </row>
    <row r="663" spans="1:21" x14ac:dyDescent="0.25">
      <c r="A663" s="30" t="str">
        <f t="shared" si="65"/>
        <v>2015_1</v>
      </c>
      <c r="B663" s="10">
        <v>2015</v>
      </c>
      <c r="C663" s="10">
        <v>1</v>
      </c>
      <c r="D663" s="27" t="s">
        <v>18</v>
      </c>
      <c r="E663" s="11" t="s">
        <v>14</v>
      </c>
      <c r="F663" s="41">
        <v>17027</v>
      </c>
      <c r="G663" s="39">
        <v>167</v>
      </c>
      <c r="H663" s="40">
        <v>1499</v>
      </c>
      <c r="I663" s="40">
        <v>2191</v>
      </c>
      <c r="J663" s="40">
        <v>2486</v>
      </c>
      <c r="K663" s="41">
        <v>443</v>
      </c>
      <c r="L663" s="39">
        <v>3491140</v>
      </c>
      <c r="M663" s="40">
        <v>4597952</v>
      </c>
      <c r="N663" s="40">
        <v>2788166</v>
      </c>
      <c r="O663" s="40">
        <v>8720663</v>
      </c>
      <c r="P663" s="41">
        <v>1300917</v>
      </c>
      <c r="Q663" s="39">
        <f t="shared" si="60"/>
        <v>20905.029940119759</v>
      </c>
      <c r="R663" s="40">
        <f t="shared" si="61"/>
        <v>3067.3462308205471</v>
      </c>
      <c r="S663" s="40">
        <f t="shared" si="62"/>
        <v>1272.554084892743</v>
      </c>
      <c r="T663" s="40">
        <f t="shared" si="63"/>
        <v>3507.9094931617055</v>
      </c>
      <c r="U663" s="41">
        <f t="shared" si="64"/>
        <v>2936.6072234762978</v>
      </c>
    </row>
    <row r="664" spans="1:21" x14ac:dyDescent="0.25">
      <c r="A664" s="30" t="str">
        <f t="shared" si="65"/>
        <v>2015_1</v>
      </c>
      <c r="B664" s="10">
        <v>2015</v>
      </c>
      <c r="C664" s="10">
        <v>1</v>
      </c>
      <c r="D664" s="27" t="s">
        <v>19</v>
      </c>
      <c r="E664" s="11" t="s">
        <v>14</v>
      </c>
      <c r="F664" s="41">
        <v>4267</v>
      </c>
      <c r="G664" s="39">
        <v>87</v>
      </c>
      <c r="H664" s="40">
        <v>369</v>
      </c>
      <c r="I664" s="40">
        <v>702</v>
      </c>
      <c r="J664" s="40">
        <v>641</v>
      </c>
      <c r="K664" s="41">
        <v>154</v>
      </c>
      <c r="L664" s="39">
        <v>1781072</v>
      </c>
      <c r="M664" s="40">
        <v>1143033</v>
      </c>
      <c r="N664" s="40">
        <v>839152</v>
      </c>
      <c r="O664" s="40">
        <v>2396864</v>
      </c>
      <c r="P664" s="41">
        <v>881360</v>
      </c>
      <c r="Q664" s="39">
        <f t="shared" si="60"/>
        <v>20472.091954022988</v>
      </c>
      <c r="R664" s="40">
        <f t="shared" si="61"/>
        <v>3097.6504065040649</v>
      </c>
      <c r="S664" s="40">
        <f t="shared" si="62"/>
        <v>1195.3732193732194</v>
      </c>
      <c r="T664" s="40">
        <f t="shared" si="63"/>
        <v>3739.2574102964118</v>
      </c>
      <c r="U664" s="41">
        <f t="shared" si="64"/>
        <v>5723.1168831168834</v>
      </c>
    </row>
    <row r="665" spans="1:21" x14ac:dyDescent="0.25">
      <c r="A665" s="30" t="str">
        <f t="shared" si="65"/>
        <v>2015_1</v>
      </c>
      <c r="B665" s="10">
        <v>2015</v>
      </c>
      <c r="C665" s="10">
        <v>1</v>
      </c>
      <c r="D665" s="27" t="s">
        <v>20</v>
      </c>
      <c r="E665" s="11" t="s">
        <v>14</v>
      </c>
      <c r="F665" s="41">
        <v>27057</v>
      </c>
      <c r="G665" s="39">
        <v>354</v>
      </c>
      <c r="H665" s="40">
        <v>3087</v>
      </c>
      <c r="I665" s="40">
        <v>2158</v>
      </c>
      <c r="J665" s="40">
        <v>5968</v>
      </c>
      <c r="K665" s="41">
        <v>950</v>
      </c>
      <c r="L665" s="39">
        <v>9251457</v>
      </c>
      <c r="M665" s="40">
        <v>8072614</v>
      </c>
      <c r="N665" s="40">
        <v>3451598</v>
      </c>
      <c r="O665" s="40">
        <v>14751901</v>
      </c>
      <c r="P665" s="41">
        <v>8526905</v>
      </c>
      <c r="Q665" s="39">
        <f t="shared" si="60"/>
        <v>26134.0593220339</v>
      </c>
      <c r="R665" s="40">
        <f t="shared" si="61"/>
        <v>2615.0353093618401</v>
      </c>
      <c r="S665" s="40">
        <f t="shared" si="62"/>
        <v>1599.4430027803521</v>
      </c>
      <c r="T665" s="40">
        <f t="shared" si="63"/>
        <v>2471.8332774798928</v>
      </c>
      <c r="U665" s="41">
        <f t="shared" si="64"/>
        <v>8975.6894736842114</v>
      </c>
    </row>
    <row r="666" spans="1:21" x14ac:dyDescent="0.25">
      <c r="A666" s="30" t="str">
        <f t="shared" si="65"/>
        <v>2015_1</v>
      </c>
      <c r="B666" s="10">
        <v>2015</v>
      </c>
      <c r="C666" s="10">
        <v>1</v>
      </c>
      <c r="D666" s="27" t="s">
        <v>21</v>
      </c>
      <c r="E666" s="11" t="s">
        <v>14</v>
      </c>
      <c r="F666" s="41">
        <v>32916</v>
      </c>
      <c r="G666" s="39">
        <v>918</v>
      </c>
      <c r="H666" s="40">
        <v>2962</v>
      </c>
      <c r="I666" s="40">
        <v>5015</v>
      </c>
      <c r="J666" s="40">
        <v>4299</v>
      </c>
      <c r="K666" s="41">
        <v>4152</v>
      </c>
      <c r="L666" s="39">
        <v>14873972</v>
      </c>
      <c r="M666" s="40">
        <v>7043373</v>
      </c>
      <c r="N666" s="40">
        <v>4666018</v>
      </c>
      <c r="O666" s="40">
        <v>12942596</v>
      </c>
      <c r="P666" s="41">
        <v>22917487</v>
      </c>
      <c r="Q666" s="39">
        <f t="shared" si="60"/>
        <v>16202.583877995643</v>
      </c>
      <c r="R666" s="40">
        <f t="shared" si="61"/>
        <v>2377.911208642809</v>
      </c>
      <c r="S666" s="40">
        <f t="shared" si="62"/>
        <v>930.4123629112662</v>
      </c>
      <c r="T666" s="40">
        <f t="shared" si="63"/>
        <v>3010.6061874854618</v>
      </c>
      <c r="U666" s="41">
        <f t="shared" si="64"/>
        <v>5519.6259633911368</v>
      </c>
    </row>
    <row r="667" spans="1:21" x14ac:dyDescent="0.25">
      <c r="A667" s="30" t="str">
        <f t="shared" si="65"/>
        <v>2015_1</v>
      </c>
      <c r="B667" s="10">
        <v>2015</v>
      </c>
      <c r="C667" s="10">
        <v>1</v>
      </c>
      <c r="D667" s="27" t="s">
        <v>22</v>
      </c>
      <c r="E667" s="11" t="s">
        <v>14</v>
      </c>
      <c r="F667" s="41">
        <v>3129</v>
      </c>
      <c r="G667" s="39">
        <v>113</v>
      </c>
      <c r="H667" s="40">
        <v>306</v>
      </c>
      <c r="I667" s="40">
        <v>388</v>
      </c>
      <c r="J667" s="40">
        <v>428</v>
      </c>
      <c r="K667" s="41">
        <v>145</v>
      </c>
      <c r="L667" s="39">
        <v>1317902</v>
      </c>
      <c r="M667" s="40">
        <v>880405</v>
      </c>
      <c r="N667" s="40">
        <v>341535</v>
      </c>
      <c r="O667" s="40">
        <v>1365982</v>
      </c>
      <c r="P667" s="41">
        <v>557026</v>
      </c>
      <c r="Q667" s="39">
        <f t="shared" si="60"/>
        <v>11662.849557522124</v>
      </c>
      <c r="R667" s="40">
        <f t="shared" si="61"/>
        <v>2877.1405228758172</v>
      </c>
      <c r="S667" s="40">
        <f t="shared" si="62"/>
        <v>880.2448453608248</v>
      </c>
      <c r="T667" s="40">
        <f t="shared" si="63"/>
        <v>3191.5467289719627</v>
      </c>
      <c r="U667" s="41">
        <f t="shared" si="64"/>
        <v>3841.5586206896551</v>
      </c>
    </row>
    <row r="668" spans="1:21" x14ac:dyDescent="0.25">
      <c r="A668" s="30" t="str">
        <f t="shared" si="65"/>
        <v>2015_1</v>
      </c>
      <c r="B668" s="10">
        <v>2015</v>
      </c>
      <c r="C668" s="10">
        <v>1</v>
      </c>
      <c r="D668" s="27" t="s">
        <v>23</v>
      </c>
      <c r="E668" s="11" t="s">
        <v>14</v>
      </c>
      <c r="F668" s="41">
        <v>3264</v>
      </c>
      <c r="G668" s="39">
        <v>104</v>
      </c>
      <c r="H668" s="40">
        <v>342</v>
      </c>
      <c r="I668" s="40">
        <v>519</v>
      </c>
      <c r="J668" s="40">
        <v>506</v>
      </c>
      <c r="K668" s="41">
        <v>109</v>
      </c>
      <c r="L668" s="39">
        <v>1479578</v>
      </c>
      <c r="M668" s="40">
        <v>1052261</v>
      </c>
      <c r="N668" s="40">
        <v>366176</v>
      </c>
      <c r="O668" s="40">
        <v>1703477</v>
      </c>
      <c r="P668" s="41">
        <v>512999</v>
      </c>
      <c r="Q668" s="39">
        <f t="shared" si="60"/>
        <v>14226.711538461539</v>
      </c>
      <c r="R668" s="40">
        <f t="shared" si="61"/>
        <v>3076.7865497076023</v>
      </c>
      <c r="S668" s="40">
        <f t="shared" si="62"/>
        <v>705.54142581888243</v>
      </c>
      <c r="T668" s="40">
        <f t="shared" si="63"/>
        <v>3366.5553359683795</v>
      </c>
      <c r="U668" s="41">
        <f t="shared" si="64"/>
        <v>4706.4128440366976</v>
      </c>
    </row>
    <row r="669" spans="1:21" x14ac:dyDescent="0.25">
      <c r="A669" s="30" t="str">
        <f t="shared" si="65"/>
        <v>2015_1</v>
      </c>
      <c r="B669" s="10">
        <v>2015</v>
      </c>
      <c r="C669" s="10">
        <v>1</v>
      </c>
      <c r="D669" s="27" t="s">
        <v>24</v>
      </c>
      <c r="E669" s="11" t="s">
        <v>14</v>
      </c>
      <c r="F669" s="41">
        <v>9502</v>
      </c>
      <c r="G669" s="39">
        <v>279</v>
      </c>
      <c r="H669" s="40">
        <v>1031</v>
      </c>
      <c r="I669" s="40">
        <v>2964</v>
      </c>
      <c r="J669" s="40">
        <v>1187</v>
      </c>
      <c r="K669" s="41">
        <v>671</v>
      </c>
      <c r="L669" s="39">
        <v>5725235</v>
      </c>
      <c r="M669" s="40">
        <v>4455881</v>
      </c>
      <c r="N669" s="40">
        <v>3533220</v>
      </c>
      <c r="O669" s="40">
        <v>3589727</v>
      </c>
      <c r="P669" s="41">
        <v>3897295</v>
      </c>
      <c r="Q669" s="39">
        <f t="shared" si="60"/>
        <v>20520.555555555555</v>
      </c>
      <c r="R669" s="40">
        <f t="shared" si="61"/>
        <v>4321.9020368574202</v>
      </c>
      <c r="S669" s="40">
        <f t="shared" si="62"/>
        <v>1192.0445344129555</v>
      </c>
      <c r="T669" s="40">
        <f t="shared" si="63"/>
        <v>3024.201347935973</v>
      </c>
      <c r="U669" s="41">
        <f t="shared" si="64"/>
        <v>5808.1892697466465</v>
      </c>
    </row>
    <row r="670" spans="1:21" x14ac:dyDescent="0.25">
      <c r="A670" s="30" t="str">
        <f t="shared" si="65"/>
        <v>2015_1</v>
      </c>
      <c r="B670" s="10">
        <v>2015</v>
      </c>
      <c r="C670" s="10">
        <v>1</v>
      </c>
      <c r="D670" s="27" t="s">
        <v>25</v>
      </c>
      <c r="E670" s="11" t="s">
        <v>14</v>
      </c>
      <c r="F670" s="41">
        <v>25668</v>
      </c>
      <c r="G670" s="39">
        <v>181</v>
      </c>
      <c r="H670" s="40">
        <v>2887</v>
      </c>
      <c r="I670" s="40">
        <v>4629</v>
      </c>
      <c r="J670" s="40">
        <v>4815</v>
      </c>
      <c r="K670" s="41">
        <v>907</v>
      </c>
      <c r="L670" s="39">
        <v>2866027</v>
      </c>
      <c r="M670" s="40">
        <v>5446597</v>
      </c>
      <c r="N670" s="40">
        <v>3854213</v>
      </c>
      <c r="O670" s="40">
        <v>10105482</v>
      </c>
      <c r="P670" s="41">
        <v>4407951</v>
      </c>
      <c r="Q670" s="39">
        <f t="shared" si="60"/>
        <v>15834.403314917126</v>
      </c>
      <c r="R670" s="40">
        <f t="shared" si="61"/>
        <v>1886.5940422583997</v>
      </c>
      <c r="S670" s="40">
        <f t="shared" si="62"/>
        <v>832.62324476128754</v>
      </c>
      <c r="T670" s="40">
        <f t="shared" si="63"/>
        <v>2098.7501557632399</v>
      </c>
      <c r="U670" s="41">
        <f t="shared" si="64"/>
        <v>4859.9239250275632</v>
      </c>
    </row>
    <row r="671" spans="1:21" x14ac:dyDescent="0.25">
      <c r="A671" s="30" t="str">
        <f t="shared" si="65"/>
        <v>2015_1</v>
      </c>
      <c r="B671" s="10">
        <v>2015</v>
      </c>
      <c r="C671" s="10">
        <v>1</v>
      </c>
      <c r="D671" s="27" t="s">
        <v>26</v>
      </c>
      <c r="E671" s="11" t="s">
        <v>14</v>
      </c>
      <c r="F671" s="41">
        <v>25204</v>
      </c>
      <c r="G671" s="39">
        <v>340</v>
      </c>
      <c r="H671" s="40">
        <v>2769</v>
      </c>
      <c r="I671" s="40">
        <v>4090</v>
      </c>
      <c r="J671" s="40">
        <v>5967</v>
      </c>
      <c r="K671" s="41">
        <v>1010</v>
      </c>
      <c r="L671" s="39">
        <v>7071437</v>
      </c>
      <c r="M671" s="40">
        <v>8588111</v>
      </c>
      <c r="N671" s="40">
        <v>5207995</v>
      </c>
      <c r="O671" s="40">
        <v>18357986</v>
      </c>
      <c r="P671" s="41">
        <v>4304602</v>
      </c>
      <c r="Q671" s="39">
        <f t="shared" si="60"/>
        <v>20798.344117647059</v>
      </c>
      <c r="R671" s="40">
        <f t="shared" si="61"/>
        <v>3101.520765619357</v>
      </c>
      <c r="S671" s="40">
        <f t="shared" si="62"/>
        <v>1273.3484107579461</v>
      </c>
      <c r="T671" s="40">
        <f t="shared" si="63"/>
        <v>3076.5855538796714</v>
      </c>
      <c r="U671" s="41">
        <f t="shared" si="64"/>
        <v>4261.9821782178215</v>
      </c>
    </row>
    <row r="672" spans="1:21" x14ac:dyDescent="0.25">
      <c r="A672" s="30" t="str">
        <f t="shared" si="65"/>
        <v>2015_1</v>
      </c>
      <c r="B672" s="10">
        <v>2015</v>
      </c>
      <c r="C672" s="10">
        <v>1</v>
      </c>
      <c r="D672" s="27" t="s">
        <v>27</v>
      </c>
      <c r="E672" s="11" t="s">
        <v>14</v>
      </c>
      <c r="F672" s="41">
        <v>6482</v>
      </c>
      <c r="G672" s="39">
        <v>182</v>
      </c>
      <c r="H672" s="40">
        <v>718</v>
      </c>
      <c r="I672" s="40">
        <v>971</v>
      </c>
      <c r="J672" s="40">
        <v>1023</v>
      </c>
      <c r="K672" s="41">
        <v>306</v>
      </c>
      <c r="L672" s="39">
        <v>3808478</v>
      </c>
      <c r="M672" s="40">
        <v>2135503</v>
      </c>
      <c r="N672" s="40">
        <v>884081</v>
      </c>
      <c r="O672" s="40">
        <v>3265816</v>
      </c>
      <c r="P672" s="41">
        <v>2433504</v>
      </c>
      <c r="Q672" s="39">
        <f t="shared" si="60"/>
        <v>20925.703296703297</v>
      </c>
      <c r="R672" s="40">
        <f t="shared" si="61"/>
        <v>2974.2381615598888</v>
      </c>
      <c r="S672" s="40">
        <f t="shared" si="62"/>
        <v>910.48506694129765</v>
      </c>
      <c r="T672" s="40">
        <f t="shared" si="63"/>
        <v>3192.3910068426198</v>
      </c>
      <c r="U672" s="41">
        <f t="shared" si="64"/>
        <v>7952.6274509803925</v>
      </c>
    </row>
    <row r="673" spans="1:21" x14ac:dyDescent="0.25">
      <c r="A673" s="30" t="str">
        <f t="shared" si="65"/>
        <v>2015_1</v>
      </c>
      <c r="B673" s="10">
        <v>2015</v>
      </c>
      <c r="C673" s="10">
        <v>1</v>
      </c>
      <c r="D673" s="27" t="s">
        <v>28</v>
      </c>
      <c r="E673" s="11" t="s">
        <v>14</v>
      </c>
      <c r="F673" s="41">
        <v>44775</v>
      </c>
      <c r="G673" s="39">
        <v>1168</v>
      </c>
      <c r="H673" s="40">
        <v>4800</v>
      </c>
      <c r="I673" s="40">
        <v>7217</v>
      </c>
      <c r="J673" s="40">
        <v>8591</v>
      </c>
      <c r="K673" s="41">
        <v>1768</v>
      </c>
      <c r="L673" s="39">
        <v>15585451</v>
      </c>
      <c r="M673" s="40">
        <v>14898316</v>
      </c>
      <c r="N673" s="40">
        <v>7532960</v>
      </c>
      <c r="O673" s="40">
        <v>28735980</v>
      </c>
      <c r="P673" s="41">
        <v>18159756</v>
      </c>
      <c r="Q673" s="39">
        <f t="shared" si="60"/>
        <v>13343.708047945205</v>
      </c>
      <c r="R673" s="40">
        <f t="shared" si="61"/>
        <v>3103.8158333333336</v>
      </c>
      <c r="S673" s="40">
        <f t="shared" si="62"/>
        <v>1043.7799639739503</v>
      </c>
      <c r="T673" s="40">
        <f t="shared" si="63"/>
        <v>3344.8934931905483</v>
      </c>
      <c r="U673" s="41">
        <f t="shared" si="64"/>
        <v>10271.355203619909</v>
      </c>
    </row>
    <row r="674" spans="1:21" x14ac:dyDescent="0.25">
      <c r="A674" s="30" t="str">
        <f t="shared" si="65"/>
        <v>2015_1</v>
      </c>
      <c r="B674" s="10">
        <v>2015</v>
      </c>
      <c r="C674" s="10">
        <v>1</v>
      </c>
      <c r="D674" s="27" t="s">
        <v>29</v>
      </c>
      <c r="E674" s="11" t="s">
        <v>14</v>
      </c>
      <c r="F674" s="41">
        <v>4769</v>
      </c>
      <c r="G674" s="39">
        <v>155</v>
      </c>
      <c r="H674" s="40">
        <v>526</v>
      </c>
      <c r="I674" s="40">
        <v>689</v>
      </c>
      <c r="J674" s="40">
        <v>1013</v>
      </c>
      <c r="K674" s="41">
        <v>242</v>
      </c>
      <c r="L674" s="39">
        <v>2538755</v>
      </c>
      <c r="M674" s="40">
        <v>1598150</v>
      </c>
      <c r="N674" s="40">
        <v>716042</v>
      </c>
      <c r="O674" s="40">
        <v>3102030</v>
      </c>
      <c r="P674" s="41">
        <v>1869672</v>
      </c>
      <c r="Q674" s="39">
        <f t="shared" si="60"/>
        <v>16379.064516129032</v>
      </c>
      <c r="R674" s="40">
        <f t="shared" si="61"/>
        <v>3038.3079847908743</v>
      </c>
      <c r="S674" s="40">
        <f t="shared" si="62"/>
        <v>1039.2481857764876</v>
      </c>
      <c r="T674" s="40">
        <f t="shared" si="63"/>
        <v>3062.2211253701876</v>
      </c>
      <c r="U674" s="41">
        <f t="shared" si="64"/>
        <v>7725.9173553719011</v>
      </c>
    </row>
    <row r="675" spans="1:21" x14ac:dyDescent="0.25">
      <c r="A675" s="30" t="str">
        <f t="shared" si="65"/>
        <v>2015_1</v>
      </c>
      <c r="B675" s="10">
        <v>2015</v>
      </c>
      <c r="C675" s="10">
        <v>1</v>
      </c>
      <c r="D675" s="27" t="s">
        <v>30</v>
      </c>
      <c r="E675" s="11" t="s">
        <v>14</v>
      </c>
      <c r="F675" s="41">
        <v>9431</v>
      </c>
      <c r="G675" s="39">
        <v>286</v>
      </c>
      <c r="H675" s="40">
        <v>1020</v>
      </c>
      <c r="I675" s="40">
        <v>467</v>
      </c>
      <c r="J675" s="40">
        <v>2162</v>
      </c>
      <c r="K675" s="41">
        <v>1274</v>
      </c>
      <c r="L675" s="39">
        <v>6098144</v>
      </c>
      <c r="M675" s="40">
        <v>1880743</v>
      </c>
      <c r="N675" s="40">
        <v>391890</v>
      </c>
      <c r="O675" s="40">
        <v>6967809</v>
      </c>
      <c r="P675" s="41">
        <v>8017869</v>
      </c>
      <c r="Q675" s="39">
        <f t="shared" si="60"/>
        <v>21322.18181818182</v>
      </c>
      <c r="R675" s="40">
        <f t="shared" si="61"/>
        <v>1843.8656862745097</v>
      </c>
      <c r="S675" s="40">
        <f t="shared" si="62"/>
        <v>839.16488222698069</v>
      </c>
      <c r="T675" s="40">
        <f t="shared" si="63"/>
        <v>3222.8533765032375</v>
      </c>
      <c r="U675" s="41">
        <f t="shared" si="64"/>
        <v>6293.460753532182</v>
      </c>
    </row>
    <row r="676" spans="1:21" x14ac:dyDescent="0.25">
      <c r="A676" s="30" t="str">
        <f t="shared" si="65"/>
        <v>2015_1</v>
      </c>
      <c r="B676" s="10">
        <v>2015</v>
      </c>
      <c r="C676" s="10">
        <v>1</v>
      </c>
      <c r="D676" s="27" t="s">
        <v>31</v>
      </c>
      <c r="E676" s="11" t="s">
        <v>14</v>
      </c>
      <c r="F676" s="41">
        <v>30024</v>
      </c>
      <c r="G676" s="39">
        <v>687</v>
      </c>
      <c r="H676" s="40">
        <v>3226</v>
      </c>
      <c r="I676" s="40">
        <v>6799</v>
      </c>
      <c r="J676" s="40">
        <v>4356</v>
      </c>
      <c r="K676" s="41">
        <v>1084</v>
      </c>
      <c r="L676" s="39">
        <v>9345956</v>
      </c>
      <c r="M676" s="40">
        <v>9786481</v>
      </c>
      <c r="N676" s="40">
        <v>4173560</v>
      </c>
      <c r="O676" s="40">
        <v>14455311</v>
      </c>
      <c r="P676" s="41">
        <v>2415676</v>
      </c>
      <c r="Q676" s="39">
        <f t="shared" si="60"/>
        <v>13604.011644832606</v>
      </c>
      <c r="R676" s="40">
        <f t="shared" si="61"/>
        <v>3033.6270923744573</v>
      </c>
      <c r="S676" s="40">
        <f t="shared" si="62"/>
        <v>613.84909545521396</v>
      </c>
      <c r="T676" s="40">
        <f t="shared" si="63"/>
        <v>3318.4827823691462</v>
      </c>
      <c r="U676" s="41">
        <f t="shared" si="64"/>
        <v>2228.4833948339483</v>
      </c>
    </row>
    <row r="677" spans="1:21" x14ac:dyDescent="0.25">
      <c r="A677" s="30" t="str">
        <f t="shared" si="65"/>
        <v>2015_1</v>
      </c>
      <c r="B677" s="10">
        <v>2015</v>
      </c>
      <c r="C677" s="10">
        <v>1</v>
      </c>
      <c r="D677" s="27" t="s">
        <v>32</v>
      </c>
      <c r="E677" s="11" t="s">
        <v>14</v>
      </c>
      <c r="F677" s="41">
        <v>20736</v>
      </c>
      <c r="G677" s="39">
        <v>289</v>
      </c>
      <c r="H677" s="40">
        <v>2639</v>
      </c>
      <c r="I677" s="40">
        <v>4541</v>
      </c>
      <c r="J677" s="40">
        <v>5200</v>
      </c>
      <c r="K677" s="41">
        <v>920</v>
      </c>
      <c r="L677" s="39">
        <v>10284467</v>
      </c>
      <c r="M677" s="40">
        <v>9016487</v>
      </c>
      <c r="N677" s="40">
        <v>4227345</v>
      </c>
      <c r="O677" s="40">
        <v>18571599</v>
      </c>
      <c r="P677" s="41">
        <v>8474491</v>
      </c>
      <c r="Q677" s="39">
        <f t="shared" si="60"/>
        <v>35586.391003460209</v>
      </c>
      <c r="R677" s="40">
        <f t="shared" si="61"/>
        <v>3416.6301629405079</v>
      </c>
      <c r="S677" s="40">
        <f t="shared" si="62"/>
        <v>930.92820964545251</v>
      </c>
      <c r="T677" s="40">
        <f t="shared" si="63"/>
        <v>3571.4613461538461</v>
      </c>
      <c r="U677" s="41">
        <f t="shared" si="64"/>
        <v>9211.4032608695652</v>
      </c>
    </row>
    <row r="678" spans="1:21" x14ac:dyDescent="0.25">
      <c r="A678" s="30" t="str">
        <f t="shared" si="65"/>
        <v>2015_1</v>
      </c>
      <c r="B678" s="10">
        <v>2015</v>
      </c>
      <c r="C678" s="10">
        <v>1</v>
      </c>
      <c r="D678" s="27" t="s">
        <v>33</v>
      </c>
      <c r="E678" s="11" t="s">
        <v>14</v>
      </c>
      <c r="F678" s="41">
        <v>16771</v>
      </c>
      <c r="G678" s="39">
        <v>544</v>
      </c>
      <c r="H678" s="40">
        <v>1644</v>
      </c>
      <c r="I678" s="40">
        <v>4995</v>
      </c>
      <c r="J678" s="40">
        <v>2582</v>
      </c>
      <c r="K678" s="41">
        <v>531</v>
      </c>
      <c r="L678" s="39">
        <v>6492092</v>
      </c>
      <c r="M678" s="40">
        <v>4942315</v>
      </c>
      <c r="N678" s="40">
        <v>4306320</v>
      </c>
      <c r="O678" s="40">
        <v>7915731</v>
      </c>
      <c r="P678" s="41">
        <v>1387555</v>
      </c>
      <c r="Q678" s="39">
        <f t="shared" si="60"/>
        <v>11933.992647058823</v>
      </c>
      <c r="R678" s="40">
        <f t="shared" si="61"/>
        <v>3006.2743309002435</v>
      </c>
      <c r="S678" s="40">
        <f t="shared" si="62"/>
        <v>862.12612612612611</v>
      </c>
      <c r="T678" s="40">
        <f t="shared" si="63"/>
        <v>3065.7362509682416</v>
      </c>
      <c r="U678" s="41">
        <f t="shared" si="64"/>
        <v>2613.0979284369114</v>
      </c>
    </row>
    <row r="679" spans="1:21" x14ac:dyDescent="0.25">
      <c r="A679" s="30" t="str">
        <f t="shared" si="65"/>
        <v>2015_1</v>
      </c>
      <c r="B679" s="10">
        <v>2015</v>
      </c>
      <c r="C679" s="10">
        <v>1</v>
      </c>
      <c r="D679" s="27" t="s">
        <v>34</v>
      </c>
      <c r="E679" s="11" t="s">
        <v>14</v>
      </c>
      <c r="F679" s="41">
        <v>15962</v>
      </c>
      <c r="G679" s="39">
        <v>423</v>
      </c>
      <c r="H679" s="40">
        <v>2112</v>
      </c>
      <c r="I679" s="40">
        <v>2989</v>
      </c>
      <c r="J679" s="40">
        <v>2981</v>
      </c>
      <c r="K679" s="41">
        <v>473</v>
      </c>
      <c r="L679" s="39">
        <v>6168965</v>
      </c>
      <c r="M679" s="40">
        <v>8184964</v>
      </c>
      <c r="N679" s="40">
        <v>2767695</v>
      </c>
      <c r="O679" s="40">
        <v>13146388</v>
      </c>
      <c r="P679" s="41">
        <v>1800395</v>
      </c>
      <c r="Q679" s="39">
        <f t="shared" si="60"/>
        <v>14583.841607565011</v>
      </c>
      <c r="R679" s="40">
        <f t="shared" si="61"/>
        <v>3875.4564393939395</v>
      </c>
      <c r="S679" s="40">
        <f t="shared" si="62"/>
        <v>925.96018735362998</v>
      </c>
      <c r="T679" s="40">
        <f t="shared" si="63"/>
        <v>4410.0597115062055</v>
      </c>
      <c r="U679" s="41">
        <f t="shared" si="64"/>
        <v>3806.3319238900635</v>
      </c>
    </row>
    <row r="680" spans="1:21" x14ac:dyDescent="0.25">
      <c r="A680" s="30" t="str">
        <f t="shared" si="65"/>
        <v>2015_1</v>
      </c>
      <c r="B680" s="10">
        <v>2015</v>
      </c>
      <c r="C680" s="10">
        <v>1</v>
      </c>
      <c r="D680" s="27" t="s">
        <v>35</v>
      </c>
      <c r="E680" s="11" t="s">
        <v>14</v>
      </c>
      <c r="F680" s="41">
        <v>26525</v>
      </c>
      <c r="G680" s="39">
        <v>1018</v>
      </c>
      <c r="H680" s="40">
        <v>3599</v>
      </c>
      <c r="I680" s="40">
        <v>4354</v>
      </c>
      <c r="J680" s="40">
        <v>6659</v>
      </c>
      <c r="K680" s="41">
        <v>1299</v>
      </c>
      <c r="L680" s="39">
        <v>11582541</v>
      </c>
      <c r="M680" s="40">
        <v>10691414</v>
      </c>
      <c r="N680" s="40">
        <v>5078266</v>
      </c>
      <c r="O680" s="40">
        <v>19294869</v>
      </c>
      <c r="P680" s="41">
        <v>3759534</v>
      </c>
      <c r="Q680" s="39">
        <f t="shared" si="60"/>
        <v>11377.741650294696</v>
      </c>
      <c r="R680" s="40">
        <f t="shared" si="61"/>
        <v>2970.6624062239512</v>
      </c>
      <c r="S680" s="40">
        <f t="shared" si="62"/>
        <v>1166.3449701423979</v>
      </c>
      <c r="T680" s="40">
        <f t="shared" si="63"/>
        <v>2897.5625469289685</v>
      </c>
      <c r="U680" s="41">
        <f t="shared" si="64"/>
        <v>2894.1755196304848</v>
      </c>
    </row>
    <row r="681" spans="1:21" x14ac:dyDescent="0.25">
      <c r="A681" s="30" t="str">
        <f t="shared" si="65"/>
        <v>2015_1</v>
      </c>
      <c r="B681" s="10">
        <v>2015</v>
      </c>
      <c r="C681" s="10">
        <v>1</v>
      </c>
      <c r="D681" s="27" t="s">
        <v>36</v>
      </c>
      <c r="E681" s="11" t="s">
        <v>14</v>
      </c>
      <c r="F681" s="41">
        <v>7555</v>
      </c>
      <c r="G681" s="39">
        <v>301</v>
      </c>
      <c r="H681" s="40">
        <v>996</v>
      </c>
      <c r="I681" s="40">
        <v>493</v>
      </c>
      <c r="J681" s="40">
        <v>1641</v>
      </c>
      <c r="K681" s="41">
        <v>163</v>
      </c>
      <c r="L681" s="39">
        <v>4872467</v>
      </c>
      <c r="M681" s="40">
        <v>3658608</v>
      </c>
      <c r="N681" s="40">
        <v>447536</v>
      </c>
      <c r="O681" s="40">
        <v>5252947</v>
      </c>
      <c r="P681" s="41">
        <v>943217</v>
      </c>
      <c r="Q681" s="39">
        <f t="shared" si="60"/>
        <v>16187.598006644519</v>
      </c>
      <c r="R681" s="40">
        <f t="shared" si="61"/>
        <v>3673.3012048192772</v>
      </c>
      <c r="S681" s="40">
        <f t="shared" si="62"/>
        <v>907.78093306288031</v>
      </c>
      <c r="T681" s="40">
        <f t="shared" si="63"/>
        <v>3201.064594759293</v>
      </c>
      <c r="U681" s="41">
        <f t="shared" si="64"/>
        <v>5786.6073619631898</v>
      </c>
    </row>
    <row r="682" spans="1:21" x14ac:dyDescent="0.25">
      <c r="A682" s="30" t="str">
        <f t="shared" si="65"/>
        <v>2015_1</v>
      </c>
      <c r="B682" s="10">
        <v>2015</v>
      </c>
      <c r="C682" s="10">
        <v>1</v>
      </c>
      <c r="D682" s="27" t="s">
        <v>37</v>
      </c>
      <c r="E682" s="11" t="s">
        <v>14</v>
      </c>
      <c r="F682" s="41">
        <v>14148</v>
      </c>
      <c r="G682" s="39">
        <v>594</v>
      </c>
      <c r="H682" s="40">
        <v>2347</v>
      </c>
      <c r="I682" s="40">
        <v>699</v>
      </c>
      <c r="J682" s="40">
        <v>4185</v>
      </c>
      <c r="K682" s="41">
        <v>2173</v>
      </c>
      <c r="L682" s="39">
        <v>10836924</v>
      </c>
      <c r="M682" s="40">
        <v>6921238</v>
      </c>
      <c r="N682" s="40">
        <v>845421</v>
      </c>
      <c r="O682" s="40">
        <v>13414361</v>
      </c>
      <c r="P682" s="41">
        <v>13673053</v>
      </c>
      <c r="Q682" s="39">
        <f t="shared" si="60"/>
        <v>18243.979797979799</v>
      </c>
      <c r="R682" s="40">
        <f t="shared" si="61"/>
        <v>2948.9723050703024</v>
      </c>
      <c r="S682" s="40">
        <f t="shared" si="62"/>
        <v>1209.4721030042917</v>
      </c>
      <c r="T682" s="40">
        <f t="shared" si="63"/>
        <v>3205.343130227001</v>
      </c>
      <c r="U682" s="41">
        <f t="shared" si="64"/>
        <v>6292.2471237919926</v>
      </c>
    </row>
    <row r="683" spans="1:21" x14ac:dyDescent="0.25">
      <c r="A683" s="30" t="str">
        <f t="shared" si="65"/>
        <v>2015_1</v>
      </c>
      <c r="B683" s="10">
        <v>2015</v>
      </c>
      <c r="C683" s="10">
        <v>1</v>
      </c>
      <c r="D683" s="27" t="s">
        <v>38</v>
      </c>
      <c r="E683" s="11" t="s">
        <v>14</v>
      </c>
      <c r="F683" s="41">
        <v>7320</v>
      </c>
      <c r="G683" s="39">
        <v>307</v>
      </c>
      <c r="H683" s="40">
        <v>1140</v>
      </c>
      <c r="I683" s="40">
        <v>925</v>
      </c>
      <c r="J683" s="40">
        <v>2195</v>
      </c>
      <c r="K683" s="41">
        <v>53</v>
      </c>
      <c r="L683" s="39">
        <v>3709554</v>
      </c>
      <c r="M683" s="40">
        <v>2807088</v>
      </c>
      <c r="N683" s="40">
        <v>1535306</v>
      </c>
      <c r="O683" s="40">
        <v>5584157</v>
      </c>
      <c r="P683" s="41">
        <v>320025</v>
      </c>
      <c r="Q683" s="39">
        <f t="shared" si="60"/>
        <v>12083.237785016287</v>
      </c>
      <c r="R683" s="40">
        <f t="shared" si="61"/>
        <v>2462.3578947368419</v>
      </c>
      <c r="S683" s="40">
        <f t="shared" si="62"/>
        <v>1659.7902702702702</v>
      </c>
      <c r="T683" s="40">
        <f t="shared" si="63"/>
        <v>2544.0350797266515</v>
      </c>
      <c r="U683" s="41">
        <f t="shared" si="64"/>
        <v>6038.2075471698117</v>
      </c>
    </row>
    <row r="684" spans="1:21" x14ac:dyDescent="0.25">
      <c r="A684" s="30" t="str">
        <f t="shared" si="65"/>
        <v>2015_1</v>
      </c>
      <c r="B684" s="10">
        <v>2015</v>
      </c>
      <c r="C684" s="10">
        <v>1</v>
      </c>
      <c r="D684" s="27" t="s">
        <v>39</v>
      </c>
      <c r="E684" s="11" t="s">
        <v>14</v>
      </c>
      <c r="F684" s="41">
        <v>18855</v>
      </c>
      <c r="G684" s="39">
        <v>862</v>
      </c>
      <c r="H684" s="40">
        <v>3058</v>
      </c>
      <c r="I684" s="40">
        <v>4950</v>
      </c>
      <c r="J684" s="40">
        <v>3196</v>
      </c>
      <c r="K684" s="41">
        <v>407</v>
      </c>
      <c r="L684" s="39">
        <v>12867666</v>
      </c>
      <c r="M684" s="40">
        <v>8249767</v>
      </c>
      <c r="N684" s="40">
        <v>4617606</v>
      </c>
      <c r="O684" s="40">
        <v>9430222</v>
      </c>
      <c r="P684" s="41">
        <v>2313911</v>
      </c>
      <c r="Q684" s="39">
        <f t="shared" si="60"/>
        <v>14927.686774941996</v>
      </c>
      <c r="R684" s="40">
        <f t="shared" si="61"/>
        <v>2697.7655330281232</v>
      </c>
      <c r="S684" s="40">
        <f t="shared" si="62"/>
        <v>932.84969696969699</v>
      </c>
      <c r="T684" s="40">
        <f t="shared" si="63"/>
        <v>2950.6326658322905</v>
      </c>
      <c r="U684" s="41">
        <f t="shared" si="64"/>
        <v>5685.2850122850123</v>
      </c>
    </row>
    <row r="685" spans="1:21" x14ac:dyDescent="0.25">
      <c r="A685" s="30" t="str">
        <f t="shared" si="65"/>
        <v>2015_1</v>
      </c>
      <c r="B685" s="10">
        <v>2015</v>
      </c>
      <c r="C685" s="10">
        <v>1</v>
      </c>
      <c r="D685" s="27" t="s">
        <v>40</v>
      </c>
      <c r="E685" s="11" t="s">
        <v>14</v>
      </c>
      <c r="F685" s="41">
        <v>13199</v>
      </c>
      <c r="G685" s="39">
        <v>467</v>
      </c>
      <c r="H685" s="40">
        <v>2138</v>
      </c>
      <c r="I685" s="40">
        <v>4793</v>
      </c>
      <c r="J685" s="40">
        <v>4388</v>
      </c>
      <c r="K685" s="41">
        <v>582</v>
      </c>
      <c r="L685" s="39">
        <v>6036143</v>
      </c>
      <c r="M685" s="40">
        <v>7408704</v>
      </c>
      <c r="N685" s="40">
        <v>3022547</v>
      </c>
      <c r="O685" s="40">
        <v>16699202</v>
      </c>
      <c r="P685" s="41">
        <v>1662035</v>
      </c>
      <c r="Q685" s="39">
        <f t="shared" si="60"/>
        <v>12925.359743040684</v>
      </c>
      <c r="R685" s="40">
        <f t="shared" si="61"/>
        <v>3465.2497661365765</v>
      </c>
      <c r="S685" s="40">
        <f t="shared" si="62"/>
        <v>630.61694137283541</v>
      </c>
      <c r="T685" s="40">
        <f t="shared" si="63"/>
        <v>3805.6522333637195</v>
      </c>
      <c r="U685" s="41">
        <f t="shared" si="64"/>
        <v>2855.7302405498281</v>
      </c>
    </row>
    <row r="686" spans="1:21" x14ac:dyDescent="0.25">
      <c r="A686" s="30" t="str">
        <f t="shared" si="65"/>
        <v>2015_2</v>
      </c>
      <c r="B686" s="10">
        <v>2015</v>
      </c>
      <c r="C686" s="10">
        <v>2</v>
      </c>
      <c r="D686" s="27" t="s">
        <v>13</v>
      </c>
      <c r="E686" s="11" t="s">
        <v>14</v>
      </c>
      <c r="F686" s="41">
        <v>21171</v>
      </c>
      <c r="G686" s="39">
        <v>132</v>
      </c>
      <c r="H686" s="40">
        <v>2364</v>
      </c>
      <c r="I686" s="40">
        <v>1296</v>
      </c>
      <c r="J686" s="40">
        <v>4013</v>
      </c>
      <c r="K686" s="41">
        <v>556</v>
      </c>
      <c r="L686" s="39">
        <v>1693992</v>
      </c>
      <c r="M686" s="40">
        <v>3875229</v>
      </c>
      <c r="N686" s="40">
        <v>1752422</v>
      </c>
      <c r="O686" s="40">
        <v>6587268</v>
      </c>
      <c r="P686" s="41">
        <v>1740852</v>
      </c>
      <c r="Q686" s="39">
        <f t="shared" si="60"/>
        <v>12833.272727272728</v>
      </c>
      <c r="R686" s="40">
        <f t="shared" si="61"/>
        <v>1639.2677664974619</v>
      </c>
      <c r="S686" s="40">
        <f t="shared" si="62"/>
        <v>1352.1774691358025</v>
      </c>
      <c r="T686" s="40">
        <f t="shared" si="63"/>
        <v>1641.482182905557</v>
      </c>
      <c r="U686" s="41">
        <f t="shared" si="64"/>
        <v>3131.0287769784172</v>
      </c>
    </row>
    <row r="687" spans="1:21" x14ac:dyDescent="0.25">
      <c r="A687" s="30" t="str">
        <f t="shared" si="65"/>
        <v>2015_2</v>
      </c>
      <c r="B687" s="10">
        <v>2015</v>
      </c>
      <c r="C687" s="10">
        <v>2</v>
      </c>
      <c r="D687" s="27" t="s">
        <v>15</v>
      </c>
      <c r="E687" s="11" t="s">
        <v>14</v>
      </c>
      <c r="F687" s="41">
        <v>5493</v>
      </c>
      <c r="G687" s="39">
        <v>26</v>
      </c>
      <c r="H687" s="40">
        <v>415</v>
      </c>
      <c r="I687" s="40">
        <v>968</v>
      </c>
      <c r="J687" s="40">
        <v>721</v>
      </c>
      <c r="K687" s="41">
        <v>111</v>
      </c>
      <c r="L687" s="39">
        <v>490218</v>
      </c>
      <c r="M687" s="40">
        <v>1290870</v>
      </c>
      <c r="N687" s="40">
        <v>1253258</v>
      </c>
      <c r="O687" s="40">
        <v>1937913</v>
      </c>
      <c r="P687" s="41">
        <v>562510</v>
      </c>
      <c r="Q687" s="39">
        <f t="shared" si="60"/>
        <v>18854.538461538461</v>
      </c>
      <c r="R687" s="40">
        <f t="shared" si="61"/>
        <v>3110.5301204819275</v>
      </c>
      <c r="S687" s="40">
        <f t="shared" si="62"/>
        <v>1294.6880165289256</v>
      </c>
      <c r="T687" s="40">
        <f t="shared" si="63"/>
        <v>2687.8127600554785</v>
      </c>
      <c r="U687" s="41">
        <f t="shared" si="64"/>
        <v>5067.6576576576581</v>
      </c>
    </row>
    <row r="688" spans="1:21" x14ac:dyDescent="0.25">
      <c r="A688" s="30" t="str">
        <f t="shared" si="65"/>
        <v>2015_2</v>
      </c>
      <c r="B688" s="10">
        <v>2015</v>
      </c>
      <c r="C688" s="10">
        <v>2</v>
      </c>
      <c r="D688" s="27" t="s">
        <v>16</v>
      </c>
      <c r="E688" s="11" t="s">
        <v>14</v>
      </c>
      <c r="F688" s="41">
        <v>5339</v>
      </c>
      <c r="G688" s="39">
        <v>100</v>
      </c>
      <c r="H688" s="40">
        <v>654</v>
      </c>
      <c r="I688" s="40">
        <v>1229</v>
      </c>
      <c r="J688" s="40">
        <v>1809</v>
      </c>
      <c r="K688" s="41">
        <v>170</v>
      </c>
      <c r="L688" s="39">
        <v>989909</v>
      </c>
      <c r="M688" s="40">
        <v>2272963</v>
      </c>
      <c r="N688" s="40">
        <v>1138159</v>
      </c>
      <c r="O688" s="40">
        <v>4961847</v>
      </c>
      <c r="P688" s="41">
        <v>860366</v>
      </c>
      <c r="Q688" s="39">
        <f t="shared" si="60"/>
        <v>9899.09</v>
      </c>
      <c r="R688" s="40">
        <f t="shared" si="61"/>
        <v>3475.4785932721711</v>
      </c>
      <c r="S688" s="40">
        <f t="shared" si="62"/>
        <v>926.08543531326279</v>
      </c>
      <c r="T688" s="40">
        <f t="shared" si="63"/>
        <v>2742.8673300165838</v>
      </c>
      <c r="U688" s="41">
        <f t="shared" si="64"/>
        <v>5060.9764705882353</v>
      </c>
    </row>
    <row r="689" spans="1:21" x14ac:dyDescent="0.25">
      <c r="A689" s="30" t="str">
        <f t="shared" si="65"/>
        <v>2015_2</v>
      </c>
      <c r="B689" s="10">
        <v>2015</v>
      </c>
      <c r="C689" s="10">
        <v>2</v>
      </c>
      <c r="D689" s="27" t="s">
        <v>17</v>
      </c>
      <c r="E689" s="11" t="s">
        <v>14</v>
      </c>
      <c r="F689" s="41">
        <v>21518</v>
      </c>
      <c r="G689" s="39">
        <v>121</v>
      </c>
      <c r="H689" s="40">
        <v>1752</v>
      </c>
      <c r="I689" s="40">
        <v>1064</v>
      </c>
      <c r="J689" s="40">
        <v>2684</v>
      </c>
      <c r="K689" s="41">
        <v>742</v>
      </c>
      <c r="L689" s="39">
        <v>2070124</v>
      </c>
      <c r="M689" s="40">
        <v>6954363</v>
      </c>
      <c r="N689" s="40">
        <v>864424</v>
      </c>
      <c r="O689" s="40">
        <v>8279394</v>
      </c>
      <c r="P689" s="41">
        <v>3923708</v>
      </c>
      <c r="Q689" s="39">
        <f t="shared" si="60"/>
        <v>17108.462809917357</v>
      </c>
      <c r="R689" s="40">
        <f t="shared" si="61"/>
        <v>3969.3852739726026</v>
      </c>
      <c r="S689" s="40">
        <f t="shared" si="62"/>
        <v>812.42857142857144</v>
      </c>
      <c r="T689" s="40">
        <f t="shared" si="63"/>
        <v>3084.7220566318929</v>
      </c>
      <c r="U689" s="41">
        <f t="shared" si="64"/>
        <v>5288.0161725067383</v>
      </c>
    </row>
    <row r="690" spans="1:21" x14ac:dyDescent="0.25">
      <c r="A690" s="30" t="str">
        <f t="shared" si="65"/>
        <v>2015_2</v>
      </c>
      <c r="B690" s="10">
        <v>2015</v>
      </c>
      <c r="C690" s="10">
        <v>2</v>
      </c>
      <c r="D690" s="27" t="s">
        <v>18</v>
      </c>
      <c r="E690" s="11" t="s">
        <v>14</v>
      </c>
      <c r="F690" s="41">
        <v>17098</v>
      </c>
      <c r="G690" s="39">
        <v>182</v>
      </c>
      <c r="H690" s="40">
        <v>1385</v>
      </c>
      <c r="I690" s="40">
        <v>4173</v>
      </c>
      <c r="J690" s="40">
        <v>2133</v>
      </c>
      <c r="K690" s="41">
        <v>419</v>
      </c>
      <c r="L690" s="39">
        <v>3790494</v>
      </c>
      <c r="M690" s="40">
        <v>4239782</v>
      </c>
      <c r="N690" s="40">
        <v>7793613</v>
      </c>
      <c r="O690" s="40">
        <v>6322350</v>
      </c>
      <c r="P690" s="41">
        <v>1247100</v>
      </c>
      <c r="Q690" s="39">
        <f t="shared" si="60"/>
        <v>20826.890109890111</v>
      </c>
      <c r="R690" s="40">
        <f t="shared" si="61"/>
        <v>3061.214440433213</v>
      </c>
      <c r="S690" s="40">
        <f t="shared" si="62"/>
        <v>1867.6283249460819</v>
      </c>
      <c r="T690" s="40">
        <f t="shared" si="63"/>
        <v>2964.0646976090015</v>
      </c>
      <c r="U690" s="41">
        <f t="shared" si="64"/>
        <v>2976.3723150357996</v>
      </c>
    </row>
    <row r="691" spans="1:21" x14ac:dyDescent="0.25">
      <c r="A691" s="30" t="str">
        <f t="shared" si="65"/>
        <v>2015_2</v>
      </c>
      <c r="B691" s="10">
        <v>2015</v>
      </c>
      <c r="C691" s="10">
        <v>2</v>
      </c>
      <c r="D691" s="27" t="s">
        <v>19</v>
      </c>
      <c r="E691" s="11" t="s">
        <v>14</v>
      </c>
      <c r="F691" s="41">
        <v>4306</v>
      </c>
      <c r="G691" s="39">
        <v>85</v>
      </c>
      <c r="H691" s="40">
        <v>377</v>
      </c>
      <c r="I691" s="40">
        <v>755</v>
      </c>
      <c r="J691" s="40">
        <v>566</v>
      </c>
      <c r="K691" s="41">
        <v>145</v>
      </c>
      <c r="L691" s="39">
        <v>1765656</v>
      </c>
      <c r="M691" s="40">
        <v>1140812</v>
      </c>
      <c r="N691" s="40">
        <v>824238</v>
      </c>
      <c r="O691" s="40">
        <v>1826987</v>
      </c>
      <c r="P691" s="41">
        <v>795592</v>
      </c>
      <c r="Q691" s="39">
        <f t="shared" si="60"/>
        <v>20772.423529411764</v>
      </c>
      <c r="R691" s="40">
        <f t="shared" si="61"/>
        <v>3026.026525198939</v>
      </c>
      <c r="S691" s="40">
        <f t="shared" si="62"/>
        <v>1091.7059602649006</v>
      </c>
      <c r="T691" s="40">
        <f t="shared" si="63"/>
        <v>3227.8922261484099</v>
      </c>
      <c r="U691" s="41">
        <f t="shared" si="64"/>
        <v>5486.8413793103446</v>
      </c>
    </row>
    <row r="692" spans="1:21" x14ac:dyDescent="0.25">
      <c r="A692" s="30" t="str">
        <f t="shared" si="65"/>
        <v>2015_2</v>
      </c>
      <c r="B692" s="10">
        <v>2015</v>
      </c>
      <c r="C692" s="10">
        <v>2</v>
      </c>
      <c r="D692" s="27" t="s">
        <v>20</v>
      </c>
      <c r="E692" s="11" t="s">
        <v>14</v>
      </c>
      <c r="F692" s="41">
        <v>27265</v>
      </c>
      <c r="G692" s="39">
        <v>384</v>
      </c>
      <c r="H692" s="40">
        <v>3119</v>
      </c>
      <c r="I692" s="40">
        <v>2512</v>
      </c>
      <c r="J692" s="40">
        <v>5350</v>
      </c>
      <c r="K692" s="41">
        <v>944</v>
      </c>
      <c r="L692" s="39">
        <v>10749295</v>
      </c>
      <c r="M692" s="40">
        <v>8162541</v>
      </c>
      <c r="N692" s="40">
        <v>3953284</v>
      </c>
      <c r="O692" s="40">
        <v>11786029</v>
      </c>
      <c r="P692" s="41">
        <v>8730302</v>
      </c>
      <c r="Q692" s="39">
        <f t="shared" si="60"/>
        <v>27992.955729166668</v>
      </c>
      <c r="R692" s="40">
        <f t="shared" si="61"/>
        <v>2617.0378326386663</v>
      </c>
      <c r="S692" s="40">
        <f t="shared" si="62"/>
        <v>1573.7595541401274</v>
      </c>
      <c r="T692" s="40">
        <f t="shared" si="63"/>
        <v>2202.9960747663549</v>
      </c>
      <c r="U692" s="41">
        <f t="shared" si="64"/>
        <v>9248.2012711864409</v>
      </c>
    </row>
    <row r="693" spans="1:21" x14ac:dyDescent="0.25">
      <c r="A693" s="30" t="str">
        <f t="shared" si="65"/>
        <v>2015_2</v>
      </c>
      <c r="B693" s="10">
        <v>2015</v>
      </c>
      <c r="C693" s="10">
        <v>2</v>
      </c>
      <c r="D693" s="27" t="s">
        <v>21</v>
      </c>
      <c r="E693" s="11" t="s">
        <v>14</v>
      </c>
      <c r="F693" s="41">
        <v>33365</v>
      </c>
      <c r="G693" s="39">
        <v>913</v>
      </c>
      <c r="H693" s="40">
        <v>2855</v>
      </c>
      <c r="I693" s="40">
        <v>4802</v>
      </c>
      <c r="J693" s="40">
        <v>4161</v>
      </c>
      <c r="K693" s="41">
        <v>720</v>
      </c>
      <c r="L693" s="39">
        <v>13479564</v>
      </c>
      <c r="M693" s="40">
        <v>7284767</v>
      </c>
      <c r="N693" s="40">
        <v>4086577</v>
      </c>
      <c r="O693" s="40">
        <v>11940542</v>
      </c>
      <c r="P693" s="41">
        <v>3673136</v>
      </c>
      <c r="Q693" s="39">
        <f t="shared" si="60"/>
        <v>14764.035049288061</v>
      </c>
      <c r="R693" s="40">
        <f t="shared" si="61"/>
        <v>2551.582136602452</v>
      </c>
      <c r="S693" s="40">
        <f t="shared" si="62"/>
        <v>851.01561849229483</v>
      </c>
      <c r="T693" s="40">
        <f t="shared" si="63"/>
        <v>2869.6327805815909</v>
      </c>
      <c r="U693" s="41">
        <f t="shared" si="64"/>
        <v>5101.5777777777776</v>
      </c>
    </row>
    <row r="694" spans="1:21" x14ac:dyDescent="0.25">
      <c r="A694" s="30" t="str">
        <f t="shared" si="65"/>
        <v>2015_2</v>
      </c>
      <c r="B694" s="10">
        <v>2015</v>
      </c>
      <c r="C694" s="10">
        <v>2</v>
      </c>
      <c r="D694" s="27" t="s">
        <v>22</v>
      </c>
      <c r="E694" s="11" t="s">
        <v>14</v>
      </c>
      <c r="F694" s="41">
        <v>3173</v>
      </c>
      <c r="G694" s="39">
        <v>108</v>
      </c>
      <c r="H694" s="40">
        <v>314</v>
      </c>
      <c r="I694" s="40">
        <v>431</v>
      </c>
      <c r="J694" s="40">
        <v>413</v>
      </c>
      <c r="K694" s="41">
        <v>142</v>
      </c>
      <c r="L694" s="39">
        <v>1339553</v>
      </c>
      <c r="M694" s="40">
        <v>876927</v>
      </c>
      <c r="N694" s="40">
        <v>339303</v>
      </c>
      <c r="O694" s="40">
        <v>1162040</v>
      </c>
      <c r="P694" s="41">
        <v>553321</v>
      </c>
      <c r="Q694" s="39">
        <f t="shared" si="60"/>
        <v>12403.268518518518</v>
      </c>
      <c r="R694" s="40">
        <f t="shared" si="61"/>
        <v>2792.7611464968154</v>
      </c>
      <c r="S694" s="40">
        <f t="shared" si="62"/>
        <v>787.24593967517399</v>
      </c>
      <c r="T694" s="40">
        <f t="shared" si="63"/>
        <v>2813.6561743341404</v>
      </c>
      <c r="U694" s="41">
        <f t="shared" si="64"/>
        <v>3896.6267605633802</v>
      </c>
    </row>
    <row r="695" spans="1:21" x14ac:dyDescent="0.25">
      <c r="A695" s="30" t="str">
        <f t="shared" si="65"/>
        <v>2015_2</v>
      </c>
      <c r="B695" s="10">
        <v>2015</v>
      </c>
      <c r="C695" s="10">
        <v>2</v>
      </c>
      <c r="D695" s="27" t="s">
        <v>23</v>
      </c>
      <c r="E695" s="11" t="s">
        <v>14</v>
      </c>
      <c r="F695" s="41">
        <v>3310</v>
      </c>
      <c r="G695" s="39">
        <v>104</v>
      </c>
      <c r="H695" s="40">
        <v>345</v>
      </c>
      <c r="I695" s="40">
        <v>590</v>
      </c>
      <c r="J695" s="40">
        <v>490</v>
      </c>
      <c r="K695" s="41">
        <v>110</v>
      </c>
      <c r="L695" s="39">
        <v>1377042</v>
      </c>
      <c r="M695" s="40">
        <v>1032686</v>
      </c>
      <c r="N695" s="40">
        <v>397480</v>
      </c>
      <c r="O695" s="40">
        <v>1469528</v>
      </c>
      <c r="P695" s="41">
        <v>513258</v>
      </c>
      <c r="Q695" s="39">
        <f t="shared" si="60"/>
        <v>13240.788461538461</v>
      </c>
      <c r="R695" s="40">
        <f t="shared" si="61"/>
        <v>2993.2927536231882</v>
      </c>
      <c r="S695" s="40">
        <f t="shared" si="62"/>
        <v>673.69491525423734</v>
      </c>
      <c r="T695" s="40">
        <f t="shared" si="63"/>
        <v>2999.0367346938774</v>
      </c>
      <c r="U695" s="41">
        <f t="shared" si="64"/>
        <v>4665.9818181818182</v>
      </c>
    </row>
    <row r="696" spans="1:21" x14ac:dyDescent="0.25">
      <c r="A696" s="30" t="str">
        <f t="shared" si="65"/>
        <v>2015_2</v>
      </c>
      <c r="B696" s="10">
        <v>2015</v>
      </c>
      <c r="C696" s="10">
        <v>2</v>
      </c>
      <c r="D696" s="27" t="s">
        <v>24</v>
      </c>
      <c r="E696" s="11" t="s">
        <v>14</v>
      </c>
      <c r="F696" s="41">
        <v>9632</v>
      </c>
      <c r="G696" s="39">
        <v>277</v>
      </c>
      <c r="H696" s="40">
        <v>953</v>
      </c>
      <c r="I696" s="40">
        <v>1833</v>
      </c>
      <c r="J696" s="40">
        <v>2579</v>
      </c>
      <c r="K696" s="41">
        <v>208</v>
      </c>
      <c r="L696" s="39">
        <v>5182372</v>
      </c>
      <c r="M696" s="40">
        <v>4422258</v>
      </c>
      <c r="N696" s="40">
        <v>1998450</v>
      </c>
      <c r="O696" s="40">
        <v>7431314</v>
      </c>
      <c r="P696" s="41">
        <v>1116033</v>
      </c>
      <c r="Q696" s="39">
        <f t="shared" si="60"/>
        <v>18708.924187725632</v>
      </c>
      <c r="R696" s="40">
        <f t="shared" si="61"/>
        <v>4640.3546694648476</v>
      </c>
      <c r="S696" s="40">
        <f t="shared" si="62"/>
        <v>1090.2618657937808</v>
      </c>
      <c r="T696" s="40">
        <f t="shared" si="63"/>
        <v>2881.471112834432</v>
      </c>
      <c r="U696" s="41">
        <f t="shared" si="64"/>
        <v>5365.5432692307695</v>
      </c>
    </row>
    <row r="697" spans="1:21" x14ac:dyDescent="0.25">
      <c r="A697" s="30" t="str">
        <f t="shared" si="65"/>
        <v>2015_2</v>
      </c>
      <c r="B697" s="10">
        <v>2015</v>
      </c>
      <c r="C697" s="10">
        <v>2</v>
      </c>
      <c r="D697" s="27" t="s">
        <v>25</v>
      </c>
      <c r="E697" s="11" t="s">
        <v>14</v>
      </c>
      <c r="F697" s="41">
        <v>26290</v>
      </c>
      <c r="G697" s="39">
        <v>192</v>
      </c>
      <c r="H697" s="40">
        <v>2400</v>
      </c>
      <c r="I697" s="40">
        <v>7324</v>
      </c>
      <c r="J697" s="40">
        <v>3711</v>
      </c>
      <c r="K697" s="41">
        <v>902</v>
      </c>
      <c r="L697" s="39">
        <v>3087105</v>
      </c>
      <c r="M697" s="40">
        <v>4543024</v>
      </c>
      <c r="N697" s="40">
        <v>6087180</v>
      </c>
      <c r="O697" s="40">
        <v>5956365</v>
      </c>
      <c r="P697" s="41">
        <v>4118555</v>
      </c>
      <c r="Q697" s="39">
        <f t="shared" si="60"/>
        <v>16078.671875</v>
      </c>
      <c r="R697" s="40">
        <f t="shared" si="61"/>
        <v>1892.9266666666667</v>
      </c>
      <c r="S697" s="40">
        <f t="shared" si="62"/>
        <v>831.12779901693068</v>
      </c>
      <c r="T697" s="40">
        <f t="shared" si="63"/>
        <v>1605.0565885206145</v>
      </c>
      <c r="U697" s="41">
        <f t="shared" si="64"/>
        <v>4566.025498891353</v>
      </c>
    </row>
    <row r="698" spans="1:21" x14ac:dyDescent="0.25">
      <c r="A698" s="30" t="str">
        <f t="shared" si="65"/>
        <v>2015_2</v>
      </c>
      <c r="B698" s="10">
        <v>2015</v>
      </c>
      <c r="C698" s="10">
        <v>2</v>
      </c>
      <c r="D698" s="27" t="s">
        <v>26</v>
      </c>
      <c r="E698" s="11" t="s">
        <v>14</v>
      </c>
      <c r="F698" s="41">
        <v>25894</v>
      </c>
      <c r="G698" s="39">
        <v>347</v>
      </c>
      <c r="H698" s="40">
        <v>2637</v>
      </c>
      <c r="I698" s="40">
        <v>6209</v>
      </c>
      <c r="J698" s="40">
        <v>4837</v>
      </c>
      <c r="K698" s="41">
        <v>989</v>
      </c>
      <c r="L698" s="39">
        <v>7374539</v>
      </c>
      <c r="M698" s="40">
        <v>8196474</v>
      </c>
      <c r="N698" s="40">
        <v>14859119</v>
      </c>
      <c r="O698" s="40">
        <v>12648063</v>
      </c>
      <c r="P698" s="41">
        <v>4196808</v>
      </c>
      <c r="Q698" s="39">
        <f t="shared" si="60"/>
        <v>21252.273775216137</v>
      </c>
      <c r="R698" s="40">
        <f t="shared" si="61"/>
        <v>3108.2571103526734</v>
      </c>
      <c r="S698" s="40">
        <f t="shared" si="62"/>
        <v>2393.1581575132873</v>
      </c>
      <c r="T698" s="40">
        <f t="shared" si="63"/>
        <v>2614.8569361174282</v>
      </c>
      <c r="U698" s="41">
        <f t="shared" si="64"/>
        <v>4243.4863498483319</v>
      </c>
    </row>
    <row r="699" spans="1:21" x14ac:dyDescent="0.25">
      <c r="A699" s="30" t="str">
        <f t="shared" si="65"/>
        <v>2015_2</v>
      </c>
      <c r="B699" s="10">
        <v>2015</v>
      </c>
      <c r="C699" s="10">
        <v>2</v>
      </c>
      <c r="D699" s="27" t="s">
        <v>27</v>
      </c>
      <c r="E699" s="11" t="s">
        <v>14</v>
      </c>
      <c r="F699" s="41">
        <v>6523</v>
      </c>
      <c r="G699" s="39">
        <v>193</v>
      </c>
      <c r="H699" s="40">
        <v>738</v>
      </c>
      <c r="I699" s="40">
        <v>1051</v>
      </c>
      <c r="J699" s="40">
        <v>1047</v>
      </c>
      <c r="K699" s="41">
        <v>307</v>
      </c>
      <c r="L699" s="39">
        <v>4058564</v>
      </c>
      <c r="M699" s="40">
        <v>2264502</v>
      </c>
      <c r="N699" s="40">
        <v>1128827</v>
      </c>
      <c r="O699" s="40">
        <v>3302816</v>
      </c>
      <c r="P699" s="41">
        <v>2623047</v>
      </c>
      <c r="Q699" s="39">
        <f t="shared" si="60"/>
        <v>21028.829015544041</v>
      </c>
      <c r="R699" s="40">
        <f t="shared" si="61"/>
        <v>3068.4308943089432</v>
      </c>
      <c r="S699" s="40">
        <f t="shared" si="62"/>
        <v>1074.0504281636536</v>
      </c>
      <c r="T699" s="40">
        <f t="shared" si="63"/>
        <v>3154.5520534861507</v>
      </c>
      <c r="U699" s="41">
        <f t="shared" si="64"/>
        <v>8544.1270358306192</v>
      </c>
    </row>
    <row r="700" spans="1:21" x14ac:dyDescent="0.25">
      <c r="A700" s="30" t="str">
        <f t="shared" si="65"/>
        <v>2015_2</v>
      </c>
      <c r="B700" s="10">
        <v>2015</v>
      </c>
      <c r="C700" s="10">
        <v>2</v>
      </c>
      <c r="D700" s="27" t="s">
        <v>28</v>
      </c>
      <c r="E700" s="11" t="s">
        <v>14</v>
      </c>
      <c r="F700" s="41">
        <v>45312</v>
      </c>
      <c r="G700" s="39">
        <v>1201</v>
      </c>
      <c r="H700" s="40">
        <v>4731</v>
      </c>
      <c r="I700" s="40">
        <v>9657</v>
      </c>
      <c r="J700" s="40">
        <v>7820</v>
      </c>
      <c r="K700" s="41">
        <v>1754</v>
      </c>
      <c r="L700" s="39">
        <v>16571162</v>
      </c>
      <c r="M700" s="40">
        <v>14836479</v>
      </c>
      <c r="N700" s="40">
        <v>12759512</v>
      </c>
      <c r="O700" s="40">
        <v>23914832</v>
      </c>
      <c r="P700" s="41">
        <v>18478710</v>
      </c>
      <c r="Q700" s="39">
        <f t="shared" si="60"/>
        <v>13797.803497085763</v>
      </c>
      <c r="R700" s="40">
        <f t="shared" si="61"/>
        <v>3136.013316423589</v>
      </c>
      <c r="S700" s="40">
        <f t="shared" si="62"/>
        <v>1321.2707880294088</v>
      </c>
      <c r="T700" s="40">
        <f t="shared" si="63"/>
        <v>3058.1626598465473</v>
      </c>
      <c r="U700" s="41">
        <f t="shared" si="64"/>
        <v>10535.18244013683</v>
      </c>
    </row>
    <row r="701" spans="1:21" x14ac:dyDescent="0.25">
      <c r="A701" s="30" t="str">
        <f t="shared" si="65"/>
        <v>2015_2</v>
      </c>
      <c r="B701" s="10">
        <v>2015</v>
      </c>
      <c r="C701" s="10">
        <v>2</v>
      </c>
      <c r="D701" s="27" t="s">
        <v>29</v>
      </c>
      <c r="E701" s="11" t="s">
        <v>14</v>
      </c>
      <c r="F701" s="41">
        <v>4830</v>
      </c>
      <c r="G701" s="39">
        <v>161</v>
      </c>
      <c r="H701" s="40">
        <v>552</v>
      </c>
      <c r="I701" s="40">
        <v>1128</v>
      </c>
      <c r="J701" s="40">
        <v>914</v>
      </c>
      <c r="K701" s="41">
        <v>231</v>
      </c>
      <c r="L701" s="39">
        <v>2689425</v>
      </c>
      <c r="M701" s="40">
        <v>1727119</v>
      </c>
      <c r="N701" s="40">
        <v>2165883</v>
      </c>
      <c r="O701" s="40">
        <v>2547850</v>
      </c>
      <c r="P701" s="41">
        <v>1679098</v>
      </c>
      <c r="Q701" s="39">
        <f t="shared" si="60"/>
        <v>16704.503105590062</v>
      </c>
      <c r="R701" s="40">
        <f t="shared" si="61"/>
        <v>3128.838768115942</v>
      </c>
      <c r="S701" s="40">
        <f t="shared" si="62"/>
        <v>1920.1090425531916</v>
      </c>
      <c r="T701" s="40">
        <f t="shared" si="63"/>
        <v>2787.5820568927788</v>
      </c>
      <c r="U701" s="41">
        <f t="shared" si="64"/>
        <v>7268.8225108225106</v>
      </c>
    </row>
    <row r="702" spans="1:21" x14ac:dyDescent="0.25">
      <c r="A702" s="30" t="str">
        <f t="shared" si="65"/>
        <v>2015_2</v>
      </c>
      <c r="B702" s="10">
        <v>2015</v>
      </c>
      <c r="C702" s="10">
        <v>2</v>
      </c>
      <c r="D702" s="27" t="s">
        <v>30</v>
      </c>
      <c r="E702" s="11" t="s">
        <v>14</v>
      </c>
      <c r="F702" s="41">
        <v>9563</v>
      </c>
      <c r="G702" s="39">
        <v>284</v>
      </c>
      <c r="H702" s="40">
        <v>1014</v>
      </c>
      <c r="I702" s="40">
        <v>1596</v>
      </c>
      <c r="J702" s="40">
        <v>1610</v>
      </c>
      <c r="K702" s="41">
        <v>600</v>
      </c>
      <c r="L702" s="39">
        <v>5523458</v>
      </c>
      <c r="M702" s="40">
        <v>2007103</v>
      </c>
      <c r="N702" s="40">
        <v>1224677</v>
      </c>
      <c r="O702" s="40">
        <v>4945554</v>
      </c>
      <c r="P702" s="41">
        <v>3489144</v>
      </c>
      <c r="Q702" s="39">
        <f t="shared" si="60"/>
        <v>19448.795774647886</v>
      </c>
      <c r="R702" s="40">
        <f t="shared" si="61"/>
        <v>1979.3915187376726</v>
      </c>
      <c r="S702" s="40">
        <f t="shared" si="62"/>
        <v>767.34147869674189</v>
      </c>
      <c r="T702" s="40">
        <f t="shared" si="63"/>
        <v>3071.7726708074533</v>
      </c>
      <c r="U702" s="41">
        <f t="shared" si="64"/>
        <v>5815.24</v>
      </c>
    </row>
    <row r="703" spans="1:21" x14ac:dyDescent="0.25">
      <c r="A703" s="30" t="str">
        <f t="shared" si="65"/>
        <v>2015_2</v>
      </c>
      <c r="B703" s="10">
        <v>2015</v>
      </c>
      <c r="C703" s="10">
        <v>2</v>
      </c>
      <c r="D703" s="27" t="s">
        <v>31</v>
      </c>
      <c r="E703" s="11" t="s">
        <v>14</v>
      </c>
      <c r="F703" s="41">
        <v>30353</v>
      </c>
      <c r="G703" s="39">
        <v>684</v>
      </c>
      <c r="H703" s="40">
        <v>2837</v>
      </c>
      <c r="I703" s="40">
        <v>8113</v>
      </c>
      <c r="J703" s="40">
        <v>3807</v>
      </c>
      <c r="K703" s="41">
        <v>1052</v>
      </c>
      <c r="L703" s="39">
        <v>9942376</v>
      </c>
      <c r="M703" s="40">
        <v>8743839</v>
      </c>
      <c r="N703" s="40">
        <v>4418325</v>
      </c>
      <c r="O703" s="40">
        <v>11707828</v>
      </c>
      <c r="P703" s="41">
        <v>2322052</v>
      </c>
      <c r="Q703" s="39">
        <f t="shared" si="60"/>
        <v>14535.637426900585</v>
      </c>
      <c r="R703" s="40">
        <f t="shared" si="61"/>
        <v>3082.0722594289741</v>
      </c>
      <c r="S703" s="40">
        <f t="shared" si="62"/>
        <v>544.5981757672871</v>
      </c>
      <c r="T703" s="40">
        <f t="shared" si="63"/>
        <v>3075.3422642500655</v>
      </c>
      <c r="U703" s="41">
        <f t="shared" si="64"/>
        <v>2207.2737642585553</v>
      </c>
    </row>
    <row r="704" spans="1:21" x14ac:dyDescent="0.25">
      <c r="A704" s="30" t="str">
        <f t="shared" si="65"/>
        <v>2015_2</v>
      </c>
      <c r="B704" s="10">
        <v>2015</v>
      </c>
      <c r="C704" s="10">
        <v>2</v>
      </c>
      <c r="D704" s="27" t="s">
        <v>32</v>
      </c>
      <c r="E704" s="11" t="s">
        <v>14</v>
      </c>
      <c r="F704" s="41">
        <v>20884</v>
      </c>
      <c r="G704" s="39">
        <v>291</v>
      </c>
      <c r="H704" s="40">
        <v>2579</v>
      </c>
      <c r="I704" s="40">
        <v>5389</v>
      </c>
      <c r="J704" s="40">
        <v>4376</v>
      </c>
      <c r="K704" s="41">
        <v>928</v>
      </c>
      <c r="L704" s="39">
        <v>10478563</v>
      </c>
      <c r="M704" s="40">
        <v>9010328</v>
      </c>
      <c r="N704" s="40">
        <v>5098527</v>
      </c>
      <c r="O704" s="40">
        <v>14023944</v>
      </c>
      <c r="P704" s="41">
        <v>8594863</v>
      </c>
      <c r="Q704" s="39">
        <f t="shared" si="60"/>
        <v>36008.807560137458</v>
      </c>
      <c r="R704" s="40">
        <f t="shared" si="61"/>
        <v>3493.7293524621946</v>
      </c>
      <c r="S704" s="40">
        <f t="shared" si="62"/>
        <v>946.09890517721283</v>
      </c>
      <c r="T704" s="40">
        <f t="shared" si="63"/>
        <v>3204.7404021937841</v>
      </c>
      <c r="U704" s="41">
        <f t="shared" si="64"/>
        <v>9261.7058189655181</v>
      </c>
    </row>
    <row r="705" spans="1:21" x14ac:dyDescent="0.25">
      <c r="A705" s="30" t="str">
        <f t="shared" si="65"/>
        <v>2015_2</v>
      </c>
      <c r="B705" s="10">
        <v>2015</v>
      </c>
      <c r="C705" s="10">
        <v>2</v>
      </c>
      <c r="D705" s="27" t="s">
        <v>33</v>
      </c>
      <c r="E705" s="11" t="s">
        <v>14</v>
      </c>
      <c r="F705" s="41">
        <v>16982</v>
      </c>
      <c r="G705" s="39">
        <v>563</v>
      </c>
      <c r="H705" s="40">
        <v>1750</v>
      </c>
      <c r="I705" s="40">
        <v>7600</v>
      </c>
      <c r="J705" s="40">
        <v>2609</v>
      </c>
      <c r="K705" s="41">
        <v>582</v>
      </c>
      <c r="L705" s="39">
        <v>6974173</v>
      </c>
      <c r="M705" s="40">
        <v>5221967</v>
      </c>
      <c r="N705" s="40">
        <v>9450118</v>
      </c>
      <c r="O705" s="40">
        <v>7443991</v>
      </c>
      <c r="P705" s="41">
        <v>1570625</v>
      </c>
      <c r="Q705" s="39">
        <f t="shared" si="60"/>
        <v>12387.51865008881</v>
      </c>
      <c r="R705" s="40">
        <f t="shared" si="61"/>
        <v>2983.9811428571429</v>
      </c>
      <c r="S705" s="40">
        <f t="shared" si="62"/>
        <v>1243.4365789473684</v>
      </c>
      <c r="T705" s="40">
        <f t="shared" si="63"/>
        <v>2853.1970103487924</v>
      </c>
      <c r="U705" s="41">
        <f t="shared" si="64"/>
        <v>2698.6683848797252</v>
      </c>
    </row>
    <row r="706" spans="1:21" x14ac:dyDescent="0.25">
      <c r="A706" s="30" t="str">
        <f t="shared" si="65"/>
        <v>2015_2</v>
      </c>
      <c r="B706" s="10">
        <v>2015</v>
      </c>
      <c r="C706" s="10">
        <v>2</v>
      </c>
      <c r="D706" s="27" t="s">
        <v>34</v>
      </c>
      <c r="E706" s="11" t="s">
        <v>14</v>
      </c>
      <c r="F706" s="41">
        <v>16195</v>
      </c>
      <c r="G706" s="39">
        <v>454</v>
      </c>
      <c r="H706" s="40">
        <v>2165</v>
      </c>
      <c r="I706" s="40">
        <v>4618</v>
      </c>
      <c r="J706" s="40">
        <v>2985</v>
      </c>
      <c r="K706" s="41">
        <v>484</v>
      </c>
      <c r="L706" s="39">
        <v>6721737</v>
      </c>
      <c r="M706" s="40">
        <v>8464228</v>
      </c>
      <c r="N706" s="40">
        <v>8102599</v>
      </c>
      <c r="O706" s="40">
        <v>12569760</v>
      </c>
      <c r="P706" s="41">
        <v>1890693</v>
      </c>
      <c r="Q706" s="39">
        <f t="shared" si="60"/>
        <v>14805.588105726873</v>
      </c>
      <c r="R706" s="40">
        <f t="shared" si="61"/>
        <v>3909.5741339491915</v>
      </c>
      <c r="S706" s="40">
        <f t="shared" si="62"/>
        <v>1754.5688609787787</v>
      </c>
      <c r="T706" s="40">
        <f t="shared" si="63"/>
        <v>4210.9748743718592</v>
      </c>
      <c r="U706" s="41">
        <f t="shared" si="64"/>
        <v>3906.3904958677685</v>
      </c>
    </row>
    <row r="707" spans="1:21" x14ac:dyDescent="0.25">
      <c r="A707" s="30" t="str">
        <f t="shared" si="65"/>
        <v>2015_2</v>
      </c>
      <c r="B707" s="10">
        <v>2015</v>
      </c>
      <c r="C707" s="10">
        <v>2</v>
      </c>
      <c r="D707" s="27" t="s">
        <v>35</v>
      </c>
      <c r="E707" s="11" t="s">
        <v>14</v>
      </c>
      <c r="F707" s="41">
        <v>26692</v>
      </c>
      <c r="G707" s="39">
        <v>1064</v>
      </c>
      <c r="H707" s="40">
        <v>3847</v>
      </c>
      <c r="I707" s="40">
        <v>4953</v>
      </c>
      <c r="J707" s="40">
        <v>6423</v>
      </c>
      <c r="K707" s="41">
        <v>1343</v>
      </c>
      <c r="L707" s="39">
        <v>12749365</v>
      </c>
      <c r="M707" s="40">
        <v>11117063</v>
      </c>
      <c r="N707" s="40">
        <v>5044864</v>
      </c>
      <c r="O707" s="40">
        <v>17084697</v>
      </c>
      <c r="P707" s="41">
        <v>3947620</v>
      </c>
      <c r="Q707" s="39">
        <f t="shared" si="60"/>
        <v>11982.485902255639</v>
      </c>
      <c r="R707" s="40">
        <f t="shared" si="61"/>
        <v>2889.8006238627504</v>
      </c>
      <c r="S707" s="40">
        <f t="shared" si="62"/>
        <v>1018.5471431455684</v>
      </c>
      <c r="T707" s="40">
        <f t="shared" si="63"/>
        <v>2659.9248014946288</v>
      </c>
      <c r="U707" s="41">
        <f t="shared" si="64"/>
        <v>2939.404318689501</v>
      </c>
    </row>
    <row r="708" spans="1:21" x14ac:dyDescent="0.25">
      <c r="A708" s="30" t="str">
        <f t="shared" si="65"/>
        <v>2015_2</v>
      </c>
      <c r="B708" s="10">
        <v>2015</v>
      </c>
      <c r="C708" s="10">
        <v>2</v>
      </c>
      <c r="D708" s="27" t="s">
        <v>36</v>
      </c>
      <c r="E708" s="11" t="s">
        <v>14</v>
      </c>
      <c r="F708" s="41">
        <v>7663</v>
      </c>
      <c r="G708" s="39">
        <v>308</v>
      </c>
      <c r="H708" s="40">
        <v>1079</v>
      </c>
      <c r="I708" s="40">
        <v>380</v>
      </c>
      <c r="J708" s="40">
        <v>1962</v>
      </c>
      <c r="K708" s="41">
        <v>990</v>
      </c>
      <c r="L708" s="39">
        <v>4546863</v>
      </c>
      <c r="M708" s="40">
        <v>4252165</v>
      </c>
      <c r="N708" s="40">
        <v>315685</v>
      </c>
      <c r="O708" s="40">
        <v>5984941</v>
      </c>
      <c r="P708" s="41">
        <v>5297189</v>
      </c>
      <c r="Q708" s="39">
        <f t="shared" si="60"/>
        <v>14762.542207792209</v>
      </c>
      <c r="R708" s="40">
        <f t="shared" si="61"/>
        <v>3940.8387395736795</v>
      </c>
      <c r="S708" s="40">
        <f t="shared" si="62"/>
        <v>830.75</v>
      </c>
      <c r="T708" s="40">
        <f t="shared" si="63"/>
        <v>3050.428644240571</v>
      </c>
      <c r="U708" s="41">
        <f t="shared" si="64"/>
        <v>5350.6959595959597</v>
      </c>
    </row>
    <row r="709" spans="1:21" x14ac:dyDescent="0.25">
      <c r="A709" s="30" t="str">
        <f t="shared" si="65"/>
        <v>2015_2</v>
      </c>
      <c r="B709" s="10">
        <v>2015</v>
      </c>
      <c r="C709" s="10">
        <v>2</v>
      </c>
      <c r="D709" s="27" t="s">
        <v>37</v>
      </c>
      <c r="E709" s="11" t="s">
        <v>14</v>
      </c>
      <c r="F709" s="41">
        <v>14347</v>
      </c>
      <c r="G709" s="39">
        <v>625</v>
      </c>
      <c r="H709" s="40">
        <v>2421</v>
      </c>
      <c r="I709" s="40">
        <v>2773</v>
      </c>
      <c r="J709" s="40">
        <v>4393</v>
      </c>
      <c r="K709" s="41">
        <v>310</v>
      </c>
      <c r="L709" s="39">
        <v>10387873</v>
      </c>
      <c r="M709" s="40">
        <v>7662418</v>
      </c>
      <c r="N709" s="40">
        <v>3066228</v>
      </c>
      <c r="O709" s="40">
        <v>13421527</v>
      </c>
      <c r="P709" s="41">
        <v>1805232</v>
      </c>
      <c r="Q709" s="39">
        <f t="shared" si="60"/>
        <v>16620.596799999999</v>
      </c>
      <c r="R709" s="40">
        <f t="shared" si="61"/>
        <v>3164.9805865344897</v>
      </c>
      <c r="S709" s="40">
        <f t="shared" si="62"/>
        <v>1105.7439596105301</v>
      </c>
      <c r="T709" s="40">
        <f t="shared" si="63"/>
        <v>3055.2076030047801</v>
      </c>
      <c r="U709" s="41">
        <f t="shared" si="64"/>
        <v>5823.3290322580642</v>
      </c>
    </row>
    <row r="710" spans="1:21" x14ac:dyDescent="0.25">
      <c r="A710" s="30" t="str">
        <f t="shared" si="65"/>
        <v>2015_2</v>
      </c>
      <c r="B710" s="10">
        <v>2015</v>
      </c>
      <c r="C710" s="10">
        <v>2</v>
      </c>
      <c r="D710" s="27" t="s">
        <v>38</v>
      </c>
      <c r="E710" s="11" t="s">
        <v>14</v>
      </c>
      <c r="F710" s="41">
        <v>7414</v>
      </c>
      <c r="G710" s="39">
        <v>301</v>
      </c>
      <c r="H710" s="40">
        <v>1348</v>
      </c>
      <c r="I710" s="40">
        <v>1054</v>
      </c>
      <c r="J710" s="40">
        <v>2458</v>
      </c>
      <c r="K710" s="41">
        <v>54</v>
      </c>
      <c r="L710" s="39">
        <v>3369014</v>
      </c>
      <c r="M710" s="40">
        <v>3302546</v>
      </c>
      <c r="N710" s="40">
        <v>1399624</v>
      </c>
      <c r="O710" s="40">
        <v>5752108</v>
      </c>
      <c r="P710" s="41">
        <v>284254</v>
      </c>
      <c r="Q710" s="39">
        <f t="shared" si="60"/>
        <v>11192.737541528239</v>
      </c>
      <c r="R710" s="40">
        <f t="shared" si="61"/>
        <v>2449.9599406528191</v>
      </c>
      <c r="S710" s="40">
        <f t="shared" si="62"/>
        <v>1327.9165085388995</v>
      </c>
      <c r="T710" s="40">
        <f t="shared" si="63"/>
        <v>2340.1578519121235</v>
      </c>
      <c r="U710" s="41">
        <f t="shared" si="64"/>
        <v>5263.9629629629626</v>
      </c>
    </row>
    <row r="711" spans="1:21" x14ac:dyDescent="0.25">
      <c r="A711" s="30" t="str">
        <f t="shared" si="65"/>
        <v>2015_2</v>
      </c>
      <c r="B711" s="10">
        <v>2015</v>
      </c>
      <c r="C711" s="10">
        <v>2</v>
      </c>
      <c r="D711" s="27" t="s">
        <v>39</v>
      </c>
      <c r="E711" s="11" t="s">
        <v>14</v>
      </c>
      <c r="F711" s="41">
        <v>19114</v>
      </c>
      <c r="G711" s="39">
        <v>907</v>
      </c>
      <c r="H711" s="40">
        <v>3188</v>
      </c>
      <c r="I711" s="40">
        <v>5047</v>
      </c>
      <c r="J711" s="40">
        <v>6176</v>
      </c>
      <c r="K711" s="41">
        <v>443</v>
      </c>
      <c r="L711" s="39">
        <v>12325384</v>
      </c>
      <c r="M711" s="40">
        <v>9232094</v>
      </c>
      <c r="N711" s="40">
        <v>4305967</v>
      </c>
      <c r="O711" s="40">
        <v>17368168</v>
      </c>
      <c r="P711" s="41">
        <v>2326792</v>
      </c>
      <c r="Q711" s="39">
        <f t="shared" si="60"/>
        <v>13589.177508269018</v>
      </c>
      <c r="R711" s="40">
        <f t="shared" si="61"/>
        <v>2895.8889585947304</v>
      </c>
      <c r="S711" s="40">
        <f t="shared" si="62"/>
        <v>853.17356845650886</v>
      </c>
      <c r="T711" s="40">
        <f t="shared" si="63"/>
        <v>2812.2033678756475</v>
      </c>
      <c r="U711" s="41">
        <f t="shared" si="64"/>
        <v>5252.3521444695261</v>
      </c>
    </row>
    <row r="712" spans="1:21" x14ac:dyDescent="0.25">
      <c r="A712" s="30" t="str">
        <f t="shared" si="65"/>
        <v>2015_2</v>
      </c>
      <c r="B712" s="10">
        <v>2015</v>
      </c>
      <c r="C712" s="10">
        <v>2</v>
      </c>
      <c r="D712" s="27" t="s">
        <v>40</v>
      </c>
      <c r="E712" s="11" t="s">
        <v>14</v>
      </c>
      <c r="F712" s="41">
        <v>13669</v>
      </c>
      <c r="G712" s="39">
        <v>468</v>
      </c>
      <c r="H712" s="40">
        <v>2173</v>
      </c>
      <c r="I712" s="40">
        <v>5385</v>
      </c>
      <c r="J712" s="40">
        <v>3672</v>
      </c>
      <c r="K712" s="41">
        <v>578</v>
      </c>
      <c r="L712" s="39">
        <v>6232308</v>
      </c>
      <c r="M712" s="40">
        <v>7676773</v>
      </c>
      <c r="N712" s="40">
        <v>3334140</v>
      </c>
      <c r="O712" s="40">
        <v>12093480</v>
      </c>
      <c r="P712" s="41">
        <v>1678860</v>
      </c>
      <c r="Q712" s="39">
        <f t="shared" si="60"/>
        <v>13316.897435897436</v>
      </c>
      <c r="R712" s="40">
        <f t="shared" si="61"/>
        <v>3532.7993557294062</v>
      </c>
      <c r="S712" s="40">
        <f t="shared" si="62"/>
        <v>619.15320334261844</v>
      </c>
      <c r="T712" s="40">
        <f t="shared" si="63"/>
        <v>3293.4313725490197</v>
      </c>
      <c r="U712" s="41">
        <f t="shared" si="64"/>
        <v>2904.6020761245672</v>
      </c>
    </row>
    <row r="713" spans="1:21" x14ac:dyDescent="0.25">
      <c r="A713" s="30" t="str">
        <f t="shared" si="65"/>
        <v>2015_3</v>
      </c>
      <c r="B713" s="10">
        <v>2015</v>
      </c>
      <c r="C713" s="10">
        <v>3</v>
      </c>
      <c r="D713" s="27" t="s">
        <v>13</v>
      </c>
      <c r="E713" s="11" t="s">
        <v>14</v>
      </c>
      <c r="F713" s="41">
        <v>21342</v>
      </c>
      <c r="G713" s="39">
        <v>141</v>
      </c>
      <c r="H713" s="40">
        <v>2378</v>
      </c>
      <c r="I713" s="40">
        <v>1347</v>
      </c>
      <c r="J713" s="40">
        <v>4261</v>
      </c>
      <c r="K713" s="41">
        <v>566</v>
      </c>
      <c r="L713" s="39">
        <v>2491288</v>
      </c>
      <c r="M713" s="40">
        <v>4133179</v>
      </c>
      <c r="N713" s="40">
        <v>2030454</v>
      </c>
      <c r="O713" s="40">
        <v>6869482</v>
      </c>
      <c r="P713" s="41">
        <v>1884770</v>
      </c>
      <c r="Q713" s="39">
        <f t="shared" si="60"/>
        <v>17668.709219858156</v>
      </c>
      <c r="R713" s="40">
        <f t="shared" si="61"/>
        <v>1738.0904121110177</v>
      </c>
      <c r="S713" s="40">
        <f t="shared" si="62"/>
        <v>1507.3897550111358</v>
      </c>
      <c r="T713" s="40">
        <f t="shared" si="63"/>
        <v>1612.1760150199484</v>
      </c>
      <c r="U713" s="41">
        <f t="shared" si="64"/>
        <v>3329.9823321554773</v>
      </c>
    </row>
    <row r="714" spans="1:21" x14ac:dyDescent="0.25">
      <c r="A714" s="30" t="str">
        <f t="shared" si="65"/>
        <v>2015_3</v>
      </c>
      <c r="B714" s="10">
        <v>2015</v>
      </c>
      <c r="C714" s="10">
        <v>3</v>
      </c>
      <c r="D714" s="27" t="s">
        <v>15</v>
      </c>
      <c r="E714" s="11" t="s">
        <v>14</v>
      </c>
      <c r="F714" s="41">
        <v>5561</v>
      </c>
      <c r="G714" s="39">
        <v>22</v>
      </c>
      <c r="H714" s="40">
        <v>382</v>
      </c>
      <c r="I714" s="40">
        <v>1333</v>
      </c>
      <c r="J714" s="40">
        <v>687</v>
      </c>
      <c r="K714" s="41">
        <v>96</v>
      </c>
      <c r="L714" s="39">
        <v>470356</v>
      </c>
      <c r="M714" s="40">
        <v>1218313</v>
      </c>
      <c r="N714" s="40">
        <v>2608515</v>
      </c>
      <c r="O714" s="40">
        <v>2091833</v>
      </c>
      <c r="P714" s="41">
        <v>533258</v>
      </c>
      <c r="Q714" s="39">
        <f t="shared" si="60"/>
        <v>21379.81818181818</v>
      </c>
      <c r="R714" s="40">
        <f t="shared" si="61"/>
        <v>3189.3010471204188</v>
      </c>
      <c r="S714" s="40">
        <f t="shared" si="62"/>
        <v>1956.8754688672168</v>
      </c>
      <c r="T714" s="40">
        <f t="shared" si="63"/>
        <v>3044.8806404657935</v>
      </c>
      <c r="U714" s="41">
        <f t="shared" si="64"/>
        <v>5554.770833333333</v>
      </c>
    </row>
    <row r="715" spans="1:21" x14ac:dyDescent="0.25">
      <c r="A715" s="30" t="str">
        <f t="shared" si="65"/>
        <v>2015_3</v>
      </c>
      <c r="B715" s="10">
        <v>2015</v>
      </c>
      <c r="C715" s="10">
        <v>3</v>
      </c>
      <c r="D715" s="27" t="s">
        <v>16</v>
      </c>
      <c r="E715" s="11" t="s">
        <v>14</v>
      </c>
      <c r="F715" s="41">
        <v>5383</v>
      </c>
      <c r="G715" s="39">
        <v>94</v>
      </c>
      <c r="H715" s="40">
        <v>630</v>
      </c>
      <c r="I715" s="40">
        <v>502</v>
      </c>
      <c r="J715" s="40">
        <v>1205</v>
      </c>
      <c r="K715" s="41">
        <v>116</v>
      </c>
      <c r="L715" s="39">
        <v>1153433</v>
      </c>
      <c r="M715" s="40">
        <v>2133871</v>
      </c>
      <c r="N715" s="40">
        <v>482894</v>
      </c>
      <c r="O715" s="40">
        <v>3468446</v>
      </c>
      <c r="P715" s="41">
        <v>612169</v>
      </c>
      <c r="Q715" s="39">
        <f t="shared" ref="Q715:Q778" si="66">L715/G715</f>
        <v>12270.563829787234</v>
      </c>
      <c r="R715" s="40">
        <f t="shared" ref="R715:R778" si="67">M715/H715</f>
        <v>3387.0968253968254</v>
      </c>
      <c r="S715" s="40">
        <f t="shared" ref="S715:S778" si="68">N715/I715</f>
        <v>961.9402390438247</v>
      </c>
      <c r="T715" s="40">
        <f t="shared" ref="T715:T778" si="69">O715/J715</f>
        <v>2878.3784232365147</v>
      </c>
      <c r="U715" s="41">
        <f t="shared" ref="U715:U778" si="70">P715/K715</f>
        <v>5277.3189655172409</v>
      </c>
    </row>
    <row r="716" spans="1:21" x14ac:dyDescent="0.25">
      <c r="A716" s="30" t="str">
        <f t="shared" ref="A716:A779" si="71">B716&amp;"_"&amp;C716</f>
        <v>2015_3</v>
      </c>
      <c r="B716" s="10">
        <v>2015</v>
      </c>
      <c r="C716" s="10">
        <v>3</v>
      </c>
      <c r="D716" s="27" t="s">
        <v>17</v>
      </c>
      <c r="E716" s="11" t="s">
        <v>14</v>
      </c>
      <c r="F716" s="41">
        <v>21698</v>
      </c>
      <c r="G716" s="39">
        <v>153</v>
      </c>
      <c r="H716" s="40">
        <v>1872</v>
      </c>
      <c r="I716" s="40">
        <v>1334</v>
      </c>
      <c r="J716" s="40">
        <v>5227</v>
      </c>
      <c r="K716" s="41">
        <v>2810</v>
      </c>
      <c r="L716" s="39">
        <v>3248524</v>
      </c>
      <c r="M716" s="40">
        <v>7237848</v>
      </c>
      <c r="N716" s="40">
        <v>1124400</v>
      </c>
      <c r="O716" s="40">
        <v>16920865</v>
      </c>
      <c r="P716" s="41">
        <v>15422307</v>
      </c>
      <c r="Q716" s="39">
        <f t="shared" si="66"/>
        <v>21232.183006535946</v>
      </c>
      <c r="R716" s="40">
        <f t="shared" si="67"/>
        <v>3866.3717948717949</v>
      </c>
      <c r="S716" s="40">
        <f t="shared" si="68"/>
        <v>842.87856071964018</v>
      </c>
      <c r="T716" s="40">
        <f t="shared" si="69"/>
        <v>3237.2039410751863</v>
      </c>
      <c r="U716" s="41">
        <f t="shared" si="70"/>
        <v>5488.3654804270464</v>
      </c>
    </row>
    <row r="717" spans="1:21" x14ac:dyDescent="0.25">
      <c r="A717" s="30" t="str">
        <f t="shared" si="71"/>
        <v>2015_3</v>
      </c>
      <c r="B717" s="10">
        <v>2015</v>
      </c>
      <c r="C717" s="10">
        <v>3</v>
      </c>
      <c r="D717" s="27" t="s">
        <v>18</v>
      </c>
      <c r="E717" s="11" t="s">
        <v>14</v>
      </c>
      <c r="F717" s="41">
        <v>17128</v>
      </c>
      <c r="G717" s="39">
        <v>164</v>
      </c>
      <c r="H717" s="40">
        <v>1429</v>
      </c>
      <c r="I717" s="40">
        <v>3386</v>
      </c>
      <c r="J717" s="40">
        <v>2243</v>
      </c>
      <c r="K717" s="41">
        <v>384</v>
      </c>
      <c r="L717" s="39">
        <v>3314051</v>
      </c>
      <c r="M717" s="40">
        <v>4365876</v>
      </c>
      <c r="N717" s="40">
        <v>6295328</v>
      </c>
      <c r="O717" s="40">
        <v>7019603</v>
      </c>
      <c r="P717" s="41">
        <v>1280244</v>
      </c>
      <c r="Q717" s="39">
        <f t="shared" si="66"/>
        <v>20207.628048780487</v>
      </c>
      <c r="R717" s="40">
        <f t="shared" si="67"/>
        <v>3055.1966410076975</v>
      </c>
      <c r="S717" s="40">
        <f t="shared" si="68"/>
        <v>1859.2226816302423</v>
      </c>
      <c r="T717" s="40">
        <f t="shared" si="69"/>
        <v>3129.5599643334817</v>
      </c>
      <c r="U717" s="41">
        <f t="shared" si="70"/>
        <v>3333.96875</v>
      </c>
    </row>
    <row r="718" spans="1:21" x14ac:dyDescent="0.25">
      <c r="A718" s="30" t="str">
        <f t="shared" si="71"/>
        <v>2015_3</v>
      </c>
      <c r="B718" s="10">
        <v>2015</v>
      </c>
      <c r="C718" s="10">
        <v>3</v>
      </c>
      <c r="D718" s="27" t="s">
        <v>19</v>
      </c>
      <c r="E718" s="11" t="s">
        <v>14</v>
      </c>
      <c r="F718" s="41">
        <v>4334</v>
      </c>
      <c r="G718" s="39">
        <v>88</v>
      </c>
      <c r="H718" s="40">
        <v>373</v>
      </c>
      <c r="I718" s="40">
        <v>710</v>
      </c>
      <c r="J718" s="40">
        <v>571</v>
      </c>
      <c r="K718" s="41">
        <v>143</v>
      </c>
      <c r="L718" s="39">
        <v>1730218</v>
      </c>
      <c r="M718" s="40">
        <v>1183271</v>
      </c>
      <c r="N718" s="40">
        <v>804102</v>
      </c>
      <c r="O718" s="40">
        <v>2011246</v>
      </c>
      <c r="P718" s="41">
        <v>870499</v>
      </c>
      <c r="Q718" s="39">
        <f t="shared" si="66"/>
        <v>19661.56818181818</v>
      </c>
      <c r="R718" s="40">
        <f t="shared" si="67"/>
        <v>3172.3083109919571</v>
      </c>
      <c r="S718" s="40">
        <f t="shared" si="68"/>
        <v>1132.5380281690141</v>
      </c>
      <c r="T718" s="40">
        <f t="shared" si="69"/>
        <v>3522.3222416812609</v>
      </c>
      <c r="U718" s="41">
        <f t="shared" si="70"/>
        <v>6087.4055944055945</v>
      </c>
    </row>
    <row r="719" spans="1:21" x14ac:dyDescent="0.25">
      <c r="A719" s="30" t="str">
        <f t="shared" si="71"/>
        <v>2015_3</v>
      </c>
      <c r="B719" s="10">
        <v>2015</v>
      </c>
      <c r="C719" s="10">
        <v>3</v>
      </c>
      <c r="D719" s="27" t="s">
        <v>20</v>
      </c>
      <c r="E719" s="11" t="s">
        <v>14</v>
      </c>
      <c r="F719" s="41">
        <v>27425</v>
      </c>
      <c r="G719" s="39">
        <v>351</v>
      </c>
      <c r="H719" s="40">
        <v>3169</v>
      </c>
      <c r="I719" s="40">
        <v>2448</v>
      </c>
      <c r="J719" s="40">
        <v>5224</v>
      </c>
      <c r="K719" s="41">
        <v>903</v>
      </c>
      <c r="L719" s="39">
        <v>10062771</v>
      </c>
      <c r="M719" s="40">
        <v>8538663</v>
      </c>
      <c r="N719" s="40">
        <v>4518459</v>
      </c>
      <c r="O719" s="40">
        <v>12755567</v>
      </c>
      <c r="P719" s="41">
        <v>8631721</v>
      </c>
      <c r="Q719" s="39">
        <f t="shared" si="66"/>
        <v>28668.863247863246</v>
      </c>
      <c r="R719" s="40">
        <f t="shared" si="67"/>
        <v>2694.4345219312086</v>
      </c>
      <c r="S719" s="40">
        <f t="shared" si="68"/>
        <v>1845.7757352941176</v>
      </c>
      <c r="T719" s="40">
        <f t="shared" si="69"/>
        <v>2441.7241577335376</v>
      </c>
      <c r="U719" s="41">
        <f t="shared" si="70"/>
        <v>9558.937984496124</v>
      </c>
    </row>
    <row r="720" spans="1:21" x14ac:dyDescent="0.25">
      <c r="A720" s="30" t="str">
        <f t="shared" si="71"/>
        <v>2015_3</v>
      </c>
      <c r="B720" s="10">
        <v>2015</v>
      </c>
      <c r="C720" s="10">
        <v>3</v>
      </c>
      <c r="D720" s="27" t="s">
        <v>21</v>
      </c>
      <c r="E720" s="11" t="s">
        <v>14</v>
      </c>
      <c r="F720" s="41">
        <v>33630</v>
      </c>
      <c r="G720" s="39">
        <v>916</v>
      </c>
      <c r="H720" s="40">
        <v>2956</v>
      </c>
      <c r="I720" s="40">
        <v>1663</v>
      </c>
      <c r="J720" s="40">
        <v>4217</v>
      </c>
      <c r="K720" s="41">
        <v>1261</v>
      </c>
      <c r="L720" s="39">
        <v>16869010</v>
      </c>
      <c r="M720" s="40">
        <v>7348535</v>
      </c>
      <c r="N720" s="40">
        <v>1468417</v>
      </c>
      <c r="O720" s="40">
        <v>12697810</v>
      </c>
      <c r="P720" s="41">
        <v>6684451</v>
      </c>
      <c r="Q720" s="39">
        <f t="shared" si="66"/>
        <v>18415.94978165939</v>
      </c>
      <c r="R720" s="40">
        <f t="shared" si="67"/>
        <v>2485.9725981055481</v>
      </c>
      <c r="S720" s="40">
        <f t="shared" si="68"/>
        <v>882.99278412507522</v>
      </c>
      <c r="T720" s="40">
        <f t="shared" si="69"/>
        <v>3011.1003082760258</v>
      </c>
      <c r="U720" s="41">
        <f t="shared" si="70"/>
        <v>5300.912767644726</v>
      </c>
    </row>
    <row r="721" spans="1:21" x14ac:dyDescent="0.25">
      <c r="A721" s="30" t="str">
        <f t="shared" si="71"/>
        <v>2015_3</v>
      </c>
      <c r="B721" s="10">
        <v>2015</v>
      </c>
      <c r="C721" s="10">
        <v>3</v>
      </c>
      <c r="D721" s="27" t="s">
        <v>22</v>
      </c>
      <c r="E721" s="11" t="s">
        <v>14</v>
      </c>
      <c r="F721" s="41">
        <v>3214</v>
      </c>
      <c r="G721" s="39">
        <v>109</v>
      </c>
      <c r="H721" s="40">
        <v>322</v>
      </c>
      <c r="I721" s="40">
        <v>454</v>
      </c>
      <c r="J721" s="40">
        <v>423</v>
      </c>
      <c r="K721" s="41">
        <v>134</v>
      </c>
      <c r="L721" s="39">
        <v>1319537</v>
      </c>
      <c r="M721" s="40">
        <v>921092</v>
      </c>
      <c r="N721" s="40">
        <v>433579</v>
      </c>
      <c r="O721" s="40">
        <v>1200917</v>
      </c>
      <c r="P721" s="41">
        <v>525903</v>
      </c>
      <c r="Q721" s="39">
        <f t="shared" si="66"/>
        <v>12105.844036697248</v>
      </c>
      <c r="R721" s="40">
        <f t="shared" si="67"/>
        <v>2860.5341614906833</v>
      </c>
      <c r="S721" s="40">
        <f t="shared" si="68"/>
        <v>955.0198237885462</v>
      </c>
      <c r="T721" s="40">
        <f t="shared" si="69"/>
        <v>2839.0472813238771</v>
      </c>
      <c r="U721" s="41">
        <f t="shared" si="70"/>
        <v>3924.6492537313434</v>
      </c>
    </row>
    <row r="722" spans="1:21" x14ac:dyDescent="0.25">
      <c r="A722" s="30" t="str">
        <f t="shared" si="71"/>
        <v>2015_3</v>
      </c>
      <c r="B722" s="10">
        <v>2015</v>
      </c>
      <c r="C722" s="10">
        <v>3</v>
      </c>
      <c r="D722" s="27" t="s">
        <v>23</v>
      </c>
      <c r="E722" s="11" t="s">
        <v>14</v>
      </c>
      <c r="F722" s="41">
        <v>3348</v>
      </c>
      <c r="G722" s="39">
        <v>99</v>
      </c>
      <c r="H722" s="40">
        <v>350</v>
      </c>
      <c r="I722" s="40">
        <v>643</v>
      </c>
      <c r="J722" s="40">
        <v>506</v>
      </c>
      <c r="K722" s="41">
        <v>105</v>
      </c>
      <c r="L722" s="39">
        <v>1422626</v>
      </c>
      <c r="M722" s="40">
        <v>1078400</v>
      </c>
      <c r="N722" s="40">
        <v>516644</v>
      </c>
      <c r="O722" s="40">
        <v>1518867</v>
      </c>
      <c r="P722" s="41">
        <v>441574</v>
      </c>
      <c r="Q722" s="39">
        <f t="shared" si="66"/>
        <v>14369.959595959595</v>
      </c>
      <c r="R722" s="40">
        <f t="shared" si="67"/>
        <v>3081.1428571428573</v>
      </c>
      <c r="S722" s="40">
        <f t="shared" si="68"/>
        <v>803.48989113530331</v>
      </c>
      <c r="T722" s="40">
        <f t="shared" si="69"/>
        <v>3001.713438735178</v>
      </c>
      <c r="U722" s="41">
        <f t="shared" si="70"/>
        <v>4205.4666666666662</v>
      </c>
    </row>
    <row r="723" spans="1:21" x14ac:dyDescent="0.25">
      <c r="A723" s="30" t="str">
        <f t="shared" si="71"/>
        <v>2015_3</v>
      </c>
      <c r="B723" s="10">
        <v>2015</v>
      </c>
      <c r="C723" s="10">
        <v>3</v>
      </c>
      <c r="D723" s="27" t="s">
        <v>24</v>
      </c>
      <c r="E723" s="11" t="s">
        <v>14</v>
      </c>
      <c r="F723" s="41">
        <v>9709</v>
      </c>
      <c r="G723" s="39">
        <v>303</v>
      </c>
      <c r="H723" s="40">
        <v>968</v>
      </c>
      <c r="I723" s="40">
        <v>480</v>
      </c>
      <c r="J723" s="40">
        <v>1211</v>
      </c>
      <c r="K723" s="41">
        <v>680</v>
      </c>
      <c r="L723" s="39">
        <v>7056125</v>
      </c>
      <c r="M723" s="40">
        <v>4374670</v>
      </c>
      <c r="N723" s="40">
        <v>543423</v>
      </c>
      <c r="O723" s="40">
        <v>3660578</v>
      </c>
      <c r="P723" s="41">
        <v>3791322</v>
      </c>
      <c r="Q723" s="39">
        <f t="shared" si="66"/>
        <v>23287.541254125412</v>
      </c>
      <c r="R723" s="40">
        <f t="shared" si="67"/>
        <v>4519.2871900826449</v>
      </c>
      <c r="S723" s="40">
        <f t="shared" si="68"/>
        <v>1132.1312499999999</v>
      </c>
      <c r="T723" s="40">
        <f t="shared" si="69"/>
        <v>3022.7729149463253</v>
      </c>
      <c r="U723" s="41">
        <f t="shared" si="70"/>
        <v>5575.4735294117645</v>
      </c>
    </row>
    <row r="724" spans="1:21" x14ac:dyDescent="0.25">
      <c r="A724" s="30" t="str">
        <f t="shared" si="71"/>
        <v>2015_3</v>
      </c>
      <c r="B724" s="10">
        <v>2015</v>
      </c>
      <c r="C724" s="10">
        <v>3</v>
      </c>
      <c r="D724" s="27" t="s">
        <v>25</v>
      </c>
      <c r="E724" s="11" t="s">
        <v>14</v>
      </c>
      <c r="F724" s="41">
        <v>26617</v>
      </c>
      <c r="G724" s="39">
        <v>199</v>
      </c>
      <c r="H724" s="40">
        <v>2131</v>
      </c>
      <c r="I724" s="40">
        <v>8191</v>
      </c>
      <c r="J724" s="40">
        <v>3224</v>
      </c>
      <c r="K724" s="41">
        <v>786</v>
      </c>
      <c r="L724" s="39">
        <v>3307129</v>
      </c>
      <c r="M724" s="40">
        <v>4223877</v>
      </c>
      <c r="N724" s="40">
        <v>7663432</v>
      </c>
      <c r="O724" s="40">
        <v>5715603</v>
      </c>
      <c r="P724" s="41">
        <v>3679478</v>
      </c>
      <c r="Q724" s="39">
        <f t="shared" si="66"/>
        <v>16618.738693467338</v>
      </c>
      <c r="R724" s="40">
        <f t="shared" si="67"/>
        <v>1982.1102768653213</v>
      </c>
      <c r="S724" s="40">
        <f t="shared" si="68"/>
        <v>935.59174703943347</v>
      </c>
      <c r="T724" s="40">
        <f t="shared" si="69"/>
        <v>1772.8297146401985</v>
      </c>
      <c r="U724" s="41">
        <f t="shared" si="70"/>
        <v>4681.2697201017809</v>
      </c>
    </row>
    <row r="725" spans="1:21" x14ac:dyDescent="0.25">
      <c r="A725" s="30" t="str">
        <f t="shared" si="71"/>
        <v>2015_3</v>
      </c>
      <c r="B725" s="10">
        <v>2015</v>
      </c>
      <c r="C725" s="10">
        <v>3</v>
      </c>
      <c r="D725" s="27" t="s">
        <v>26</v>
      </c>
      <c r="E725" s="11" t="s">
        <v>14</v>
      </c>
      <c r="F725" s="41">
        <v>25905</v>
      </c>
      <c r="G725" s="39">
        <v>335</v>
      </c>
      <c r="H725" s="40">
        <v>2621</v>
      </c>
      <c r="I725" s="40">
        <v>4578</v>
      </c>
      <c r="J725" s="40">
        <v>4815</v>
      </c>
      <c r="K725" s="41">
        <v>928</v>
      </c>
      <c r="L725" s="39">
        <v>7476787</v>
      </c>
      <c r="M725" s="40">
        <v>8304452</v>
      </c>
      <c r="N725" s="40">
        <v>6689462</v>
      </c>
      <c r="O725" s="40">
        <v>13901685</v>
      </c>
      <c r="P725" s="41">
        <v>3844896</v>
      </c>
      <c r="Q725" s="39">
        <f t="shared" si="66"/>
        <v>22318.767164179106</v>
      </c>
      <c r="R725" s="40">
        <f t="shared" si="67"/>
        <v>3168.4288439526899</v>
      </c>
      <c r="S725" s="40">
        <f t="shared" si="68"/>
        <v>1461.2193097422455</v>
      </c>
      <c r="T725" s="40">
        <f t="shared" si="69"/>
        <v>2887.1619937694704</v>
      </c>
      <c r="U725" s="41">
        <f t="shared" si="70"/>
        <v>4143.2068965517237</v>
      </c>
    </row>
    <row r="726" spans="1:21" x14ac:dyDescent="0.25">
      <c r="A726" s="30" t="str">
        <f t="shared" si="71"/>
        <v>2015_3</v>
      </c>
      <c r="B726" s="10">
        <v>2015</v>
      </c>
      <c r="C726" s="10">
        <v>3</v>
      </c>
      <c r="D726" s="27" t="s">
        <v>27</v>
      </c>
      <c r="E726" s="11" t="s">
        <v>14</v>
      </c>
      <c r="F726" s="41">
        <v>6561</v>
      </c>
      <c r="G726" s="39">
        <v>196</v>
      </c>
      <c r="H726" s="40">
        <v>717</v>
      </c>
      <c r="I726" s="40">
        <v>1015</v>
      </c>
      <c r="J726" s="40">
        <v>1063</v>
      </c>
      <c r="K726" s="41">
        <v>344</v>
      </c>
      <c r="L726" s="39">
        <v>4176827</v>
      </c>
      <c r="M726" s="40">
        <v>2201085</v>
      </c>
      <c r="N726" s="40">
        <v>928362</v>
      </c>
      <c r="O726" s="40">
        <v>3351548</v>
      </c>
      <c r="P726" s="41">
        <v>2611381</v>
      </c>
      <c r="Q726" s="39">
        <f t="shared" si="66"/>
        <v>21310.341836734693</v>
      </c>
      <c r="R726" s="40">
        <f t="shared" si="67"/>
        <v>3069.8535564853555</v>
      </c>
      <c r="S726" s="40">
        <f t="shared" si="68"/>
        <v>914.64236453201966</v>
      </c>
      <c r="T726" s="40">
        <f t="shared" si="69"/>
        <v>3152.914393226717</v>
      </c>
      <c r="U726" s="41">
        <f t="shared" si="70"/>
        <v>7591.2238372093025</v>
      </c>
    </row>
    <row r="727" spans="1:21" x14ac:dyDescent="0.25">
      <c r="A727" s="30" t="str">
        <f t="shared" si="71"/>
        <v>2015_3</v>
      </c>
      <c r="B727" s="10">
        <v>2015</v>
      </c>
      <c r="C727" s="10">
        <v>3</v>
      </c>
      <c r="D727" s="27" t="s">
        <v>28</v>
      </c>
      <c r="E727" s="11" t="s">
        <v>14</v>
      </c>
      <c r="F727" s="41">
        <v>45607</v>
      </c>
      <c r="G727" s="39">
        <v>1197</v>
      </c>
      <c r="H727" s="40">
        <v>4740</v>
      </c>
      <c r="I727" s="40">
        <v>8937</v>
      </c>
      <c r="J727" s="40">
        <v>7877</v>
      </c>
      <c r="K727" s="41">
        <v>1750</v>
      </c>
      <c r="L727" s="39">
        <v>16807454</v>
      </c>
      <c r="M727" s="40">
        <v>15099491</v>
      </c>
      <c r="N727" s="40">
        <v>11566146</v>
      </c>
      <c r="O727" s="40">
        <v>25225964</v>
      </c>
      <c r="P727" s="41">
        <v>18362905</v>
      </c>
      <c r="Q727" s="39">
        <f t="shared" si="66"/>
        <v>14041.314954051797</v>
      </c>
      <c r="R727" s="40">
        <f t="shared" si="67"/>
        <v>3185.546624472574</v>
      </c>
      <c r="S727" s="40">
        <f t="shared" si="68"/>
        <v>1294.1866398120173</v>
      </c>
      <c r="T727" s="40">
        <f t="shared" si="69"/>
        <v>3202.4836866827472</v>
      </c>
      <c r="U727" s="41">
        <f t="shared" si="70"/>
        <v>10493.088571428572</v>
      </c>
    </row>
    <row r="728" spans="1:21" x14ac:dyDescent="0.25">
      <c r="A728" s="30" t="str">
        <f t="shared" si="71"/>
        <v>2015_3</v>
      </c>
      <c r="B728" s="10">
        <v>2015</v>
      </c>
      <c r="C728" s="10">
        <v>3</v>
      </c>
      <c r="D728" s="27" t="s">
        <v>29</v>
      </c>
      <c r="E728" s="11" t="s">
        <v>14</v>
      </c>
      <c r="F728" s="41">
        <v>4869</v>
      </c>
      <c r="G728" s="39">
        <v>155</v>
      </c>
      <c r="H728" s="40">
        <v>570</v>
      </c>
      <c r="I728" s="40">
        <v>795</v>
      </c>
      <c r="J728" s="40">
        <v>933</v>
      </c>
      <c r="K728" s="41">
        <v>236</v>
      </c>
      <c r="L728" s="39">
        <v>2822156</v>
      </c>
      <c r="M728" s="40">
        <v>1807334</v>
      </c>
      <c r="N728" s="40">
        <v>1303182</v>
      </c>
      <c r="O728" s="40">
        <v>2601560</v>
      </c>
      <c r="P728" s="41">
        <v>1845571</v>
      </c>
      <c r="Q728" s="39">
        <f t="shared" si="66"/>
        <v>18207.45806451613</v>
      </c>
      <c r="R728" s="40">
        <f t="shared" si="67"/>
        <v>3170.7614035087718</v>
      </c>
      <c r="S728" s="40">
        <f t="shared" si="68"/>
        <v>1639.222641509434</v>
      </c>
      <c r="T728" s="40">
        <f t="shared" si="69"/>
        <v>2788.3815648445875</v>
      </c>
      <c r="U728" s="41">
        <f t="shared" si="70"/>
        <v>7820.2161016949149</v>
      </c>
    </row>
    <row r="729" spans="1:21" x14ac:dyDescent="0.25">
      <c r="A729" s="30" t="str">
        <f t="shared" si="71"/>
        <v>2015_3</v>
      </c>
      <c r="B729" s="10">
        <v>2015</v>
      </c>
      <c r="C729" s="10">
        <v>3</v>
      </c>
      <c r="D729" s="27" t="s">
        <v>30</v>
      </c>
      <c r="E729" s="11" t="s">
        <v>14</v>
      </c>
      <c r="F729" s="41">
        <v>9640</v>
      </c>
      <c r="G729" s="39">
        <v>281</v>
      </c>
      <c r="H729" s="40">
        <v>1051</v>
      </c>
      <c r="I729" s="40">
        <v>1735</v>
      </c>
      <c r="J729" s="40">
        <v>1460</v>
      </c>
      <c r="K729" s="41">
        <v>208</v>
      </c>
      <c r="L729" s="39">
        <v>6803162</v>
      </c>
      <c r="M729" s="40">
        <v>2026330</v>
      </c>
      <c r="N729" s="40">
        <v>1381702</v>
      </c>
      <c r="O729" s="40">
        <v>4706454</v>
      </c>
      <c r="P729" s="41">
        <v>1257295</v>
      </c>
      <c r="Q729" s="39">
        <f t="shared" si="66"/>
        <v>24210.540925266905</v>
      </c>
      <c r="R729" s="40">
        <f t="shared" si="67"/>
        <v>1928.0019029495718</v>
      </c>
      <c r="S729" s="40">
        <f t="shared" si="68"/>
        <v>796.37002881844376</v>
      </c>
      <c r="T729" s="40">
        <f t="shared" si="69"/>
        <v>3223.5986301369862</v>
      </c>
      <c r="U729" s="41">
        <f t="shared" si="70"/>
        <v>6044.6875</v>
      </c>
    </row>
    <row r="730" spans="1:21" x14ac:dyDescent="0.25">
      <c r="A730" s="30" t="str">
        <f t="shared" si="71"/>
        <v>2015_3</v>
      </c>
      <c r="B730" s="10">
        <v>2015</v>
      </c>
      <c r="C730" s="10">
        <v>3</v>
      </c>
      <c r="D730" s="27" t="s">
        <v>31</v>
      </c>
      <c r="E730" s="11" t="s">
        <v>14</v>
      </c>
      <c r="F730" s="41">
        <v>30581</v>
      </c>
      <c r="G730" s="39">
        <v>663</v>
      </c>
      <c r="H730" s="40">
        <v>2930</v>
      </c>
      <c r="I730" s="40">
        <v>9174</v>
      </c>
      <c r="J730" s="40">
        <v>4083</v>
      </c>
      <c r="K730" s="41">
        <v>1003</v>
      </c>
      <c r="L730" s="39">
        <v>9903082</v>
      </c>
      <c r="M730" s="40">
        <v>9308758</v>
      </c>
      <c r="N730" s="40">
        <v>5248927</v>
      </c>
      <c r="O730" s="40">
        <v>12584290</v>
      </c>
      <c r="P730" s="41">
        <v>2213533</v>
      </c>
      <c r="Q730" s="39">
        <f t="shared" si="66"/>
        <v>14936.775263951735</v>
      </c>
      <c r="R730" s="40">
        <f t="shared" si="67"/>
        <v>3177.0505119453924</v>
      </c>
      <c r="S730" s="40">
        <f t="shared" si="68"/>
        <v>572.1524961848703</v>
      </c>
      <c r="T730" s="40">
        <f t="shared" si="69"/>
        <v>3082.1185402890032</v>
      </c>
      <c r="U730" s="41">
        <f t="shared" si="70"/>
        <v>2206.912263210369</v>
      </c>
    </row>
    <row r="731" spans="1:21" x14ac:dyDescent="0.25">
      <c r="A731" s="30" t="str">
        <f t="shared" si="71"/>
        <v>2015_3</v>
      </c>
      <c r="B731" s="10">
        <v>2015</v>
      </c>
      <c r="C731" s="10">
        <v>3</v>
      </c>
      <c r="D731" s="27" t="s">
        <v>32</v>
      </c>
      <c r="E731" s="11" t="s">
        <v>14</v>
      </c>
      <c r="F731" s="41">
        <v>21026</v>
      </c>
      <c r="G731" s="39">
        <v>272</v>
      </c>
      <c r="H731" s="40">
        <v>2611</v>
      </c>
      <c r="I731" s="40">
        <v>4899</v>
      </c>
      <c r="J731" s="40">
        <v>4374</v>
      </c>
      <c r="K731" s="41">
        <v>853</v>
      </c>
      <c r="L731" s="39">
        <v>10005116</v>
      </c>
      <c r="M731" s="40">
        <v>9255342</v>
      </c>
      <c r="N731" s="40">
        <v>6212251</v>
      </c>
      <c r="O731" s="40">
        <v>15229382</v>
      </c>
      <c r="P731" s="41">
        <v>8293487</v>
      </c>
      <c r="Q731" s="39">
        <f t="shared" si="66"/>
        <v>36783.51470588235</v>
      </c>
      <c r="R731" s="40">
        <f t="shared" si="67"/>
        <v>3544.7499042512445</v>
      </c>
      <c r="S731" s="40">
        <f t="shared" si="68"/>
        <v>1268.0651153296592</v>
      </c>
      <c r="T731" s="40">
        <f t="shared" si="69"/>
        <v>3481.7974394147232</v>
      </c>
      <c r="U731" s="41">
        <f t="shared" si="70"/>
        <v>9722.7280187573269</v>
      </c>
    </row>
    <row r="732" spans="1:21" x14ac:dyDescent="0.25">
      <c r="A732" s="30" t="str">
        <f t="shared" si="71"/>
        <v>2015_3</v>
      </c>
      <c r="B732" s="10">
        <v>2015</v>
      </c>
      <c r="C732" s="10">
        <v>3</v>
      </c>
      <c r="D732" s="27" t="s">
        <v>33</v>
      </c>
      <c r="E732" s="11" t="s">
        <v>14</v>
      </c>
      <c r="F732" s="41">
        <v>17106</v>
      </c>
      <c r="G732" s="39">
        <v>575</v>
      </c>
      <c r="H732" s="40">
        <v>1747</v>
      </c>
      <c r="I732" s="40">
        <v>5367</v>
      </c>
      <c r="J732" s="40">
        <v>2788</v>
      </c>
      <c r="K732" s="41">
        <v>505</v>
      </c>
      <c r="L732" s="39">
        <v>7360311</v>
      </c>
      <c r="M732" s="40">
        <v>5255807</v>
      </c>
      <c r="N732" s="40">
        <v>5740253</v>
      </c>
      <c r="O732" s="40">
        <v>7619148</v>
      </c>
      <c r="P732" s="41">
        <v>1415677</v>
      </c>
      <c r="Q732" s="39">
        <f t="shared" si="66"/>
        <v>12800.540869565217</v>
      </c>
      <c r="R732" s="40">
        <f t="shared" si="67"/>
        <v>3008.4756725815682</v>
      </c>
      <c r="S732" s="40">
        <f t="shared" si="68"/>
        <v>1069.5459288242967</v>
      </c>
      <c r="T732" s="40">
        <f t="shared" si="69"/>
        <v>2732.8364418938309</v>
      </c>
      <c r="U732" s="41">
        <f t="shared" si="70"/>
        <v>2803.3207920792079</v>
      </c>
    </row>
    <row r="733" spans="1:21" x14ac:dyDescent="0.25">
      <c r="A733" s="30" t="str">
        <f t="shared" si="71"/>
        <v>2015_3</v>
      </c>
      <c r="B733" s="10">
        <v>2015</v>
      </c>
      <c r="C733" s="10">
        <v>3</v>
      </c>
      <c r="D733" s="27" t="s">
        <v>34</v>
      </c>
      <c r="E733" s="11" t="s">
        <v>14</v>
      </c>
      <c r="F733" s="41">
        <v>16365</v>
      </c>
      <c r="G733" s="39">
        <v>465</v>
      </c>
      <c r="H733" s="40">
        <v>2205</v>
      </c>
      <c r="I733" s="40">
        <v>3483</v>
      </c>
      <c r="J733" s="40">
        <v>3094</v>
      </c>
      <c r="K733" s="41">
        <v>461</v>
      </c>
      <c r="L733" s="39">
        <v>6914849</v>
      </c>
      <c r="M733" s="40">
        <v>8652216</v>
      </c>
      <c r="N733" s="40">
        <v>4564455</v>
      </c>
      <c r="O733" s="40">
        <v>12892687</v>
      </c>
      <c r="P733" s="41">
        <v>1805731</v>
      </c>
      <c r="Q733" s="39">
        <f t="shared" si="66"/>
        <v>14870.643010752688</v>
      </c>
      <c r="R733" s="40">
        <f t="shared" si="67"/>
        <v>3923.9074829931974</v>
      </c>
      <c r="S733" s="40">
        <f t="shared" si="68"/>
        <v>1310.495262704565</v>
      </c>
      <c r="T733" s="40">
        <f t="shared" si="69"/>
        <v>4166.9964447317388</v>
      </c>
      <c r="U733" s="41">
        <f t="shared" si="70"/>
        <v>3916.9869848156181</v>
      </c>
    </row>
    <row r="734" spans="1:21" x14ac:dyDescent="0.25">
      <c r="A734" s="30" t="str">
        <f t="shared" si="71"/>
        <v>2015_3</v>
      </c>
      <c r="B734" s="10">
        <v>2015</v>
      </c>
      <c r="C734" s="10">
        <v>3</v>
      </c>
      <c r="D734" s="27" t="s">
        <v>35</v>
      </c>
      <c r="E734" s="11" t="s">
        <v>14</v>
      </c>
      <c r="F734" s="41">
        <v>26737</v>
      </c>
      <c r="G734" s="39">
        <v>1087</v>
      </c>
      <c r="H734" s="40">
        <v>3948</v>
      </c>
      <c r="I734" s="40">
        <v>4682</v>
      </c>
      <c r="J734" s="40">
        <v>6428</v>
      </c>
      <c r="K734" s="41">
        <v>1384</v>
      </c>
      <c r="L734" s="39">
        <v>13079454</v>
      </c>
      <c r="M734" s="40">
        <v>11787773</v>
      </c>
      <c r="N734" s="40">
        <v>5366351</v>
      </c>
      <c r="O734" s="40">
        <v>17937737</v>
      </c>
      <c r="P734" s="41">
        <v>4017443</v>
      </c>
      <c r="Q734" s="39">
        <f t="shared" si="66"/>
        <v>12032.616375344985</v>
      </c>
      <c r="R734" s="40">
        <f t="shared" si="67"/>
        <v>2985.7581053698077</v>
      </c>
      <c r="S734" s="40">
        <f t="shared" si="68"/>
        <v>1146.166381888082</v>
      </c>
      <c r="T734" s="40">
        <f t="shared" si="69"/>
        <v>2790.5626944617297</v>
      </c>
      <c r="U734" s="41">
        <f t="shared" si="70"/>
        <v>2902.7767341040462</v>
      </c>
    </row>
    <row r="735" spans="1:21" x14ac:dyDescent="0.25">
      <c r="A735" s="30" t="str">
        <f t="shared" si="71"/>
        <v>2015_3</v>
      </c>
      <c r="B735" s="10">
        <v>2015</v>
      </c>
      <c r="C735" s="10">
        <v>3</v>
      </c>
      <c r="D735" s="27" t="s">
        <v>36</v>
      </c>
      <c r="E735" s="11" t="s">
        <v>14</v>
      </c>
      <c r="F735" s="41">
        <v>7726</v>
      </c>
      <c r="G735" s="39">
        <v>305</v>
      </c>
      <c r="H735" s="40">
        <v>1124</v>
      </c>
      <c r="I735" s="40">
        <v>2645</v>
      </c>
      <c r="J735" s="40">
        <v>1540</v>
      </c>
      <c r="K735" s="41">
        <v>167</v>
      </c>
      <c r="L735" s="39">
        <v>5613464</v>
      </c>
      <c r="M735" s="40">
        <v>4318254</v>
      </c>
      <c r="N735" s="40">
        <v>2281647</v>
      </c>
      <c r="O735" s="40">
        <v>4928747</v>
      </c>
      <c r="P735" s="41">
        <v>928224</v>
      </c>
      <c r="Q735" s="39">
        <f t="shared" si="66"/>
        <v>18404.8</v>
      </c>
      <c r="R735" s="40">
        <f t="shared" si="67"/>
        <v>3841.8629893238435</v>
      </c>
      <c r="S735" s="40">
        <f t="shared" si="68"/>
        <v>862.62646502835537</v>
      </c>
      <c r="T735" s="40">
        <f t="shared" si="69"/>
        <v>3200.4850649350651</v>
      </c>
      <c r="U735" s="41">
        <f t="shared" si="70"/>
        <v>5558.2275449101799</v>
      </c>
    </row>
    <row r="736" spans="1:21" x14ac:dyDescent="0.25">
      <c r="A736" s="30" t="str">
        <f t="shared" si="71"/>
        <v>2015_3</v>
      </c>
      <c r="B736" s="10">
        <v>2015</v>
      </c>
      <c r="C736" s="10">
        <v>3</v>
      </c>
      <c r="D736" s="27" t="s">
        <v>37</v>
      </c>
      <c r="E736" s="11" t="s">
        <v>14</v>
      </c>
      <c r="F736" s="41">
        <v>14464</v>
      </c>
      <c r="G736" s="39">
        <v>610</v>
      </c>
      <c r="H736" s="40">
        <v>2397</v>
      </c>
      <c r="I736" s="40">
        <v>4831</v>
      </c>
      <c r="J736" s="40">
        <v>4386</v>
      </c>
      <c r="K736" s="41">
        <v>2213</v>
      </c>
      <c r="L736" s="39">
        <v>12646664</v>
      </c>
      <c r="M736" s="40">
        <v>7389097</v>
      </c>
      <c r="N736" s="40">
        <v>5543581</v>
      </c>
      <c r="O736" s="40">
        <v>14059399</v>
      </c>
      <c r="P736" s="41">
        <v>13367962</v>
      </c>
      <c r="Q736" s="39">
        <f t="shared" si="66"/>
        <v>20732.236065573772</v>
      </c>
      <c r="R736" s="40">
        <f t="shared" si="67"/>
        <v>3082.6437213183144</v>
      </c>
      <c r="S736" s="40">
        <f t="shared" si="68"/>
        <v>1147.5017594700889</v>
      </c>
      <c r="T736" s="40">
        <f t="shared" si="69"/>
        <v>3205.517327861377</v>
      </c>
      <c r="U736" s="41">
        <f t="shared" si="70"/>
        <v>6040.6516041572522</v>
      </c>
    </row>
    <row r="737" spans="1:21" x14ac:dyDescent="0.25">
      <c r="A737" s="30" t="str">
        <f t="shared" si="71"/>
        <v>2015_3</v>
      </c>
      <c r="B737" s="10">
        <v>2015</v>
      </c>
      <c r="C737" s="10">
        <v>3</v>
      </c>
      <c r="D737" s="27" t="s">
        <v>38</v>
      </c>
      <c r="E737" s="11" t="s">
        <v>14</v>
      </c>
      <c r="F737" s="41">
        <v>7422</v>
      </c>
      <c r="G737" s="39">
        <v>331</v>
      </c>
      <c r="H737" s="40">
        <v>1364</v>
      </c>
      <c r="I737" s="40">
        <v>1195</v>
      </c>
      <c r="J737" s="40">
        <v>2392</v>
      </c>
      <c r="K737" s="41">
        <v>43</v>
      </c>
      <c r="L737" s="39">
        <v>4015030</v>
      </c>
      <c r="M737" s="40">
        <v>3479201</v>
      </c>
      <c r="N737" s="40">
        <v>1854551</v>
      </c>
      <c r="O737" s="40">
        <v>5380443</v>
      </c>
      <c r="P737" s="41">
        <v>240377</v>
      </c>
      <c r="Q737" s="39">
        <f t="shared" si="66"/>
        <v>12130</v>
      </c>
      <c r="R737" s="40">
        <f t="shared" si="67"/>
        <v>2550.733870967742</v>
      </c>
      <c r="S737" s="40">
        <f t="shared" si="68"/>
        <v>1551.9255230125523</v>
      </c>
      <c r="T737" s="40">
        <f t="shared" si="69"/>
        <v>2249.3490802675587</v>
      </c>
      <c r="U737" s="41">
        <f t="shared" si="70"/>
        <v>5590.1627906976746</v>
      </c>
    </row>
    <row r="738" spans="1:21" x14ac:dyDescent="0.25">
      <c r="A738" s="30" t="str">
        <f t="shared" si="71"/>
        <v>2015_3</v>
      </c>
      <c r="B738" s="10">
        <v>2015</v>
      </c>
      <c r="C738" s="10">
        <v>3</v>
      </c>
      <c r="D738" s="27" t="s">
        <v>39</v>
      </c>
      <c r="E738" s="11" t="s">
        <v>14</v>
      </c>
      <c r="F738" s="41">
        <v>19267</v>
      </c>
      <c r="G738" s="39">
        <v>899</v>
      </c>
      <c r="H738" s="40">
        <v>3176</v>
      </c>
      <c r="I738" s="40">
        <v>2305</v>
      </c>
      <c r="J738" s="40">
        <v>5653</v>
      </c>
      <c r="K738" s="41">
        <v>486</v>
      </c>
      <c r="L738" s="39">
        <v>15239834</v>
      </c>
      <c r="M738" s="40">
        <v>8957970</v>
      </c>
      <c r="N738" s="40">
        <v>2041200</v>
      </c>
      <c r="O738" s="40">
        <v>16681229</v>
      </c>
      <c r="P738" s="41">
        <v>2654211</v>
      </c>
      <c r="Q738" s="39">
        <f t="shared" si="66"/>
        <v>16951.984427141269</v>
      </c>
      <c r="R738" s="40">
        <f t="shared" si="67"/>
        <v>2820.5195214105793</v>
      </c>
      <c r="S738" s="40">
        <f t="shared" si="68"/>
        <v>885.55314533622561</v>
      </c>
      <c r="T738" s="40">
        <f t="shared" si="69"/>
        <v>2950.8630815496199</v>
      </c>
      <c r="U738" s="41">
        <f t="shared" si="70"/>
        <v>5461.3395061728397</v>
      </c>
    </row>
    <row r="739" spans="1:21" x14ac:dyDescent="0.25">
      <c r="A739" s="30" t="str">
        <f t="shared" si="71"/>
        <v>2015_3</v>
      </c>
      <c r="B739" s="10">
        <v>2015</v>
      </c>
      <c r="C739" s="10">
        <v>3</v>
      </c>
      <c r="D739" s="27" t="s">
        <v>40</v>
      </c>
      <c r="E739" s="11" t="s">
        <v>14</v>
      </c>
      <c r="F739" s="41">
        <v>14044</v>
      </c>
      <c r="G739" s="39">
        <v>457</v>
      </c>
      <c r="H739" s="40">
        <v>2208</v>
      </c>
      <c r="I739" s="40">
        <v>4860</v>
      </c>
      <c r="J739" s="40">
        <v>3755</v>
      </c>
      <c r="K739" s="41">
        <v>599</v>
      </c>
      <c r="L739" s="39">
        <v>6074502</v>
      </c>
      <c r="M739" s="40">
        <v>7833700</v>
      </c>
      <c r="N739" s="40">
        <v>3805324</v>
      </c>
      <c r="O739" s="40">
        <v>13361015</v>
      </c>
      <c r="P739" s="41">
        <v>1616531</v>
      </c>
      <c r="Q739" s="39">
        <f t="shared" si="66"/>
        <v>13292.126914660832</v>
      </c>
      <c r="R739" s="40">
        <f t="shared" si="67"/>
        <v>3547.871376811594</v>
      </c>
      <c r="S739" s="40">
        <f t="shared" si="68"/>
        <v>782.9884773662551</v>
      </c>
      <c r="T739" s="40">
        <f t="shared" si="69"/>
        <v>3558.1930758988015</v>
      </c>
      <c r="U739" s="41">
        <f t="shared" si="70"/>
        <v>2698.7161936560933</v>
      </c>
    </row>
    <row r="740" spans="1:21" x14ac:dyDescent="0.25">
      <c r="A740" s="30" t="str">
        <f t="shared" si="71"/>
        <v>2015_4</v>
      </c>
      <c r="B740" s="10">
        <v>2015</v>
      </c>
      <c r="C740" s="10">
        <v>4</v>
      </c>
      <c r="D740" s="27" t="s">
        <v>13</v>
      </c>
      <c r="E740" s="11" t="s">
        <v>14</v>
      </c>
      <c r="F740" s="41">
        <v>21586</v>
      </c>
      <c r="G740" s="39">
        <v>131</v>
      </c>
      <c r="H740" s="40">
        <v>2472</v>
      </c>
      <c r="I740" s="40">
        <v>1252</v>
      </c>
      <c r="J740" s="40">
        <v>4281</v>
      </c>
      <c r="K740" s="41">
        <v>566</v>
      </c>
      <c r="L740" s="39">
        <v>2036914</v>
      </c>
      <c r="M740" s="40">
        <v>4309914</v>
      </c>
      <c r="N740" s="40">
        <v>1971626</v>
      </c>
      <c r="O740" s="40">
        <v>6804727</v>
      </c>
      <c r="P740" s="41">
        <v>1854617</v>
      </c>
      <c r="Q740" s="39">
        <f t="shared" si="66"/>
        <v>15548.961832061068</v>
      </c>
      <c r="R740" s="40">
        <f t="shared" si="67"/>
        <v>1743.4927184466019</v>
      </c>
      <c r="S740" s="40">
        <f t="shared" si="68"/>
        <v>1574.7811501597444</v>
      </c>
      <c r="T740" s="40">
        <f t="shared" si="69"/>
        <v>1589.518103246905</v>
      </c>
      <c r="U740" s="41">
        <f t="shared" si="70"/>
        <v>3276.7084805653712</v>
      </c>
    </row>
    <row r="741" spans="1:21" x14ac:dyDescent="0.25">
      <c r="A741" s="30" t="str">
        <f t="shared" si="71"/>
        <v>2015_4</v>
      </c>
      <c r="B741" s="10">
        <v>2015</v>
      </c>
      <c r="C741" s="10">
        <v>4</v>
      </c>
      <c r="D741" s="27" t="s">
        <v>15</v>
      </c>
      <c r="E741" s="11" t="s">
        <v>14</v>
      </c>
      <c r="F741" s="41">
        <v>5541</v>
      </c>
      <c r="G741" s="39">
        <v>24</v>
      </c>
      <c r="H741" s="40">
        <v>408</v>
      </c>
      <c r="I741" s="40">
        <v>983</v>
      </c>
      <c r="J741" s="40">
        <v>706</v>
      </c>
      <c r="K741" s="41">
        <v>94</v>
      </c>
      <c r="L741" s="39">
        <v>697044</v>
      </c>
      <c r="M741" s="40">
        <v>1316100</v>
      </c>
      <c r="N741" s="40">
        <v>1656106</v>
      </c>
      <c r="O741" s="40">
        <v>2304068</v>
      </c>
      <c r="P741" s="41">
        <v>559514</v>
      </c>
      <c r="Q741" s="39">
        <f t="shared" si="66"/>
        <v>29043.5</v>
      </c>
      <c r="R741" s="40">
        <f t="shared" si="67"/>
        <v>3225.7352941176468</v>
      </c>
      <c r="S741" s="40">
        <f t="shared" si="68"/>
        <v>1684.7466937945067</v>
      </c>
      <c r="T741" s="40">
        <f t="shared" si="69"/>
        <v>3263.5524079320112</v>
      </c>
      <c r="U741" s="41">
        <f t="shared" si="70"/>
        <v>5952.2765957446809</v>
      </c>
    </row>
    <row r="742" spans="1:21" x14ac:dyDescent="0.25">
      <c r="A742" s="30" t="str">
        <f t="shared" si="71"/>
        <v>2015_4</v>
      </c>
      <c r="B742" s="10">
        <v>2015</v>
      </c>
      <c r="C742" s="10">
        <v>4</v>
      </c>
      <c r="D742" s="27" t="s">
        <v>16</v>
      </c>
      <c r="E742" s="11" t="s">
        <v>14</v>
      </c>
      <c r="F742" s="41">
        <v>5397</v>
      </c>
      <c r="G742" s="39">
        <v>105</v>
      </c>
      <c r="H742" s="40">
        <v>664</v>
      </c>
      <c r="I742" s="40">
        <v>933</v>
      </c>
      <c r="J742" s="40">
        <v>1856</v>
      </c>
      <c r="K742" s="41">
        <v>431</v>
      </c>
      <c r="L742" s="39">
        <v>1051769</v>
      </c>
      <c r="M742" s="40">
        <v>2444564</v>
      </c>
      <c r="N742" s="40">
        <v>988189</v>
      </c>
      <c r="O742" s="40">
        <v>5302600</v>
      </c>
      <c r="P742" s="41">
        <v>2290485</v>
      </c>
      <c r="Q742" s="39">
        <f t="shared" si="66"/>
        <v>10016.847619047619</v>
      </c>
      <c r="R742" s="40">
        <f t="shared" si="67"/>
        <v>3681.5722891566265</v>
      </c>
      <c r="S742" s="40">
        <f t="shared" si="68"/>
        <v>1059.1521972132905</v>
      </c>
      <c r="T742" s="40">
        <f t="shared" si="69"/>
        <v>2857.0043103448274</v>
      </c>
      <c r="U742" s="41">
        <f t="shared" si="70"/>
        <v>5314.3503480278423</v>
      </c>
    </row>
    <row r="743" spans="1:21" x14ac:dyDescent="0.25">
      <c r="A743" s="30" t="str">
        <f t="shared" si="71"/>
        <v>2015_4</v>
      </c>
      <c r="B743" s="10">
        <v>2015</v>
      </c>
      <c r="C743" s="10">
        <v>4</v>
      </c>
      <c r="D743" s="27" t="s">
        <v>17</v>
      </c>
      <c r="E743" s="11" t="s">
        <v>14</v>
      </c>
      <c r="F743" s="41">
        <v>21754</v>
      </c>
      <c r="G743" s="39">
        <v>134</v>
      </c>
      <c r="H743" s="40">
        <v>1904</v>
      </c>
      <c r="I743" s="40">
        <v>3269</v>
      </c>
      <c r="J743" s="40">
        <v>2714</v>
      </c>
      <c r="K743" s="41">
        <v>470</v>
      </c>
      <c r="L743" s="39">
        <v>2331228</v>
      </c>
      <c r="M743" s="40">
        <v>7999142</v>
      </c>
      <c r="N743" s="40">
        <v>3037194</v>
      </c>
      <c r="O743" s="40">
        <v>8719134</v>
      </c>
      <c r="P743" s="41">
        <v>2609180</v>
      </c>
      <c r="Q743" s="39">
        <f t="shared" si="66"/>
        <v>17397.223880597016</v>
      </c>
      <c r="R743" s="40">
        <f t="shared" si="67"/>
        <v>4201.2300420168067</v>
      </c>
      <c r="S743" s="40">
        <f t="shared" si="68"/>
        <v>929.0896298562252</v>
      </c>
      <c r="T743" s="40">
        <f t="shared" si="69"/>
        <v>3212.650700073692</v>
      </c>
      <c r="U743" s="41">
        <f t="shared" si="70"/>
        <v>5551.4468085106382</v>
      </c>
    </row>
    <row r="744" spans="1:21" x14ac:dyDescent="0.25">
      <c r="A744" s="30" t="str">
        <f t="shared" si="71"/>
        <v>2015_4</v>
      </c>
      <c r="B744" s="10">
        <v>2015</v>
      </c>
      <c r="C744" s="10">
        <v>4</v>
      </c>
      <c r="D744" s="27" t="s">
        <v>18</v>
      </c>
      <c r="E744" s="11" t="s">
        <v>14</v>
      </c>
      <c r="F744" s="41">
        <v>17140</v>
      </c>
      <c r="G744" s="39">
        <v>172</v>
      </c>
      <c r="H744" s="40">
        <v>1419</v>
      </c>
      <c r="I744" s="40">
        <v>2937</v>
      </c>
      <c r="J744" s="40">
        <v>2194</v>
      </c>
      <c r="K744" s="41">
        <v>407</v>
      </c>
      <c r="L744" s="39">
        <v>4274701</v>
      </c>
      <c r="M744" s="40">
        <v>4656851</v>
      </c>
      <c r="N744" s="40">
        <v>6114164</v>
      </c>
      <c r="O744" s="40">
        <v>7675052</v>
      </c>
      <c r="P744" s="41">
        <v>1359041</v>
      </c>
      <c r="Q744" s="39">
        <f t="shared" si="66"/>
        <v>24852.912790697676</v>
      </c>
      <c r="R744" s="40">
        <f t="shared" si="67"/>
        <v>3281.7836504580691</v>
      </c>
      <c r="S744" s="40">
        <f t="shared" si="68"/>
        <v>2081.7718760640109</v>
      </c>
      <c r="T744" s="40">
        <f t="shared" si="69"/>
        <v>3498.2005469462169</v>
      </c>
      <c r="U744" s="41">
        <f t="shared" si="70"/>
        <v>3339.1670761670762</v>
      </c>
    </row>
    <row r="745" spans="1:21" x14ac:dyDescent="0.25">
      <c r="A745" s="30" t="str">
        <f t="shared" si="71"/>
        <v>2015_4</v>
      </c>
      <c r="B745" s="10">
        <v>2015</v>
      </c>
      <c r="C745" s="10">
        <v>4</v>
      </c>
      <c r="D745" s="27" t="s">
        <v>19</v>
      </c>
      <c r="E745" s="11" t="s">
        <v>14</v>
      </c>
      <c r="F745" s="41">
        <v>4338</v>
      </c>
      <c r="G745" s="39">
        <v>91</v>
      </c>
      <c r="H745" s="40">
        <v>388</v>
      </c>
      <c r="I745" s="40">
        <v>801</v>
      </c>
      <c r="J745" s="40">
        <v>588</v>
      </c>
      <c r="K745" s="41">
        <v>154</v>
      </c>
      <c r="L745" s="39">
        <v>1708543</v>
      </c>
      <c r="M745" s="40">
        <v>1267893</v>
      </c>
      <c r="N745" s="40">
        <v>1383052</v>
      </c>
      <c r="O745" s="40">
        <v>2193500</v>
      </c>
      <c r="P745" s="41">
        <v>878733</v>
      </c>
      <c r="Q745" s="39">
        <f t="shared" si="66"/>
        <v>18775.197802197803</v>
      </c>
      <c r="R745" s="40">
        <f t="shared" si="67"/>
        <v>3267.7654639175257</v>
      </c>
      <c r="S745" s="40">
        <f t="shared" si="68"/>
        <v>1726.6566791510611</v>
      </c>
      <c r="T745" s="40">
        <f t="shared" si="69"/>
        <v>3730.4421768707484</v>
      </c>
      <c r="U745" s="41">
        <f t="shared" si="70"/>
        <v>5706.0584415584417</v>
      </c>
    </row>
    <row r="746" spans="1:21" x14ac:dyDescent="0.25">
      <c r="A746" s="30" t="str">
        <f t="shared" si="71"/>
        <v>2015_4</v>
      </c>
      <c r="B746" s="10">
        <v>2015</v>
      </c>
      <c r="C746" s="10">
        <v>4</v>
      </c>
      <c r="D746" s="27" t="s">
        <v>20</v>
      </c>
      <c r="E746" s="11" t="s">
        <v>14</v>
      </c>
      <c r="F746" s="41">
        <v>27515</v>
      </c>
      <c r="G746" s="39">
        <v>372</v>
      </c>
      <c r="H746" s="40">
        <v>3100</v>
      </c>
      <c r="I746" s="40">
        <v>2359</v>
      </c>
      <c r="J746" s="40">
        <v>5188</v>
      </c>
      <c r="K746" s="41">
        <v>922</v>
      </c>
      <c r="L746" s="39">
        <v>11208157</v>
      </c>
      <c r="M746" s="40">
        <v>8352952</v>
      </c>
      <c r="N746" s="40">
        <v>4445092</v>
      </c>
      <c r="O746" s="40">
        <v>13144033</v>
      </c>
      <c r="P746" s="41">
        <v>8602108</v>
      </c>
      <c r="Q746" s="39">
        <f t="shared" si="66"/>
        <v>30129.454301075268</v>
      </c>
      <c r="R746" s="40">
        <f t="shared" si="67"/>
        <v>2694.5006451612903</v>
      </c>
      <c r="S746" s="40">
        <f t="shared" si="68"/>
        <v>1884.3119966087324</v>
      </c>
      <c r="T746" s="40">
        <f t="shared" si="69"/>
        <v>2533.545296838859</v>
      </c>
      <c r="U746" s="41">
        <f t="shared" si="70"/>
        <v>9329.8351409978313</v>
      </c>
    </row>
    <row r="747" spans="1:21" x14ac:dyDescent="0.25">
      <c r="A747" s="30" t="str">
        <f t="shared" si="71"/>
        <v>2015_4</v>
      </c>
      <c r="B747" s="10">
        <v>2015</v>
      </c>
      <c r="C747" s="10">
        <v>4</v>
      </c>
      <c r="D747" s="27" t="s">
        <v>21</v>
      </c>
      <c r="E747" s="11" t="s">
        <v>14</v>
      </c>
      <c r="F747" s="41">
        <v>33714</v>
      </c>
      <c r="G747" s="39">
        <v>902</v>
      </c>
      <c r="H747" s="40">
        <v>2953</v>
      </c>
      <c r="I747" s="40">
        <v>1670</v>
      </c>
      <c r="J747" s="40">
        <v>5197</v>
      </c>
      <c r="K747" s="41">
        <v>1315</v>
      </c>
      <c r="L747" s="39">
        <v>13549377</v>
      </c>
      <c r="M747" s="40">
        <v>7978375</v>
      </c>
      <c r="N747" s="40">
        <v>1625448</v>
      </c>
      <c r="O747" s="40">
        <v>15525648</v>
      </c>
      <c r="P747" s="41">
        <v>7044759</v>
      </c>
      <c r="Q747" s="39">
        <f t="shared" si="66"/>
        <v>15021.482261640798</v>
      </c>
      <c r="R747" s="40">
        <f t="shared" si="67"/>
        <v>2701.7863189976297</v>
      </c>
      <c r="S747" s="40">
        <f t="shared" si="68"/>
        <v>973.32215568862273</v>
      </c>
      <c r="T747" s="40">
        <f t="shared" si="69"/>
        <v>2987.4250529151432</v>
      </c>
      <c r="U747" s="41">
        <f t="shared" si="70"/>
        <v>5357.231178707224</v>
      </c>
    </row>
    <row r="748" spans="1:21" x14ac:dyDescent="0.25">
      <c r="A748" s="30" t="str">
        <f t="shared" si="71"/>
        <v>2015_4</v>
      </c>
      <c r="B748" s="10">
        <v>2015</v>
      </c>
      <c r="C748" s="10">
        <v>4</v>
      </c>
      <c r="D748" s="27" t="s">
        <v>22</v>
      </c>
      <c r="E748" s="11" t="s">
        <v>14</v>
      </c>
      <c r="F748" s="41">
        <v>3226</v>
      </c>
      <c r="G748" s="39">
        <v>110</v>
      </c>
      <c r="H748" s="40">
        <v>328</v>
      </c>
      <c r="I748" s="40">
        <v>428</v>
      </c>
      <c r="J748" s="40">
        <v>445</v>
      </c>
      <c r="K748" s="41">
        <v>141</v>
      </c>
      <c r="L748" s="39">
        <v>1298354</v>
      </c>
      <c r="M748" s="40">
        <v>970502</v>
      </c>
      <c r="N748" s="40">
        <v>485227</v>
      </c>
      <c r="O748" s="40">
        <v>1389152</v>
      </c>
      <c r="P748" s="41">
        <v>567219</v>
      </c>
      <c r="Q748" s="39">
        <f t="shared" si="66"/>
        <v>11803.218181818182</v>
      </c>
      <c r="R748" s="40">
        <f t="shared" si="67"/>
        <v>2958.8475609756097</v>
      </c>
      <c r="S748" s="40">
        <f t="shared" si="68"/>
        <v>1133.7079439252336</v>
      </c>
      <c r="T748" s="40">
        <f t="shared" si="69"/>
        <v>3121.6898876404493</v>
      </c>
      <c r="U748" s="41">
        <f t="shared" si="70"/>
        <v>4022.8297872340427</v>
      </c>
    </row>
    <row r="749" spans="1:21" x14ac:dyDescent="0.25">
      <c r="A749" s="30" t="str">
        <f t="shared" si="71"/>
        <v>2015_4</v>
      </c>
      <c r="B749" s="10">
        <v>2015</v>
      </c>
      <c r="C749" s="10">
        <v>4</v>
      </c>
      <c r="D749" s="27" t="s">
        <v>23</v>
      </c>
      <c r="E749" s="11" t="s">
        <v>14</v>
      </c>
      <c r="F749" s="41">
        <v>3366</v>
      </c>
      <c r="G749" s="39">
        <v>109</v>
      </c>
      <c r="H749" s="40">
        <v>368</v>
      </c>
      <c r="I749" s="40">
        <v>555</v>
      </c>
      <c r="J749" s="40">
        <v>527</v>
      </c>
      <c r="K749" s="41">
        <v>109</v>
      </c>
      <c r="L749" s="39">
        <v>1546225</v>
      </c>
      <c r="M749" s="40">
        <v>1115868</v>
      </c>
      <c r="N749" s="40">
        <v>491439</v>
      </c>
      <c r="O749" s="40">
        <v>1693877</v>
      </c>
      <c r="P749" s="41">
        <v>445087</v>
      </c>
      <c r="Q749" s="39">
        <f t="shared" si="66"/>
        <v>14185.550458715596</v>
      </c>
      <c r="R749" s="40">
        <f t="shared" si="67"/>
        <v>3032.25</v>
      </c>
      <c r="S749" s="40">
        <f t="shared" si="68"/>
        <v>885.47567567567569</v>
      </c>
      <c r="T749" s="40">
        <f t="shared" si="69"/>
        <v>3214.1878557874761</v>
      </c>
      <c r="U749" s="41">
        <f t="shared" si="70"/>
        <v>4083.3669724770643</v>
      </c>
    </row>
    <row r="750" spans="1:21" x14ac:dyDescent="0.25">
      <c r="A750" s="30" t="str">
        <f t="shared" si="71"/>
        <v>2015_4</v>
      </c>
      <c r="B750" s="10">
        <v>2015</v>
      </c>
      <c r="C750" s="10">
        <v>4</v>
      </c>
      <c r="D750" s="27" t="s">
        <v>24</v>
      </c>
      <c r="E750" s="11" t="s">
        <v>14</v>
      </c>
      <c r="F750" s="41">
        <v>9733</v>
      </c>
      <c r="G750" s="39">
        <v>278</v>
      </c>
      <c r="H750" s="40">
        <v>1027</v>
      </c>
      <c r="I750" s="40">
        <v>1176</v>
      </c>
      <c r="J750" s="40">
        <v>1905</v>
      </c>
      <c r="K750" s="41">
        <v>210</v>
      </c>
      <c r="L750" s="39">
        <v>5273316</v>
      </c>
      <c r="M750" s="40">
        <v>5047829</v>
      </c>
      <c r="N750" s="40">
        <v>1467248</v>
      </c>
      <c r="O750" s="40">
        <v>5715977</v>
      </c>
      <c r="P750" s="41">
        <v>1184276</v>
      </c>
      <c r="Q750" s="39">
        <f t="shared" si="66"/>
        <v>18968.762589928057</v>
      </c>
      <c r="R750" s="40">
        <f t="shared" si="67"/>
        <v>4915.1207400194744</v>
      </c>
      <c r="S750" s="40">
        <f t="shared" si="68"/>
        <v>1247.6598639455783</v>
      </c>
      <c r="T750" s="40">
        <f t="shared" si="69"/>
        <v>3000.5128608923883</v>
      </c>
      <c r="U750" s="41">
        <f t="shared" si="70"/>
        <v>5639.4095238095242</v>
      </c>
    </row>
    <row r="751" spans="1:21" x14ac:dyDescent="0.25">
      <c r="A751" s="30" t="str">
        <f t="shared" si="71"/>
        <v>2015_4</v>
      </c>
      <c r="B751" s="10">
        <v>2015</v>
      </c>
      <c r="C751" s="10">
        <v>4</v>
      </c>
      <c r="D751" s="27" t="s">
        <v>25</v>
      </c>
      <c r="E751" s="11" t="s">
        <v>14</v>
      </c>
      <c r="F751" s="41">
        <v>26248</v>
      </c>
      <c r="G751" s="39">
        <v>209</v>
      </c>
      <c r="H751" s="40">
        <v>2148</v>
      </c>
      <c r="I751" s="40">
        <v>6576</v>
      </c>
      <c r="J751" s="40">
        <v>3394</v>
      </c>
      <c r="K751" s="41">
        <v>759</v>
      </c>
      <c r="L751" s="39">
        <v>3135110</v>
      </c>
      <c r="M751" s="40">
        <v>4372764</v>
      </c>
      <c r="N751" s="40">
        <v>7020539</v>
      </c>
      <c r="O751" s="40">
        <v>6945635</v>
      </c>
      <c r="P751" s="41">
        <v>3752901</v>
      </c>
      <c r="Q751" s="39">
        <f t="shared" si="66"/>
        <v>15000.526315789473</v>
      </c>
      <c r="R751" s="40">
        <f t="shared" si="67"/>
        <v>2035.7374301675977</v>
      </c>
      <c r="S751" s="40">
        <f t="shared" si="68"/>
        <v>1067.6002128953771</v>
      </c>
      <c r="T751" s="40">
        <f t="shared" si="69"/>
        <v>2046.4451974071892</v>
      </c>
      <c r="U751" s="41">
        <f t="shared" si="70"/>
        <v>4944.533596837945</v>
      </c>
    </row>
    <row r="752" spans="1:21" x14ac:dyDescent="0.25">
      <c r="A752" s="30" t="str">
        <f t="shared" si="71"/>
        <v>2015_4</v>
      </c>
      <c r="B752" s="10">
        <v>2015</v>
      </c>
      <c r="C752" s="10">
        <v>4</v>
      </c>
      <c r="D752" s="27" t="s">
        <v>26</v>
      </c>
      <c r="E752" s="11" t="s">
        <v>14</v>
      </c>
      <c r="F752" s="41">
        <v>25196</v>
      </c>
      <c r="G752" s="39">
        <v>367</v>
      </c>
      <c r="H752" s="40">
        <v>2594</v>
      </c>
      <c r="I752" s="40">
        <v>4328</v>
      </c>
      <c r="J752" s="40">
        <v>4848</v>
      </c>
      <c r="K752" s="41">
        <v>951</v>
      </c>
      <c r="L752" s="39">
        <v>9131141</v>
      </c>
      <c r="M752" s="40">
        <v>8324175</v>
      </c>
      <c r="N752" s="40">
        <v>7828524</v>
      </c>
      <c r="O752" s="40">
        <v>14760307</v>
      </c>
      <c r="P752" s="41">
        <v>3954332</v>
      </c>
      <c r="Q752" s="39">
        <f t="shared" si="66"/>
        <v>24880.4931880109</v>
      </c>
      <c r="R752" s="40">
        <f t="shared" si="67"/>
        <v>3209.0111796453352</v>
      </c>
      <c r="S752" s="40">
        <f t="shared" si="68"/>
        <v>1808.8086876155269</v>
      </c>
      <c r="T752" s="40">
        <f t="shared" si="69"/>
        <v>3044.6177805280527</v>
      </c>
      <c r="U752" s="41">
        <f t="shared" si="70"/>
        <v>4158.0778128286011</v>
      </c>
    </row>
    <row r="753" spans="1:21" x14ac:dyDescent="0.25">
      <c r="A753" s="30" t="str">
        <f t="shared" si="71"/>
        <v>2015_4</v>
      </c>
      <c r="B753" s="10">
        <v>2015</v>
      </c>
      <c r="C753" s="10">
        <v>4</v>
      </c>
      <c r="D753" s="27" t="s">
        <v>27</v>
      </c>
      <c r="E753" s="11" t="s">
        <v>14</v>
      </c>
      <c r="F753" s="41">
        <v>6623</v>
      </c>
      <c r="G753" s="39">
        <v>192</v>
      </c>
      <c r="H753" s="40">
        <v>745</v>
      </c>
      <c r="I753" s="40">
        <v>924</v>
      </c>
      <c r="J753" s="40">
        <v>1076</v>
      </c>
      <c r="K753" s="41">
        <v>317</v>
      </c>
      <c r="L753" s="39">
        <v>4071950</v>
      </c>
      <c r="M753" s="40">
        <v>2312921</v>
      </c>
      <c r="N753" s="40">
        <v>892113</v>
      </c>
      <c r="O753" s="40">
        <v>3554471</v>
      </c>
      <c r="P753" s="41">
        <v>2648095</v>
      </c>
      <c r="Q753" s="39">
        <f t="shared" si="66"/>
        <v>21208.072916666668</v>
      </c>
      <c r="R753" s="40">
        <f t="shared" si="67"/>
        <v>3104.5919463087248</v>
      </c>
      <c r="S753" s="40">
        <f t="shared" si="68"/>
        <v>965.49025974025972</v>
      </c>
      <c r="T753" s="40">
        <f t="shared" si="69"/>
        <v>3303.4117100371745</v>
      </c>
      <c r="U753" s="41">
        <f t="shared" si="70"/>
        <v>8353.6119873817042</v>
      </c>
    </row>
    <row r="754" spans="1:21" x14ac:dyDescent="0.25">
      <c r="A754" s="30" t="str">
        <f t="shared" si="71"/>
        <v>2015_4</v>
      </c>
      <c r="B754" s="10">
        <v>2015</v>
      </c>
      <c r="C754" s="10">
        <v>4</v>
      </c>
      <c r="D754" s="27" t="s">
        <v>28</v>
      </c>
      <c r="E754" s="11" t="s">
        <v>14</v>
      </c>
      <c r="F754" s="41">
        <v>45745</v>
      </c>
      <c r="G754" s="39">
        <v>1251</v>
      </c>
      <c r="H754" s="40">
        <v>4825</v>
      </c>
      <c r="I754" s="40">
        <v>7846</v>
      </c>
      <c r="J754" s="40">
        <v>7985</v>
      </c>
      <c r="K754" s="41">
        <v>1696</v>
      </c>
      <c r="L754" s="39">
        <v>17811229</v>
      </c>
      <c r="M754" s="40">
        <v>15582902</v>
      </c>
      <c r="N754" s="40">
        <v>10895024</v>
      </c>
      <c r="O754" s="40">
        <v>26985425</v>
      </c>
      <c r="P754" s="41">
        <v>18961099</v>
      </c>
      <c r="Q754" s="39">
        <f t="shared" si="66"/>
        <v>14237.593125499601</v>
      </c>
      <c r="R754" s="40">
        <f t="shared" si="67"/>
        <v>3229.616994818653</v>
      </c>
      <c r="S754" s="40">
        <f t="shared" si="68"/>
        <v>1388.6087178179964</v>
      </c>
      <c r="T754" s="40">
        <f t="shared" si="69"/>
        <v>3379.5147150907951</v>
      </c>
      <c r="U754" s="41">
        <f t="shared" si="70"/>
        <v>11179.893278301886</v>
      </c>
    </row>
    <row r="755" spans="1:21" x14ac:dyDescent="0.25">
      <c r="A755" s="30" t="str">
        <f t="shared" si="71"/>
        <v>2015_4</v>
      </c>
      <c r="B755" s="10">
        <v>2015</v>
      </c>
      <c r="C755" s="10">
        <v>4</v>
      </c>
      <c r="D755" s="27" t="s">
        <v>29</v>
      </c>
      <c r="E755" s="11" t="s">
        <v>14</v>
      </c>
      <c r="F755" s="41">
        <v>4895</v>
      </c>
      <c r="G755" s="39">
        <v>156</v>
      </c>
      <c r="H755" s="40">
        <v>564</v>
      </c>
      <c r="I755" s="40">
        <v>741</v>
      </c>
      <c r="J755" s="40">
        <v>896</v>
      </c>
      <c r="K755" s="41">
        <v>230</v>
      </c>
      <c r="L755" s="39">
        <v>2854258</v>
      </c>
      <c r="M755" s="40">
        <v>1784990</v>
      </c>
      <c r="N755" s="40">
        <v>1187379</v>
      </c>
      <c r="O755" s="40">
        <v>2654759</v>
      </c>
      <c r="P755" s="41">
        <v>1497905</v>
      </c>
      <c r="Q755" s="39">
        <f t="shared" si="66"/>
        <v>18296.525641025641</v>
      </c>
      <c r="R755" s="40">
        <f t="shared" si="67"/>
        <v>3164.8758865248228</v>
      </c>
      <c r="S755" s="40">
        <f t="shared" si="68"/>
        <v>1602.4008097165993</v>
      </c>
      <c r="T755" s="40">
        <f t="shared" si="69"/>
        <v>2962.9006696428573</v>
      </c>
      <c r="U755" s="41">
        <f t="shared" si="70"/>
        <v>6512.630434782609</v>
      </c>
    </row>
    <row r="756" spans="1:21" x14ac:dyDescent="0.25">
      <c r="A756" s="30" t="str">
        <f t="shared" si="71"/>
        <v>2015_4</v>
      </c>
      <c r="B756" s="10">
        <v>2015</v>
      </c>
      <c r="C756" s="10">
        <v>4</v>
      </c>
      <c r="D756" s="27" t="s">
        <v>30</v>
      </c>
      <c r="E756" s="11" t="s">
        <v>14</v>
      </c>
      <c r="F756" s="41">
        <v>9665</v>
      </c>
      <c r="G756" s="39">
        <v>278</v>
      </c>
      <c r="H756" s="40">
        <v>1059</v>
      </c>
      <c r="I756" s="40">
        <v>832</v>
      </c>
      <c r="J756" s="40">
        <v>3043</v>
      </c>
      <c r="K756" s="41">
        <v>1218</v>
      </c>
      <c r="L756" s="39">
        <v>5504043</v>
      </c>
      <c r="M756" s="40">
        <v>2220018</v>
      </c>
      <c r="N756" s="40">
        <v>729944</v>
      </c>
      <c r="O756" s="40">
        <v>9731004</v>
      </c>
      <c r="P756" s="41">
        <v>7442330</v>
      </c>
      <c r="Q756" s="39">
        <f t="shared" si="66"/>
        <v>19798.715827338128</v>
      </c>
      <c r="R756" s="40">
        <f t="shared" si="67"/>
        <v>2096.3342776203967</v>
      </c>
      <c r="S756" s="40">
        <f t="shared" si="68"/>
        <v>877.33653846153845</v>
      </c>
      <c r="T756" s="40">
        <f t="shared" si="69"/>
        <v>3197.8324022346369</v>
      </c>
      <c r="U756" s="41">
        <f t="shared" si="70"/>
        <v>6110.2873563218391</v>
      </c>
    </row>
    <row r="757" spans="1:21" x14ac:dyDescent="0.25">
      <c r="A757" s="30" t="str">
        <f t="shared" si="71"/>
        <v>2015_4</v>
      </c>
      <c r="B757" s="10">
        <v>2015</v>
      </c>
      <c r="C757" s="10">
        <v>4</v>
      </c>
      <c r="D757" s="27" t="s">
        <v>31</v>
      </c>
      <c r="E757" s="11" t="s">
        <v>14</v>
      </c>
      <c r="F757" s="41">
        <v>30689</v>
      </c>
      <c r="G757" s="39">
        <v>641</v>
      </c>
      <c r="H757" s="40">
        <v>3042</v>
      </c>
      <c r="I757" s="40">
        <v>7538</v>
      </c>
      <c r="J757" s="40">
        <v>4048</v>
      </c>
      <c r="K757" s="41">
        <v>980</v>
      </c>
      <c r="L757" s="39">
        <v>9972025</v>
      </c>
      <c r="M757" s="40">
        <v>9728530</v>
      </c>
      <c r="N757" s="40">
        <v>5150613</v>
      </c>
      <c r="O757" s="40">
        <v>13740123</v>
      </c>
      <c r="P757" s="41">
        <v>2228403</v>
      </c>
      <c r="Q757" s="39">
        <f t="shared" si="66"/>
        <v>15556.981279251169</v>
      </c>
      <c r="R757" s="40">
        <f t="shared" si="67"/>
        <v>3198.070348454964</v>
      </c>
      <c r="S757" s="40">
        <f t="shared" si="68"/>
        <v>683.2864154948262</v>
      </c>
      <c r="T757" s="40">
        <f t="shared" si="69"/>
        <v>3394.2991600790515</v>
      </c>
      <c r="U757" s="41">
        <f t="shared" si="70"/>
        <v>2273.8806122448977</v>
      </c>
    </row>
    <row r="758" spans="1:21" x14ac:dyDescent="0.25">
      <c r="A758" s="30" t="str">
        <f t="shared" si="71"/>
        <v>2015_4</v>
      </c>
      <c r="B758" s="10">
        <v>2015</v>
      </c>
      <c r="C758" s="10">
        <v>4</v>
      </c>
      <c r="D758" s="27" t="s">
        <v>32</v>
      </c>
      <c r="E758" s="11" t="s">
        <v>14</v>
      </c>
      <c r="F758" s="41">
        <v>21050</v>
      </c>
      <c r="G758" s="39">
        <v>310</v>
      </c>
      <c r="H758" s="40">
        <v>2558</v>
      </c>
      <c r="I758" s="40">
        <v>4102</v>
      </c>
      <c r="J758" s="40">
        <v>4353</v>
      </c>
      <c r="K758" s="41">
        <v>843</v>
      </c>
      <c r="L758" s="39">
        <v>11579703</v>
      </c>
      <c r="M758" s="40">
        <v>9254821</v>
      </c>
      <c r="N758" s="40">
        <v>5299284</v>
      </c>
      <c r="O758" s="40">
        <v>16292133</v>
      </c>
      <c r="P758" s="41">
        <v>8675302</v>
      </c>
      <c r="Q758" s="39">
        <f t="shared" si="66"/>
        <v>37353.880645161291</v>
      </c>
      <c r="R758" s="40">
        <f t="shared" si="67"/>
        <v>3617.9910086004693</v>
      </c>
      <c r="S758" s="40">
        <f t="shared" si="68"/>
        <v>1291.878108239883</v>
      </c>
      <c r="T758" s="40">
        <f t="shared" si="69"/>
        <v>3742.7367332873882</v>
      </c>
      <c r="U758" s="41">
        <f t="shared" si="70"/>
        <v>10290.986951364175</v>
      </c>
    </row>
    <row r="759" spans="1:21" x14ac:dyDescent="0.25">
      <c r="A759" s="30" t="str">
        <f t="shared" si="71"/>
        <v>2015_4</v>
      </c>
      <c r="B759" s="10">
        <v>2015</v>
      </c>
      <c r="C759" s="10">
        <v>4</v>
      </c>
      <c r="D759" s="27" t="s">
        <v>33</v>
      </c>
      <c r="E759" s="11" t="s">
        <v>14</v>
      </c>
      <c r="F759" s="41">
        <v>17197</v>
      </c>
      <c r="G759" s="39">
        <v>614</v>
      </c>
      <c r="H759" s="40">
        <v>1828</v>
      </c>
      <c r="I759" s="40">
        <v>4625</v>
      </c>
      <c r="J759" s="40">
        <v>2747</v>
      </c>
      <c r="K759" s="41">
        <v>516</v>
      </c>
      <c r="L759" s="39">
        <v>7683978</v>
      </c>
      <c r="M759" s="40">
        <v>5680963</v>
      </c>
      <c r="N759" s="40">
        <v>4697848</v>
      </c>
      <c r="O759" s="40">
        <v>8227265</v>
      </c>
      <c r="P759" s="41">
        <v>1552582</v>
      </c>
      <c r="Q759" s="39">
        <f t="shared" si="66"/>
        <v>12514.622149837134</v>
      </c>
      <c r="R759" s="40">
        <f t="shared" si="67"/>
        <v>3107.7478118161926</v>
      </c>
      <c r="S759" s="40">
        <f t="shared" si="68"/>
        <v>1015.750918918919</v>
      </c>
      <c r="T759" s="40">
        <f t="shared" si="69"/>
        <v>2995</v>
      </c>
      <c r="U759" s="41">
        <f t="shared" si="70"/>
        <v>3008.8798449612405</v>
      </c>
    </row>
    <row r="760" spans="1:21" x14ac:dyDescent="0.25">
      <c r="A760" s="30" t="str">
        <f t="shared" si="71"/>
        <v>2015_4</v>
      </c>
      <c r="B760" s="10">
        <v>2015</v>
      </c>
      <c r="C760" s="10">
        <v>4</v>
      </c>
      <c r="D760" s="27" t="s">
        <v>34</v>
      </c>
      <c r="E760" s="11" t="s">
        <v>14</v>
      </c>
      <c r="F760" s="41">
        <v>16573</v>
      </c>
      <c r="G760" s="39">
        <v>477</v>
      </c>
      <c r="H760" s="40">
        <v>2234</v>
      </c>
      <c r="I760" s="40">
        <v>3092</v>
      </c>
      <c r="J760" s="40">
        <v>3118</v>
      </c>
      <c r="K760" s="41">
        <v>439</v>
      </c>
      <c r="L760" s="39">
        <v>7173835</v>
      </c>
      <c r="M760" s="40">
        <v>8906257</v>
      </c>
      <c r="N760" s="40">
        <v>3802865</v>
      </c>
      <c r="O760" s="40">
        <v>13630785</v>
      </c>
      <c r="P760" s="41">
        <v>1811595</v>
      </c>
      <c r="Q760" s="39">
        <f t="shared" si="66"/>
        <v>15039.486373165619</v>
      </c>
      <c r="R760" s="40">
        <f t="shared" si="67"/>
        <v>3986.686213070725</v>
      </c>
      <c r="S760" s="40">
        <f t="shared" si="68"/>
        <v>1229.9045924967659</v>
      </c>
      <c r="T760" s="40">
        <f t="shared" si="69"/>
        <v>4371.6436818473385</v>
      </c>
      <c r="U760" s="41">
        <f t="shared" si="70"/>
        <v>4126.6400911161727</v>
      </c>
    </row>
    <row r="761" spans="1:21" x14ac:dyDescent="0.25">
      <c r="A761" s="30" t="str">
        <f t="shared" si="71"/>
        <v>2015_4</v>
      </c>
      <c r="B761" s="10">
        <v>2015</v>
      </c>
      <c r="C761" s="10">
        <v>4</v>
      </c>
      <c r="D761" s="27" t="s">
        <v>35</v>
      </c>
      <c r="E761" s="11" t="s">
        <v>14</v>
      </c>
      <c r="F761" s="41">
        <v>26776</v>
      </c>
      <c r="G761" s="39">
        <v>1143</v>
      </c>
      <c r="H761" s="40">
        <v>3952</v>
      </c>
      <c r="I761" s="40">
        <v>4257</v>
      </c>
      <c r="J761" s="40">
        <v>6364</v>
      </c>
      <c r="K761" s="41">
        <v>1331</v>
      </c>
      <c r="L761" s="39">
        <v>14553056</v>
      </c>
      <c r="M761" s="40">
        <v>11967757</v>
      </c>
      <c r="N761" s="40">
        <v>6513048</v>
      </c>
      <c r="O761" s="40">
        <v>18082183</v>
      </c>
      <c r="P761" s="41">
        <v>4018591</v>
      </c>
      <c r="Q761" s="39">
        <f t="shared" si="66"/>
        <v>12732.332458442695</v>
      </c>
      <c r="R761" s="40">
        <f t="shared" si="67"/>
        <v>3028.2785931174089</v>
      </c>
      <c r="S761" s="40">
        <f t="shared" si="68"/>
        <v>1529.9619450317125</v>
      </c>
      <c r="T761" s="40">
        <f t="shared" si="69"/>
        <v>2841.3235386549341</v>
      </c>
      <c r="U761" s="41">
        <f t="shared" si="70"/>
        <v>3019.2268970698724</v>
      </c>
    </row>
    <row r="762" spans="1:21" x14ac:dyDescent="0.25">
      <c r="A762" s="30" t="str">
        <f t="shared" si="71"/>
        <v>2015_4</v>
      </c>
      <c r="B762" s="10">
        <v>2015</v>
      </c>
      <c r="C762" s="10">
        <v>4</v>
      </c>
      <c r="D762" s="27" t="s">
        <v>36</v>
      </c>
      <c r="E762" s="11" t="s">
        <v>14</v>
      </c>
      <c r="F762" s="41">
        <v>7746</v>
      </c>
      <c r="G762" s="39">
        <v>311</v>
      </c>
      <c r="H762" s="40">
        <v>1057</v>
      </c>
      <c r="I762" s="40">
        <v>1718</v>
      </c>
      <c r="J762" s="40">
        <v>1286</v>
      </c>
      <c r="K762" s="41">
        <v>183</v>
      </c>
      <c r="L762" s="39">
        <v>4674769</v>
      </c>
      <c r="M762" s="40">
        <v>4412423</v>
      </c>
      <c r="N762" s="40">
        <v>1633299</v>
      </c>
      <c r="O762" s="40">
        <v>4083881</v>
      </c>
      <c r="P762" s="41">
        <v>1028705</v>
      </c>
      <c r="Q762" s="39">
        <f t="shared" si="66"/>
        <v>15031.411575562701</v>
      </c>
      <c r="R762" s="40">
        <f t="shared" si="67"/>
        <v>4174.4777672658465</v>
      </c>
      <c r="S762" s="40">
        <f t="shared" si="68"/>
        <v>950.69790454016299</v>
      </c>
      <c r="T762" s="40">
        <f t="shared" si="69"/>
        <v>3175.6461897356144</v>
      </c>
      <c r="U762" s="41">
        <f t="shared" si="70"/>
        <v>5621.3387978142073</v>
      </c>
    </row>
    <row r="763" spans="1:21" x14ac:dyDescent="0.25">
      <c r="A763" s="30" t="str">
        <f t="shared" si="71"/>
        <v>2015_4</v>
      </c>
      <c r="B763" s="10">
        <v>2015</v>
      </c>
      <c r="C763" s="10">
        <v>4</v>
      </c>
      <c r="D763" s="27" t="s">
        <v>37</v>
      </c>
      <c r="E763" s="11" t="s">
        <v>14</v>
      </c>
      <c r="F763" s="41">
        <v>14501</v>
      </c>
      <c r="G763" s="39">
        <v>582</v>
      </c>
      <c r="H763" s="40">
        <v>2439</v>
      </c>
      <c r="I763" s="40">
        <v>2467</v>
      </c>
      <c r="J763" s="40">
        <v>5586</v>
      </c>
      <c r="K763" s="41">
        <v>1770</v>
      </c>
      <c r="L763" s="39">
        <v>9843162</v>
      </c>
      <c r="M763" s="40">
        <v>8170017</v>
      </c>
      <c r="N763" s="40">
        <v>3119269</v>
      </c>
      <c r="O763" s="40">
        <v>17769096</v>
      </c>
      <c r="P763" s="41">
        <v>10810341</v>
      </c>
      <c r="Q763" s="39">
        <f t="shared" si="66"/>
        <v>16912.649484536083</v>
      </c>
      <c r="R763" s="40">
        <f t="shared" si="67"/>
        <v>3349.7404674046738</v>
      </c>
      <c r="S763" s="40">
        <f t="shared" si="68"/>
        <v>1264.397648966356</v>
      </c>
      <c r="T763" s="40">
        <f t="shared" si="69"/>
        <v>3181.0053705692803</v>
      </c>
      <c r="U763" s="41">
        <f t="shared" si="70"/>
        <v>6107.5372881355934</v>
      </c>
    </row>
    <row r="764" spans="1:21" x14ac:dyDescent="0.25">
      <c r="A764" s="30" t="str">
        <f t="shared" si="71"/>
        <v>2015_4</v>
      </c>
      <c r="B764" s="10">
        <v>2015</v>
      </c>
      <c r="C764" s="10">
        <v>4</v>
      </c>
      <c r="D764" s="27" t="s">
        <v>38</v>
      </c>
      <c r="E764" s="11" t="s">
        <v>14</v>
      </c>
      <c r="F764" s="41">
        <v>7465</v>
      </c>
      <c r="G764" s="39">
        <v>344</v>
      </c>
      <c r="H764" s="40">
        <v>1357</v>
      </c>
      <c r="I764" s="40">
        <v>1174</v>
      </c>
      <c r="J764" s="40">
        <v>2415</v>
      </c>
      <c r="K764" s="41">
        <v>55</v>
      </c>
      <c r="L764" s="39">
        <v>3972017</v>
      </c>
      <c r="M764" s="40">
        <v>3436531</v>
      </c>
      <c r="N764" s="40">
        <v>2101844</v>
      </c>
      <c r="O764" s="40">
        <v>5654088</v>
      </c>
      <c r="P764" s="41">
        <v>231665</v>
      </c>
      <c r="Q764" s="39">
        <f t="shared" si="66"/>
        <v>11546.561046511628</v>
      </c>
      <c r="R764" s="40">
        <f t="shared" si="67"/>
        <v>2532.4473102431834</v>
      </c>
      <c r="S764" s="40">
        <f t="shared" si="68"/>
        <v>1790.3270868824532</v>
      </c>
      <c r="T764" s="40">
        <f t="shared" si="69"/>
        <v>2341.2372670807454</v>
      </c>
      <c r="U764" s="41">
        <f t="shared" si="70"/>
        <v>4212.090909090909</v>
      </c>
    </row>
    <row r="765" spans="1:21" x14ac:dyDescent="0.25">
      <c r="A765" s="30" t="str">
        <f t="shared" si="71"/>
        <v>2015_4</v>
      </c>
      <c r="B765" s="10">
        <v>2015</v>
      </c>
      <c r="C765" s="10">
        <v>4</v>
      </c>
      <c r="D765" s="27" t="s">
        <v>39</v>
      </c>
      <c r="E765" s="11" t="s">
        <v>14</v>
      </c>
      <c r="F765" s="41">
        <v>19316</v>
      </c>
      <c r="G765" s="39">
        <v>895</v>
      </c>
      <c r="H765" s="40">
        <v>3266</v>
      </c>
      <c r="I765" s="40">
        <v>2844</v>
      </c>
      <c r="J765" s="40">
        <v>5308</v>
      </c>
      <c r="K765" s="41">
        <v>417</v>
      </c>
      <c r="L765" s="39">
        <v>12380501</v>
      </c>
      <c r="M765" s="40">
        <v>10011951</v>
      </c>
      <c r="N765" s="40">
        <v>2775771</v>
      </c>
      <c r="O765" s="40">
        <v>15541162</v>
      </c>
      <c r="P765" s="41">
        <v>2299086</v>
      </c>
      <c r="Q765" s="39">
        <f t="shared" si="66"/>
        <v>13832.962011173184</v>
      </c>
      <c r="R765" s="40">
        <f t="shared" si="67"/>
        <v>3065.5085731781996</v>
      </c>
      <c r="S765" s="40">
        <f t="shared" si="68"/>
        <v>976.00949367088606</v>
      </c>
      <c r="T765" s="40">
        <f t="shared" si="69"/>
        <v>2927.8752825923134</v>
      </c>
      <c r="U765" s="41">
        <f t="shared" si="70"/>
        <v>5513.3956834532373</v>
      </c>
    </row>
    <row r="766" spans="1:21" x14ac:dyDescent="0.25">
      <c r="A766" s="30" t="str">
        <f t="shared" si="71"/>
        <v>2015_4</v>
      </c>
      <c r="B766" s="10">
        <v>2015</v>
      </c>
      <c r="C766" s="10">
        <v>4</v>
      </c>
      <c r="D766" s="27" t="s">
        <v>40</v>
      </c>
      <c r="E766" s="11" t="s">
        <v>14</v>
      </c>
      <c r="F766" s="41">
        <v>14322</v>
      </c>
      <c r="G766" s="39">
        <v>489</v>
      </c>
      <c r="H766" s="40">
        <v>2265</v>
      </c>
      <c r="I766" s="40">
        <v>3986</v>
      </c>
      <c r="J766" s="40">
        <v>3871</v>
      </c>
      <c r="K766" s="41">
        <v>567</v>
      </c>
      <c r="L766" s="39">
        <v>6707744</v>
      </c>
      <c r="M766" s="40">
        <v>8088189</v>
      </c>
      <c r="N766" s="40">
        <v>3263623</v>
      </c>
      <c r="O766" s="40">
        <v>14414907</v>
      </c>
      <c r="P766" s="41">
        <v>1708000</v>
      </c>
      <c r="Q766" s="39">
        <f t="shared" si="66"/>
        <v>13717.267893660532</v>
      </c>
      <c r="R766" s="40">
        <f t="shared" si="67"/>
        <v>3570.9443708609269</v>
      </c>
      <c r="S766" s="40">
        <f t="shared" si="68"/>
        <v>818.77145007526337</v>
      </c>
      <c r="T766" s="40">
        <f t="shared" si="69"/>
        <v>3723.8199431671401</v>
      </c>
      <c r="U766" s="41">
        <f t="shared" si="70"/>
        <v>3012.3456790123455</v>
      </c>
    </row>
    <row r="767" spans="1:21" x14ac:dyDescent="0.25">
      <c r="A767" s="30" t="str">
        <f t="shared" si="71"/>
        <v>2016_1</v>
      </c>
      <c r="B767" s="10">
        <v>2016</v>
      </c>
      <c r="C767" s="10">
        <v>1</v>
      </c>
      <c r="D767" s="27" t="s">
        <v>13</v>
      </c>
      <c r="E767" s="11" t="s">
        <v>14</v>
      </c>
      <c r="F767" s="41">
        <v>21921</v>
      </c>
      <c r="G767" s="39">
        <v>120</v>
      </c>
      <c r="H767" s="40">
        <v>2418</v>
      </c>
      <c r="I767" s="40">
        <v>1371</v>
      </c>
      <c r="J767" s="40">
        <v>4242</v>
      </c>
      <c r="K767" s="41">
        <v>560</v>
      </c>
      <c r="L767" s="39">
        <v>1661978</v>
      </c>
      <c r="M767" s="40">
        <v>4217523</v>
      </c>
      <c r="N767" s="40">
        <v>2363096</v>
      </c>
      <c r="O767" s="40">
        <v>6875472</v>
      </c>
      <c r="P767" s="41">
        <v>1803808</v>
      </c>
      <c r="Q767" s="39">
        <f t="shared" si="66"/>
        <v>13849.816666666668</v>
      </c>
      <c r="R767" s="40">
        <f t="shared" si="67"/>
        <v>1744.2196029776676</v>
      </c>
      <c r="S767" s="40">
        <f t="shared" si="68"/>
        <v>1723.6294675419401</v>
      </c>
      <c r="T767" s="40">
        <f t="shared" si="69"/>
        <v>1620.8090523338049</v>
      </c>
      <c r="U767" s="41">
        <f t="shared" si="70"/>
        <v>3221.0857142857144</v>
      </c>
    </row>
    <row r="768" spans="1:21" x14ac:dyDescent="0.25">
      <c r="A768" s="30" t="str">
        <f t="shared" si="71"/>
        <v>2016_1</v>
      </c>
      <c r="B768" s="10">
        <v>2016</v>
      </c>
      <c r="C768" s="10">
        <v>1</v>
      </c>
      <c r="D768" s="27" t="s">
        <v>15</v>
      </c>
      <c r="E768" s="11" t="s">
        <v>14</v>
      </c>
      <c r="F768" s="41">
        <v>5595</v>
      </c>
      <c r="G768" s="39">
        <v>23</v>
      </c>
      <c r="H768" s="40">
        <v>498</v>
      </c>
      <c r="I768" s="40">
        <v>667</v>
      </c>
      <c r="J768" s="40">
        <v>815</v>
      </c>
      <c r="K768" s="41">
        <v>110</v>
      </c>
      <c r="L768" s="39">
        <v>388160</v>
      </c>
      <c r="M768" s="40">
        <v>1596143</v>
      </c>
      <c r="N768" s="40">
        <v>1019676</v>
      </c>
      <c r="O768" s="40">
        <v>2937167</v>
      </c>
      <c r="P768" s="41">
        <v>624297</v>
      </c>
      <c r="Q768" s="39">
        <f t="shared" si="66"/>
        <v>16876.521739130436</v>
      </c>
      <c r="R768" s="40">
        <f t="shared" si="67"/>
        <v>3205.1064257028111</v>
      </c>
      <c r="S768" s="40">
        <f t="shared" si="68"/>
        <v>1528.7496251874063</v>
      </c>
      <c r="T768" s="40">
        <f t="shared" si="69"/>
        <v>3603.8858895705521</v>
      </c>
      <c r="U768" s="41">
        <f t="shared" si="70"/>
        <v>5675.4272727272728</v>
      </c>
    </row>
    <row r="769" spans="1:21" x14ac:dyDescent="0.25">
      <c r="A769" s="30" t="str">
        <f t="shared" si="71"/>
        <v>2016_1</v>
      </c>
      <c r="B769" s="10">
        <v>2016</v>
      </c>
      <c r="C769" s="10">
        <v>1</v>
      </c>
      <c r="D769" s="27" t="s">
        <v>16</v>
      </c>
      <c r="E769" s="11" t="s">
        <v>14</v>
      </c>
      <c r="F769" s="41">
        <v>5433</v>
      </c>
      <c r="G769" s="39">
        <v>100</v>
      </c>
      <c r="H769" s="40">
        <v>650</v>
      </c>
      <c r="I769" s="40">
        <v>494</v>
      </c>
      <c r="J769" s="40">
        <v>1180</v>
      </c>
      <c r="K769" s="41">
        <v>319</v>
      </c>
      <c r="L769" s="39">
        <v>1009788</v>
      </c>
      <c r="M769" s="40">
        <v>2154294</v>
      </c>
      <c r="N769" s="40">
        <v>543228</v>
      </c>
      <c r="O769" s="40">
        <v>3351848</v>
      </c>
      <c r="P769" s="41">
        <v>1781021</v>
      </c>
      <c r="Q769" s="39">
        <f t="shared" si="66"/>
        <v>10097.879999999999</v>
      </c>
      <c r="R769" s="40">
        <f t="shared" si="67"/>
        <v>3314.2984615384617</v>
      </c>
      <c r="S769" s="40">
        <f t="shared" si="68"/>
        <v>1099.6518218623482</v>
      </c>
      <c r="T769" s="40">
        <f t="shared" si="69"/>
        <v>2840.5491525423727</v>
      </c>
      <c r="U769" s="41">
        <f t="shared" si="70"/>
        <v>5583.1379310344828</v>
      </c>
    </row>
    <row r="770" spans="1:21" x14ac:dyDescent="0.25">
      <c r="A770" s="30" t="str">
        <f t="shared" si="71"/>
        <v>2016_1</v>
      </c>
      <c r="B770" s="10">
        <v>2016</v>
      </c>
      <c r="C770" s="10">
        <v>1</v>
      </c>
      <c r="D770" s="27" t="s">
        <v>17</v>
      </c>
      <c r="E770" s="11" t="s">
        <v>14</v>
      </c>
      <c r="F770" s="41">
        <v>21899</v>
      </c>
      <c r="G770" s="39">
        <v>124</v>
      </c>
      <c r="H770" s="40">
        <v>1886</v>
      </c>
      <c r="I770" s="40">
        <v>5541</v>
      </c>
      <c r="J770" s="40">
        <v>3296</v>
      </c>
      <c r="K770" s="41">
        <v>2466</v>
      </c>
      <c r="L770" s="39">
        <v>2153673</v>
      </c>
      <c r="M770" s="40">
        <v>7129845</v>
      </c>
      <c r="N770" s="40">
        <v>5346137</v>
      </c>
      <c r="O770" s="40">
        <v>10531763</v>
      </c>
      <c r="P770" s="41">
        <v>14346779</v>
      </c>
      <c r="Q770" s="39">
        <f t="shared" si="66"/>
        <v>17368.330645161292</v>
      </c>
      <c r="R770" s="40">
        <f t="shared" si="67"/>
        <v>3780.4056203605514</v>
      </c>
      <c r="S770" s="40">
        <f t="shared" si="68"/>
        <v>964.83252120555858</v>
      </c>
      <c r="T770" s="40">
        <f t="shared" si="69"/>
        <v>3195.3164441747572</v>
      </c>
      <c r="U770" s="41">
        <f t="shared" si="70"/>
        <v>5817.8341443633417</v>
      </c>
    </row>
    <row r="771" spans="1:21" x14ac:dyDescent="0.25">
      <c r="A771" s="30" t="str">
        <f t="shared" si="71"/>
        <v>2016_1</v>
      </c>
      <c r="B771" s="10">
        <v>2016</v>
      </c>
      <c r="C771" s="10">
        <v>1</v>
      </c>
      <c r="D771" s="27" t="s">
        <v>18</v>
      </c>
      <c r="E771" s="11" t="s">
        <v>14</v>
      </c>
      <c r="F771" s="41">
        <v>17197</v>
      </c>
      <c r="G771" s="39">
        <v>177</v>
      </c>
      <c r="H771" s="40">
        <v>1444</v>
      </c>
      <c r="I771" s="40">
        <v>2076</v>
      </c>
      <c r="J771" s="40">
        <v>2387</v>
      </c>
      <c r="K771" s="41">
        <v>413</v>
      </c>
      <c r="L771" s="39">
        <v>3564475</v>
      </c>
      <c r="M771" s="40">
        <v>4757084</v>
      </c>
      <c r="N771" s="40">
        <v>3038293</v>
      </c>
      <c r="O771" s="40">
        <v>8480140</v>
      </c>
      <c r="P771" s="41">
        <v>1296612</v>
      </c>
      <c r="Q771" s="39">
        <f t="shared" si="66"/>
        <v>20138.276836158191</v>
      </c>
      <c r="R771" s="40">
        <f t="shared" si="67"/>
        <v>3294.3795013850417</v>
      </c>
      <c r="S771" s="40">
        <f t="shared" si="68"/>
        <v>1463.5322736030828</v>
      </c>
      <c r="T771" s="40">
        <f t="shared" si="69"/>
        <v>3552.6351068286554</v>
      </c>
      <c r="U771" s="41">
        <f t="shared" si="70"/>
        <v>3139.4963680387409</v>
      </c>
    </row>
    <row r="772" spans="1:21" x14ac:dyDescent="0.25">
      <c r="A772" s="30" t="str">
        <f t="shared" si="71"/>
        <v>2016_1</v>
      </c>
      <c r="B772" s="10">
        <v>2016</v>
      </c>
      <c r="C772" s="10">
        <v>1</v>
      </c>
      <c r="D772" s="27" t="s">
        <v>19</v>
      </c>
      <c r="E772" s="11" t="s">
        <v>14</v>
      </c>
      <c r="F772" s="41">
        <v>4353</v>
      </c>
      <c r="G772" s="39">
        <v>83</v>
      </c>
      <c r="H772" s="40">
        <v>380</v>
      </c>
      <c r="I772" s="40">
        <v>626</v>
      </c>
      <c r="J772" s="40">
        <v>631</v>
      </c>
      <c r="K772" s="41">
        <v>163</v>
      </c>
      <c r="L772" s="39">
        <v>1634943</v>
      </c>
      <c r="M772" s="40">
        <v>1243714</v>
      </c>
      <c r="N772" s="40">
        <v>797560</v>
      </c>
      <c r="O772" s="40">
        <v>2315933</v>
      </c>
      <c r="P772" s="41">
        <v>902562</v>
      </c>
      <c r="Q772" s="39">
        <f t="shared" si="66"/>
        <v>19698.108433734938</v>
      </c>
      <c r="R772" s="40">
        <f t="shared" si="67"/>
        <v>3272.9315789473685</v>
      </c>
      <c r="S772" s="40">
        <f t="shared" si="68"/>
        <v>1274.0575079872206</v>
      </c>
      <c r="T772" s="40">
        <f t="shared" si="69"/>
        <v>3670.258320126783</v>
      </c>
      <c r="U772" s="41">
        <f t="shared" si="70"/>
        <v>5537.19018404908</v>
      </c>
    </row>
    <row r="773" spans="1:21" x14ac:dyDescent="0.25">
      <c r="A773" s="30" t="str">
        <f t="shared" si="71"/>
        <v>2016_1</v>
      </c>
      <c r="B773" s="10">
        <v>2016</v>
      </c>
      <c r="C773" s="10">
        <v>1</v>
      </c>
      <c r="D773" s="27" t="s">
        <v>20</v>
      </c>
      <c r="E773" s="11" t="s">
        <v>14</v>
      </c>
      <c r="F773" s="41">
        <v>27537</v>
      </c>
      <c r="G773" s="39">
        <v>359</v>
      </c>
      <c r="H773" s="40">
        <v>3084</v>
      </c>
      <c r="I773" s="40">
        <v>2098</v>
      </c>
      <c r="J773" s="40">
        <v>5877</v>
      </c>
      <c r="K773" s="41">
        <v>913</v>
      </c>
      <c r="L773" s="39">
        <v>10206949</v>
      </c>
      <c r="M773" s="40">
        <v>8452774</v>
      </c>
      <c r="N773" s="40">
        <v>3085851</v>
      </c>
      <c r="O773" s="40">
        <v>15792821</v>
      </c>
      <c r="P773" s="41">
        <v>8494128</v>
      </c>
      <c r="Q773" s="39">
        <f t="shared" si="66"/>
        <v>28431.612813370473</v>
      </c>
      <c r="R773" s="40">
        <f t="shared" si="67"/>
        <v>2740.8476005188068</v>
      </c>
      <c r="S773" s="40">
        <f t="shared" si="68"/>
        <v>1470.8536701620592</v>
      </c>
      <c r="T773" s="40">
        <f t="shared" si="69"/>
        <v>2687.2249446996766</v>
      </c>
      <c r="U773" s="41">
        <f t="shared" si="70"/>
        <v>9303.5355969331868</v>
      </c>
    </row>
    <row r="774" spans="1:21" x14ac:dyDescent="0.25">
      <c r="A774" s="30" t="str">
        <f t="shared" si="71"/>
        <v>2016_1</v>
      </c>
      <c r="B774" s="10">
        <v>2016</v>
      </c>
      <c r="C774" s="10">
        <v>1</v>
      </c>
      <c r="D774" s="27" t="s">
        <v>21</v>
      </c>
      <c r="E774" s="11" t="s">
        <v>14</v>
      </c>
      <c r="F774" s="41">
        <v>33928</v>
      </c>
      <c r="G774" s="39">
        <v>976</v>
      </c>
      <c r="H774" s="40">
        <v>2992</v>
      </c>
      <c r="I774" s="40">
        <v>2439</v>
      </c>
      <c r="J774" s="40">
        <v>6148</v>
      </c>
      <c r="K774" s="41">
        <v>1309</v>
      </c>
      <c r="L774" s="39">
        <v>14724204</v>
      </c>
      <c r="M774" s="40">
        <v>7271430</v>
      </c>
      <c r="N774" s="40">
        <v>2465325</v>
      </c>
      <c r="O774" s="40">
        <v>18268024</v>
      </c>
      <c r="P774" s="41">
        <v>7355545</v>
      </c>
      <c r="Q774" s="39">
        <f t="shared" si="66"/>
        <v>15086.274590163934</v>
      </c>
      <c r="R774" s="40">
        <f t="shared" si="67"/>
        <v>2430.2907754010694</v>
      </c>
      <c r="S774" s="40">
        <f t="shared" si="68"/>
        <v>1010.7933579335794</v>
      </c>
      <c r="T774" s="40">
        <f t="shared" si="69"/>
        <v>2971.3767078724791</v>
      </c>
      <c r="U774" s="41">
        <f t="shared" si="70"/>
        <v>5619.2093200916734</v>
      </c>
    </row>
    <row r="775" spans="1:21" x14ac:dyDescent="0.25">
      <c r="A775" s="30" t="str">
        <f t="shared" si="71"/>
        <v>2016_1</v>
      </c>
      <c r="B775" s="10">
        <v>2016</v>
      </c>
      <c r="C775" s="10">
        <v>1</v>
      </c>
      <c r="D775" s="27" t="s">
        <v>22</v>
      </c>
      <c r="E775" s="11" t="s">
        <v>14</v>
      </c>
      <c r="F775" s="41">
        <v>3245</v>
      </c>
      <c r="G775" s="39">
        <v>113</v>
      </c>
      <c r="H775" s="40">
        <v>331</v>
      </c>
      <c r="I775" s="40">
        <v>390</v>
      </c>
      <c r="J775" s="40">
        <v>444</v>
      </c>
      <c r="K775" s="41">
        <v>143</v>
      </c>
      <c r="L775" s="39">
        <v>1242954</v>
      </c>
      <c r="M775" s="40">
        <v>993292</v>
      </c>
      <c r="N775" s="40">
        <v>373902</v>
      </c>
      <c r="O775" s="40">
        <v>1418958</v>
      </c>
      <c r="P775" s="41">
        <v>617655</v>
      </c>
      <c r="Q775" s="39">
        <f t="shared" si="66"/>
        <v>10999.592920353982</v>
      </c>
      <c r="R775" s="40">
        <f t="shared" si="67"/>
        <v>3000.8821752265862</v>
      </c>
      <c r="S775" s="40">
        <f t="shared" si="68"/>
        <v>958.72307692307697</v>
      </c>
      <c r="T775" s="40">
        <f t="shared" si="69"/>
        <v>3195.8513513513512</v>
      </c>
      <c r="U775" s="41">
        <f t="shared" si="70"/>
        <v>4319.265734265734</v>
      </c>
    </row>
    <row r="776" spans="1:21" x14ac:dyDescent="0.25">
      <c r="A776" s="30" t="str">
        <f t="shared" si="71"/>
        <v>2016_1</v>
      </c>
      <c r="B776" s="10">
        <v>2016</v>
      </c>
      <c r="C776" s="10">
        <v>1</v>
      </c>
      <c r="D776" s="27" t="s">
        <v>23</v>
      </c>
      <c r="E776" s="11" t="s">
        <v>14</v>
      </c>
      <c r="F776" s="41">
        <v>3390</v>
      </c>
      <c r="G776" s="39">
        <v>111</v>
      </c>
      <c r="H776" s="40">
        <v>369</v>
      </c>
      <c r="I776" s="40">
        <v>514</v>
      </c>
      <c r="J776" s="40">
        <v>527</v>
      </c>
      <c r="K776" s="41">
        <v>114</v>
      </c>
      <c r="L776" s="39">
        <v>1561816</v>
      </c>
      <c r="M776" s="40">
        <v>1169231</v>
      </c>
      <c r="N776" s="40">
        <v>428919</v>
      </c>
      <c r="O776" s="40">
        <v>1770458</v>
      </c>
      <c r="P776" s="41">
        <v>525818</v>
      </c>
      <c r="Q776" s="39">
        <f t="shared" si="66"/>
        <v>14070.414414414414</v>
      </c>
      <c r="R776" s="40">
        <f t="shared" si="67"/>
        <v>3168.6476964769649</v>
      </c>
      <c r="S776" s="40">
        <f t="shared" si="68"/>
        <v>834.47276264591437</v>
      </c>
      <c r="T776" s="40">
        <f t="shared" si="69"/>
        <v>3359.5028462998102</v>
      </c>
      <c r="U776" s="41">
        <f t="shared" si="70"/>
        <v>4612.4385964912281</v>
      </c>
    </row>
    <row r="777" spans="1:21" x14ac:dyDescent="0.25">
      <c r="A777" s="30" t="str">
        <f t="shared" si="71"/>
        <v>2016_1</v>
      </c>
      <c r="B777" s="10">
        <v>2016</v>
      </c>
      <c r="C777" s="10">
        <v>1</v>
      </c>
      <c r="D777" s="27" t="s">
        <v>24</v>
      </c>
      <c r="E777" s="11" t="s">
        <v>14</v>
      </c>
      <c r="F777" s="41">
        <v>9795</v>
      </c>
      <c r="G777" s="39">
        <v>282</v>
      </c>
      <c r="H777" s="40">
        <v>976</v>
      </c>
      <c r="I777" s="40">
        <v>1989</v>
      </c>
      <c r="J777" s="40">
        <v>2251</v>
      </c>
      <c r="K777" s="41">
        <v>211</v>
      </c>
      <c r="L777" s="39">
        <v>5384646</v>
      </c>
      <c r="M777" s="40">
        <v>4314856</v>
      </c>
      <c r="N777" s="40">
        <v>2577125</v>
      </c>
      <c r="O777" s="40">
        <v>6717282</v>
      </c>
      <c r="P777" s="41">
        <v>1250088</v>
      </c>
      <c r="Q777" s="39">
        <f t="shared" si="66"/>
        <v>19094.489361702126</v>
      </c>
      <c r="R777" s="40">
        <f t="shared" si="67"/>
        <v>4420.9590163934427</v>
      </c>
      <c r="S777" s="40">
        <f t="shared" si="68"/>
        <v>1295.6887883358472</v>
      </c>
      <c r="T777" s="40">
        <f t="shared" si="69"/>
        <v>2984.1323856063973</v>
      </c>
      <c r="U777" s="41">
        <f t="shared" si="70"/>
        <v>5924.5876777251187</v>
      </c>
    </row>
    <row r="778" spans="1:21" x14ac:dyDescent="0.25">
      <c r="A778" s="30" t="str">
        <f t="shared" si="71"/>
        <v>2016_1</v>
      </c>
      <c r="B778" s="10">
        <v>2016</v>
      </c>
      <c r="C778" s="10">
        <v>1</v>
      </c>
      <c r="D778" s="27" t="s">
        <v>25</v>
      </c>
      <c r="E778" s="11" t="s">
        <v>14</v>
      </c>
      <c r="F778" s="41">
        <v>26201</v>
      </c>
      <c r="G778" s="39">
        <v>193</v>
      </c>
      <c r="H778" s="40">
        <v>2375</v>
      </c>
      <c r="I778" s="40">
        <v>4940</v>
      </c>
      <c r="J778" s="40">
        <v>3843</v>
      </c>
      <c r="K778" s="41">
        <v>842</v>
      </c>
      <c r="L778" s="39">
        <v>2899118</v>
      </c>
      <c r="M778" s="40">
        <v>4962305</v>
      </c>
      <c r="N778" s="40">
        <v>4734584</v>
      </c>
      <c r="O778" s="40">
        <v>8681987</v>
      </c>
      <c r="P778" s="41">
        <v>4055263</v>
      </c>
      <c r="Q778" s="39">
        <f t="shared" si="66"/>
        <v>15021.336787564767</v>
      </c>
      <c r="R778" s="40">
        <f t="shared" si="67"/>
        <v>2089.3915789473685</v>
      </c>
      <c r="S778" s="40">
        <f t="shared" si="68"/>
        <v>958.41781376518213</v>
      </c>
      <c r="T778" s="40">
        <f t="shared" si="69"/>
        <v>2259.1691386937287</v>
      </c>
      <c r="U778" s="41">
        <f t="shared" si="70"/>
        <v>4816.2268408551072</v>
      </c>
    </row>
    <row r="779" spans="1:21" x14ac:dyDescent="0.25">
      <c r="A779" s="30" t="str">
        <f t="shared" si="71"/>
        <v>2016_1</v>
      </c>
      <c r="B779" s="10">
        <v>2016</v>
      </c>
      <c r="C779" s="10">
        <v>1</v>
      </c>
      <c r="D779" s="27" t="s">
        <v>26</v>
      </c>
      <c r="E779" s="11" t="s">
        <v>14</v>
      </c>
      <c r="F779" s="41">
        <v>25509</v>
      </c>
      <c r="G779" s="39">
        <v>340</v>
      </c>
      <c r="H779" s="40">
        <v>2750</v>
      </c>
      <c r="I779" s="40">
        <v>3877</v>
      </c>
      <c r="J779" s="40">
        <v>5864</v>
      </c>
      <c r="K779" s="41">
        <v>1005</v>
      </c>
      <c r="L779" s="39">
        <v>7430233</v>
      </c>
      <c r="M779" s="40">
        <v>9068456</v>
      </c>
      <c r="N779" s="40">
        <v>5281345</v>
      </c>
      <c r="O779" s="40">
        <v>19524497</v>
      </c>
      <c r="P779" s="41">
        <v>4374974</v>
      </c>
      <c r="Q779" s="39">
        <f t="shared" ref="Q779:Q842" si="72">L779/G779</f>
        <v>21853.626470588235</v>
      </c>
      <c r="R779" s="40">
        <f t="shared" ref="R779:R842" si="73">M779/H779</f>
        <v>3297.6203636363634</v>
      </c>
      <c r="S779" s="40">
        <f t="shared" ref="S779:S842" si="74">N779/I779</f>
        <v>1362.224658240908</v>
      </c>
      <c r="T779" s="40">
        <f t="shared" ref="T779:T842" si="75">O779/J779</f>
        <v>3329.5526944065487</v>
      </c>
      <c r="U779" s="41">
        <f t="shared" ref="U779:U842" si="76">P779/K779</f>
        <v>4353.2079601990054</v>
      </c>
    </row>
    <row r="780" spans="1:21" x14ac:dyDescent="0.25">
      <c r="A780" s="30" t="str">
        <f t="shared" ref="A780:A843" si="77">B780&amp;"_"&amp;C780</f>
        <v>2016_1</v>
      </c>
      <c r="B780" s="10">
        <v>2016</v>
      </c>
      <c r="C780" s="10">
        <v>1</v>
      </c>
      <c r="D780" s="27" t="s">
        <v>27</v>
      </c>
      <c r="E780" s="11" t="s">
        <v>14</v>
      </c>
      <c r="F780" s="41">
        <v>6707</v>
      </c>
      <c r="G780" s="39">
        <v>189</v>
      </c>
      <c r="H780" s="40">
        <v>764</v>
      </c>
      <c r="I780" s="40">
        <v>1042</v>
      </c>
      <c r="J780" s="40">
        <v>1118</v>
      </c>
      <c r="K780" s="41">
        <v>386</v>
      </c>
      <c r="L780" s="39">
        <v>4135084</v>
      </c>
      <c r="M780" s="40">
        <v>2423822</v>
      </c>
      <c r="N780" s="40">
        <v>904199</v>
      </c>
      <c r="O780" s="40">
        <v>3850735</v>
      </c>
      <c r="P780" s="41">
        <v>2742960</v>
      </c>
      <c r="Q780" s="39">
        <f t="shared" si="72"/>
        <v>21878.751322751323</v>
      </c>
      <c r="R780" s="40">
        <f t="shared" si="73"/>
        <v>3172.5418848167537</v>
      </c>
      <c r="S780" s="40">
        <f t="shared" si="74"/>
        <v>867.75335892514397</v>
      </c>
      <c r="T780" s="40">
        <f t="shared" si="75"/>
        <v>3444.3067978533095</v>
      </c>
      <c r="U780" s="41">
        <f t="shared" si="76"/>
        <v>7106.1139896373061</v>
      </c>
    </row>
    <row r="781" spans="1:21" x14ac:dyDescent="0.25">
      <c r="A781" s="30" t="str">
        <f t="shared" si="77"/>
        <v>2016_1</v>
      </c>
      <c r="B781" s="10">
        <v>2016</v>
      </c>
      <c r="C781" s="10">
        <v>1</v>
      </c>
      <c r="D781" s="27" t="s">
        <v>28</v>
      </c>
      <c r="E781" s="11" t="s">
        <v>14</v>
      </c>
      <c r="F781" s="41">
        <v>45985</v>
      </c>
      <c r="G781" s="39">
        <v>1230</v>
      </c>
      <c r="H781" s="40">
        <v>4921</v>
      </c>
      <c r="I781" s="40">
        <v>7282</v>
      </c>
      <c r="J781" s="40">
        <v>8727</v>
      </c>
      <c r="K781" s="41">
        <v>1899</v>
      </c>
      <c r="L781" s="39">
        <v>17051374</v>
      </c>
      <c r="M781" s="40">
        <v>16212616</v>
      </c>
      <c r="N781" s="40">
        <v>8009565</v>
      </c>
      <c r="O781" s="40">
        <v>30675340</v>
      </c>
      <c r="P781" s="41">
        <v>19820885</v>
      </c>
      <c r="Q781" s="39">
        <f t="shared" si="72"/>
        <v>13862.905691056911</v>
      </c>
      <c r="R781" s="40">
        <f t="shared" si="73"/>
        <v>3294.5775248933141</v>
      </c>
      <c r="S781" s="40">
        <f t="shared" si="74"/>
        <v>1099.9127986816809</v>
      </c>
      <c r="T781" s="40">
        <f t="shared" si="75"/>
        <v>3514.9925518505788</v>
      </c>
      <c r="U781" s="41">
        <f t="shared" si="76"/>
        <v>10437.538177988416</v>
      </c>
    </row>
    <row r="782" spans="1:21" x14ac:dyDescent="0.25">
      <c r="A782" s="30" t="str">
        <f t="shared" si="77"/>
        <v>2016_1</v>
      </c>
      <c r="B782" s="10">
        <v>2016</v>
      </c>
      <c r="C782" s="10">
        <v>1</v>
      </c>
      <c r="D782" s="27" t="s">
        <v>29</v>
      </c>
      <c r="E782" s="11" t="s">
        <v>14</v>
      </c>
      <c r="F782" s="41">
        <v>4917</v>
      </c>
      <c r="G782" s="39">
        <v>157</v>
      </c>
      <c r="H782" s="40">
        <v>565</v>
      </c>
      <c r="I782" s="40">
        <v>636</v>
      </c>
      <c r="J782" s="40">
        <v>1079</v>
      </c>
      <c r="K782" s="41">
        <v>223</v>
      </c>
      <c r="L782" s="39">
        <v>2595296</v>
      </c>
      <c r="M782" s="40">
        <v>1793265</v>
      </c>
      <c r="N782" s="40">
        <v>809927</v>
      </c>
      <c r="O782" s="40">
        <v>3358299</v>
      </c>
      <c r="P782" s="41">
        <v>1666932</v>
      </c>
      <c r="Q782" s="39">
        <f t="shared" si="72"/>
        <v>16530.547770700636</v>
      </c>
      <c r="R782" s="40">
        <f t="shared" si="73"/>
        <v>3173.9203539823011</v>
      </c>
      <c r="S782" s="40">
        <f t="shared" si="74"/>
        <v>1273.4701257861636</v>
      </c>
      <c r="T782" s="40">
        <f t="shared" si="75"/>
        <v>3112.4179796107505</v>
      </c>
      <c r="U782" s="41">
        <f t="shared" si="76"/>
        <v>7475.0313901345289</v>
      </c>
    </row>
    <row r="783" spans="1:21" x14ac:dyDescent="0.25">
      <c r="A783" s="30" t="str">
        <f t="shared" si="77"/>
        <v>2016_1</v>
      </c>
      <c r="B783" s="10">
        <v>2016</v>
      </c>
      <c r="C783" s="10">
        <v>1</v>
      </c>
      <c r="D783" s="27" t="s">
        <v>30</v>
      </c>
      <c r="E783" s="11" t="s">
        <v>14</v>
      </c>
      <c r="F783" s="41">
        <v>9728</v>
      </c>
      <c r="G783" s="39">
        <v>289</v>
      </c>
      <c r="H783" s="40">
        <v>1046</v>
      </c>
      <c r="I783" s="40">
        <v>3642</v>
      </c>
      <c r="J783" s="40">
        <v>2793</v>
      </c>
      <c r="K783" s="41">
        <v>210</v>
      </c>
      <c r="L783" s="39">
        <v>5739586</v>
      </c>
      <c r="M783" s="40">
        <v>1972186</v>
      </c>
      <c r="N783" s="40">
        <v>3319889</v>
      </c>
      <c r="O783" s="40">
        <v>8883192</v>
      </c>
      <c r="P783" s="41">
        <v>1347879</v>
      </c>
      <c r="Q783" s="39">
        <f t="shared" si="72"/>
        <v>19860.159169550174</v>
      </c>
      <c r="R783" s="40">
        <f t="shared" si="73"/>
        <v>1885.4550669216062</v>
      </c>
      <c r="S783" s="40">
        <f t="shared" si="74"/>
        <v>911.55656232839101</v>
      </c>
      <c r="T783" s="40">
        <f t="shared" si="75"/>
        <v>3180.5198711063372</v>
      </c>
      <c r="U783" s="41">
        <f t="shared" si="76"/>
        <v>6418.471428571429</v>
      </c>
    </row>
    <row r="784" spans="1:21" x14ac:dyDescent="0.25">
      <c r="A784" s="30" t="str">
        <f t="shared" si="77"/>
        <v>2016_1</v>
      </c>
      <c r="B784" s="10">
        <v>2016</v>
      </c>
      <c r="C784" s="10">
        <v>1</v>
      </c>
      <c r="D784" s="27" t="s">
        <v>31</v>
      </c>
      <c r="E784" s="11" t="s">
        <v>14</v>
      </c>
      <c r="F784" s="41">
        <v>30877</v>
      </c>
      <c r="G784" s="39">
        <v>661</v>
      </c>
      <c r="H784" s="40">
        <v>3207</v>
      </c>
      <c r="I784" s="40">
        <v>6715</v>
      </c>
      <c r="J784" s="40">
        <v>4447</v>
      </c>
      <c r="K784" s="41">
        <v>1112</v>
      </c>
      <c r="L784" s="39">
        <v>10110144</v>
      </c>
      <c r="M784" s="40">
        <v>10496725</v>
      </c>
      <c r="N784" s="40">
        <v>4499628</v>
      </c>
      <c r="O784" s="40">
        <v>15384841</v>
      </c>
      <c r="P784" s="41">
        <v>2610394</v>
      </c>
      <c r="Q784" s="39">
        <f t="shared" si="72"/>
        <v>15295.225416036308</v>
      </c>
      <c r="R784" s="40">
        <f t="shared" si="73"/>
        <v>3273.0667290302463</v>
      </c>
      <c r="S784" s="40">
        <f t="shared" si="74"/>
        <v>670.08607594936711</v>
      </c>
      <c r="T784" s="40">
        <f t="shared" si="75"/>
        <v>3459.5999550258603</v>
      </c>
      <c r="U784" s="41">
        <f t="shared" si="76"/>
        <v>2347.4766187050359</v>
      </c>
    </row>
    <row r="785" spans="1:21" x14ac:dyDescent="0.25">
      <c r="A785" s="30" t="str">
        <f t="shared" si="77"/>
        <v>2016_1</v>
      </c>
      <c r="B785" s="10">
        <v>2016</v>
      </c>
      <c r="C785" s="10">
        <v>1</v>
      </c>
      <c r="D785" s="27" t="s">
        <v>32</v>
      </c>
      <c r="E785" s="11" t="s">
        <v>14</v>
      </c>
      <c r="F785" s="41">
        <v>21030</v>
      </c>
      <c r="G785" s="39">
        <v>286</v>
      </c>
      <c r="H785" s="40">
        <v>2702</v>
      </c>
      <c r="I785" s="40">
        <v>4317</v>
      </c>
      <c r="J785" s="40">
        <v>5348</v>
      </c>
      <c r="K785" s="41">
        <v>848</v>
      </c>
      <c r="L785" s="39">
        <v>10970005</v>
      </c>
      <c r="M785" s="40">
        <v>9656354</v>
      </c>
      <c r="N785" s="40">
        <v>4001076</v>
      </c>
      <c r="O785" s="40">
        <v>20619914</v>
      </c>
      <c r="P785" s="41">
        <v>8987009</v>
      </c>
      <c r="Q785" s="39">
        <f t="shared" si="72"/>
        <v>38356.660839160839</v>
      </c>
      <c r="R785" s="40">
        <f t="shared" si="73"/>
        <v>3573.780162842339</v>
      </c>
      <c r="S785" s="40">
        <f t="shared" si="74"/>
        <v>926.81862404447531</v>
      </c>
      <c r="T785" s="40">
        <f t="shared" si="75"/>
        <v>3855.6308900523559</v>
      </c>
      <c r="U785" s="41">
        <f t="shared" si="76"/>
        <v>10597.887971698114</v>
      </c>
    </row>
    <row r="786" spans="1:21" x14ac:dyDescent="0.25">
      <c r="A786" s="30" t="str">
        <f t="shared" si="77"/>
        <v>2016_1</v>
      </c>
      <c r="B786" s="10">
        <v>2016</v>
      </c>
      <c r="C786" s="10">
        <v>1</v>
      </c>
      <c r="D786" s="27" t="s">
        <v>33</v>
      </c>
      <c r="E786" s="11" t="s">
        <v>14</v>
      </c>
      <c r="F786" s="41">
        <v>17242</v>
      </c>
      <c r="G786" s="39">
        <v>587</v>
      </c>
      <c r="H786" s="40">
        <v>1780</v>
      </c>
      <c r="I786" s="40">
        <v>4617</v>
      </c>
      <c r="J786" s="40">
        <v>2758</v>
      </c>
      <c r="K786" s="41">
        <v>645</v>
      </c>
      <c r="L786" s="39">
        <v>7513939</v>
      </c>
      <c r="M786" s="40">
        <v>5616833</v>
      </c>
      <c r="N786" s="40">
        <v>4043190</v>
      </c>
      <c r="O786" s="40">
        <v>8338482</v>
      </c>
      <c r="P786" s="41">
        <v>1676516</v>
      </c>
      <c r="Q786" s="39">
        <f t="shared" si="72"/>
        <v>12800.577512776832</v>
      </c>
      <c r="R786" s="40">
        <f t="shared" si="73"/>
        <v>3155.5241573033709</v>
      </c>
      <c r="S786" s="40">
        <f t="shared" si="74"/>
        <v>875.71799870045481</v>
      </c>
      <c r="T786" s="40">
        <f t="shared" si="75"/>
        <v>3023.3799854967369</v>
      </c>
      <c r="U786" s="41">
        <f t="shared" si="76"/>
        <v>2599.2496124031009</v>
      </c>
    </row>
    <row r="787" spans="1:21" x14ac:dyDescent="0.25">
      <c r="A787" s="30" t="str">
        <f t="shared" si="77"/>
        <v>2016_1</v>
      </c>
      <c r="B787" s="10">
        <v>2016</v>
      </c>
      <c r="C787" s="10">
        <v>1</v>
      </c>
      <c r="D787" s="27" t="s">
        <v>34</v>
      </c>
      <c r="E787" s="11" t="s">
        <v>14</v>
      </c>
      <c r="F787" s="41">
        <v>16753</v>
      </c>
      <c r="G787" s="39">
        <v>475</v>
      </c>
      <c r="H787" s="40">
        <v>2175</v>
      </c>
      <c r="I787" s="40">
        <v>2864</v>
      </c>
      <c r="J787" s="40">
        <v>3182</v>
      </c>
      <c r="K787" s="41">
        <v>456</v>
      </c>
      <c r="L787" s="39">
        <v>6761186</v>
      </c>
      <c r="M787" s="40">
        <v>9046356</v>
      </c>
      <c r="N787" s="40">
        <v>2861485</v>
      </c>
      <c r="O787" s="40">
        <v>15046651</v>
      </c>
      <c r="P787" s="41">
        <v>1839367</v>
      </c>
      <c r="Q787" s="39">
        <f t="shared" si="72"/>
        <v>14234.075789473683</v>
      </c>
      <c r="R787" s="40">
        <f t="shared" si="73"/>
        <v>4159.2441379310349</v>
      </c>
      <c r="S787" s="40">
        <f t="shared" si="74"/>
        <v>999.12185754189943</v>
      </c>
      <c r="T787" s="40">
        <f t="shared" si="75"/>
        <v>4728.677247014456</v>
      </c>
      <c r="U787" s="41">
        <f t="shared" si="76"/>
        <v>4033.6995614035086</v>
      </c>
    </row>
    <row r="788" spans="1:21" x14ac:dyDescent="0.25">
      <c r="A788" s="30" t="str">
        <f t="shared" si="77"/>
        <v>2016_1</v>
      </c>
      <c r="B788" s="10">
        <v>2016</v>
      </c>
      <c r="C788" s="10">
        <v>1</v>
      </c>
      <c r="D788" s="27" t="s">
        <v>35</v>
      </c>
      <c r="E788" s="11" t="s">
        <v>14</v>
      </c>
      <c r="F788" s="41">
        <v>26832</v>
      </c>
      <c r="G788" s="39">
        <v>1102</v>
      </c>
      <c r="H788" s="40">
        <v>3871</v>
      </c>
      <c r="I788" s="40">
        <v>3911</v>
      </c>
      <c r="J788" s="40">
        <v>7100</v>
      </c>
      <c r="K788" s="41">
        <v>1373</v>
      </c>
      <c r="L788" s="39">
        <v>13115334</v>
      </c>
      <c r="M788" s="40">
        <v>11911459</v>
      </c>
      <c r="N788" s="40">
        <v>4882485</v>
      </c>
      <c r="O788" s="40">
        <v>21055183</v>
      </c>
      <c r="P788" s="41">
        <v>3991993</v>
      </c>
      <c r="Q788" s="39">
        <f t="shared" si="72"/>
        <v>11901.392014519057</v>
      </c>
      <c r="R788" s="40">
        <f t="shared" si="73"/>
        <v>3077.1012658227846</v>
      </c>
      <c r="S788" s="40">
        <f t="shared" si="74"/>
        <v>1248.3981079007926</v>
      </c>
      <c r="T788" s="40">
        <f t="shared" si="75"/>
        <v>2965.518732394366</v>
      </c>
      <c r="U788" s="41">
        <f t="shared" si="76"/>
        <v>2907.4967225054625</v>
      </c>
    </row>
    <row r="789" spans="1:21" x14ac:dyDescent="0.25">
      <c r="A789" s="30" t="str">
        <f t="shared" si="77"/>
        <v>2016_1</v>
      </c>
      <c r="B789" s="10">
        <v>2016</v>
      </c>
      <c r="C789" s="10">
        <v>1</v>
      </c>
      <c r="D789" s="27" t="s">
        <v>36</v>
      </c>
      <c r="E789" s="11" t="s">
        <v>14</v>
      </c>
      <c r="F789" s="41">
        <v>7797</v>
      </c>
      <c r="G789" s="39">
        <v>320</v>
      </c>
      <c r="H789" s="40">
        <v>1114</v>
      </c>
      <c r="I789" s="40">
        <v>386</v>
      </c>
      <c r="J789" s="40">
        <v>1162</v>
      </c>
      <c r="K789" s="41">
        <v>169</v>
      </c>
      <c r="L789" s="39">
        <v>4821998</v>
      </c>
      <c r="M789" s="40">
        <v>4184181</v>
      </c>
      <c r="N789" s="40">
        <v>381119</v>
      </c>
      <c r="O789" s="40">
        <v>3670611</v>
      </c>
      <c r="P789" s="41">
        <v>992915</v>
      </c>
      <c r="Q789" s="39">
        <f t="shared" si="72"/>
        <v>15068.74375</v>
      </c>
      <c r="R789" s="40">
        <f t="shared" si="73"/>
        <v>3755.9973070017954</v>
      </c>
      <c r="S789" s="40">
        <f t="shared" si="74"/>
        <v>987.35492227979273</v>
      </c>
      <c r="T789" s="40">
        <f t="shared" si="75"/>
        <v>3158.8734939759038</v>
      </c>
      <c r="U789" s="41">
        <f t="shared" si="76"/>
        <v>5875.2366863905327</v>
      </c>
    </row>
    <row r="790" spans="1:21" x14ac:dyDescent="0.25">
      <c r="A790" s="30" t="str">
        <f t="shared" si="77"/>
        <v>2016_1</v>
      </c>
      <c r="B790" s="10">
        <v>2016</v>
      </c>
      <c r="C790" s="10">
        <v>1</v>
      </c>
      <c r="D790" s="27" t="s">
        <v>37</v>
      </c>
      <c r="E790" s="11" t="s">
        <v>14</v>
      </c>
      <c r="F790" s="41">
        <v>14595</v>
      </c>
      <c r="G790" s="39">
        <v>617</v>
      </c>
      <c r="H790" s="40">
        <v>2446</v>
      </c>
      <c r="I790" s="40">
        <v>3739</v>
      </c>
      <c r="J790" s="40">
        <v>3049</v>
      </c>
      <c r="K790" s="41">
        <v>315</v>
      </c>
      <c r="L790" s="39">
        <v>10480584</v>
      </c>
      <c r="M790" s="40">
        <v>7371778</v>
      </c>
      <c r="N790" s="40">
        <v>4911522</v>
      </c>
      <c r="O790" s="40">
        <v>9645476</v>
      </c>
      <c r="P790" s="41">
        <v>2017735</v>
      </c>
      <c r="Q790" s="39">
        <f t="shared" si="72"/>
        <v>16986.359805510536</v>
      </c>
      <c r="R790" s="40">
        <f t="shared" si="73"/>
        <v>3013.8094848732626</v>
      </c>
      <c r="S790" s="40">
        <f t="shared" si="74"/>
        <v>1313.5924043861994</v>
      </c>
      <c r="T790" s="40">
        <f t="shared" si="75"/>
        <v>3163.4883568383075</v>
      </c>
      <c r="U790" s="41">
        <f t="shared" si="76"/>
        <v>6405.5079365079364</v>
      </c>
    </row>
    <row r="791" spans="1:21" x14ac:dyDescent="0.25">
      <c r="A791" s="30" t="str">
        <f t="shared" si="77"/>
        <v>2016_1</v>
      </c>
      <c r="B791" s="10">
        <v>2016</v>
      </c>
      <c r="C791" s="10">
        <v>1</v>
      </c>
      <c r="D791" s="27" t="s">
        <v>38</v>
      </c>
      <c r="E791" s="11" t="s">
        <v>14</v>
      </c>
      <c r="F791" s="41">
        <v>7587</v>
      </c>
      <c r="G791" s="39">
        <v>334</v>
      </c>
      <c r="H791" s="40">
        <v>1368</v>
      </c>
      <c r="I791" s="40">
        <v>997</v>
      </c>
      <c r="J791" s="40">
        <v>2499</v>
      </c>
      <c r="K791" s="41">
        <v>42</v>
      </c>
      <c r="L791" s="39">
        <v>4334252</v>
      </c>
      <c r="M791" s="40">
        <v>3557000</v>
      </c>
      <c r="N791" s="40">
        <v>1534292</v>
      </c>
      <c r="O791" s="40">
        <v>6670459</v>
      </c>
      <c r="P791" s="41">
        <v>183881</v>
      </c>
      <c r="Q791" s="39">
        <f t="shared" si="72"/>
        <v>12976.802395209581</v>
      </c>
      <c r="R791" s="40">
        <f t="shared" si="73"/>
        <v>2600.1461988304095</v>
      </c>
      <c r="S791" s="40">
        <f t="shared" si="74"/>
        <v>1538.9087261785355</v>
      </c>
      <c r="T791" s="40">
        <f t="shared" si="75"/>
        <v>2669.2513005202081</v>
      </c>
      <c r="U791" s="41">
        <f t="shared" si="76"/>
        <v>4378.1190476190477</v>
      </c>
    </row>
    <row r="792" spans="1:21" x14ac:dyDescent="0.25">
      <c r="A792" s="30" t="str">
        <f t="shared" si="77"/>
        <v>2016_1</v>
      </c>
      <c r="B792" s="10">
        <v>2016</v>
      </c>
      <c r="C792" s="10">
        <v>1</v>
      </c>
      <c r="D792" s="27" t="s">
        <v>39</v>
      </c>
      <c r="E792" s="11" t="s">
        <v>14</v>
      </c>
      <c r="F792" s="41">
        <v>19439</v>
      </c>
      <c r="G792" s="39">
        <v>922</v>
      </c>
      <c r="H792" s="40">
        <v>3164</v>
      </c>
      <c r="I792" s="40">
        <v>6622</v>
      </c>
      <c r="J792" s="40">
        <v>2430</v>
      </c>
      <c r="K792" s="41">
        <v>1166</v>
      </c>
      <c r="L792" s="39">
        <v>12804334</v>
      </c>
      <c r="M792" s="40">
        <v>8726260</v>
      </c>
      <c r="N792" s="40">
        <v>6712082</v>
      </c>
      <c r="O792" s="40">
        <v>7075378</v>
      </c>
      <c r="P792" s="41">
        <v>6745652</v>
      </c>
      <c r="Q792" s="39">
        <f t="shared" si="72"/>
        <v>13887.56399132321</v>
      </c>
      <c r="R792" s="40">
        <f t="shared" si="73"/>
        <v>2757.9835651074591</v>
      </c>
      <c r="S792" s="40">
        <f t="shared" si="74"/>
        <v>1013.6034430685594</v>
      </c>
      <c r="T792" s="40">
        <f t="shared" si="75"/>
        <v>2911.6781893004113</v>
      </c>
      <c r="U792" s="41">
        <f t="shared" si="76"/>
        <v>5785.293310463122</v>
      </c>
    </row>
    <row r="793" spans="1:21" x14ac:dyDescent="0.25">
      <c r="A793" s="30" t="str">
        <f t="shared" si="77"/>
        <v>2016_1</v>
      </c>
      <c r="B793" s="10">
        <v>2016</v>
      </c>
      <c r="C793" s="10">
        <v>1</v>
      </c>
      <c r="D793" s="27" t="s">
        <v>40</v>
      </c>
      <c r="E793" s="11" t="s">
        <v>14</v>
      </c>
      <c r="F793" s="41">
        <v>14424</v>
      </c>
      <c r="G793" s="39">
        <v>468</v>
      </c>
      <c r="H793" s="40">
        <v>2353</v>
      </c>
      <c r="I793" s="40">
        <v>4916</v>
      </c>
      <c r="J793" s="40">
        <v>5550</v>
      </c>
      <c r="K793" s="41">
        <v>698</v>
      </c>
      <c r="L793" s="39">
        <v>6283014</v>
      </c>
      <c r="M793" s="40">
        <v>8593657</v>
      </c>
      <c r="N793" s="40">
        <v>3406366</v>
      </c>
      <c r="O793" s="40">
        <v>21259396</v>
      </c>
      <c r="P793" s="41">
        <v>2141260</v>
      </c>
      <c r="Q793" s="39">
        <f t="shared" si="72"/>
        <v>13425.24358974359</v>
      </c>
      <c r="R793" s="40">
        <f t="shared" si="73"/>
        <v>3652.2129196770079</v>
      </c>
      <c r="S793" s="40">
        <f t="shared" si="74"/>
        <v>692.91415785191214</v>
      </c>
      <c r="T793" s="40">
        <f t="shared" si="75"/>
        <v>3830.5218018018018</v>
      </c>
      <c r="U793" s="41">
        <f t="shared" si="76"/>
        <v>3067.7077363896847</v>
      </c>
    </row>
    <row r="794" spans="1:21" x14ac:dyDescent="0.25">
      <c r="A794" s="30" t="str">
        <f t="shared" si="77"/>
        <v>2016_2</v>
      </c>
      <c r="B794" s="10">
        <v>2016</v>
      </c>
      <c r="C794" s="10">
        <v>2</v>
      </c>
      <c r="D794" s="27" t="s">
        <v>13</v>
      </c>
      <c r="E794" s="11" t="s">
        <v>14</v>
      </c>
      <c r="F794" s="41">
        <v>22196</v>
      </c>
      <c r="G794" s="39">
        <v>141</v>
      </c>
      <c r="H794" s="40">
        <v>2454</v>
      </c>
      <c r="I794" s="40">
        <v>1279</v>
      </c>
      <c r="J794" s="40">
        <v>4235</v>
      </c>
      <c r="K794" s="41">
        <v>588</v>
      </c>
      <c r="L794" s="39">
        <v>2216549</v>
      </c>
      <c r="M794" s="40">
        <v>4389744</v>
      </c>
      <c r="N794" s="40">
        <v>1775891</v>
      </c>
      <c r="O794" s="40">
        <v>7021288</v>
      </c>
      <c r="P794" s="41">
        <v>1977445</v>
      </c>
      <c r="Q794" s="39">
        <f t="shared" si="72"/>
        <v>15720.205673758865</v>
      </c>
      <c r="R794" s="40">
        <f t="shared" si="73"/>
        <v>1788.8117359413202</v>
      </c>
      <c r="S794" s="40">
        <f t="shared" si="74"/>
        <v>1388.4996090695856</v>
      </c>
      <c r="T794" s="40">
        <f t="shared" si="75"/>
        <v>1657.9192443919717</v>
      </c>
      <c r="U794" s="41">
        <f t="shared" si="76"/>
        <v>3363.0017006802723</v>
      </c>
    </row>
    <row r="795" spans="1:21" x14ac:dyDescent="0.25">
      <c r="A795" s="30" t="str">
        <f t="shared" si="77"/>
        <v>2016_2</v>
      </c>
      <c r="B795" s="10">
        <v>2016</v>
      </c>
      <c r="C795" s="10">
        <v>2</v>
      </c>
      <c r="D795" s="27" t="s">
        <v>15</v>
      </c>
      <c r="E795" s="11" t="s">
        <v>14</v>
      </c>
      <c r="F795" s="41">
        <v>5688</v>
      </c>
      <c r="G795" s="39">
        <v>25</v>
      </c>
      <c r="H795" s="40">
        <v>409</v>
      </c>
      <c r="I795" s="40">
        <v>931</v>
      </c>
      <c r="J795" s="40">
        <v>693</v>
      </c>
      <c r="K795" s="41">
        <v>101</v>
      </c>
      <c r="L795" s="39">
        <v>613766</v>
      </c>
      <c r="M795" s="40">
        <v>1298323</v>
      </c>
      <c r="N795" s="40">
        <v>1419404</v>
      </c>
      <c r="O795" s="40">
        <v>1994734</v>
      </c>
      <c r="P795" s="41">
        <v>650514</v>
      </c>
      <c r="Q795" s="39">
        <f t="shared" si="72"/>
        <v>24550.639999999999</v>
      </c>
      <c r="R795" s="40">
        <f t="shared" si="73"/>
        <v>3174.3838630806845</v>
      </c>
      <c r="S795" s="40">
        <f t="shared" si="74"/>
        <v>1524.6015037593984</v>
      </c>
      <c r="T795" s="40">
        <f t="shared" si="75"/>
        <v>2878.4040404040402</v>
      </c>
      <c r="U795" s="41">
        <f t="shared" si="76"/>
        <v>6440.7326732673264</v>
      </c>
    </row>
    <row r="796" spans="1:21" x14ac:dyDescent="0.25">
      <c r="A796" s="30" t="str">
        <f t="shared" si="77"/>
        <v>2016_2</v>
      </c>
      <c r="B796" s="10">
        <v>2016</v>
      </c>
      <c r="C796" s="10">
        <v>2</v>
      </c>
      <c r="D796" s="27" t="s">
        <v>16</v>
      </c>
      <c r="E796" s="11" t="s">
        <v>14</v>
      </c>
      <c r="F796" s="41">
        <v>5513</v>
      </c>
      <c r="G796" s="39">
        <v>107</v>
      </c>
      <c r="H796" s="40">
        <v>635</v>
      </c>
      <c r="I796" s="40">
        <v>352</v>
      </c>
      <c r="J796" s="40">
        <v>1814</v>
      </c>
      <c r="K796" s="41">
        <v>673</v>
      </c>
      <c r="L796" s="39">
        <v>1076951</v>
      </c>
      <c r="M796" s="40">
        <v>1998650</v>
      </c>
      <c r="N796" s="40">
        <v>290370</v>
      </c>
      <c r="O796" s="40">
        <v>5311059</v>
      </c>
      <c r="P796" s="41">
        <v>3374221</v>
      </c>
      <c r="Q796" s="39">
        <f t="shared" si="72"/>
        <v>10064.962616822429</v>
      </c>
      <c r="R796" s="40">
        <f t="shared" si="73"/>
        <v>3147.48031496063</v>
      </c>
      <c r="S796" s="40">
        <f t="shared" si="74"/>
        <v>824.91477272727275</v>
      </c>
      <c r="T796" s="40">
        <f t="shared" si="75"/>
        <v>2927.8164277839028</v>
      </c>
      <c r="U796" s="41">
        <f t="shared" si="76"/>
        <v>5013.7013372956908</v>
      </c>
    </row>
    <row r="797" spans="1:21" x14ac:dyDescent="0.25">
      <c r="A797" s="30" t="str">
        <f t="shared" si="77"/>
        <v>2016_2</v>
      </c>
      <c r="B797" s="10">
        <v>2016</v>
      </c>
      <c r="C797" s="10">
        <v>2</v>
      </c>
      <c r="D797" s="27" t="s">
        <v>17</v>
      </c>
      <c r="E797" s="11" t="s">
        <v>14</v>
      </c>
      <c r="F797" s="41">
        <v>22227</v>
      </c>
      <c r="G797" s="39">
        <v>144</v>
      </c>
      <c r="H797" s="40">
        <v>1925</v>
      </c>
      <c r="I797" s="40">
        <v>1099</v>
      </c>
      <c r="J797" s="40">
        <v>2775</v>
      </c>
      <c r="K797" s="41">
        <v>480</v>
      </c>
      <c r="L797" s="39">
        <v>2500160</v>
      </c>
      <c r="M797" s="40">
        <v>6907857</v>
      </c>
      <c r="N797" s="40">
        <v>794923</v>
      </c>
      <c r="O797" s="40">
        <v>9135466</v>
      </c>
      <c r="P797" s="41">
        <v>2508646</v>
      </c>
      <c r="Q797" s="39">
        <f t="shared" si="72"/>
        <v>17362.222222222223</v>
      </c>
      <c r="R797" s="40">
        <f t="shared" si="73"/>
        <v>3588.497142857143</v>
      </c>
      <c r="S797" s="40">
        <f t="shared" si="74"/>
        <v>723.31483166515011</v>
      </c>
      <c r="T797" s="40">
        <f t="shared" si="75"/>
        <v>3292.0598198198199</v>
      </c>
      <c r="U797" s="41">
        <f t="shared" si="76"/>
        <v>5226.3458333333338</v>
      </c>
    </row>
    <row r="798" spans="1:21" x14ac:dyDescent="0.25">
      <c r="A798" s="30" t="str">
        <f t="shared" si="77"/>
        <v>2016_2</v>
      </c>
      <c r="B798" s="10">
        <v>2016</v>
      </c>
      <c r="C798" s="10">
        <v>2</v>
      </c>
      <c r="D798" s="27" t="s">
        <v>18</v>
      </c>
      <c r="E798" s="11" t="s">
        <v>14</v>
      </c>
      <c r="F798" s="41">
        <v>17328</v>
      </c>
      <c r="G798" s="39">
        <v>183</v>
      </c>
      <c r="H798" s="40">
        <v>1415</v>
      </c>
      <c r="I798" s="40">
        <v>3620</v>
      </c>
      <c r="J798" s="40">
        <v>2164</v>
      </c>
      <c r="K798" s="41">
        <v>382</v>
      </c>
      <c r="L798" s="39">
        <v>4142564</v>
      </c>
      <c r="M798" s="40">
        <v>4623093</v>
      </c>
      <c r="N798" s="40">
        <v>7161480</v>
      </c>
      <c r="O798" s="40">
        <v>6983504</v>
      </c>
      <c r="P798" s="41">
        <v>1174238</v>
      </c>
      <c r="Q798" s="39">
        <f t="shared" si="72"/>
        <v>22636.961748633879</v>
      </c>
      <c r="R798" s="40">
        <f t="shared" si="73"/>
        <v>3267.2035335689047</v>
      </c>
      <c r="S798" s="40">
        <f t="shared" si="74"/>
        <v>1978.3093922651933</v>
      </c>
      <c r="T798" s="40">
        <f t="shared" si="75"/>
        <v>3227.1275415896489</v>
      </c>
      <c r="U798" s="41">
        <f t="shared" si="76"/>
        <v>3073.9214659685863</v>
      </c>
    </row>
    <row r="799" spans="1:21" x14ac:dyDescent="0.25">
      <c r="A799" s="30" t="str">
        <f t="shared" si="77"/>
        <v>2016_2</v>
      </c>
      <c r="B799" s="10">
        <v>2016</v>
      </c>
      <c r="C799" s="10">
        <v>2</v>
      </c>
      <c r="D799" s="27" t="s">
        <v>19</v>
      </c>
      <c r="E799" s="11" t="s">
        <v>14</v>
      </c>
      <c r="F799" s="41">
        <v>4399</v>
      </c>
      <c r="G799" s="39">
        <v>85</v>
      </c>
      <c r="H799" s="40">
        <v>396</v>
      </c>
      <c r="I799" s="40">
        <v>931</v>
      </c>
      <c r="J799" s="40">
        <v>601</v>
      </c>
      <c r="K799" s="41">
        <v>162</v>
      </c>
      <c r="L799" s="39">
        <v>1689419</v>
      </c>
      <c r="M799" s="40">
        <v>1275757</v>
      </c>
      <c r="N799" s="40">
        <v>1412480</v>
      </c>
      <c r="O799" s="40">
        <v>2061115</v>
      </c>
      <c r="P799" s="41">
        <v>925374</v>
      </c>
      <c r="Q799" s="39">
        <f t="shared" si="72"/>
        <v>19875.517647058823</v>
      </c>
      <c r="R799" s="40">
        <f t="shared" si="73"/>
        <v>3221.6085858585857</v>
      </c>
      <c r="S799" s="40">
        <f t="shared" si="74"/>
        <v>1517.1643394199784</v>
      </c>
      <c r="T799" s="40">
        <f t="shared" si="75"/>
        <v>3429.4758735440932</v>
      </c>
      <c r="U799" s="41">
        <f t="shared" si="76"/>
        <v>5712.1851851851852</v>
      </c>
    </row>
    <row r="800" spans="1:21" x14ac:dyDescent="0.25">
      <c r="A800" s="30" t="str">
        <f t="shared" si="77"/>
        <v>2016_2</v>
      </c>
      <c r="B800" s="10">
        <v>2016</v>
      </c>
      <c r="C800" s="10">
        <v>2</v>
      </c>
      <c r="D800" s="27" t="s">
        <v>20</v>
      </c>
      <c r="E800" s="11" t="s">
        <v>14</v>
      </c>
      <c r="F800" s="41">
        <v>27799</v>
      </c>
      <c r="G800" s="39">
        <v>392</v>
      </c>
      <c r="H800" s="40">
        <v>3069</v>
      </c>
      <c r="I800" s="40">
        <v>2535</v>
      </c>
      <c r="J800" s="40">
        <v>5378</v>
      </c>
      <c r="K800" s="41">
        <v>880</v>
      </c>
      <c r="L800" s="39">
        <v>11994644</v>
      </c>
      <c r="M800" s="40">
        <v>8408435</v>
      </c>
      <c r="N800" s="40">
        <v>3488964</v>
      </c>
      <c r="O800" s="40">
        <v>13281324</v>
      </c>
      <c r="P800" s="41">
        <v>8391891</v>
      </c>
      <c r="Q800" s="39">
        <f t="shared" si="72"/>
        <v>30598.581632653062</v>
      </c>
      <c r="R800" s="40">
        <f t="shared" si="73"/>
        <v>2739.7963506028022</v>
      </c>
      <c r="S800" s="40">
        <f t="shared" si="74"/>
        <v>1376.3171597633136</v>
      </c>
      <c r="T800" s="40">
        <f t="shared" si="75"/>
        <v>2469.5656377835626</v>
      </c>
      <c r="U800" s="41">
        <f t="shared" si="76"/>
        <v>9536.2397727272728</v>
      </c>
    </row>
    <row r="801" spans="1:21" x14ac:dyDescent="0.25">
      <c r="A801" s="30" t="str">
        <f t="shared" si="77"/>
        <v>2016_2</v>
      </c>
      <c r="B801" s="10">
        <v>2016</v>
      </c>
      <c r="C801" s="10">
        <v>2</v>
      </c>
      <c r="D801" s="27" t="s">
        <v>21</v>
      </c>
      <c r="E801" s="11" t="s">
        <v>14</v>
      </c>
      <c r="F801" s="41">
        <v>34411</v>
      </c>
      <c r="G801" s="39">
        <v>921</v>
      </c>
      <c r="H801" s="40">
        <v>3013</v>
      </c>
      <c r="I801" s="40">
        <v>1703</v>
      </c>
      <c r="J801" s="40">
        <v>5089</v>
      </c>
      <c r="K801" s="41">
        <v>744</v>
      </c>
      <c r="L801" s="39">
        <v>13872058</v>
      </c>
      <c r="M801" s="40">
        <v>6953706</v>
      </c>
      <c r="N801" s="40">
        <v>1290477</v>
      </c>
      <c r="O801" s="40">
        <v>15582454</v>
      </c>
      <c r="P801" s="41">
        <v>3758819</v>
      </c>
      <c r="Q801" s="39">
        <f t="shared" si="72"/>
        <v>15061.952225841476</v>
      </c>
      <c r="R801" s="40">
        <f t="shared" si="73"/>
        <v>2307.9010952538997</v>
      </c>
      <c r="S801" s="40">
        <f t="shared" si="74"/>
        <v>757.76688197298881</v>
      </c>
      <c r="T801" s="40">
        <f t="shared" si="75"/>
        <v>3061.9874238553743</v>
      </c>
      <c r="U801" s="41">
        <f t="shared" si="76"/>
        <v>5052.1760752688169</v>
      </c>
    </row>
    <row r="802" spans="1:21" x14ac:dyDescent="0.25">
      <c r="A802" s="30" t="str">
        <f t="shared" si="77"/>
        <v>2016_2</v>
      </c>
      <c r="B802" s="10">
        <v>2016</v>
      </c>
      <c r="C802" s="10">
        <v>2</v>
      </c>
      <c r="D802" s="27" t="s">
        <v>22</v>
      </c>
      <c r="E802" s="11" t="s">
        <v>14</v>
      </c>
      <c r="F802" s="41">
        <v>3297</v>
      </c>
      <c r="G802" s="39">
        <v>117</v>
      </c>
      <c r="H802" s="40">
        <v>327</v>
      </c>
      <c r="I802" s="40">
        <v>389</v>
      </c>
      <c r="J802" s="40">
        <v>427</v>
      </c>
      <c r="K802" s="41">
        <v>146</v>
      </c>
      <c r="L802" s="39">
        <v>1395272</v>
      </c>
      <c r="M802" s="40">
        <v>985874</v>
      </c>
      <c r="N802" s="40">
        <v>352308</v>
      </c>
      <c r="O802" s="40">
        <v>1281447</v>
      </c>
      <c r="P802" s="41">
        <v>595824</v>
      </c>
      <c r="Q802" s="39">
        <f t="shared" si="72"/>
        <v>11925.401709401709</v>
      </c>
      <c r="R802" s="40">
        <f t="shared" si="73"/>
        <v>3014.9051987767584</v>
      </c>
      <c r="S802" s="40">
        <f t="shared" si="74"/>
        <v>905.67609254498711</v>
      </c>
      <c r="T802" s="40">
        <f t="shared" si="75"/>
        <v>3001.0468384074943</v>
      </c>
      <c r="U802" s="41">
        <f t="shared" si="76"/>
        <v>4080.9863013698632</v>
      </c>
    </row>
    <row r="803" spans="1:21" x14ac:dyDescent="0.25">
      <c r="A803" s="30" t="str">
        <f t="shared" si="77"/>
        <v>2016_2</v>
      </c>
      <c r="B803" s="10">
        <v>2016</v>
      </c>
      <c r="C803" s="10">
        <v>2</v>
      </c>
      <c r="D803" s="27" t="s">
        <v>23</v>
      </c>
      <c r="E803" s="11" t="s">
        <v>14</v>
      </c>
      <c r="F803" s="41">
        <v>3455</v>
      </c>
      <c r="G803" s="39">
        <v>117</v>
      </c>
      <c r="H803" s="40">
        <v>358</v>
      </c>
      <c r="I803" s="40">
        <v>569</v>
      </c>
      <c r="J803" s="40">
        <v>501</v>
      </c>
      <c r="K803" s="41">
        <v>107</v>
      </c>
      <c r="L803" s="39">
        <v>1643537</v>
      </c>
      <c r="M803" s="40">
        <v>1139196</v>
      </c>
      <c r="N803" s="40">
        <v>406532</v>
      </c>
      <c r="O803" s="40">
        <v>1568992</v>
      </c>
      <c r="P803" s="41">
        <v>489368</v>
      </c>
      <c r="Q803" s="39">
        <f t="shared" si="72"/>
        <v>14047.324786324787</v>
      </c>
      <c r="R803" s="40">
        <f t="shared" si="73"/>
        <v>3182.1117318435754</v>
      </c>
      <c r="S803" s="40">
        <f t="shared" si="74"/>
        <v>714.46748681898066</v>
      </c>
      <c r="T803" s="40">
        <f t="shared" si="75"/>
        <v>3131.7205588822353</v>
      </c>
      <c r="U803" s="41">
        <f t="shared" si="76"/>
        <v>4573.532710280374</v>
      </c>
    </row>
    <row r="804" spans="1:21" x14ac:dyDescent="0.25">
      <c r="A804" s="30" t="str">
        <f t="shared" si="77"/>
        <v>2016_2</v>
      </c>
      <c r="B804" s="10">
        <v>2016</v>
      </c>
      <c r="C804" s="10">
        <v>2</v>
      </c>
      <c r="D804" s="27" t="s">
        <v>24</v>
      </c>
      <c r="E804" s="11" t="s">
        <v>14</v>
      </c>
      <c r="F804" s="41">
        <v>9935</v>
      </c>
      <c r="G804" s="39">
        <v>304</v>
      </c>
      <c r="H804" s="40">
        <v>1051</v>
      </c>
      <c r="I804" s="40">
        <v>3295</v>
      </c>
      <c r="J804" s="40">
        <v>2287</v>
      </c>
      <c r="K804" s="41">
        <v>831</v>
      </c>
      <c r="L804" s="39">
        <v>5787685</v>
      </c>
      <c r="M804" s="40">
        <v>4408555</v>
      </c>
      <c r="N804" s="40">
        <v>3200111</v>
      </c>
      <c r="O804" s="40">
        <v>7032453</v>
      </c>
      <c r="P804" s="41">
        <v>4417134</v>
      </c>
      <c r="Q804" s="39">
        <f t="shared" si="72"/>
        <v>19038.4375</v>
      </c>
      <c r="R804" s="40">
        <f t="shared" si="73"/>
        <v>4194.6289248334915</v>
      </c>
      <c r="S804" s="40">
        <f t="shared" si="74"/>
        <v>971.20212443095602</v>
      </c>
      <c r="T804" s="40">
        <f t="shared" si="75"/>
        <v>3074.968517708789</v>
      </c>
      <c r="U804" s="41">
        <f t="shared" si="76"/>
        <v>5315.4440433212994</v>
      </c>
    </row>
    <row r="805" spans="1:21" x14ac:dyDescent="0.25">
      <c r="A805" s="30" t="str">
        <f t="shared" si="77"/>
        <v>2016_2</v>
      </c>
      <c r="B805" s="10">
        <v>2016</v>
      </c>
      <c r="C805" s="10">
        <v>2</v>
      </c>
      <c r="D805" s="27" t="s">
        <v>25</v>
      </c>
      <c r="E805" s="11" t="s">
        <v>14</v>
      </c>
      <c r="F805" s="41">
        <v>26868</v>
      </c>
      <c r="G805" s="39">
        <v>195</v>
      </c>
      <c r="H805" s="40">
        <v>2114</v>
      </c>
      <c r="I805" s="40">
        <v>6802</v>
      </c>
      <c r="J805" s="40">
        <v>3112</v>
      </c>
      <c r="K805" s="41">
        <v>816</v>
      </c>
      <c r="L805" s="39">
        <v>3215462</v>
      </c>
      <c r="M805" s="40">
        <v>4339191</v>
      </c>
      <c r="N805" s="40">
        <v>6212295</v>
      </c>
      <c r="O805" s="40">
        <v>5586829</v>
      </c>
      <c r="P805" s="41">
        <v>4035833</v>
      </c>
      <c r="Q805" s="39">
        <f t="shared" si="72"/>
        <v>16489.548717948717</v>
      </c>
      <c r="R805" s="40">
        <f t="shared" si="73"/>
        <v>2052.5974456007571</v>
      </c>
      <c r="S805" s="40">
        <f t="shared" si="74"/>
        <v>913.30417524257575</v>
      </c>
      <c r="T805" s="40">
        <f t="shared" si="75"/>
        <v>1795.2535347043702</v>
      </c>
      <c r="U805" s="41">
        <f t="shared" si="76"/>
        <v>4945.8737745098042</v>
      </c>
    </row>
    <row r="806" spans="1:21" x14ac:dyDescent="0.25">
      <c r="A806" s="30" t="str">
        <f t="shared" si="77"/>
        <v>2016_2</v>
      </c>
      <c r="B806" s="10">
        <v>2016</v>
      </c>
      <c r="C806" s="10">
        <v>2</v>
      </c>
      <c r="D806" s="27" t="s">
        <v>26</v>
      </c>
      <c r="E806" s="11" t="s">
        <v>14</v>
      </c>
      <c r="F806" s="41">
        <v>26272</v>
      </c>
      <c r="G806" s="39">
        <v>359</v>
      </c>
      <c r="H806" s="40">
        <v>2741</v>
      </c>
      <c r="I806" s="40">
        <v>4466</v>
      </c>
      <c r="J806" s="40">
        <v>5191</v>
      </c>
      <c r="K806" s="41">
        <v>1022</v>
      </c>
      <c r="L806" s="39">
        <v>7762980</v>
      </c>
      <c r="M806" s="40">
        <v>9007434</v>
      </c>
      <c r="N806" s="40">
        <v>5348950</v>
      </c>
      <c r="O806" s="40">
        <v>14681298</v>
      </c>
      <c r="P806" s="41">
        <v>4272228</v>
      </c>
      <c r="Q806" s="39">
        <f t="shared" si="72"/>
        <v>21623.899721448466</v>
      </c>
      <c r="R806" s="40">
        <f t="shared" si="73"/>
        <v>3286.1853338197739</v>
      </c>
      <c r="S806" s="40">
        <f t="shared" si="74"/>
        <v>1197.704881325571</v>
      </c>
      <c r="T806" s="40">
        <f t="shared" si="75"/>
        <v>2828.2215372760547</v>
      </c>
      <c r="U806" s="41">
        <f t="shared" si="76"/>
        <v>4180.262230919765</v>
      </c>
    </row>
    <row r="807" spans="1:21" x14ac:dyDescent="0.25">
      <c r="A807" s="30" t="str">
        <f t="shared" si="77"/>
        <v>2016_2</v>
      </c>
      <c r="B807" s="10">
        <v>2016</v>
      </c>
      <c r="C807" s="10">
        <v>2</v>
      </c>
      <c r="D807" s="27" t="s">
        <v>27</v>
      </c>
      <c r="E807" s="11" t="s">
        <v>14</v>
      </c>
      <c r="F807" s="41">
        <v>6764</v>
      </c>
      <c r="G807" s="39">
        <v>210</v>
      </c>
      <c r="H807" s="40">
        <v>806</v>
      </c>
      <c r="I807" s="40">
        <v>1146</v>
      </c>
      <c r="J807" s="40">
        <v>1152</v>
      </c>
      <c r="K807" s="41">
        <v>334</v>
      </c>
      <c r="L807" s="39">
        <v>4398437</v>
      </c>
      <c r="M807" s="40">
        <v>2603089</v>
      </c>
      <c r="N807" s="40">
        <v>1015838</v>
      </c>
      <c r="O807" s="40">
        <v>3870284</v>
      </c>
      <c r="P807" s="41">
        <v>3053027</v>
      </c>
      <c r="Q807" s="39">
        <f t="shared" si="72"/>
        <v>20944.938095238096</v>
      </c>
      <c r="R807" s="40">
        <f t="shared" si="73"/>
        <v>3229.6389578163771</v>
      </c>
      <c r="S807" s="40">
        <f t="shared" si="74"/>
        <v>886.42059336823729</v>
      </c>
      <c r="T807" s="40">
        <f t="shared" si="75"/>
        <v>3359.6215277777778</v>
      </c>
      <c r="U807" s="41">
        <f t="shared" si="76"/>
        <v>9140.7994011976043</v>
      </c>
    </row>
    <row r="808" spans="1:21" x14ac:dyDescent="0.25">
      <c r="A808" s="30" t="str">
        <f t="shared" si="77"/>
        <v>2016_2</v>
      </c>
      <c r="B808" s="10">
        <v>2016</v>
      </c>
      <c r="C808" s="10">
        <v>2</v>
      </c>
      <c r="D808" s="27" t="s">
        <v>28</v>
      </c>
      <c r="E808" s="11" t="s">
        <v>14</v>
      </c>
      <c r="F808" s="41">
        <v>46585</v>
      </c>
      <c r="G808" s="39">
        <v>1292</v>
      </c>
      <c r="H808" s="40">
        <v>4963</v>
      </c>
      <c r="I808" s="40">
        <v>9229</v>
      </c>
      <c r="J808" s="40">
        <v>8214</v>
      </c>
      <c r="K808" s="41">
        <v>1794</v>
      </c>
      <c r="L808" s="39">
        <v>18698953</v>
      </c>
      <c r="M808" s="40">
        <v>16389017</v>
      </c>
      <c r="N808" s="40">
        <v>11358739</v>
      </c>
      <c r="O808" s="40">
        <v>26619772</v>
      </c>
      <c r="P808" s="41">
        <v>20412767</v>
      </c>
      <c r="Q808" s="39">
        <f t="shared" si="72"/>
        <v>14472.873839009288</v>
      </c>
      <c r="R808" s="40">
        <f t="shared" si="73"/>
        <v>3302.2399758210759</v>
      </c>
      <c r="S808" s="40">
        <f t="shared" si="74"/>
        <v>1230.7659551414022</v>
      </c>
      <c r="T808" s="40">
        <f t="shared" si="75"/>
        <v>3240.7806184562942</v>
      </c>
      <c r="U808" s="41">
        <f t="shared" si="76"/>
        <v>11378.353957636566</v>
      </c>
    </row>
    <row r="809" spans="1:21" x14ac:dyDescent="0.25">
      <c r="A809" s="30" t="str">
        <f t="shared" si="77"/>
        <v>2016_2</v>
      </c>
      <c r="B809" s="10">
        <v>2016</v>
      </c>
      <c r="C809" s="10">
        <v>2</v>
      </c>
      <c r="D809" s="27" t="s">
        <v>29</v>
      </c>
      <c r="E809" s="11" t="s">
        <v>14</v>
      </c>
      <c r="F809" s="41">
        <v>4981</v>
      </c>
      <c r="G809" s="39">
        <v>161</v>
      </c>
      <c r="H809" s="40">
        <v>582</v>
      </c>
      <c r="I809" s="40">
        <v>784</v>
      </c>
      <c r="J809" s="40">
        <v>953</v>
      </c>
      <c r="K809" s="41">
        <v>219</v>
      </c>
      <c r="L809" s="39">
        <v>2725712</v>
      </c>
      <c r="M809" s="40">
        <v>1796819</v>
      </c>
      <c r="N809" s="40">
        <v>824301</v>
      </c>
      <c r="O809" s="40">
        <v>2795574</v>
      </c>
      <c r="P809" s="41">
        <v>1881649</v>
      </c>
      <c r="Q809" s="39">
        <f t="shared" si="72"/>
        <v>16929.888198757762</v>
      </c>
      <c r="R809" s="40">
        <f t="shared" si="73"/>
        <v>3087.3178694158078</v>
      </c>
      <c r="S809" s="40">
        <f t="shared" si="74"/>
        <v>1051.404336734694</v>
      </c>
      <c r="T809" s="40">
        <f t="shared" si="75"/>
        <v>2933.4459601259182</v>
      </c>
      <c r="U809" s="41">
        <f t="shared" si="76"/>
        <v>8592.0045662100456</v>
      </c>
    </row>
    <row r="810" spans="1:21" x14ac:dyDescent="0.25">
      <c r="A810" s="30" t="str">
        <f t="shared" si="77"/>
        <v>2016_2</v>
      </c>
      <c r="B810" s="10">
        <v>2016</v>
      </c>
      <c r="C810" s="10">
        <v>2</v>
      </c>
      <c r="D810" s="27" t="s">
        <v>30</v>
      </c>
      <c r="E810" s="11" t="s">
        <v>14</v>
      </c>
      <c r="F810" s="41">
        <v>9870</v>
      </c>
      <c r="G810" s="39">
        <v>296</v>
      </c>
      <c r="H810" s="40">
        <v>1070</v>
      </c>
      <c r="I810" s="40">
        <v>3221</v>
      </c>
      <c r="J810" s="40">
        <v>1233</v>
      </c>
      <c r="K810" s="41">
        <v>1312</v>
      </c>
      <c r="L810" s="39">
        <v>5870289</v>
      </c>
      <c r="M810" s="40">
        <v>1915284</v>
      </c>
      <c r="N810" s="40">
        <v>2201161</v>
      </c>
      <c r="O810" s="40">
        <v>4040004</v>
      </c>
      <c r="P810" s="41">
        <v>7553375</v>
      </c>
      <c r="Q810" s="39">
        <f t="shared" si="72"/>
        <v>19832.057432432433</v>
      </c>
      <c r="R810" s="40">
        <f t="shared" si="73"/>
        <v>1789.9850467289721</v>
      </c>
      <c r="S810" s="40">
        <f t="shared" si="74"/>
        <v>683.37814343371622</v>
      </c>
      <c r="T810" s="40">
        <f t="shared" si="75"/>
        <v>3276.5644768856446</v>
      </c>
      <c r="U810" s="41">
        <f t="shared" si="76"/>
        <v>5757.1455792682927</v>
      </c>
    </row>
    <row r="811" spans="1:21" x14ac:dyDescent="0.25">
      <c r="A811" s="30" t="str">
        <f t="shared" si="77"/>
        <v>2016_2</v>
      </c>
      <c r="B811" s="10">
        <v>2016</v>
      </c>
      <c r="C811" s="10">
        <v>2</v>
      </c>
      <c r="D811" s="27" t="s">
        <v>31</v>
      </c>
      <c r="E811" s="11" t="s">
        <v>14</v>
      </c>
      <c r="F811" s="41">
        <v>31212</v>
      </c>
      <c r="G811" s="39">
        <v>710</v>
      </c>
      <c r="H811" s="40">
        <v>3102</v>
      </c>
      <c r="I811" s="40">
        <v>7671</v>
      </c>
      <c r="J811" s="40">
        <v>4128</v>
      </c>
      <c r="K811" s="41">
        <v>1126</v>
      </c>
      <c r="L811" s="39">
        <v>11026459</v>
      </c>
      <c r="M811" s="40">
        <v>10063122</v>
      </c>
      <c r="N811" s="40">
        <v>4574863</v>
      </c>
      <c r="O811" s="40">
        <v>12647200</v>
      </c>
      <c r="P811" s="41">
        <v>2213366</v>
      </c>
      <c r="Q811" s="39">
        <f t="shared" si="72"/>
        <v>15530.223943661971</v>
      </c>
      <c r="R811" s="40">
        <f t="shared" si="73"/>
        <v>3244.0754352030949</v>
      </c>
      <c r="S811" s="40">
        <f t="shared" si="74"/>
        <v>596.38417416242999</v>
      </c>
      <c r="T811" s="40">
        <f t="shared" si="75"/>
        <v>3063.7596899224804</v>
      </c>
      <c r="U811" s="41">
        <f t="shared" si="76"/>
        <v>1965.689165186501</v>
      </c>
    </row>
    <row r="812" spans="1:21" x14ac:dyDescent="0.25">
      <c r="A812" s="30" t="str">
        <f t="shared" si="77"/>
        <v>2016_2</v>
      </c>
      <c r="B812" s="10">
        <v>2016</v>
      </c>
      <c r="C812" s="10">
        <v>2</v>
      </c>
      <c r="D812" s="27" t="s">
        <v>32</v>
      </c>
      <c r="E812" s="11" t="s">
        <v>14</v>
      </c>
      <c r="F812" s="41">
        <v>21249</v>
      </c>
      <c r="G812" s="39">
        <v>312</v>
      </c>
      <c r="H812" s="40">
        <v>2678</v>
      </c>
      <c r="I812" s="40">
        <v>5462</v>
      </c>
      <c r="J812" s="40">
        <v>4488</v>
      </c>
      <c r="K812" s="41">
        <v>873</v>
      </c>
      <c r="L812" s="39">
        <v>12619149</v>
      </c>
      <c r="M812" s="40">
        <v>9904055</v>
      </c>
      <c r="N812" s="40">
        <v>4871218</v>
      </c>
      <c r="O812" s="40">
        <v>15656778</v>
      </c>
      <c r="P812" s="41">
        <v>9497244</v>
      </c>
      <c r="Q812" s="39">
        <f t="shared" si="72"/>
        <v>40445.990384615383</v>
      </c>
      <c r="R812" s="40">
        <f t="shared" si="73"/>
        <v>3698.3028379387601</v>
      </c>
      <c r="S812" s="40">
        <f t="shared" si="74"/>
        <v>891.83778835591363</v>
      </c>
      <c r="T812" s="40">
        <f t="shared" si="75"/>
        <v>3488.5868983957221</v>
      </c>
      <c r="U812" s="41">
        <f t="shared" si="76"/>
        <v>10878.859106529209</v>
      </c>
    </row>
    <row r="813" spans="1:21" x14ac:dyDescent="0.25">
      <c r="A813" s="30" t="str">
        <f t="shared" si="77"/>
        <v>2016_2</v>
      </c>
      <c r="B813" s="10">
        <v>2016</v>
      </c>
      <c r="C813" s="10">
        <v>2</v>
      </c>
      <c r="D813" s="27" t="s">
        <v>33</v>
      </c>
      <c r="E813" s="11" t="s">
        <v>14</v>
      </c>
      <c r="F813" s="41">
        <v>17405</v>
      </c>
      <c r="G813" s="39">
        <v>608</v>
      </c>
      <c r="H813" s="40">
        <v>1870</v>
      </c>
      <c r="I813" s="40">
        <v>5249</v>
      </c>
      <c r="J813" s="40">
        <v>2837</v>
      </c>
      <c r="K813" s="41">
        <v>676</v>
      </c>
      <c r="L813" s="39">
        <v>8377556</v>
      </c>
      <c r="M813" s="40">
        <v>5822395</v>
      </c>
      <c r="N813" s="40">
        <v>4237623</v>
      </c>
      <c r="O813" s="40">
        <v>8456828</v>
      </c>
      <c r="P813" s="41">
        <v>1587567</v>
      </c>
      <c r="Q813" s="39">
        <f t="shared" si="72"/>
        <v>13778.875</v>
      </c>
      <c r="R813" s="40">
        <f t="shared" si="73"/>
        <v>3113.5802139037432</v>
      </c>
      <c r="S813" s="40">
        <f t="shared" si="74"/>
        <v>807.32006096399311</v>
      </c>
      <c r="T813" s="40">
        <f t="shared" si="75"/>
        <v>2980.9051815297848</v>
      </c>
      <c r="U813" s="41">
        <f t="shared" si="76"/>
        <v>2348.4718934911243</v>
      </c>
    </row>
    <row r="814" spans="1:21" x14ac:dyDescent="0.25">
      <c r="A814" s="30" t="str">
        <f t="shared" si="77"/>
        <v>2016_2</v>
      </c>
      <c r="B814" s="10">
        <v>2016</v>
      </c>
      <c r="C814" s="10">
        <v>2</v>
      </c>
      <c r="D814" s="27" t="s">
        <v>34</v>
      </c>
      <c r="E814" s="11" t="s">
        <v>14</v>
      </c>
      <c r="F814" s="41">
        <v>17028</v>
      </c>
      <c r="G814" s="39">
        <v>501</v>
      </c>
      <c r="H814" s="40">
        <v>2311</v>
      </c>
      <c r="I814" s="40">
        <v>4833</v>
      </c>
      <c r="J814" s="40">
        <v>3322</v>
      </c>
      <c r="K814" s="41">
        <v>505</v>
      </c>
      <c r="L814" s="39">
        <v>7690175</v>
      </c>
      <c r="M814" s="40">
        <v>9572234</v>
      </c>
      <c r="N814" s="40">
        <v>10741988</v>
      </c>
      <c r="O814" s="40">
        <v>14791246</v>
      </c>
      <c r="P814" s="41">
        <v>1985863</v>
      </c>
      <c r="Q814" s="39">
        <f t="shared" si="72"/>
        <v>15349.650698602794</v>
      </c>
      <c r="R814" s="40">
        <f t="shared" si="73"/>
        <v>4142.0311553440069</v>
      </c>
      <c r="S814" s="40">
        <f t="shared" si="74"/>
        <v>2222.6335609352368</v>
      </c>
      <c r="T814" s="40">
        <f t="shared" si="75"/>
        <v>4452.5123419626734</v>
      </c>
      <c r="U814" s="41">
        <f t="shared" si="76"/>
        <v>3932.4019801980198</v>
      </c>
    </row>
    <row r="815" spans="1:21" x14ac:dyDescent="0.25">
      <c r="A815" s="30" t="str">
        <f t="shared" si="77"/>
        <v>2016_2</v>
      </c>
      <c r="B815" s="10">
        <v>2016</v>
      </c>
      <c r="C815" s="10">
        <v>2</v>
      </c>
      <c r="D815" s="27" t="s">
        <v>35</v>
      </c>
      <c r="E815" s="11" t="s">
        <v>14</v>
      </c>
      <c r="F815" s="41">
        <v>27054</v>
      </c>
      <c r="G815" s="39">
        <v>1189</v>
      </c>
      <c r="H815" s="40">
        <v>3939</v>
      </c>
      <c r="I815" s="40">
        <v>4937</v>
      </c>
      <c r="J815" s="40">
        <v>6458</v>
      </c>
      <c r="K815" s="41">
        <v>1430</v>
      </c>
      <c r="L815" s="39">
        <v>14807832</v>
      </c>
      <c r="M815" s="40">
        <v>11891174</v>
      </c>
      <c r="N815" s="40">
        <v>5505722</v>
      </c>
      <c r="O815" s="40">
        <v>17839936</v>
      </c>
      <c r="P815" s="41">
        <v>3938826</v>
      </c>
      <c r="Q815" s="39">
        <f t="shared" si="72"/>
        <v>12454.021867115223</v>
      </c>
      <c r="R815" s="40">
        <f t="shared" si="73"/>
        <v>3018.830667682153</v>
      </c>
      <c r="S815" s="40">
        <f t="shared" si="74"/>
        <v>1115.1958679359934</v>
      </c>
      <c r="T815" s="40">
        <f t="shared" si="75"/>
        <v>2762.4552493031897</v>
      </c>
      <c r="U815" s="41">
        <f t="shared" si="76"/>
        <v>2754.4237762237763</v>
      </c>
    </row>
    <row r="816" spans="1:21" x14ac:dyDescent="0.25">
      <c r="A816" s="30" t="str">
        <f t="shared" si="77"/>
        <v>2016_2</v>
      </c>
      <c r="B816" s="10">
        <v>2016</v>
      </c>
      <c r="C816" s="10">
        <v>2</v>
      </c>
      <c r="D816" s="27" t="s">
        <v>36</v>
      </c>
      <c r="E816" s="11" t="s">
        <v>14</v>
      </c>
      <c r="F816" s="41">
        <v>7913</v>
      </c>
      <c r="G816" s="39">
        <v>322</v>
      </c>
      <c r="H816" s="40">
        <v>1127</v>
      </c>
      <c r="I816" s="40">
        <v>392</v>
      </c>
      <c r="J816" s="40">
        <v>1731</v>
      </c>
      <c r="K816" s="41">
        <v>625</v>
      </c>
      <c r="L816" s="39">
        <v>4846600</v>
      </c>
      <c r="M816" s="40">
        <v>4018951</v>
      </c>
      <c r="N816" s="40">
        <v>289836</v>
      </c>
      <c r="O816" s="40">
        <v>5634474</v>
      </c>
      <c r="P816" s="41">
        <v>3308043</v>
      </c>
      <c r="Q816" s="39">
        <f t="shared" si="72"/>
        <v>15051.552795031055</v>
      </c>
      <c r="R816" s="40">
        <f t="shared" si="73"/>
        <v>3566.0612244897961</v>
      </c>
      <c r="S816" s="40">
        <f t="shared" si="74"/>
        <v>739.37755102040819</v>
      </c>
      <c r="T816" s="40">
        <f t="shared" si="75"/>
        <v>3255.0398613518196</v>
      </c>
      <c r="U816" s="41">
        <f t="shared" si="76"/>
        <v>5292.8688000000002</v>
      </c>
    </row>
    <row r="817" spans="1:21" x14ac:dyDescent="0.25">
      <c r="A817" s="30" t="str">
        <f t="shared" si="77"/>
        <v>2016_2</v>
      </c>
      <c r="B817" s="10">
        <v>2016</v>
      </c>
      <c r="C817" s="10">
        <v>2</v>
      </c>
      <c r="D817" s="27" t="s">
        <v>37</v>
      </c>
      <c r="E817" s="11" t="s">
        <v>14</v>
      </c>
      <c r="F817" s="41">
        <v>14809</v>
      </c>
      <c r="G817" s="39">
        <v>630</v>
      </c>
      <c r="H817" s="40">
        <v>2419</v>
      </c>
      <c r="I817" s="40">
        <v>1876</v>
      </c>
      <c r="J817" s="40">
        <v>5041</v>
      </c>
      <c r="K817" s="41">
        <v>1517</v>
      </c>
      <c r="L817" s="39">
        <v>10671889</v>
      </c>
      <c r="M817" s="40">
        <v>6922755</v>
      </c>
      <c r="N817" s="40">
        <v>1846924</v>
      </c>
      <c r="O817" s="40">
        <v>16432790</v>
      </c>
      <c r="P817" s="41">
        <v>8734410</v>
      </c>
      <c r="Q817" s="39">
        <f t="shared" si="72"/>
        <v>16939.506349206349</v>
      </c>
      <c r="R817" s="40">
        <f t="shared" si="73"/>
        <v>2861.8251343530383</v>
      </c>
      <c r="S817" s="40">
        <f t="shared" si="74"/>
        <v>984.50106609808097</v>
      </c>
      <c r="T817" s="40">
        <f t="shared" si="75"/>
        <v>3259.8274151953979</v>
      </c>
      <c r="U817" s="41">
        <f t="shared" si="76"/>
        <v>5757.6862228081736</v>
      </c>
    </row>
    <row r="818" spans="1:21" x14ac:dyDescent="0.25">
      <c r="A818" s="30" t="str">
        <f t="shared" si="77"/>
        <v>2016_2</v>
      </c>
      <c r="B818" s="10">
        <v>2016</v>
      </c>
      <c r="C818" s="10">
        <v>2</v>
      </c>
      <c r="D818" s="27" t="s">
        <v>38</v>
      </c>
      <c r="E818" s="11" t="s">
        <v>14</v>
      </c>
      <c r="F818" s="41">
        <v>7707</v>
      </c>
      <c r="G818" s="39">
        <v>365</v>
      </c>
      <c r="H818" s="40">
        <v>1414</v>
      </c>
      <c r="I818" s="40">
        <v>1221</v>
      </c>
      <c r="J818" s="40">
        <v>2677</v>
      </c>
      <c r="K818" s="41">
        <v>50</v>
      </c>
      <c r="L818" s="39">
        <v>4046468</v>
      </c>
      <c r="M818" s="40">
        <v>3689435</v>
      </c>
      <c r="N818" s="40">
        <v>1947045</v>
      </c>
      <c r="O818" s="40">
        <v>6815133</v>
      </c>
      <c r="P818" s="41">
        <v>296356</v>
      </c>
      <c r="Q818" s="39">
        <f t="shared" si="72"/>
        <v>11086.213698630138</v>
      </c>
      <c r="R818" s="40">
        <f t="shared" si="73"/>
        <v>2609.2185289957565</v>
      </c>
      <c r="S818" s="40">
        <f t="shared" si="74"/>
        <v>1594.6314496314496</v>
      </c>
      <c r="T818" s="40">
        <f t="shared" si="75"/>
        <v>2545.8098617855808</v>
      </c>
      <c r="U818" s="41">
        <f t="shared" si="76"/>
        <v>5927.12</v>
      </c>
    </row>
    <row r="819" spans="1:21" x14ac:dyDescent="0.25">
      <c r="A819" s="30" t="str">
        <f t="shared" si="77"/>
        <v>2016_2</v>
      </c>
      <c r="B819" s="10">
        <v>2016</v>
      </c>
      <c r="C819" s="10">
        <v>2</v>
      </c>
      <c r="D819" s="27" t="s">
        <v>39</v>
      </c>
      <c r="E819" s="11" t="s">
        <v>14</v>
      </c>
      <c r="F819" s="41">
        <v>19718</v>
      </c>
      <c r="G819" s="39">
        <v>920</v>
      </c>
      <c r="H819" s="40">
        <v>3297</v>
      </c>
      <c r="I819" s="40">
        <v>6166</v>
      </c>
      <c r="J819" s="40">
        <v>3532</v>
      </c>
      <c r="K819" s="41">
        <v>427</v>
      </c>
      <c r="L819" s="39">
        <v>12752969</v>
      </c>
      <c r="M819" s="40">
        <v>8633481</v>
      </c>
      <c r="N819" s="40">
        <v>4685334</v>
      </c>
      <c r="O819" s="40">
        <v>10596931</v>
      </c>
      <c r="P819" s="41">
        <v>2218236</v>
      </c>
      <c r="Q819" s="39">
        <f t="shared" si="72"/>
        <v>13861.922826086957</v>
      </c>
      <c r="R819" s="40">
        <f t="shared" si="73"/>
        <v>2618.5868971792538</v>
      </c>
      <c r="S819" s="40">
        <f t="shared" si="74"/>
        <v>759.86603957184559</v>
      </c>
      <c r="T819" s="40">
        <f t="shared" si="75"/>
        <v>3000.2635900339751</v>
      </c>
      <c r="U819" s="41">
        <f t="shared" si="76"/>
        <v>5194.9320843091336</v>
      </c>
    </row>
    <row r="820" spans="1:21" x14ac:dyDescent="0.25">
      <c r="A820" s="30" t="str">
        <f t="shared" si="77"/>
        <v>2016_2</v>
      </c>
      <c r="B820" s="10">
        <v>2016</v>
      </c>
      <c r="C820" s="10">
        <v>2</v>
      </c>
      <c r="D820" s="27" t="s">
        <v>40</v>
      </c>
      <c r="E820" s="11" t="s">
        <v>14</v>
      </c>
      <c r="F820" s="41">
        <v>14761</v>
      </c>
      <c r="G820" s="39">
        <v>528</v>
      </c>
      <c r="H820" s="40">
        <v>2378</v>
      </c>
      <c r="I820" s="40">
        <v>5804</v>
      </c>
      <c r="J820" s="40">
        <v>4308</v>
      </c>
      <c r="K820" s="41">
        <v>630</v>
      </c>
      <c r="L820" s="39">
        <v>7074391</v>
      </c>
      <c r="M820" s="40">
        <v>8727255</v>
      </c>
      <c r="N820" s="40">
        <v>3897569</v>
      </c>
      <c r="O820" s="40">
        <v>14829620</v>
      </c>
      <c r="P820" s="41">
        <v>2109777</v>
      </c>
      <c r="Q820" s="39">
        <f t="shared" si="72"/>
        <v>13398.467803030304</v>
      </c>
      <c r="R820" s="40">
        <f t="shared" si="73"/>
        <v>3669.9978973927668</v>
      </c>
      <c r="S820" s="40">
        <f t="shared" si="74"/>
        <v>671.53152997932466</v>
      </c>
      <c r="T820" s="40">
        <f t="shared" si="75"/>
        <v>3442.3444753946146</v>
      </c>
      <c r="U820" s="41">
        <f t="shared" si="76"/>
        <v>3348.8523809523808</v>
      </c>
    </row>
    <row r="821" spans="1:21" x14ac:dyDescent="0.25">
      <c r="A821" s="30" t="str">
        <f t="shared" si="77"/>
        <v>2016_3</v>
      </c>
      <c r="B821" s="10">
        <v>2016</v>
      </c>
      <c r="C821" s="10">
        <v>3</v>
      </c>
      <c r="D821" s="27" t="s">
        <v>13</v>
      </c>
      <c r="E821" s="11" t="s">
        <v>14</v>
      </c>
      <c r="F821" s="41">
        <v>22361</v>
      </c>
      <c r="G821" s="39">
        <v>144</v>
      </c>
      <c r="H821" s="40">
        <v>2528</v>
      </c>
      <c r="I821" s="40">
        <v>1462</v>
      </c>
      <c r="J821" s="40">
        <v>4420</v>
      </c>
      <c r="K821" s="41">
        <v>610</v>
      </c>
      <c r="L821" s="39">
        <v>2720552</v>
      </c>
      <c r="M821" s="40">
        <v>4653824</v>
      </c>
      <c r="N821" s="40">
        <v>2880708</v>
      </c>
      <c r="O821" s="40">
        <v>7806551</v>
      </c>
      <c r="P821" s="41">
        <v>2033568</v>
      </c>
      <c r="Q821" s="39">
        <f t="shared" si="72"/>
        <v>18892.722222222223</v>
      </c>
      <c r="R821" s="40">
        <f t="shared" si="73"/>
        <v>1840.9113924050632</v>
      </c>
      <c r="S821" s="40">
        <f t="shared" si="74"/>
        <v>1970.388508891929</v>
      </c>
      <c r="T821" s="40">
        <f t="shared" si="75"/>
        <v>1766.1880090497737</v>
      </c>
      <c r="U821" s="41">
        <f t="shared" si="76"/>
        <v>3333.718032786885</v>
      </c>
    </row>
    <row r="822" spans="1:21" x14ac:dyDescent="0.25">
      <c r="A822" s="30" t="str">
        <f t="shared" si="77"/>
        <v>2016_3</v>
      </c>
      <c r="B822" s="10">
        <v>2016</v>
      </c>
      <c r="C822" s="10">
        <v>3</v>
      </c>
      <c r="D822" s="27" t="s">
        <v>15</v>
      </c>
      <c r="E822" s="11" t="s">
        <v>14</v>
      </c>
      <c r="F822" s="41">
        <v>5737</v>
      </c>
      <c r="G822" s="39">
        <v>28</v>
      </c>
      <c r="H822" s="40">
        <v>399</v>
      </c>
      <c r="I822" s="40">
        <v>1402</v>
      </c>
      <c r="J822" s="40">
        <v>698</v>
      </c>
      <c r="K822" s="41">
        <v>103</v>
      </c>
      <c r="L822" s="39">
        <v>623169</v>
      </c>
      <c r="M822" s="40">
        <v>1283770</v>
      </c>
      <c r="N822" s="40">
        <v>2854806</v>
      </c>
      <c r="O822" s="40">
        <v>2178252</v>
      </c>
      <c r="P822" s="41">
        <v>552782</v>
      </c>
      <c r="Q822" s="39">
        <f t="shared" si="72"/>
        <v>22256.035714285714</v>
      </c>
      <c r="R822" s="40">
        <f t="shared" si="73"/>
        <v>3217.468671679198</v>
      </c>
      <c r="S822" s="40">
        <f t="shared" si="74"/>
        <v>2036.2382310984308</v>
      </c>
      <c r="T822" s="40">
        <f t="shared" si="75"/>
        <v>3120.7048710601721</v>
      </c>
      <c r="U822" s="41">
        <f t="shared" si="76"/>
        <v>5366.8155339805826</v>
      </c>
    </row>
    <row r="823" spans="1:21" x14ac:dyDescent="0.25">
      <c r="A823" s="30" t="str">
        <f t="shared" si="77"/>
        <v>2016_3</v>
      </c>
      <c r="B823" s="10">
        <v>2016</v>
      </c>
      <c r="C823" s="10">
        <v>3</v>
      </c>
      <c r="D823" s="27" t="s">
        <v>16</v>
      </c>
      <c r="E823" s="11" t="s">
        <v>14</v>
      </c>
      <c r="F823" s="41">
        <v>5560</v>
      </c>
      <c r="G823" s="39">
        <v>103</v>
      </c>
      <c r="H823" s="40">
        <v>672</v>
      </c>
      <c r="I823" s="40">
        <v>577</v>
      </c>
      <c r="J823" s="40">
        <v>968</v>
      </c>
      <c r="K823" s="41">
        <v>499</v>
      </c>
      <c r="L823" s="39">
        <v>1265814</v>
      </c>
      <c r="M823" s="40">
        <v>2162936</v>
      </c>
      <c r="N823" s="40">
        <v>578846</v>
      </c>
      <c r="O823" s="40">
        <v>2964349</v>
      </c>
      <c r="P823" s="41">
        <v>2536883</v>
      </c>
      <c r="Q823" s="39">
        <f t="shared" si="72"/>
        <v>12289.456310679612</v>
      </c>
      <c r="R823" s="40">
        <f t="shared" si="73"/>
        <v>3218.6547619047619</v>
      </c>
      <c r="S823" s="40">
        <f t="shared" si="74"/>
        <v>1003.1993067590988</v>
      </c>
      <c r="T823" s="40">
        <f t="shared" si="75"/>
        <v>3062.3440082644629</v>
      </c>
      <c r="U823" s="41">
        <f t="shared" si="76"/>
        <v>5083.9338677354708</v>
      </c>
    </row>
    <row r="824" spans="1:21" x14ac:dyDescent="0.25">
      <c r="A824" s="30" t="str">
        <f t="shared" si="77"/>
        <v>2016_3</v>
      </c>
      <c r="B824" s="10">
        <v>2016</v>
      </c>
      <c r="C824" s="10">
        <v>3</v>
      </c>
      <c r="D824" s="27" t="s">
        <v>17</v>
      </c>
      <c r="E824" s="11" t="s">
        <v>14</v>
      </c>
      <c r="F824" s="41">
        <v>22418</v>
      </c>
      <c r="G824" s="39">
        <v>127</v>
      </c>
      <c r="H824" s="40">
        <v>1923</v>
      </c>
      <c r="I824" s="40">
        <v>4630</v>
      </c>
      <c r="J824" s="40">
        <v>3854</v>
      </c>
      <c r="K824" s="41">
        <v>485</v>
      </c>
      <c r="L824" s="39">
        <v>2674171</v>
      </c>
      <c r="M824" s="40">
        <v>7062577</v>
      </c>
      <c r="N824" s="40">
        <v>4073636</v>
      </c>
      <c r="O824" s="40">
        <v>13272336</v>
      </c>
      <c r="P824" s="41">
        <v>2572094</v>
      </c>
      <c r="Q824" s="39">
        <f t="shared" si="72"/>
        <v>21056.464566929135</v>
      </c>
      <c r="R824" s="40">
        <f t="shared" si="73"/>
        <v>3672.6869474778991</v>
      </c>
      <c r="S824" s="40">
        <f t="shared" si="74"/>
        <v>879.8349892008639</v>
      </c>
      <c r="T824" s="40">
        <f t="shared" si="75"/>
        <v>3443.782044628957</v>
      </c>
      <c r="U824" s="41">
        <f t="shared" si="76"/>
        <v>5303.286597938144</v>
      </c>
    </row>
    <row r="825" spans="1:21" x14ac:dyDescent="0.25">
      <c r="A825" s="30" t="str">
        <f t="shared" si="77"/>
        <v>2016_3</v>
      </c>
      <c r="B825" s="10">
        <v>2016</v>
      </c>
      <c r="C825" s="10">
        <v>3</v>
      </c>
      <c r="D825" s="27" t="s">
        <v>18</v>
      </c>
      <c r="E825" s="11" t="s">
        <v>14</v>
      </c>
      <c r="F825" s="41">
        <v>17390</v>
      </c>
      <c r="G825" s="39">
        <v>177</v>
      </c>
      <c r="H825" s="40">
        <v>1457</v>
      </c>
      <c r="I825" s="40">
        <v>3443</v>
      </c>
      <c r="J825" s="40">
        <v>2303</v>
      </c>
      <c r="K825" s="41">
        <v>400</v>
      </c>
      <c r="L825" s="39">
        <v>3908759</v>
      </c>
      <c r="M825" s="40">
        <v>4997194</v>
      </c>
      <c r="N825" s="40">
        <v>6489381</v>
      </c>
      <c r="O825" s="40">
        <v>8045478</v>
      </c>
      <c r="P825" s="41">
        <v>1356791</v>
      </c>
      <c r="Q825" s="39">
        <f t="shared" si="72"/>
        <v>22083.384180790959</v>
      </c>
      <c r="R825" s="40">
        <f t="shared" si="73"/>
        <v>3429.7831159917637</v>
      </c>
      <c r="S825" s="40">
        <f t="shared" si="74"/>
        <v>1884.8042404879466</v>
      </c>
      <c r="T825" s="40">
        <f t="shared" si="75"/>
        <v>3493.4772036474164</v>
      </c>
      <c r="U825" s="41">
        <f t="shared" si="76"/>
        <v>3391.9775</v>
      </c>
    </row>
    <row r="826" spans="1:21" x14ac:dyDescent="0.25">
      <c r="A826" s="30" t="str">
        <f t="shared" si="77"/>
        <v>2016_3</v>
      </c>
      <c r="B826" s="10">
        <v>2016</v>
      </c>
      <c r="C826" s="10">
        <v>3</v>
      </c>
      <c r="D826" s="27" t="s">
        <v>19</v>
      </c>
      <c r="E826" s="11" t="s">
        <v>14</v>
      </c>
      <c r="F826" s="41">
        <v>4426</v>
      </c>
      <c r="G826" s="39">
        <v>83</v>
      </c>
      <c r="H826" s="40">
        <v>395</v>
      </c>
      <c r="I826" s="40">
        <v>813</v>
      </c>
      <c r="J826" s="40">
        <v>612</v>
      </c>
      <c r="K826" s="41">
        <v>147</v>
      </c>
      <c r="L826" s="39">
        <v>1766499</v>
      </c>
      <c r="M826" s="40">
        <v>1338183</v>
      </c>
      <c r="N826" s="40">
        <v>1176424</v>
      </c>
      <c r="O826" s="40">
        <v>2264327</v>
      </c>
      <c r="P826" s="41">
        <v>927551</v>
      </c>
      <c r="Q826" s="39">
        <f t="shared" si="72"/>
        <v>21283.120481927712</v>
      </c>
      <c r="R826" s="40">
        <f t="shared" si="73"/>
        <v>3387.805063291139</v>
      </c>
      <c r="S826" s="40">
        <f t="shared" si="74"/>
        <v>1447.0159901599015</v>
      </c>
      <c r="T826" s="40">
        <f t="shared" si="75"/>
        <v>3699.8807189542486</v>
      </c>
      <c r="U826" s="41">
        <f t="shared" si="76"/>
        <v>6309.8707482993195</v>
      </c>
    </row>
    <row r="827" spans="1:21" x14ac:dyDescent="0.25">
      <c r="A827" s="30" t="str">
        <f t="shared" si="77"/>
        <v>2016_3</v>
      </c>
      <c r="B827" s="10">
        <v>2016</v>
      </c>
      <c r="C827" s="10">
        <v>3</v>
      </c>
      <c r="D827" s="27" t="s">
        <v>20</v>
      </c>
      <c r="E827" s="11" t="s">
        <v>14</v>
      </c>
      <c r="F827" s="41">
        <v>28049</v>
      </c>
      <c r="G827" s="39">
        <v>347</v>
      </c>
      <c r="H827" s="40">
        <v>3238</v>
      </c>
      <c r="I827" s="40">
        <v>2563</v>
      </c>
      <c r="J827" s="40">
        <v>5451</v>
      </c>
      <c r="K827" s="41">
        <v>879</v>
      </c>
      <c r="L827" s="39">
        <v>10970321</v>
      </c>
      <c r="M827" s="40">
        <v>8921366</v>
      </c>
      <c r="N827" s="40">
        <v>3855901</v>
      </c>
      <c r="O827" s="40">
        <v>14165939</v>
      </c>
      <c r="P827" s="41">
        <v>7810894</v>
      </c>
      <c r="Q827" s="39">
        <f t="shared" si="72"/>
        <v>31614.757925072045</v>
      </c>
      <c r="R827" s="40">
        <f t="shared" si="73"/>
        <v>2755.2087708462013</v>
      </c>
      <c r="S827" s="40">
        <f t="shared" si="74"/>
        <v>1504.4483027701913</v>
      </c>
      <c r="T827" s="40">
        <f t="shared" si="75"/>
        <v>2598.7780223812147</v>
      </c>
      <c r="U827" s="41">
        <f t="shared" si="76"/>
        <v>8886.1137656427763</v>
      </c>
    </row>
    <row r="828" spans="1:21" x14ac:dyDescent="0.25">
      <c r="A828" s="30" t="str">
        <f t="shared" si="77"/>
        <v>2016_3</v>
      </c>
      <c r="B828" s="10">
        <v>2016</v>
      </c>
      <c r="C828" s="10">
        <v>3</v>
      </c>
      <c r="D828" s="27" t="s">
        <v>21</v>
      </c>
      <c r="E828" s="11" t="s">
        <v>14</v>
      </c>
      <c r="F828" s="41">
        <v>34692</v>
      </c>
      <c r="G828" s="39">
        <v>949</v>
      </c>
      <c r="H828" s="40">
        <v>3323</v>
      </c>
      <c r="I828" s="40">
        <v>5943</v>
      </c>
      <c r="J828" s="40">
        <v>7598</v>
      </c>
      <c r="K828" s="41">
        <v>1115</v>
      </c>
      <c r="L828" s="39">
        <v>17363606</v>
      </c>
      <c r="M828" s="40">
        <v>7846480</v>
      </c>
      <c r="N828" s="40">
        <v>5477885</v>
      </c>
      <c r="O828" s="40">
        <v>24335526</v>
      </c>
      <c r="P828" s="41">
        <v>5712098</v>
      </c>
      <c r="Q828" s="39">
        <f t="shared" si="72"/>
        <v>18296.739726027397</v>
      </c>
      <c r="R828" s="40">
        <f t="shared" si="73"/>
        <v>2361.2639181462532</v>
      </c>
      <c r="S828" s="40">
        <f t="shared" si="74"/>
        <v>921.73733804475853</v>
      </c>
      <c r="T828" s="40">
        <f t="shared" si="75"/>
        <v>3202.8857594103711</v>
      </c>
      <c r="U828" s="41">
        <f t="shared" si="76"/>
        <v>5122.957847533632</v>
      </c>
    </row>
    <row r="829" spans="1:21" x14ac:dyDescent="0.25">
      <c r="A829" s="30" t="str">
        <f t="shared" si="77"/>
        <v>2016_3</v>
      </c>
      <c r="B829" s="10">
        <v>2016</v>
      </c>
      <c r="C829" s="10">
        <v>3</v>
      </c>
      <c r="D829" s="27" t="s">
        <v>22</v>
      </c>
      <c r="E829" s="11" t="s">
        <v>14</v>
      </c>
      <c r="F829" s="41">
        <v>3336</v>
      </c>
      <c r="G829" s="39">
        <v>114</v>
      </c>
      <c r="H829" s="40">
        <v>333</v>
      </c>
      <c r="I829" s="40">
        <v>461</v>
      </c>
      <c r="J829" s="40">
        <v>451</v>
      </c>
      <c r="K829" s="41">
        <v>154</v>
      </c>
      <c r="L829" s="39">
        <v>1417227</v>
      </c>
      <c r="M829" s="40">
        <v>1028885</v>
      </c>
      <c r="N829" s="40">
        <v>469890</v>
      </c>
      <c r="O829" s="40">
        <v>1383812</v>
      </c>
      <c r="P829" s="41">
        <v>601211</v>
      </c>
      <c r="Q829" s="39">
        <f t="shared" si="72"/>
        <v>12431.815789473685</v>
      </c>
      <c r="R829" s="40">
        <f t="shared" si="73"/>
        <v>3089.7447447447448</v>
      </c>
      <c r="S829" s="40">
        <f t="shared" si="74"/>
        <v>1019.2841648590022</v>
      </c>
      <c r="T829" s="40">
        <f t="shared" si="75"/>
        <v>3068.3192904656321</v>
      </c>
      <c r="U829" s="41">
        <f t="shared" si="76"/>
        <v>3903.9675324675327</v>
      </c>
    </row>
    <row r="830" spans="1:21" x14ac:dyDescent="0.25">
      <c r="A830" s="30" t="str">
        <f t="shared" si="77"/>
        <v>2016_3</v>
      </c>
      <c r="B830" s="10">
        <v>2016</v>
      </c>
      <c r="C830" s="10">
        <v>3</v>
      </c>
      <c r="D830" s="27" t="s">
        <v>23</v>
      </c>
      <c r="E830" s="11" t="s">
        <v>14</v>
      </c>
      <c r="F830" s="41">
        <v>3504</v>
      </c>
      <c r="G830" s="39">
        <v>111</v>
      </c>
      <c r="H830" s="40">
        <v>372</v>
      </c>
      <c r="I830" s="40">
        <v>657</v>
      </c>
      <c r="J830" s="40">
        <v>531</v>
      </c>
      <c r="K830" s="41">
        <v>115</v>
      </c>
      <c r="L830" s="39">
        <v>1631117</v>
      </c>
      <c r="M830" s="40">
        <v>1221653</v>
      </c>
      <c r="N830" s="40">
        <v>549842</v>
      </c>
      <c r="O830" s="40">
        <v>1705154</v>
      </c>
      <c r="P830" s="41">
        <v>503126</v>
      </c>
      <c r="Q830" s="39">
        <f t="shared" si="72"/>
        <v>14694.747747747748</v>
      </c>
      <c r="R830" s="40">
        <f t="shared" si="73"/>
        <v>3284.0134408602153</v>
      </c>
      <c r="S830" s="40">
        <f t="shared" si="74"/>
        <v>836.89802130898022</v>
      </c>
      <c r="T830" s="40">
        <f t="shared" si="75"/>
        <v>3211.2128060263653</v>
      </c>
      <c r="U830" s="41">
        <f t="shared" si="76"/>
        <v>4375.0086956521736</v>
      </c>
    </row>
    <row r="831" spans="1:21" x14ac:dyDescent="0.25">
      <c r="A831" s="30" t="str">
        <f t="shared" si="77"/>
        <v>2016_3</v>
      </c>
      <c r="B831" s="10">
        <v>2016</v>
      </c>
      <c r="C831" s="10">
        <v>3</v>
      </c>
      <c r="D831" s="27" t="s">
        <v>24</v>
      </c>
      <c r="E831" s="11" t="s">
        <v>14</v>
      </c>
      <c r="F831" s="41">
        <v>10017</v>
      </c>
      <c r="G831" s="39">
        <v>303</v>
      </c>
      <c r="H831" s="40">
        <v>988</v>
      </c>
      <c r="I831" s="40">
        <v>496</v>
      </c>
      <c r="J831" s="40">
        <v>2271</v>
      </c>
      <c r="K831" s="41">
        <v>333</v>
      </c>
      <c r="L831" s="39">
        <v>7019840</v>
      </c>
      <c r="M831" s="40">
        <v>4242485</v>
      </c>
      <c r="N831" s="40">
        <v>585526</v>
      </c>
      <c r="O831" s="40">
        <v>7304232</v>
      </c>
      <c r="P831" s="41">
        <v>1797231</v>
      </c>
      <c r="Q831" s="39">
        <f t="shared" si="72"/>
        <v>23167.788778877886</v>
      </c>
      <c r="R831" s="40">
        <f t="shared" si="73"/>
        <v>4294.0131578947367</v>
      </c>
      <c r="S831" s="40">
        <f t="shared" si="74"/>
        <v>1180.4959677419354</v>
      </c>
      <c r="T831" s="40">
        <f t="shared" si="75"/>
        <v>3216.3064729194189</v>
      </c>
      <c r="U831" s="41">
        <f t="shared" si="76"/>
        <v>5397.0900900900897</v>
      </c>
    </row>
    <row r="832" spans="1:21" x14ac:dyDescent="0.25">
      <c r="A832" s="30" t="str">
        <f t="shared" si="77"/>
        <v>2016_3</v>
      </c>
      <c r="B832" s="10">
        <v>2016</v>
      </c>
      <c r="C832" s="10">
        <v>3</v>
      </c>
      <c r="D832" s="27" t="s">
        <v>25</v>
      </c>
      <c r="E832" s="11" t="s">
        <v>14</v>
      </c>
      <c r="F832" s="41">
        <v>27223</v>
      </c>
      <c r="G832" s="39">
        <v>206</v>
      </c>
      <c r="H832" s="40">
        <v>2198</v>
      </c>
      <c r="I832" s="40">
        <v>8733</v>
      </c>
      <c r="J832" s="40">
        <v>3295</v>
      </c>
      <c r="K832" s="41">
        <v>718</v>
      </c>
      <c r="L832" s="39">
        <v>3330349</v>
      </c>
      <c r="M832" s="40">
        <v>4695503</v>
      </c>
      <c r="N832" s="40">
        <v>10725246</v>
      </c>
      <c r="O832" s="40">
        <v>6509235</v>
      </c>
      <c r="P832" s="41">
        <v>3860463</v>
      </c>
      <c r="Q832" s="39">
        <f t="shared" si="72"/>
        <v>16166.742718446601</v>
      </c>
      <c r="R832" s="40">
        <f t="shared" si="73"/>
        <v>2136.2616014558689</v>
      </c>
      <c r="S832" s="40">
        <f t="shared" si="74"/>
        <v>1228.1284781861903</v>
      </c>
      <c r="T832" s="40">
        <f t="shared" si="75"/>
        <v>1975.4886191198786</v>
      </c>
      <c r="U832" s="41">
        <f t="shared" si="76"/>
        <v>5376.6894150417829</v>
      </c>
    </row>
    <row r="833" spans="1:21" x14ac:dyDescent="0.25">
      <c r="A833" s="30" t="str">
        <f t="shared" si="77"/>
        <v>2016_3</v>
      </c>
      <c r="B833" s="10">
        <v>2016</v>
      </c>
      <c r="C833" s="10">
        <v>3</v>
      </c>
      <c r="D833" s="27" t="s">
        <v>26</v>
      </c>
      <c r="E833" s="11" t="s">
        <v>14</v>
      </c>
      <c r="F833" s="41">
        <v>26306</v>
      </c>
      <c r="G833" s="39">
        <v>348</v>
      </c>
      <c r="H833" s="40">
        <v>2740</v>
      </c>
      <c r="I833" s="40">
        <v>4067</v>
      </c>
      <c r="J833" s="40">
        <v>5096</v>
      </c>
      <c r="K833" s="41">
        <v>964</v>
      </c>
      <c r="L833" s="39">
        <v>7878227</v>
      </c>
      <c r="M833" s="40">
        <v>9200782</v>
      </c>
      <c r="N833" s="40">
        <v>5510189</v>
      </c>
      <c r="O833" s="40">
        <v>14940818</v>
      </c>
      <c r="P833" s="41">
        <v>4203189</v>
      </c>
      <c r="Q833" s="39">
        <f t="shared" si="72"/>
        <v>22638.583333333332</v>
      </c>
      <c r="R833" s="40">
        <f t="shared" si="73"/>
        <v>3357.9496350364961</v>
      </c>
      <c r="S833" s="40">
        <f t="shared" si="74"/>
        <v>1354.853454634866</v>
      </c>
      <c r="T833" s="40">
        <f t="shared" si="75"/>
        <v>2931.8716640502353</v>
      </c>
      <c r="U833" s="41">
        <f t="shared" si="76"/>
        <v>4360.1545643153531</v>
      </c>
    </row>
    <row r="834" spans="1:21" x14ac:dyDescent="0.25">
      <c r="A834" s="30" t="str">
        <f t="shared" si="77"/>
        <v>2016_3</v>
      </c>
      <c r="B834" s="10">
        <v>2016</v>
      </c>
      <c r="C834" s="10">
        <v>3</v>
      </c>
      <c r="D834" s="27" t="s">
        <v>27</v>
      </c>
      <c r="E834" s="11" t="s">
        <v>14</v>
      </c>
      <c r="F834" s="41">
        <v>6820</v>
      </c>
      <c r="G834" s="39">
        <v>213</v>
      </c>
      <c r="H834" s="40">
        <v>781</v>
      </c>
      <c r="I834" s="40">
        <v>1196</v>
      </c>
      <c r="J834" s="40">
        <v>1146</v>
      </c>
      <c r="K834" s="41">
        <v>490</v>
      </c>
      <c r="L834" s="39">
        <v>4310853</v>
      </c>
      <c r="M834" s="40">
        <v>2619903</v>
      </c>
      <c r="N834" s="40">
        <v>1231399</v>
      </c>
      <c r="O834" s="40">
        <v>3842992</v>
      </c>
      <c r="P834" s="41">
        <v>4606549</v>
      </c>
      <c r="Q834" s="39">
        <f t="shared" si="72"/>
        <v>20238.74647887324</v>
      </c>
      <c r="R834" s="40">
        <f t="shared" si="73"/>
        <v>3354.5492957746478</v>
      </c>
      <c r="S834" s="40">
        <f t="shared" si="74"/>
        <v>1029.5978260869565</v>
      </c>
      <c r="T834" s="40">
        <f t="shared" si="75"/>
        <v>3353.3961605584641</v>
      </c>
      <c r="U834" s="41">
        <f t="shared" si="76"/>
        <v>9401.1204081632659</v>
      </c>
    </row>
    <row r="835" spans="1:21" x14ac:dyDescent="0.25">
      <c r="A835" s="30" t="str">
        <f t="shared" si="77"/>
        <v>2016_3</v>
      </c>
      <c r="B835" s="10">
        <v>2016</v>
      </c>
      <c r="C835" s="10">
        <v>3</v>
      </c>
      <c r="D835" s="27" t="s">
        <v>28</v>
      </c>
      <c r="E835" s="11" t="s">
        <v>14</v>
      </c>
      <c r="F835" s="41">
        <v>46933</v>
      </c>
      <c r="G835" s="39">
        <v>1286</v>
      </c>
      <c r="H835" s="40">
        <v>4992</v>
      </c>
      <c r="I835" s="40">
        <v>9194</v>
      </c>
      <c r="J835" s="40">
        <v>8264</v>
      </c>
      <c r="K835" s="41">
        <v>2092</v>
      </c>
      <c r="L835" s="39">
        <v>18767715</v>
      </c>
      <c r="M835" s="40">
        <v>17021382</v>
      </c>
      <c r="N835" s="40">
        <v>11235388</v>
      </c>
      <c r="O835" s="40">
        <v>27728009</v>
      </c>
      <c r="P835" s="41">
        <v>23942571</v>
      </c>
      <c r="Q835" s="39">
        <f t="shared" si="72"/>
        <v>14593.868584758942</v>
      </c>
      <c r="R835" s="40">
        <f t="shared" si="73"/>
        <v>3409.7319711538462</v>
      </c>
      <c r="S835" s="40">
        <f t="shared" si="74"/>
        <v>1222.0348053078094</v>
      </c>
      <c r="T835" s="40">
        <f t="shared" si="75"/>
        <v>3355.2769845111325</v>
      </c>
      <c r="U835" s="41">
        <f t="shared" si="76"/>
        <v>11444.82361376673</v>
      </c>
    </row>
    <row r="836" spans="1:21" x14ac:dyDescent="0.25">
      <c r="A836" s="30" t="str">
        <f t="shared" si="77"/>
        <v>2016_3</v>
      </c>
      <c r="B836" s="10">
        <v>2016</v>
      </c>
      <c r="C836" s="10">
        <v>3</v>
      </c>
      <c r="D836" s="27" t="s">
        <v>29</v>
      </c>
      <c r="E836" s="11" t="s">
        <v>14</v>
      </c>
      <c r="F836" s="41">
        <v>5035</v>
      </c>
      <c r="G836" s="39">
        <v>152</v>
      </c>
      <c r="H836" s="40">
        <v>601</v>
      </c>
      <c r="I836" s="40">
        <v>742</v>
      </c>
      <c r="J836" s="40">
        <v>944</v>
      </c>
      <c r="K836" s="41">
        <v>238</v>
      </c>
      <c r="L836" s="39">
        <v>2664715</v>
      </c>
      <c r="M836" s="40">
        <v>1870152</v>
      </c>
      <c r="N836" s="40">
        <v>815491</v>
      </c>
      <c r="O836" s="40">
        <v>2872341</v>
      </c>
      <c r="P836" s="41">
        <v>2297806</v>
      </c>
      <c r="Q836" s="39">
        <f t="shared" si="72"/>
        <v>17531.019736842107</v>
      </c>
      <c r="R836" s="40">
        <f t="shared" si="73"/>
        <v>3111.7337770382696</v>
      </c>
      <c r="S836" s="40">
        <f t="shared" si="74"/>
        <v>1099.0444743935309</v>
      </c>
      <c r="T836" s="40">
        <f t="shared" si="75"/>
        <v>3042.7341101694915</v>
      </c>
      <c r="U836" s="41">
        <f t="shared" si="76"/>
        <v>9654.6470588235297</v>
      </c>
    </row>
    <row r="837" spans="1:21" x14ac:dyDescent="0.25">
      <c r="A837" s="30" t="str">
        <f t="shared" si="77"/>
        <v>2016_3</v>
      </c>
      <c r="B837" s="10">
        <v>2016</v>
      </c>
      <c r="C837" s="10">
        <v>3</v>
      </c>
      <c r="D837" s="27" t="s">
        <v>30</v>
      </c>
      <c r="E837" s="11" t="s">
        <v>14</v>
      </c>
      <c r="F837" s="41">
        <v>9952</v>
      </c>
      <c r="G837" s="39">
        <v>296</v>
      </c>
      <c r="H837" s="40">
        <v>1071</v>
      </c>
      <c r="I837" s="40">
        <v>757</v>
      </c>
      <c r="J837" s="40">
        <v>1908</v>
      </c>
      <c r="K837" s="41">
        <v>1291</v>
      </c>
      <c r="L837" s="39">
        <v>7119682</v>
      </c>
      <c r="M837" s="40">
        <v>1961400</v>
      </c>
      <c r="N837" s="40">
        <v>629007</v>
      </c>
      <c r="O837" s="40">
        <v>6539747</v>
      </c>
      <c r="P837" s="41">
        <v>7540347</v>
      </c>
      <c r="Q837" s="39">
        <f t="shared" si="72"/>
        <v>24052.97972972973</v>
      </c>
      <c r="R837" s="40">
        <f t="shared" si="73"/>
        <v>1831.3725490196077</v>
      </c>
      <c r="S837" s="40">
        <f t="shared" si="74"/>
        <v>830.92073976221934</v>
      </c>
      <c r="T837" s="40">
        <f t="shared" si="75"/>
        <v>3427.54035639413</v>
      </c>
      <c r="U837" s="41">
        <f t="shared" si="76"/>
        <v>5840.7025561580167</v>
      </c>
    </row>
    <row r="838" spans="1:21" x14ac:dyDescent="0.25">
      <c r="A838" s="30" t="str">
        <f t="shared" si="77"/>
        <v>2016_3</v>
      </c>
      <c r="B838" s="10">
        <v>2016</v>
      </c>
      <c r="C838" s="10">
        <v>3</v>
      </c>
      <c r="D838" s="27" t="s">
        <v>31</v>
      </c>
      <c r="E838" s="11" t="s">
        <v>14</v>
      </c>
      <c r="F838" s="41">
        <v>31455</v>
      </c>
      <c r="G838" s="39">
        <v>696</v>
      </c>
      <c r="H838" s="40">
        <v>3150</v>
      </c>
      <c r="I838" s="40">
        <v>9037</v>
      </c>
      <c r="J838" s="40">
        <v>4391</v>
      </c>
      <c r="K838" s="41">
        <v>1059</v>
      </c>
      <c r="L838" s="39">
        <v>11607600</v>
      </c>
      <c r="M838" s="40">
        <v>10570271</v>
      </c>
      <c r="N838" s="40">
        <v>6063559</v>
      </c>
      <c r="O838" s="40">
        <v>14553235</v>
      </c>
      <c r="P838" s="41">
        <v>2373270</v>
      </c>
      <c r="Q838" s="39">
        <f t="shared" si="72"/>
        <v>16677.586206896551</v>
      </c>
      <c r="R838" s="40">
        <f t="shared" si="73"/>
        <v>3355.6415873015872</v>
      </c>
      <c r="S838" s="40">
        <f t="shared" si="74"/>
        <v>670.97034414075472</v>
      </c>
      <c r="T838" s="40">
        <f t="shared" si="75"/>
        <v>3314.3327260305168</v>
      </c>
      <c r="U838" s="41">
        <f t="shared" si="76"/>
        <v>2241.0481586402266</v>
      </c>
    </row>
    <row r="839" spans="1:21" x14ac:dyDescent="0.25">
      <c r="A839" s="30" t="str">
        <f t="shared" si="77"/>
        <v>2016_3</v>
      </c>
      <c r="B839" s="10">
        <v>2016</v>
      </c>
      <c r="C839" s="10">
        <v>3</v>
      </c>
      <c r="D839" s="27" t="s">
        <v>32</v>
      </c>
      <c r="E839" s="11" t="s">
        <v>14</v>
      </c>
      <c r="F839" s="41">
        <v>21401</v>
      </c>
      <c r="G839" s="39">
        <v>283</v>
      </c>
      <c r="H839" s="40">
        <v>2744</v>
      </c>
      <c r="I839" s="40">
        <v>4793</v>
      </c>
      <c r="J839" s="40">
        <v>4499</v>
      </c>
      <c r="K839" s="41">
        <v>932</v>
      </c>
      <c r="L839" s="39">
        <v>10578434</v>
      </c>
      <c r="M839" s="40">
        <v>10407634</v>
      </c>
      <c r="N839" s="40">
        <v>4748694</v>
      </c>
      <c r="O839" s="40">
        <v>16449812</v>
      </c>
      <c r="P839" s="41">
        <v>9734839</v>
      </c>
      <c r="Q839" s="39">
        <f t="shared" si="72"/>
        <v>37379.625441696116</v>
      </c>
      <c r="R839" s="40">
        <f t="shared" si="73"/>
        <v>3792.8695335276966</v>
      </c>
      <c r="S839" s="40">
        <f t="shared" si="74"/>
        <v>990.75610264969748</v>
      </c>
      <c r="T839" s="40">
        <f t="shared" si="75"/>
        <v>3656.3262947321628</v>
      </c>
      <c r="U839" s="41">
        <f t="shared" si="76"/>
        <v>10445.106223175966</v>
      </c>
    </row>
    <row r="840" spans="1:21" x14ac:dyDescent="0.25">
      <c r="A840" s="30" t="str">
        <f t="shared" si="77"/>
        <v>2016_3</v>
      </c>
      <c r="B840" s="10">
        <v>2016</v>
      </c>
      <c r="C840" s="10">
        <v>3</v>
      </c>
      <c r="D840" s="27" t="s">
        <v>33</v>
      </c>
      <c r="E840" s="11" t="s">
        <v>14</v>
      </c>
      <c r="F840" s="41">
        <v>17479</v>
      </c>
      <c r="G840" s="39">
        <v>597</v>
      </c>
      <c r="H840" s="40">
        <v>1869</v>
      </c>
      <c r="I840" s="40">
        <v>5259</v>
      </c>
      <c r="J840" s="40">
        <v>2797</v>
      </c>
      <c r="K840" s="41">
        <v>557</v>
      </c>
      <c r="L840" s="39">
        <v>8314435</v>
      </c>
      <c r="M840" s="40">
        <v>5922154</v>
      </c>
      <c r="N840" s="40">
        <v>4482594</v>
      </c>
      <c r="O840" s="40">
        <v>8582738</v>
      </c>
      <c r="P840" s="41">
        <v>1534700</v>
      </c>
      <c r="Q840" s="39">
        <f t="shared" si="72"/>
        <v>13927.026800670017</v>
      </c>
      <c r="R840" s="40">
        <f t="shared" si="73"/>
        <v>3168.621722846442</v>
      </c>
      <c r="S840" s="40">
        <f t="shared" si="74"/>
        <v>852.3662293211637</v>
      </c>
      <c r="T840" s="40">
        <f t="shared" si="75"/>
        <v>3068.5513049696101</v>
      </c>
      <c r="U840" s="41">
        <f t="shared" si="76"/>
        <v>2755.2962298025136</v>
      </c>
    </row>
    <row r="841" spans="1:21" x14ac:dyDescent="0.25">
      <c r="A841" s="30" t="str">
        <f t="shared" si="77"/>
        <v>2016_3</v>
      </c>
      <c r="B841" s="10">
        <v>2016</v>
      </c>
      <c r="C841" s="10">
        <v>3</v>
      </c>
      <c r="D841" s="27" t="s">
        <v>34</v>
      </c>
      <c r="E841" s="11" t="s">
        <v>14</v>
      </c>
      <c r="F841" s="41">
        <v>17208</v>
      </c>
      <c r="G841" s="39">
        <v>524</v>
      </c>
      <c r="H841" s="40">
        <v>2385</v>
      </c>
      <c r="I841" s="40">
        <v>3914</v>
      </c>
      <c r="J841" s="40">
        <v>3328</v>
      </c>
      <c r="K841" s="41">
        <v>593</v>
      </c>
      <c r="L841" s="39">
        <v>8022726</v>
      </c>
      <c r="M841" s="40">
        <v>10301516</v>
      </c>
      <c r="N841" s="40">
        <v>4960302</v>
      </c>
      <c r="O841" s="40">
        <v>15365858</v>
      </c>
      <c r="P841" s="41">
        <v>2270446</v>
      </c>
      <c r="Q841" s="39">
        <f t="shared" si="72"/>
        <v>15310.545801526718</v>
      </c>
      <c r="R841" s="40">
        <f t="shared" si="73"/>
        <v>4319.2939203354299</v>
      </c>
      <c r="S841" s="40">
        <f t="shared" si="74"/>
        <v>1267.3229432805315</v>
      </c>
      <c r="T841" s="40">
        <f t="shared" si="75"/>
        <v>4617.1448317307695</v>
      </c>
      <c r="U841" s="41">
        <f t="shared" si="76"/>
        <v>3828.7453625632379</v>
      </c>
    </row>
    <row r="842" spans="1:21" x14ac:dyDescent="0.25">
      <c r="A842" s="30" t="str">
        <f t="shared" si="77"/>
        <v>2016_3</v>
      </c>
      <c r="B842" s="10">
        <v>2016</v>
      </c>
      <c r="C842" s="10">
        <v>3</v>
      </c>
      <c r="D842" s="27" t="s">
        <v>35</v>
      </c>
      <c r="E842" s="11" t="s">
        <v>14</v>
      </c>
      <c r="F842" s="41">
        <v>27166</v>
      </c>
      <c r="G842" s="39">
        <v>1198</v>
      </c>
      <c r="H842" s="40">
        <v>4122</v>
      </c>
      <c r="I842" s="40">
        <v>5005</v>
      </c>
      <c r="J842" s="40">
        <v>6573</v>
      </c>
      <c r="K842" s="41">
        <v>1355</v>
      </c>
      <c r="L842" s="39">
        <v>14897275</v>
      </c>
      <c r="M842" s="40">
        <v>12961018</v>
      </c>
      <c r="N842" s="40">
        <v>6632620</v>
      </c>
      <c r="O842" s="40">
        <v>18906668</v>
      </c>
      <c r="P842" s="41">
        <v>4140546</v>
      </c>
      <c r="Q842" s="39">
        <f t="shared" si="72"/>
        <v>12435.121035058432</v>
      </c>
      <c r="R842" s="40">
        <f t="shared" si="73"/>
        <v>3144.3517709849589</v>
      </c>
      <c r="S842" s="40">
        <f t="shared" si="74"/>
        <v>1325.1988011988012</v>
      </c>
      <c r="T842" s="40">
        <f t="shared" si="75"/>
        <v>2876.4138140879354</v>
      </c>
      <c r="U842" s="41">
        <f t="shared" si="76"/>
        <v>3055.7535055350554</v>
      </c>
    </row>
    <row r="843" spans="1:21" x14ac:dyDescent="0.25">
      <c r="A843" s="30" t="str">
        <f t="shared" si="77"/>
        <v>2016_3</v>
      </c>
      <c r="B843" s="10">
        <v>2016</v>
      </c>
      <c r="C843" s="10">
        <v>3</v>
      </c>
      <c r="D843" s="27" t="s">
        <v>36</v>
      </c>
      <c r="E843" s="11" t="s">
        <v>14</v>
      </c>
      <c r="F843" s="41">
        <v>7981</v>
      </c>
      <c r="G843" s="39">
        <v>327</v>
      </c>
      <c r="H843" s="40">
        <v>1086</v>
      </c>
      <c r="I843" s="40">
        <v>1192</v>
      </c>
      <c r="J843" s="40">
        <v>2385</v>
      </c>
      <c r="K843" s="41">
        <v>172</v>
      </c>
      <c r="L843" s="39">
        <v>5983993</v>
      </c>
      <c r="M843" s="40">
        <v>3962836</v>
      </c>
      <c r="N843" s="40">
        <v>1073338</v>
      </c>
      <c r="O843" s="40">
        <v>8119715</v>
      </c>
      <c r="P843" s="41">
        <v>925990</v>
      </c>
      <c r="Q843" s="39">
        <f t="shared" ref="Q843:Q906" si="78">L843/G843</f>
        <v>18299.672782874619</v>
      </c>
      <c r="R843" s="40">
        <f t="shared" ref="R843:R906" si="79">M843/H843</f>
        <v>3649.0202578268877</v>
      </c>
      <c r="S843" s="40">
        <f t="shared" ref="S843:S906" si="80">N843/I843</f>
        <v>900.45134228187919</v>
      </c>
      <c r="T843" s="40">
        <f t="shared" ref="T843:T906" si="81">O843/J843</f>
        <v>3404.4926624737946</v>
      </c>
      <c r="U843" s="41">
        <f t="shared" ref="U843:U906" si="82">P843/K843</f>
        <v>5383.6627906976746</v>
      </c>
    </row>
    <row r="844" spans="1:21" x14ac:dyDescent="0.25">
      <c r="A844" s="30" t="str">
        <f t="shared" ref="A844:A907" si="83">B844&amp;"_"&amp;C844</f>
        <v>2016_3</v>
      </c>
      <c r="B844" s="10">
        <v>2016</v>
      </c>
      <c r="C844" s="10">
        <v>3</v>
      </c>
      <c r="D844" s="27" t="s">
        <v>37</v>
      </c>
      <c r="E844" s="11" t="s">
        <v>14</v>
      </c>
      <c r="F844" s="41">
        <v>14934</v>
      </c>
      <c r="G844" s="39">
        <v>644</v>
      </c>
      <c r="H844" s="40">
        <v>2491</v>
      </c>
      <c r="I844" s="40">
        <v>4697</v>
      </c>
      <c r="J844" s="40">
        <v>2869</v>
      </c>
      <c r="K844" s="41">
        <v>1299</v>
      </c>
      <c r="L844" s="39">
        <v>13264627</v>
      </c>
      <c r="M844" s="40">
        <v>7293258</v>
      </c>
      <c r="N844" s="40">
        <v>5624392</v>
      </c>
      <c r="O844" s="40">
        <v>9783121</v>
      </c>
      <c r="P844" s="41">
        <v>7587519</v>
      </c>
      <c r="Q844" s="39">
        <f t="shared" si="78"/>
        <v>20597.246894409938</v>
      </c>
      <c r="R844" s="40">
        <f t="shared" si="79"/>
        <v>2927.8434363709353</v>
      </c>
      <c r="S844" s="40">
        <f t="shared" si="80"/>
        <v>1197.4434745582287</v>
      </c>
      <c r="T844" s="40">
        <f t="shared" si="81"/>
        <v>3409.9410944579995</v>
      </c>
      <c r="U844" s="41">
        <f t="shared" si="82"/>
        <v>5841.0461893764432</v>
      </c>
    </row>
    <row r="845" spans="1:21" x14ac:dyDescent="0.25">
      <c r="A845" s="30" t="str">
        <f t="shared" si="83"/>
        <v>2016_3</v>
      </c>
      <c r="B845" s="10">
        <v>2016</v>
      </c>
      <c r="C845" s="10">
        <v>3</v>
      </c>
      <c r="D845" s="27" t="s">
        <v>38</v>
      </c>
      <c r="E845" s="11" t="s">
        <v>14</v>
      </c>
      <c r="F845" s="41">
        <v>7758</v>
      </c>
      <c r="G845" s="39">
        <v>369</v>
      </c>
      <c r="H845" s="40">
        <v>1492</v>
      </c>
      <c r="I845" s="40">
        <v>1299</v>
      </c>
      <c r="J845" s="40">
        <v>2696</v>
      </c>
      <c r="K845" s="41">
        <v>39</v>
      </c>
      <c r="L845" s="39">
        <v>4933722</v>
      </c>
      <c r="M845" s="40">
        <v>4156616</v>
      </c>
      <c r="N845" s="40">
        <v>2213546</v>
      </c>
      <c r="O845" s="40">
        <v>6370730</v>
      </c>
      <c r="P845" s="41">
        <v>273345</v>
      </c>
      <c r="Q845" s="39">
        <f t="shared" si="78"/>
        <v>13370.520325203252</v>
      </c>
      <c r="R845" s="40">
        <f t="shared" si="79"/>
        <v>2785.935656836461</v>
      </c>
      <c r="S845" s="40">
        <f t="shared" si="80"/>
        <v>1704.0384911470362</v>
      </c>
      <c r="T845" s="40">
        <f t="shared" si="81"/>
        <v>2363.0304154302671</v>
      </c>
      <c r="U845" s="41">
        <f t="shared" si="82"/>
        <v>7008.8461538461543</v>
      </c>
    </row>
    <row r="846" spans="1:21" x14ac:dyDescent="0.25">
      <c r="A846" s="30" t="str">
        <f t="shared" si="83"/>
        <v>2016_3</v>
      </c>
      <c r="B846" s="10">
        <v>2016</v>
      </c>
      <c r="C846" s="10">
        <v>3</v>
      </c>
      <c r="D846" s="27" t="s">
        <v>39</v>
      </c>
      <c r="E846" s="11" t="s">
        <v>14</v>
      </c>
      <c r="F846" s="41">
        <v>19880</v>
      </c>
      <c r="G846" s="39">
        <v>952</v>
      </c>
      <c r="H846" s="40">
        <v>3277</v>
      </c>
      <c r="I846" s="40">
        <v>2747</v>
      </c>
      <c r="J846" s="40">
        <v>5141</v>
      </c>
      <c r="K846" s="41">
        <v>429</v>
      </c>
      <c r="L846" s="39">
        <v>16036502</v>
      </c>
      <c r="M846" s="40">
        <v>8779635</v>
      </c>
      <c r="N846" s="40">
        <v>2538734</v>
      </c>
      <c r="O846" s="40">
        <v>16138572</v>
      </c>
      <c r="P846" s="41">
        <v>2265455</v>
      </c>
      <c r="Q846" s="39">
        <f t="shared" si="78"/>
        <v>16845.06512605042</v>
      </c>
      <c r="R846" s="40">
        <f t="shared" si="79"/>
        <v>2679.1684467500763</v>
      </c>
      <c r="S846" s="40">
        <f t="shared" si="80"/>
        <v>924.18420094648707</v>
      </c>
      <c r="T846" s="40">
        <f t="shared" si="81"/>
        <v>3139.1892627893408</v>
      </c>
      <c r="U846" s="41">
        <f t="shared" si="82"/>
        <v>5280.7808857808859</v>
      </c>
    </row>
    <row r="847" spans="1:21" x14ac:dyDescent="0.25">
      <c r="A847" s="30" t="str">
        <f t="shared" si="83"/>
        <v>2016_3</v>
      </c>
      <c r="B847" s="10">
        <v>2016</v>
      </c>
      <c r="C847" s="10">
        <v>3</v>
      </c>
      <c r="D847" s="27" t="s">
        <v>40</v>
      </c>
      <c r="E847" s="11" t="s">
        <v>14</v>
      </c>
      <c r="F847" s="41">
        <v>15004</v>
      </c>
      <c r="G847" s="39">
        <v>507</v>
      </c>
      <c r="H847" s="40">
        <v>2297</v>
      </c>
      <c r="I847" s="40">
        <v>5775</v>
      </c>
      <c r="J847" s="40">
        <v>4133</v>
      </c>
      <c r="K847" s="41">
        <v>671</v>
      </c>
      <c r="L847" s="39">
        <v>6863752</v>
      </c>
      <c r="M847" s="40">
        <v>8779009</v>
      </c>
      <c r="N847" s="40">
        <v>5689001</v>
      </c>
      <c r="O847" s="40">
        <v>15096006</v>
      </c>
      <c r="P847" s="41">
        <v>1952448</v>
      </c>
      <c r="Q847" s="39">
        <f t="shared" si="78"/>
        <v>13537.972386587771</v>
      </c>
      <c r="R847" s="40">
        <f t="shared" si="79"/>
        <v>3821.9455811928601</v>
      </c>
      <c r="S847" s="40">
        <f t="shared" si="80"/>
        <v>985.10839826839822</v>
      </c>
      <c r="T847" s="40">
        <f t="shared" si="81"/>
        <v>3652.5540769416889</v>
      </c>
      <c r="U847" s="41">
        <f t="shared" si="82"/>
        <v>2909.7585692995531</v>
      </c>
    </row>
    <row r="848" spans="1:21" x14ac:dyDescent="0.25">
      <c r="A848" s="30" t="str">
        <f t="shared" si="83"/>
        <v>2016_4</v>
      </c>
      <c r="B848" s="10">
        <v>2016</v>
      </c>
      <c r="C848" s="10">
        <v>4</v>
      </c>
      <c r="D848" s="27" t="s">
        <v>13</v>
      </c>
      <c r="E848" s="11" t="s">
        <v>14</v>
      </c>
      <c r="F848" s="41">
        <v>22558</v>
      </c>
      <c r="G848" s="39">
        <v>157</v>
      </c>
      <c r="H848" s="40">
        <v>2481</v>
      </c>
      <c r="I848" s="40">
        <v>1454</v>
      </c>
      <c r="J848" s="40">
        <v>4410</v>
      </c>
      <c r="K848" s="41">
        <v>540</v>
      </c>
      <c r="L848" s="39">
        <v>2590160</v>
      </c>
      <c r="M848" s="40">
        <v>4479267</v>
      </c>
      <c r="N848" s="40">
        <v>2508094</v>
      </c>
      <c r="O848" s="40">
        <v>8013411</v>
      </c>
      <c r="P848" s="41">
        <v>1783099</v>
      </c>
      <c r="Q848" s="39">
        <f t="shared" si="78"/>
        <v>16497.834394904457</v>
      </c>
      <c r="R848" s="40">
        <f t="shared" si="79"/>
        <v>1805.4280532043531</v>
      </c>
      <c r="S848" s="40">
        <f t="shared" si="80"/>
        <v>1724.961485557084</v>
      </c>
      <c r="T848" s="40">
        <f t="shared" si="81"/>
        <v>1817.1</v>
      </c>
      <c r="U848" s="41">
        <f t="shared" si="82"/>
        <v>3302.0351851851851</v>
      </c>
    </row>
    <row r="849" spans="1:21" x14ac:dyDescent="0.25">
      <c r="A849" s="30" t="str">
        <f t="shared" si="83"/>
        <v>2016_4</v>
      </c>
      <c r="B849" s="10">
        <v>2016</v>
      </c>
      <c r="C849" s="10">
        <v>4</v>
      </c>
      <c r="D849" s="27" t="s">
        <v>15</v>
      </c>
      <c r="E849" s="11" t="s">
        <v>14</v>
      </c>
      <c r="F849" s="41">
        <v>5663</v>
      </c>
      <c r="G849" s="39">
        <v>30</v>
      </c>
      <c r="H849" s="40">
        <v>418</v>
      </c>
      <c r="I849" s="40">
        <v>986</v>
      </c>
      <c r="J849" s="40">
        <v>703</v>
      </c>
      <c r="K849" s="41">
        <v>95</v>
      </c>
      <c r="L849" s="39">
        <v>731759</v>
      </c>
      <c r="M849" s="40">
        <v>1320406</v>
      </c>
      <c r="N849" s="40">
        <v>1809355</v>
      </c>
      <c r="O849" s="40">
        <v>2406863</v>
      </c>
      <c r="P849" s="41">
        <v>625158</v>
      </c>
      <c r="Q849" s="39">
        <f t="shared" si="78"/>
        <v>24391.966666666667</v>
      </c>
      <c r="R849" s="40">
        <f t="shared" si="79"/>
        <v>3158.8660287081339</v>
      </c>
      <c r="S849" s="40">
        <f t="shared" si="80"/>
        <v>1835.0456389452333</v>
      </c>
      <c r="T849" s="40">
        <f t="shared" si="81"/>
        <v>3423.7027027027025</v>
      </c>
      <c r="U849" s="41">
        <f t="shared" si="82"/>
        <v>6580.6105263157897</v>
      </c>
    </row>
    <row r="850" spans="1:21" x14ac:dyDescent="0.25">
      <c r="A850" s="30" t="str">
        <f t="shared" si="83"/>
        <v>2016_4</v>
      </c>
      <c r="B850" s="10">
        <v>2016</v>
      </c>
      <c r="C850" s="10">
        <v>4</v>
      </c>
      <c r="D850" s="27" t="s">
        <v>16</v>
      </c>
      <c r="E850" s="11" t="s">
        <v>14</v>
      </c>
      <c r="F850" s="41">
        <v>5564</v>
      </c>
      <c r="G850" s="39">
        <v>103</v>
      </c>
      <c r="H850" s="40">
        <v>671</v>
      </c>
      <c r="I850" s="40">
        <v>276</v>
      </c>
      <c r="J850" s="40">
        <v>2135</v>
      </c>
      <c r="K850" s="41">
        <v>162</v>
      </c>
      <c r="L850" s="39">
        <v>1034175</v>
      </c>
      <c r="M850" s="40">
        <v>2365688</v>
      </c>
      <c r="N850" s="40">
        <v>294797</v>
      </c>
      <c r="O850" s="40">
        <v>6157433</v>
      </c>
      <c r="P850" s="41">
        <v>833206</v>
      </c>
      <c r="Q850" s="39">
        <f t="shared" si="78"/>
        <v>10040.533980582524</v>
      </c>
      <c r="R850" s="40">
        <f t="shared" si="79"/>
        <v>3525.6154992548436</v>
      </c>
      <c r="S850" s="40">
        <f t="shared" si="80"/>
        <v>1068.105072463768</v>
      </c>
      <c r="T850" s="40">
        <f t="shared" si="81"/>
        <v>2884.0435597189694</v>
      </c>
      <c r="U850" s="41">
        <f t="shared" si="82"/>
        <v>5143.2469135802467</v>
      </c>
    </row>
    <row r="851" spans="1:21" x14ac:dyDescent="0.25">
      <c r="A851" s="30" t="str">
        <f t="shared" si="83"/>
        <v>2016_4</v>
      </c>
      <c r="B851" s="10">
        <v>2016</v>
      </c>
      <c r="C851" s="10">
        <v>4</v>
      </c>
      <c r="D851" s="27" t="s">
        <v>17</v>
      </c>
      <c r="E851" s="11" t="s">
        <v>14</v>
      </c>
      <c r="F851" s="41">
        <v>22433</v>
      </c>
      <c r="G851" s="39">
        <v>130</v>
      </c>
      <c r="H851" s="40">
        <v>1801</v>
      </c>
      <c r="I851" s="40">
        <v>6586</v>
      </c>
      <c r="J851" s="40">
        <v>3062</v>
      </c>
      <c r="K851" s="41">
        <v>780</v>
      </c>
      <c r="L851" s="39">
        <v>2252478</v>
      </c>
      <c r="M851" s="40">
        <v>7244560</v>
      </c>
      <c r="N851" s="40">
        <v>6177808</v>
      </c>
      <c r="O851" s="40">
        <v>9927836</v>
      </c>
      <c r="P851" s="41">
        <v>4186459</v>
      </c>
      <c r="Q851" s="39">
        <f t="shared" si="78"/>
        <v>17326.753846153846</v>
      </c>
      <c r="R851" s="40">
        <f t="shared" si="79"/>
        <v>4022.5208217656859</v>
      </c>
      <c r="S851" s="40">
        <f t="shared" si="80"/>
        <v>938.02125721226844</v>
      </c>
      <c r="T851" s="40">
        <f t="shared" si="81"/>
        <v>3242.2717178314829</v>
      </c>
      <c r="U851" s="41">
        <f t="shared" si="82"/>
        <v>5367.2551282051281</v>
      </c>
    </row>
    <row r="852" spans="1:21" x14ac:dyDescent="0.25">
      <c r="A852" s="30" t="str">
        <f t="shared" si="83"/>
        <v>2016_4</v>
      </c>
      <c r="B852" s="10">
        <v>2016</v>
      </c>
      <c r="C852" s="10">
        <v>4</v>
      </c>
      <c r="D852" s="27" t="s">
        <v>18</v>
      </c>
      <c r="E852" s="11" t="s">
        <v>14</v>
      </c>
      <c r="F852" s="41">
        <v>17421</v>
      </c>
      <c r="G852" s="39">
        <v>170</v>
      </c>
      <c r="H852" s="40">
        <v>1449</v>
      </c>
      <c r="I852" s="40">
        <v>2743</v>
      </c>
      <c r="J852" s="40">
        <v>2199</v>
      </c>
      <c r="K852" s="41">
        <v>354</v>
      </c>
      <c r="L852" s="39">
        <v>3702072</v>
      </c>
      <c r="M852" s="40">
        <v>4991863</v>
      </c>
      <c r="N852" s="40">
        <v>5262204</v>
      </c>
      <c r="O852" s="40">
        <v>8153105</v>
      </c>
      <c r="P852" s="41">
        <v>1322879</v>
      </c>
      <c r="Q852" s="39">
        <f t="shared" si="78"/>
        <v>21776.894117647058</v>
      </c>
      <c r="R852" s="40">
        <f t="shared" si="79"/>
        <v>3445.0400276052451</v>
      </c>
      <c r="S852" s="40">
        <f t="shared" si="80"/>
        <v>1918.4119577105359</v>
      </c>
      <c r="T852" s="40">
        <f t="shared" si="81"/>
        <v>3707.6421100500229</v>
      </c>
      <c r="U852" s="41">
        <f t="shared" si="82"/>
        <v>3736.9463276836159</v>
      </c>
    </row>
    <row r="853" spans="1:21" x14ac:dyDescent="0.25">
      <c r="A853" s="30" t="str">
        <f t="shared" si="83"/>
        <v>2016_4</v>
      </c>
      <c r="B853" s="10">
        <v>2016</v>
      </c>
      <c r="C853" s="10">
        <v>4</v>
      </c>
      <c r="D853" s="27" t="s">
        <v>19</v>
      </c>
      <c r="E853" s="11" t="s">
        <v>14</v>
      </c>
      <c r="F853" s="41">
        <v>4431</v>
      </c>
      <c r="G853" s="39">
        <v>84</v>
      </c>
      <c r="H853" s="40">
        <v>410</v>
      </c>
      <c r="I853" s="40">
        <v>734</v>
      </c>
      <c r="J853" s="40">
        <v>615</v>
      </c>
      <c r="K853" s="41">
        <v>160</v>
      </c>
      <c r="L853" s="39">
        <v>1829836</v>
      </c>
      <c r="M853" s="40">
        <v>1431766</v>
      </c>
      <c r="N853" s="40">
        <v>1260916</v>
      </c>
      <c r="O853" s="40">
        <v>2413914</v>
      </c>
      <c r="P853" s="41">
        <v>956786</v>
      </c>
      <c r="Q853" s="39">
        <f t="shared" si="78"/>
        <v>21783.761904761905</v>
      </c>
      <c r="R853" s="40">
        <f t="shared" si="79"/>
        <v>3492.1121951219511</v>
      </c>
      <c r="S853" s="40">
        <f t="shared" si="80"/>
        <v>1717.8692098092642</v>
      </c>
      <c r="T853" s="40">
        <f t="shared" si="81"/>
        <v>3925.0634146341463</v>
      </c>
      <c r="U853" s="41">
        <f t="shared" si="82"/>
        <v>5979.9125000000004</v>
      </c>
    </row>
    <row r="854" spans="1:21" x14ac:dyDescent="0.25">
      <c r="A854" s="30" t="str">
        <f t="shared" si="83"/>
        <v>2016_4</v>
      </c>
      <c r="B854" s="10">
        <v>2016</v>
      </c>
      <c r="C854" s="10">
        <v>4</v>
      </c>
      <c r="D854" s="27" t="s">
        <v>20</v>
      </c>
      <c r="E854" s="11" t="s">
        <v>14</v>
      </c>
      <c r="F854" s="41">
        <v>28198</v>
      </c>
      <c r="G854" s="39">
        <v>358</v>
      </c>
      <c r="H854" s="40">
        <v>3259</v>
      </c>
      <c r="I854" s="40">
        <v>2437</v>
      </c>
      <c r="J854" s="40">
        <v>5374</v>
      </c>
      <c r="K854" s="41">
        <v>959</v>
      </c>
      <c r="L854" s="39">
        <v>11159018</v>
      </c>
      <c r="M854" s="40">
        <v>9212543</v>
      </c>
      <c r="N854" s="40">
        <v>4620102</v>
      </c>
      <c r="O854" s="40">
        <v>14361095</v>
      </c>
      <c r="P854" s="41">
        <v>8669178</v>
      </c>
      <c r="Q854" s="39">
        <f t="shared" si="78"/>
        <v>31170.441340782123</v>
      </c>
      <c r="R854" s="40">
        <f t="shared" si="79"/>
        <v>2826.8005523166617</v>
      </c>
      <c r="S854" s="40">
        <f t="shared" si="80"/>
        <v>1895.8153467377924</v>
      </c>
      <c r="T854" s="40">
        <f t="shared" si="81"/>
        <v>2672.3288053591364</v>
      </c>
      <c r="U854" s="41">
        <f t="shared" si="82"/>
        <v>9039.8102189781021</v>
      </c>
    </row>
    <row r="855" spans="1:21" x14ac:dyDescent="0.25">
      <c r="A855" s="30" t="str">
        <f t="shared" si="83"/>
        <v>2016_4</v>
      </c>
      <c r="B855" s="10">
        <v>2016</v>
      </c>
      <c r="C855" s="10">
        <v>4</v>
      </c>
      <c r="D855" s="27" t="s">
        <v>21</v>
      </c>
      <c r="E855" s="11" t="s">
        <v>14</v>
      </c>
      <c r="F855" s="41">
        <v>34714</v>
      </c>
      <c r="G855" s="39">
        <v>979</v>
      </c>
      <c r="H855" s="40">
        <v>3062</v>
      </c>
      <c r="I855" s="40">
        <v>3089</v>
      </c>
      <c r="J855" s="40">
        <v>4449</v>
      </c>
      <c r="K855" s="41">
        <v>751</v>
      </c>
      <c r="L855" s="39">
        <v>14634021</v>
      </c>
      <c r="M855" s="40">
        <v>7921833</v>
      </c>
      <c r="N855" s="40">
        <v>3035998</v>
      </c>
      <c r="O855" s="40">
        <v>13419096</v>
      </c>
      <c r="P855" s="41">
        <v>3894488</v>
      </c>
      <c r="Q855" s="39">
        <f t="shared" si="78"/>
        <v>14947.927477017365</v>
      </c>
      <c r="R855" s="40">
        <f t="shared" si="79"/>
        <v>2587.1433703461789</v>
      </c>
      <c r="S855" s="40">
        <f t="shared" si="80"/>
        <v>982.84169634185821</v>
      </c>
      <c r="T855" s="40">
        <f t="shared" si="81"/>
        <v>3016.2049898853675</v>
      </c>
      <c r="U855" s="41">
        <f t="shared" si="82"/>
        <v>5185.7363515312918</v>
      </c>
    </row>
    <row r="856" spans="1:21" x14ac:dyDescent="0.25">
      <c r="A856" s="30" t="str">
        <f t="shared" si="83"/>
        <v>2016_4</v>
      </c>
      <c r="B856" s="10">
        <v>2016</v>
      </c>
      <c r="C856" s="10">
        <v>4</v>
      </c>
      <c r="D856" s="27" t="s">
        <v>22</v>
      </c>
      <c r="E856" s="11" t="s">
        <v>14</v>
      </c>
      <c r="F856" s="41">
        <v>3343</v>
      </c>
      <c r="G856" s="39">
        <v>113</v>
      </c>
      <c r="H856" s="40">
        <v>335</v>
      </c>
      <c r="I856" s="40">
        <v>411</v>
      </c>
      <c r="J856" s="40">
        <v>460</v>
      </c>
      <c r="K856" s="41">
        <v>140</v>
      </c>
      <c r="L856" s="39">
        <v>1462492</v>
      </c>
      <c r="M856" s="40">
        <v>1062571</v>
      </c>
      <c r="N856" s="40">
        <v>524537</v>
      </c>
      <c r="O856" s="40">
        <v>1558413</v>
      </c>
      <c r="P856" s="41">
        <v>602667</v>
      </c>
      <c r="Q856" s="39">
        <f t="shared" si="78"/>
        <v>12942.407079646018</v>
      </c>
      <c r="R856" s="40">
        <f t="shared" si="79"/>
        <v>3171.8537313432835</v>
      </c>
      <c r="S856" s="40">
        <f t="shared" si="80"/>
        <v>1276.2457420924575</v>
      </c>
      <c r="T856" s="40">
        <f t="shared" si="81"/>
        <v>3387.8543478260872</v>
      </c>
      <c r="U856" s="41">
        <f t="shared" si="82"/>
        <v>4304.7642857142855</v>
      </c>
    </row>
    <row r="857" spans="1:21" x14ac:dyDescent="0.25">
      <c r="A857" s="30" t="str">
        <f t="shared" si="83"/>
        <v>2016_4</v>
      </c>
      <c r="B857" s="10">
        <v>2016</v>
      </c>
      <c r="C857" s="10">
        <v>4</v>
      </c>
      <c r="D857" s="27" t="s">
        <v>23</v>
      </c>
      <c r="E857" s="11" t="s">
        <v>14</v>
      </c>
      <c r="F857" s="41">
        <v>3511</v>
      </c>
      <c r="G857" s="39">
        <v>110</v>
      </c>
      <c r="H857" s="40">
        <v>372</v>
      </c>
      <c r="I857" s="40">
        <v>578</v>
      </c>
      <c r="J857" s="40">
        <v>552</v>
      </c>
      <c r="K857" s="41">
        <v>123</v>
      </c>
      <c r="L857" s="39">
        <v>1650152</v>
      </c>
      <c r="M857" s="40">
        <v>1250215</v>
      </c>
      <c r="N857" s="40">
        <v>603609</v>
      </c>
      <c r="O857" s="40">
        <v>2026355</v>
      </c>
      <c r="P857" s="41">
        <v>522540</v>
      </c>
      <c r="Q857" s="39">
        <f t="shared" si="78"/>
        <v>15001.381818181819</v>
      </c>
      <c r="R857" s="40">
        <f t="shared" si="79"/>
        <v>3360.7930107526881</v>
      </c>
      <c r="S857" s="40">
        <f t="shared" si="80"/>
        <v>1044.3062283737024</v>
      </c>
      <c r="T857" s="40">
        <f t="shared" si="81"/>
        <v>3670.932971014493</v>
      </c>
      <c r="U857" s="41">
        <f t="shared" si="82"/>
        <v>4248.292682926829</v>
      </c>
    </row>
    <row r="858" spans="1:21" x14ac:dyDescent="0.25">
      <c r="A858" s="30" t="str">
        <f t="shared" si="83"/>
        <v>2016_4</v>
      </c>
      <c r="B858" s="10">
        <v>2016</v>
      </c>
      <c r="C858" s="10">
        <v>4</v>
      </c>
      <c r="D858" s="27" t="s">
        <v>24</v>
      </c>
      <c r="E858" s="11" t="s">
        <v>14</v>
      </c>
      <c r="F858" s="41">
        <v>10023</v>
      </c>
      <c r="G858" s="39">
        <v>292</v>
      </c>
      <c r="H858" s="40">
        <v>980</v>
      </c>
      <c r="I858" s="40">
        <v>1138</v>
      </c>
      <c r="J858" s="40">
        <v>1252</v>
      </c>
      <c r="K858" s="41">
        <v>960</v>
      </c>
      <c r="L858" s="39">
        <v>5515563</v>
      </c>
      <c r="M858" s="40">
        <v>4610697</v>
      </c>
      <c r="N858" s="40">
        <v>1432931</v>
      </c>
      <c r="O858" s="40">
        <v>3793610</v>
      </c>
      <c r="P858" s="41">
        <v>5238691</v>
      </c>
      <c r="Q858" s="39">
        <f t="shared" si="78"/>
        <v>18888.914383561645</v>
      </c>
      <c r="R858" s="40">
        <f t="shared" si="79"/>
        <v>4704.7928571428574</v>
      </c>
      <c r="S858" s="40">
        <f t="shared" si="80"/>
        <v>1259.1660808435852</v>
      </c>
      <c r="T858" s="40">
        <f t="shared" si="81"/>
        <v>3030.0399361022364</v>
      </c>
      <c r="U858" s="41">
        <f t="shared" si="82"/>
        <v>5456.9697916666664</v>
      </c>
    </row>
    <row r="859" spans="1:21" x14ac:dyDescent="0.25">
      <c r="A859" s="30" t="str">
        <f t="shared" si="83"/>
        <v>2016_4</v>
      </c>
      <c r="B859" s="10">
        <v>2016</v>
      </c>
      <c r="C859" s="10">
        <v>4</v>
      </c>
      <c r="D859" s="27" t="s">
        <v>25</v>
      </c>
      <c r="E859" s="11" t="s">
        <v>14</v>
      </c>
      <c r="F859" s="41">
        <v>26882</v>
      </c>
      <c r="G859" s="39">
        <v>202</v>
      </c>
      <c r="H859" s="40">
        <v>2092</v>
      </c>
      <c r="I859" s="40">
        <v>6699</v>
      </c>
      <c r="J859" s="40">
        <v>3310</v>
      </c>
      <c r="K859" s="41">
        <v>743</v>
      </c>
      <c r="L859" s="39">
        <v>3344766</v>
      </c>
      <c r="M859" s="40">
        <v>4480598</v>
      </c>
      <c r="N859" s="40">
        <v>7671159</v>
      </c>
      <c r="O859" s="40">
        <v>7138584</v>
      </c>
      <c r="P859" s="41">
        <v>4072739</v>
      </c>
      <c r="Q859" s="39">
        <f t="shared" si="78"/>
        <v>16558.247524752474</v>
      </c>
      <c r="R859" s="40">
        <f t="shared" si="79"/>
        <v>2141.7772466539195</v>
      </c>
      <c r="S859" s="40">
        <f t="shared" si="80"/>
        <v>1145.1200179131213</v>
      </c>
      <c r="T859" s="40">
        <f t="shared" si="81"/>
        <v>2156.671903323263</v>
      </c>
      <c r="U859" s="41">
        <f t="shared" si="82"/>
        <v>5481.4791386271872</v>
      </c>
    </row>
    <row r="860" spans="1:21" x14ac:dyDescent="0.25">
      <c r="A860" s="30" t="str">
        <f t="shared" si="83"/>
        <v>2016_4</v>
      </c>
      <c r="B860" s="10">
        <v>2016</v>
      </c>
      <c r="C860" s="10">
        <v>4</v>
      </c>
      <c r="D860" s="27" t="s">
        <v>26</v>
      </c>
      <c r="E860" s="11" t="s">
        <v>14</v>
      </c>
      <c r="F860" s="41">
        <v>25562</v>
      </c>
      <c r="G860" s="39">
        <v>381</v>
      </c>
      <c r="H860" s="40">
        <v>2705</v>
      </c>
      <c r="I860" s="40">
        <v>4193</v>
      </c>
      <c r="J860" s="40">
        <v>4915</v>
      </c>
      <c r="K860" s="41">
        <v>990</v>
      </c>
      <c r="L860" s="39">
        <v>8541989</v>
      </c>
      <c r="M860" s="40">
        <v>9459289</v>
      </c>
      <c r="N860" s="40">
        <v>8183333</v>
      </c>
      <c r="O860" s="40">
        <v>15707205</v>
      </c>
      <c r="P860" s="41">
        <v>4336601</v>
      </c>
      <c r="Q860" s="39">
        <f t="shared" si="78"/>
        <v>22419.918635170605</v>
      </c>
      <c r="R860" s="40">
        <f t="shared" si="79"/>
        <v>3496.9645101663587</v>
      </c>
      <c r="S860" s="40">
        <f t="shared" si="80"/>
        <v>1951.6653947054615</v>
      </c>
      <c r="T860" s="40">
        <f t="shared" si="81"/>
        <v>3195.7690742624618</v>
      </c>
      <c r="U860" s="41">
        <f t="shared" si="82"/>
        <v>4380.4050505050509</v>
      </c>
    </row>
    <row r="861" spans="1:21" x14ac:dyDescent="0.25">
      <c r="A861" s="30" t="str">
        <f t="shared" si="83"/>
        <v>2016_4</v>
      </c>
      <c r="B861" s="10">
        <v>2016</v>
      </c>
      <c r="C861" s="10">
        <v>4</v>
      </c>
      <c r="D861" s="27" t="s">
        <v>27</v>
      </c>
      <c r="E861" s="11" t="s">
        <v>14</v>
      </c>
      <c r="F861" s="41">
        <v>6887</v>
      </c>
      <c r="G861" s="39">
        <v>217</v>
      </c>
      <c r="H861" s="40">
        <v>789</v>
      </c>
      <c r="I861" s="40">
        <v>1065</v>
      </c>
      <c r="J861" s="40">
        <v>1166</v>
      </c>
      <c r="K861" s="41">
        <v>478</v>
      </c>
      <c r="L861" s="39">
        <v>4499146</v>
      </c>
      <c r="M861" s="40">
        <v>2647389</v>
      </c>
      <c r="N861" s="40">
        <v>1021047</v>
      </c>
      <c r="O861" s="40">
        <v>4161291</v>
      </c>
      <c r="P861" s="41">
        <v>3576503</v>
      </c>
      <c r="Q861" s="39">
        <f t="shared" si="78"/>
        <v>20733.391705069123</v>
      </c>
      <c r="R861" s="40">
        <f t="shared" si="79"/>
        <v>3355.3726235741447</v>
      </c>
      <c r="S861" s="40">
        <f t="shared" si="80"/>
        <v>958.72957746478869</v>
      </c>
      <c r="T861" s="40">
        <f t="shared" si="81"/>
        <v>3568.8602058319038</v>
      </c>
      <c r="U861" s="41">
        <f t="shared" si="82"/>
        <v>7482.2238493723853</v>
      </c>
    </row>
    <row r="862" spans="1:21" x14ac:dyDescent="0.25">
      <c r="A862" s="30" t="str">
        <f t="shared" si="83"/>
        <v>2016_4</v>
      </c>
      <c r="B862" s="10">
        <v>2016</v>
      </c>
      <c r="C862" s="10">
        <v>4</v>
      </c>
      <c r="D862" s="27" t="s">
        <v>28</v>
      </c>
      <c r="E862" s="11" t="s">
        <v>14</v>
      </c>
      <c r="F862" s="41">
        <v>47054</v>
      </c>
      <c r="G862" s="39">
        <v>1320</v>
      </c>
      <c r="H862" s="40">
        <v>5050</v>
      </c>
      <c r="I862" s="40">
        <v>8104</v>
      </c>
      <c r="J862" s="40">
        <v>8359</v>
      </c>
      <c r="K862" s="41">
        <v>2086</v>
      </c>
      <c r="L862" s="39">
        <v>19661302</v>
      </c>
      <c r="M862" s="40">
        <v>17417682</v>
      </c>
      <c r="N862" s="40">
        <v>11705354</v>
      </c>
      <c r="O862" s="40">
        <v>30236260</v>
      </c>
      <c r="P862" s="41">
        <v>22213418</v>
      </c>
      <c r="Q862" s="39">
        <f t="shared" si="78"/>
        <v>14894.925757575758</v>
      </c>
      <c r="R862" s="40">
        <f t="shared" si="79"/>
        <v>3449.0459405940596</v>
      </c>
      <c r="S862" s="40">
        <f t="shared" si="80"/>
        <v>1444.392152023692</v>
      </c>
      <c r="T862" s="40">
        <f t="shared" si="81"/>
        <v>3617.2101926067712</v>
      </c>
      <c r="U862" s="41">
        <f t="shared" si="82"/>
        <v>10648.810162991371</v>
      </c>
    </row>
    <row r="863" spans="1:21" x14ac:dyDescent="0.25">
      <c r="A863" s="30" t="str">
        <f t="shared" si="83"/>
        <v>2016_4</v>
      </c>
      <c r="B863" s="10">
        <v>2016</v>
      </c>
      <c r="C863" s="10">
        <v>4</v>
      </c>
      <c r="D863" s="27" t="s">
        <v>29</v>
      </c>
      <c r="E863" s="11" t="s">
        <v>14</v>
      </c>
      <c r="F863" s="41">
        <v>5055</v>
      </c>
      <c r="G863" s="39">
        <v>164</v>
      </c>
      <c r="H863" s="40">
        <v>596</v>
      </c>
      <c r="I863" s="40">
        <v>734</v>
      </c>
      <c r="J863" s="40">
        <v>913</v>
      </c>
      <c r="K863" s="41">
        <v>269</v>
      </c>
      <c r="L863" s="39">
        <v>2873123</v>
      </c>
      <c r="M863" s="40">
        <v>2030169</v>
      </c>
      <c r="N863" s="40">
        <v>1226880</v>
      </c>
      <c r="O863" s="40">
        <v>2938486</v>
      </c>
      <c r="P863" s="41">
        <v>2252216</v>
      </c>
      <c r="Q863" s="39">
        <f t="shared" si="78"/>
        <v>17519.042682926829</v>
      </c>
      <c r="R863" s="40">
        <f t="shared" si="79"/>
        <v>3406.3238255033557</v>
      </c>
      <c r="S863" s="40">
        <f t="shared" si="80"/>
        <v>1671.4986376021798</v>
      </c>
      <c r="T863" s="40">
        <f t="shared" si="81"/>
        <v>3218.4950711938664</v>
      </c>
      <c r="U863" s="41">
        <f t="shared" si="82"/>
        <v>8372.5501858736061</v>
      </c>
    </row>
    <row r="864" spans="1:21" x14ac:dyDescent="0.25">
      <c r="A864" s="30" t="str">
        <f t="shared" si="83"/>
        <v>2016_4</v>
      </c>
      <c r="B864" s="10">
        <v>2016</v>
      </c>
      <c r="C864" s="10">
        <v>4</v>
      </c>
      <c r="D864" s="27" t="s">
        <v>30</v>
      </c>
      <c r="E864" s="11" t="s">
        <v>14</v>
      </c>
      <c r="F864" s="41">
        <v>9959</v>
      </c>
      <c r="G864" s="39">
        <v>299</v>
      </c>
      <c r="H864" s="40">
        <v>1062</v>
      </c>
      <c r="I864" s="40">
        <v>3070</v>
      </c>
      <c r="J864" s="40">
        <v>2901</v>
      </c>
      <c r="K864" s="41">
        <v>726</v>
      </c>
      <c r="L864" s="39">
        <v>5880184</v>
      </c>
      <c r="M864" s="40">
        <v>2131029</v>
      </c>
      <c r="N864" s="40">
        <v>2720327</v>
      </c>
      <c r="O864" s="40">
        <v>9364774</v>
      </c>
      <c r="P864" s="41">
        <v>4290665</v>
      </c>
      <c r="Q864" s="39">
        <f t="shared" si="78"/>
        <v>19666.167224080269</v>
      </c>
      <c r="R864" s="40">
        <f t="shared" si="79"/>
        <v>2006.6186440677966</v>
      </c>
      <c r="S864" s="40">
        <f t="shared" si="80"/>
        <v>886.1</v>
      </c>
      <c r="T864" s="40">
        <f t="shared" si="81"/>
        <v>3228.1192692175114</v>
      </c>
      <c r="U864" s="41">
        <f t="shared" si="82"/>
        <v>5910.0068870523419</v>
      </c>
    </row>
    <row r="865" spans="1:21" x14ac:dyDescent="0.25">
      <c r="A865" s="30" t="str">
        <f t="shared" si="83"/>
        <v>2016_4</v>
      </c>
      <c r="B865" s="10">
        <v>2016</v>
      </c>
      <c r="C865" s="10">
        <v>4</v>
      </c>
      <c r="D865" s="27" t="s">
        <v>31</v>
      </c>
      <c r="E865" s="11" t="s">
        <v>14</v>
      </c>
      <c r="F865" s="41">
        <v>31499</v>
      </c>
      <c r="G865" s="39">
        <v>666</v>
      </c>
      <c r="H865" s="40">
        <v>3211</v>
      </c>
      <c r="I865" s="40">
        <v>7483</v>
      </c>
      <c r="J865" s="40">
        <v>4495</v>
      </c>
      <c r="K865" s="41">
        <v>1103</v>
      </c>
      <c r="L865" s="39">
        <v>12304111</v>
      </c>
      <c r="M865" s="40">
        <v>11017434</v>
      </c>
      <c r="N865" s="40">
        <v>5520676</v>
      </c>
      <c r="O865" s="40">
        <v>15600303</v>
      </c>
      <c r="P865" s="41">
        <v>2564146</v>
      </c>
      <c r="Q865" s="39">
        <f t="shared" si="78"/>
        <v>18474.641141141143</v>
      </c>
      <c r="R865" s="40">
        <f t="shared" si="79"/>
        <v>3431.1535347243848</v>
      </c>
      <c r="S865" s="40">
        <f t="shared" si="80"/>
        <v>737.76239476145929</v>
      </c>
      <c r="T865" s="40">
        <f t="shared" si="81"/>
        <v>3470.5902113459401</v>
      </c>
      <c r="U865" s="41">
        <f t="shared" si="82"/>
        <v>2324.7017225747959</v>
      </c>
    </row>
    <row r="866" spans="1:21" x14ac:dyDescent="0.25">
      <c r="A866" s="30" t="str">
        <f t="shared" si="83"/>
        <v>2016_4</v>
      </c>
      <c r="B866" s="10">
        <v>2016</v>
      </c>
      <c r="C866" s="10">
        <v>4</v>
      </c>
      <c r="D866" s="27" t="s">
        <v>32</v>
      </c>
      <c r="E866" s="11" t="s">
        <v>14</v>
      </c>
      <c r="F866" s="41">
        <v>21378</v>
      </c>
      <c r="G866" s="39">
        <v>312</v>
      </c>
      <c r="H866" s="40">
        <v>2655</v>
      </c>
      <c r="I866" s="40">
        <v>3993</v>
      </c>
      <c r="J866" s="40">
        <v>4363</v>
      </c>
      <c r="K866" s="41">
        <v>919</v>
      </c>
      <c r="L866" s="39">
        <v>12264243</v>
      </c>
      <c r="M866" s="40">
        <v>10301004</v>
      </c>
      <c r="N866" s="40">
        <v>5594777</v>
      </c>
      <c r="O866" s="40">
        <v>17176073</v>
      </c>
      <c r="P866" s="41">
        <v>9389890</v>
      </c>
      <c r="Q866" s="39">
        <f t="shared" si="78"/>
        <v>39308.471153846156</v>
      </c>
      <c r="R866" s="40">
        <f t="shared" si="79"/>
        <v>3879.850847457627</v>
      </c>
      <c r="S866" s="40">
        <f t="shared" si="80"/>
        <v>1401.1462559479089</v>
      </c>
      <c r="T866" s="40">
        <f t="shared" si="81"/>
        <v>3936.7575063030026</v>
      </c>
      <c r="U866" s="41">
        <f t="shared" si="82"/>
        <v>10217.508161044614</v>
      </c>
    </row>
    <row r="867" spans="1:21" x14ac:dyDescent="0.25">
      <c r="A867" s="30" t="str">
        <f t="shared" si="83"/>
        <v>2016_4</v>
      </c>
      <c r="B867" s="10">
        <v>2016</v>
      </c>
      <c r="C867" s="10">
        <v>4</v>
      </c>
      <c r="D867" s="27" t="s">
        <v>33</v>
      </c>
      <c r="E867" s="11" t="s">
        <v>14</v>
      </c>
      <c r="F867" s="41">
        <v>17604</v>
      </c>
      <c r="G867" s="39">
        <v>625</v>
      </c>
      <c r="H867" s="40">
        <v>1922</v>
      </c>
      <c r="I867" s="40">
        <v>5601</v>
      </c>
      <c r="J867" s="40">
        <v>2947</v>
      </c>
      <c r="K867" s="41">
        <v>670</v>
      </c>
      <c r="L867" s="39">
        <v>8291786</v>
      </c>
      <c r="M867" s="40">
        <v>6312051</v>
      </c>
      <c r="N867" s="40">
        <v>9921392</v>
      </c>
      <c r="O867" s="40">
        <v>9496893</v>
      </c>
      <c r="P867" s="41">
        <v>1637544</v>
      </c>
      <c r="Q867" s="39">
        <f t="shared" si="78"/>
        <v>13266.857599999999</v>
      </c>
      <c r="R867" s="40">
        <f t="shared" si="79"/>
        <v>3284.1056191467223</v>
      </c>
      <c r="S867" s="40">
        <f t="shared" si="80"/>
        <v>1771.3608284234958</v>
      </c>
      <c r="T867" s="40">
        <f t="shared" si="81"/>
        <v>3222.5629453681709</v>
      </c>
      <c r="U867" s="41">
        <f t="shared" si="82"/>
        <v>2444.0955223880596</v>
      </c>
    </row>
    <row r="868" spans="1:21" x14ac:dyDescent="0.25">
      <c r="A868" s="30" t="str">
        <f t="shared" si="83"/>
        <v>2016_4</v>
      </c>
      <c r="B868" s="10">
        <v>2016</v>
      </c>
      <c r="C868" s="10">
        <v>4</v>
      </c>
      <c r="D868" s="27" t="s">
        <v>34</v>
      </c>
      <c r="E868" s="11" t="s">
        <v>14</v>
      </c>
      <c r="F868" s="41">
        <v>17387</v>
      </c>
      <c r="G868" s="39">
        <v>541</v>
      </c>
      <c r="H868" s="40">
        <v>2377</v>
      </c>
      <c r="I868" s="40">
        <v>3597</v>
      </c>
      <c r="J868" s="40">
        <v>3283</v>
      </c>
      <c r="K868" s="41">
        <v>586</v>
      </c>
      <c r="L868" s="39">
        <v>8581593</v>
      </c>
      <c r="M868" s="40">
        <v>10265317</v>
      </c>
      <c r="N868" s="40">
        <v>5897970</v>
      </c>
      <c r="O868" s="40">
        <v>15855760</v>
      </c>
      <c r="P868" s="41">
        <v>2177059</v>
      </c>
      <c r="Q868" s="39">
        <f t="shared" si="78"/>
        <v>15862.463955637708</v>
      </c>
      <c r="R868" s="40">
        <f t="shared" si="79"/>
        <v>4318.6020193521244</v>
      </c>
      <c r="S868" s="40">
        <f t="shared" si="80"/>
        <v>1639.6914095079233</v>
      </c>
      <c r="T868" s="40">
        <f t="shared" si="81"/>
        <v>4829.6558026195553</v>
      </c>
      <c r="U868" s="41">
        <f t="shared" si="82"/>
        <v>3715.117747440273</v>
      </c>
    </row>
    <row r="869" spans="1:21" x14ac:dyDescent="0.25">
      <c r="A869" s="30" t="str">
        <f t="shared" si="83"/>
        <v>2016_4</v>
      </c>
      <c r="B869" s="10">
        <v>2016</v>
      </c>
      <c r="C869" s="10">
        <v>4</v>
      </c>
      <c r="D869" s="27" t="s">
        <v>35</v>
      </c>
      <c r="E869" s="11" t="s">
        <v>14</v>
      </c>
      <c r="F869" s="41">
        <v>27246</v>
      </c>
      <c r="G869" s="39">
        <v>1187</v>
      </c>
      <c r="H869" s="40">
        <v>4120</v>
      </c>
      <c r="I869" s="40">
        <v>4525</v>
      </c>
      <c r="J869" s="40">
        <v>6554</v>
      </c>
      <c r="K869" s="41">
        <v>1691</v>
      </c>
      <c r="L869" s="39">
        <v>14818167</v>
      </c>
      <c r="M869" s="40">
        <v>13188642</v>
      </c>
      <c r="N869" s="40">
        <v>7233479</v>
      </c>
      <c r="O869" s="40">
        <v>20397080</v>
      </c>
      <c r="P869" s="41">
        <v>4369462</v>
      </c>
      <c r="Q869" s="39">
        <f t="shared" si="78"/>
        <v>12483.712721145746</v>
      </c>
      <c r="R869" s="40">
        <f t="shared" si="79"/>
        <v>3201.126699029126</v>
      </c>
      <c r="S869" s="40">
        <f t="shared" si="80"/>
        <v>1598.5588950276242</v>
      </c>
      <c r="T869" s="40">
        <f t="shared" si="81"/>
        <v>3112.1574610924627</v>
      </c>
      <c r="U869" s="41">
        <f t="shared" si="82"/>
        <v>2583.9515079834418</v>
      </c>
    </row>
    <row r="870" spans="1:21" x14ac:dyDescent="0.25">
      <c r="A870" s="30" t="str">
        <f t="shared" si="83"/>
        <v>2016_4</v>
      </c>
      <c r="B870" s="10">
        <v>2016</v>
      </c>
      <c r="C870" s="10">
        <v>4</v>
      </c>
      <c r="D870" s="27" t="s">
        <v>36</v>
      </c>
      <c r="E870" s="11" t="s">
        <v>14</v>
      </c>
      <c r="F870" s="41">
        <v>7986</v>
      </c>
      <c r="G870" s="39">
        <v>324</v>
      </c>
      <c r="H870" s="40">
        <v>1057</v>
      </c>
      <c r="I870" s="40">
        <v>2648</v>
      </c>
      <c r="J870" s="40">
        <v>2039</v>
      </c>
      <c r="K870" s="41">
        <v>173</v>
      </c>
      <c r="L870" s="39">
        <v>4845014</v>
      </c>
      <c r="M870" s="40">
        <v>4226618</v>
      </c>
      <c r="N870" s="40">
        <v>2541460</v>
      </c>
      <c r="O870" s="40">
        <v>6536907</v>
      </c>
      <c r="P870" s="41">
        <v>939402</v>
      </c>
      <c r="Q870" s="39">
        <f t="shared" si="78"/>
        <v>14953.746913580248</v>
      </c>
      <c r="R870" s="40">
        <f t="shared" si="79"/>
        <v>3998.6925260170292</v>
      </c>
      <c r="S870" s="40">
        <f t="shared" si="80"/>
        <v>959.76586102719034</v>
      </c>
      <c r="T870" s="40">
        <f t="shared" si="81"/>
        <v>3205.9377145659637</v>
      </c>
      <c r="U870" s="41">
        <f t="shared" si="82"/>
        <v>5430.06936416185</v>
      </c>
    </row>
    <row r="871" spans="1:21" x14ac:dyDescent="0.25">
      <c r="A871" s="30" t="str">
        <f t="shared" si="83"/>
        <v>2016_4</v>
      </c>
      <c r="B871" s="10">
        <v>2016</v>
      </c>
      <c r="C871" s="10">
        <v>4</v>
      </c>
      <c r="D871" s="27" t="s">
        <v>37</v>
      </c>
      <c r="E871" s="11" t="s">
        <v>14</v>
      </c>
      <c r="F871" s="41">
        <v>14943</v>
      </c>
      <c r="G871" s="39">
        <v>638</v>
      </c>
      <c r="H871" s="40">
        <v>2506</v>
      </c>
      <c r="I871" s="40">
        <v>2780</v>
      </c>
      <c r="J871" s="40">
        <v>4879</v>
      </c>
      <c r="K871" s="41">
        <v>323</v>
      </c>
      <c r="L871" s="39">
        <v>10738341</v>
      </c>
      <c r="M871" s="40">
        <v>8040417</v>
      </c>
      <c r="N871" s="40">
        <v>3549602</v>
      </c>
      <c r="O871" s="40">
        <v>15667156</v>
      </c>
      <c r="P871" s="41">
        <v>1909746</v>
      </c>
      <c r="Q871" s="39">
        <f t="shared" si="78"/>
        <v>16831.255485893416</v>
      </c>
      <c r="R871" s="40">
        <f t="shared" si="79"/>
        <v>3208.4664804469276</v>
      </c>
      <c r="S871" s="40">
        <f t="shared" si="80"/>
        <v>1276.8352517985611</v>
      </c>
      <c r="T871" s="40">
        <f t="shared" si="81"/>
        <v>3211.1408075425293</v>
      </c>
      <c r="U871" s="41">
        <f t="shared" si="82"/>
        <v>5912.5263157894733</v>
      </c>
    </row>
    <row r="872" spans="1:21" x14ac:dyDescent="0.25">
      <c r="A872" s="30" t="str">
        <f t="shared" si="83"/>
        <v>2016_4</v>
      </c>
      <c r="B872" s="10">
        <v>2016</v>
      </c>
      <c r="C872" s="10">
        <v>4</v>
      </c>
      <c r="D872" s="27" t="s">
        <v>38</v>
      </c>
      <c r="E872" s="11" t="s">
        <v>14</v>
      </c>
      <c r="F872" s="41">
        <v>7779</v>
      </c>
      <c r="G872" s="39">
        <v>388</v>
      </c>
      <c r="H872" s="40">
        <v>1402</v>
      </c>
      <c r="I872" s="40">
        <v>1157</v>
      </c>
      <c r="J872" s="40">
        <v>2577</v>
      </c>
      <c r="K872" s="41">
        <v>46</v>
      </c>
      <c r="L872" s="39">
        <v>4656932</v>
      </c>
      <c r="M872" s="40">
        <v>3808654</v>
      </c>
      <c r="N872" s="40">
        <v>1942196</v>
      </c>
      <c r="O872" s="40">
        <v>7244272</v>
      </c>
      <c r="P872" s="41">
        <v>311622</v>
      </c>
      <c r="Q872" s="39">
        <f t="shared" si="78"/>
        <v>12002.40206185567</v>
      </c>
      <c r="R872" s="40">
        <f t="shared" si="79"/>
        <v>2716.5863052781742</v>
      </c>
      <c r="S872" s="40">
        <f t="shared" si="80"/>
        <v>1678.6482281763181</v>
      </c>
      <c r="T872" s="40">
        <f t="shared" si="81"/>
        <v>2811.1261156383393</v>
      </c>
      <c r="U872" s="41">
        <f t="shared" si="82"/>
        <v>6774.391304347826</v>
      </c>
    </row>
    <row r="873" spans="1:21" x14ac:dyDescent="0.25">
      <c r="A873" s="30" t="str">
        <f t="shared" si="83"/>
        <v>2016_4</v>
      </c>
      <c r="B873" s="10">
        <v>2016</v>
      </c>
      <c r="C873" s="10">
        <v>4</v>
      </c>
      <c r="D873" s="27" t="s">
        <v>39</v>
      </c>
      <c r="E873" s="11" t="s">
        <v>14</v>
      </c>
      <c r="F873" s="41">
        <v>19893</v>
      </c>
      <c r="G873" s="39">
        <v>897</v>
      </c>
      <c r="H873" s="40">
        <v>3267</v>
      </c>
      <c r="I873" s="40">
        <v>6006</v>
      </c>
      <c r="J873" s="40">
        <v>4569</v>
      </c>
      <c r="K873" s="41">
        <v>2248</v>
      </c>
      <c r="L873" s="39">
        <v>12346707</v>
      </c>
      <c r="M873" s="40">
        <v>9591101</v>
      </c>
      <c r="N873" s="40">
        <v>5918125</v>
      </c>
      <c r="O873" s="40">
        <v>13505015</v>
      </c>
      <c r="P873" s="41">
        <v>12004622</v>
      </c>
      <c r="Q873" s="39">
        <f t="shared" si="78"/>
        <v>13764.444816053512</v>
      </c>
      <c r="R873" s="40">
        <f t="shared" si="79"/>
        <v>2935.7517600244873</v>
      </c>
      <c r="S873" s="40">
        <f t="shared" si="80"/>
        <v>985.36879786879786</v>
      </c>
      <c r="T873" s="40">
        <f t="shared" si="81"/>
        <v>2955.7922959072007</v>
      </c>
      <c r="U873" s="41">
        <f t="shared" si="82"/>
        <v>5340.1343416370109</v>
      </c>
    </row>
    <row r="874" spans="1:21" x14ac:dyDescent="0.25">
      <c r="A874" s="30" t="str">
        <f t="shared" si="83"/>
        <v>2016_4</v>
      </c>
      <c r="B874" s="10">
        <v>2016</v>
      </c>
      <c r="C874" s="10">
        <v>4</v>
      </c>
      <c r="D874" s="27" t="s">
        <v>40</v>
      </c>
      <c r="E874" s="11" t="s">
        <v>14</v>
      </c>
      <c r="F874" s="41">
        <v>15073</v>
      </c>
      <c r="G874" s="39">
        <v>509</v>
      </c>
      <c r="H874" s="40">
        <v>2449</v>
      </c>
      <c r="I874" s="40">
        <v>4268</v>
      </c>
      <c r="J874" s="40">
        <v>4206</v>
      </c>
      <c r="K874" s="41">
        <v>680</v>
      </c>
      <c r="L874" s="39">
        <v>7325100</v>
      </c>
      <c r="M874" s="40">
        <v>9471406</v>
      </c>
      <c r="N874" s="40">
        <v>4387999</v>
      </c>
      <c r="O874" s="40">
        <v>16794296</v>
      </c>
      <c r="P874" s="41">
        <v>1876543</v>
      </c>
      <c r="Q874" s="39">
        <f t="shared" si="78"/>
        <v>14391.159135559921</v>
      </c>
      <c r="R874" s="40">
        <f t="shared" si="79"/>
        <v>3867.4585545120458</v>
      </c>
      <c r="S874" s="40">
        <f t="shared" si="80"/>
        <v>1028.1159793814434</v>
      </c>
      <c r="T874" s="40">
        <f t="shared" si="81"/>
        <v>3992.9377080361387</v>
      </c>
      <c r="U874" s="41">
        <f t="shared" si="82"/>
        <v>2759.6220588235292</v>
      </c>
    </row>
    <row r="875" spans="1:21" x14ac:dyDescent="0.25">
      <c r="A875" s="30" t="str">
        <f t="shared" si="83"/>
        <v>2017_1</v>
      </c>
      <c r="B875" s="10">
        <v>2017</v>
      </c>
      <c r="C875" s="10">
        <v>1</v>
      </c>
      <c r="D875" s="27" t="s">
        <v>13</v>
      </c>
      <c r="E875" s="11" t="s">
        <v>14</v>
      </c>
      <c r="F875" s="41">
        <v>22768</v>
      </c>
      <c r="G875" s="39">
        <v>126</v>
      </c>
      <c r="H875" s="40">
        <v>2586</v>
      </c>
      <c r="I875" s="40">
        <v>1544</v>
      </c>
      <c r="J875" s="40">
        <v>4607</v>
      </c>
      <c r="K875" s="41">
        <v>566</v>
      </c>
      <c r="L875" s="39">
        <v>2163360</v>
      </c>
      <c r="M875" s="40">
        <v>4912382</v>
      </c>
      <c r="N875" s="40">
        <v>2719428</v>
      </c>
      <c r="O875" s="40">
        <v>8270528</v>
      </c>
      <c r="P875" s="41">
        <v>1921497</v>
      </c>
      <c r="Q875" s="39">
        <f t="shared" si="78"/>
        <v>17169.523809523809</v>
      </c>
      <c r="R875" s="40">
        <f t="shared" si="79"/>
        <v>1899.6063418406807</v>
      </c>
      <c r="S875" s="40">
        <f t="shared" si="80"/>
        <v>1761.2875647668393</v>
      </c>
      <c r="T875" s="40">
        <f t="shared" si="81"/>
        <v>1795.2090297373561</v>
      </c>
      <c r="U875" s="41">
        <f t="shared" si="82"/>
        <v>3394.8710247349823</v>
      </c>
    </row>
    <row r="876" spans="1:21" x14ac:dyDescent="0.25">
      <c r="A876" s="30" t="str">
        <f t="shared" si="83"/>
        <v>2017_1</v>
      </c>
      <c r="B876" s="10">
        <v>2017</v>
      </c>
      <c r="C876" s="10">
        <v>1</v>
      </c>
      <c r="D876" s="27" t="s">
        <v>15</v>
      </c>
      <c r="E876" s="11" t="s">
        <v>14</v>
      </c>
      <c r="F876" s="41">
        <v>5626</v>
      </c>
      <c r="G876" s="39">
        <v>23</v>
      </c>
      <c r="H876" s="40">
        <v>476</v>
      </c>
      <c r="I876" s="40">
        <v>690</v>
      </c>
      <c r="J876" s="40">
        <v>807</v>
      </c>
      <c r="K876" s="41">
        <v>108</v>
      </c>
      <c r="L876" s="39">
        <v>518680</v>
      </c>
      <c r="M876" s="40">
        <v>1563308</v>
      </c>
      <c r="N876" s="40">
        <v>1133731</v>
      </c>
      <c r="O876" s="40">
        <v>2814127</v>
      </c>
      <c r="P876" s="41">
        <v>545607</v>
      </c>
      <c r="Q876" s="39">
        <f t="shared" si="78"/>
        <v>22551.304347826088</v>
      </c>
      <c r="R876" s="40">
        <f t="shared" si="79"/>
        <v>3284.2605042016808</v>
      </c>
      <c r="S876" s="40">
        <f t="shared" si="80"/>
        <v>1643.0884057971014</v>
      </c>
      <c r="T876" s="40">
        <f t="shared" si="81"/>
        <v>3487.1462205700122</v>
      </c>
      <c r="U876" s="41">
        <f t="shared" si="82"/>
        <v>5051.916666666667</v>
      </c>
    </row>
    <row r="877" spans="1:21" x14ac:dyDescent="0.25">
      <c r="A877" s="30" t="str">
        <f t="shared" si="83"/>
        <v>2017_1</v>
      </c>
      <c r="B877" s="10">
        <v>2017</v>
      </c>
      <c r="C877" s="10">
        <v>1</v>
      </c>
      <c r="D877" s="27" t="s">
        <v>16</v>
      </c>
      <c r="E877" s="11" t="s">
        <v>14</v>
      </c>
      <c r="F877" s="41">
        <v>5565</v>
      </c>
      <c r="G877" s="39">
        <v>105</v>
      </c>
      <c r="H877" s="40">
        <v>673</v>
      </c>
      <c r="I877" s="40">
        <v>340</v>
      </c>
      <c r="J877" s="40">
        <v>1744</v>
      </c>
      <c r="K877" s="41">
        <v>472</v>
      </c>
      <c r="L877" s="39">
        <v>1058320</v>
      </c>
      <c r="M877" s="40">
        <v>2378411</v>
      </c>
      <c r="N877" s="40">
        <v>393218</v>
      </c>
      <c r="O877" s="40">
        <v>5077615</v>
      </c>
      <c r="P877" s="41">
        <v>2719295</v>
      </c>
      <c r="Q877" s="39">
        <f t="shared" si="78"/>
        <v>10079.238095238095</v>
      </c>
      <c r="R877" s="40">
        <f t="shared" si="79"/>
        <v>3534.0430906389302</v>
      </c>
      <c r="S877" s="40">
        <f t="shared" si="80"/>
        <v>1156.5235294117647</v>
      </c>
      <c r="T877" s="40">
        <f t="shared" si="81"/>
        <v>2911.476490825688</v>
      </c>
      <c r="U877" s="41">
        <f t="shared" si="82"/>
        <v>5761.218220338983</v>
      </c>
    </row>
    <row r="878" spans="1:21" x14ac:dyDescent="0.25">
      <c r="A878" s="30" t="str">
        <f t="shared" si="83"/>
        <v>2017_1</v>
      </c>
      <c r="B878" s="10">
        <v>2017</v>
      </c>
      <c r="C878" s="10">
        <v>1</v>
      </c>
      <c r="D878" s="27" t="s">
        <v>17</v>
      </c>
      <c r="E878" s="11" t="s">
        <v>14</v>
      </c>
      <c r="F878" s="41">
        <v>22439</v>
      </c>
      <c r="G878" s="39">
        <v>135</v>
      </c>
      <c r="H878" s="40">
        <v>1912</v>
      </c>
      <c r="I878" s="40">
        <v>4921</v>
      </c>
      <c r="J878" s="40">
        <v>4925</v>
      </c>
      <c r="K878" s="41">
        <v>484</v>
      </c>
      <c r="L878" s="39">
        <v>2341247</v>
      </c>
      <c r="M878" s="40">
        <v>7711220</v>
      </c>
      <c r="N878" s="40">
        <v>4986595</v>
      </c>
      <c r="O878" s="40">
        <v>16122052</v>
      </c>
      <c r="P878" s="41">
        <v>2908156</v>
      </c>
      <c r="Q878" s="39">
        <f t="shared" si="78"/>
        <v>17342.570370370369</v>
      </c>
      <c r="R878" s="40">
        <f t="shared" si="79"/>
        <v>4033.0648535564856</v>
      </c>
      <c r="S878" s="40">
        <f t="shared" si="80"/>
        <v>1013.329607803292</v>
      </c>
      <c r="T878" s="40">
        <f t="shared" si="81"/>
        <v>3273.5130964467007</v>
      </c>
      <c r="U878" s="41">
        <f t="shared" si="82"/>
        <v>6008.5867768595044</v>
      </c>
    </row>
    <row r="879" spans="1:21" x14ac:dyDescent="0.25">
      <c r="A879" s="30" t="str">
        <f t="shared" si="83"/>
        <v>2017_1</v>
      </c>
      <c r="B879" s="10">
        <v>2017</v>
      </c>
      <c r="C879" s="10">
        <v>1</v>
      </c>
      <c r="D879" s="27" t="s">
        <v>18</v>
      </c>
      <c r="E879" s="11" t="s">
        <v>14</v>
      </c>
      <c r="F879" s="41">
        <v>17383</v>
      </c>
      <c r="G879" s="39">
        <v>172</v>
      </c>
      <c r="H879" s="40">
        <v>1480</v>
      </c>
      <c r="I879" s="40">
        <v>2367</v>
      </c>
      <c r="J879" s="40">
        <v>2365</v>
      </c>
      <c r="K879" s="41">
        <v>384</v>
      </c>
      <c r="L879" s="39">
        <v>3781700</v>
      </c>
      <c r="M879" s="40">
        <v>5068573</v>
      </c>
      <c r="N879" s="40">
        <v>3337757</v>
      </c>
      <c r="O879" s="40">
        <v>8494092</v>
      </c>
      <c r="P879" s="41">
        <v>1549317</v>
      </c>
      <c r="Q879" s="39">
        <f t="shared" si="78"/>
        <v>21986.627906976744</v>
      </c>
      <c r="R879" s="40">
        <f t="shared" si="79"/>
        <v>3424.7114864864866</v>
      </c>
      <c r="S879" s="40">
        <f t="shared" si="80"/>
        <v>1410.1212505280946</v>
      </c>
      <c r="T879" s="40">
        <f t="shared" si="81"/>
        <v>3591.5822410147994</v>
      </c>
      <c r="U879" s="41">
        <f t="shared" si="82"/>
        <v>4034.6796875</v>
      </c>
    </row>
    <row r="880" spans="1:21" x14ac:dyDescent="0.25">
      <c r="A880" s="30" t="str">
        <f t="shared" si="83"/>
        <v>2017_1</v>
      </c>
      <c r="B880" s="10">
        <v>2017</v>
      </c>
      <c r="C880" s="10">
        <v>1</v>
      </c>
      <c r="D880" s="27" t="s">
        <v>19</v>
      </c>
      <c r="E880" s="11" t="s">
        <v>14</v>
      </c>
      <c r="F880" s="41">
        <v>4432</v>
      </c>
      <c r="G880" s="39">
        <v>94</v>
      </c>
      <c r="H880" s="40">
        <v>381</v>
      </c>
      <c r="I880" s="40">
        <v>663</v>
      </c>
      <c r="J880" s="40">
        <v>605</v>
      </c>
      <c r="K880" s="41">
        <v>167</v>
      </c>
      <c r="L880" s="39">
        <v>1814253</v>
      </c>
      <c r="M880" s="40">
        <v>1441191</v>
      </c>
      <c r="N880" s="40">
        <v>981518</v>
      </c>
      <c r="O880" s="40">
        <v>2559178</v>
      </c>
      <c r="P880" s="41">
        <v>980890</v>
      </c>
      <c r="Q880" s="39">
        <f t="shared" si="78"/>
        <v>19300.563829787236</v>
      </c>
      <c r="R880" s="40">
        <f t="shared" si="79"/>
        <v>3782.6535433070867</v>
      </c>
      <c r="S880" s="40">
        <f t="shared" si="80"/>
        <v>1480.4193061840122</v>
      </c>
      <c r="T880" s="40">
        <f t="shared" si="81"/>
        <v>4230.0462809917353</v>
      </c>
      <c r="U880" s="41">
        <f t="shared" si="82"/>
        <v>5873.5928143712572</v>
      </c>
    </row>
    <row r="881" spans="1:21" x14ac:dyDescent="0.25">
      <c r="A881" s="30" t="str">
        <f t="shared" si="83"/>
        <v>2017_1</v>
      </c>
      <c r="B881" s="10">
        <v>2017</v>
      </c>
      <c r="C881" s="10">
        <v>1</v>
      </c>
      <c r="D881" s="27" t="s">
        <v>20</v>
      </c>
      <c r="E881" s="11" t="s">
        <v>14</v>
      </c>
      <c r="F881" s="41">
        <v>28251</v>
      </c>
      <c r="G881" s="39">
        <v>348</v>
      </c>
      <c r="H881" s="40">
        <v>3267</v>
      </c>
      <c r="I881" s="40">
        <v>2434</v>
      </c>
      <c r="J881" s="40">
        <v>5588</v>
      </c>
      <c r="K881" s="41">
        <v>923</v>
      </c>
      <c r="L881" s="39">
        <v>10370533</v>
      </c>
      <c r="M881" s="40">
        <v>9507200</v>
      </c>
      <c r="N881" s="40">
        <v>4132751</v>
      </c>
      <c r="O881" s="40">
        <v>14838915</v>
      </c>
      <c r="P881" s="41">
        <v>8960029</v>
      </c>
      <c r="Q881" s="39">
        <f t="shared" si="78"/>
        <v>29800.382183908045</v>
      </c>
      <c r="R881" s="40">
        <f t="shared" si="79"/>
        <v>2910.0704009794918</v>
      </c>
      <c r="S881" s="40">
        <f t="shared" si="80"/>
        <v>1697.9256368118324</v>
      </c>
      <c r="T881" s="40">
        <f t="shared" si="81"/>
        <v>2655.4965998568359</v>
      </c>
      <c r="U881" s="41">
        <f t="shared" si="82"/>
        <v>9707.5070422535209</v>
      </c>
    </row>
    <row r="882" spans="1:21" x14ac:dyDescent="0.25">
      <c r="A882" s="30" t="str">
        <f t="shared" si="83"/>
        <v>2017_1</v>
      </c>
      <c r="B882" s="10">
        <v>2017</v>
      </c>
      <c r="C882" s="10">
        <v>1</v>
      </c>
      <c r="D882" s="27" t="s">
        <v>21</v>
      </c>
      <c r="E882" s="11" t="s">
        <v>14</v>
      </c>
      <c r="F882" s="41">
        <v>34723</v>
      </c>
      <c r="G882" s="39">
        <v>950</v>
      </c>
      <c r="H882" s="40">
        <v>3001</v>
      </c>
      <c r="I882" s="40">
        <v>3110</v>
      </c>
      <c r="J882" s="40">
        <v>4735</v>
      </c>
      <c r="K882" s="41">
        <v>750</v>
      </c>
      <c r="L882" s="39">
        <v>14298013</v>
      </c>
      <c r="M882" s="40">
        <v>7784381</v>
      </c>
      <c r="N882" s="40">
        <v>3302131</v>
      </c>
      <c r="O882" s="40">
        <v>14415228</v>
      </c>
      <c r="P882" s="41">
        <v>4352828</v>
      </c>
      <c r="Q882" s="39">
        <f t="shared" si="78"/>
        <v>15050.54</v>
      </c>
      <c r="R882" s="40">
        <f t="shared" si="79"/>
        <v>2593.9290236587804</v>
      </c>
      <c r="S882" s="40">
        <f t="shared" si="80"/>
        <v>1061.77845659164</v>
      </c>
      <c r="T882" s="40">
        <f t="shared" si="81"/>
        <v>3044.3987328405492</v>
      </c>
      <c r="U882" s="41">
        <f t="shared" si="82"/>
        <v>5803.7706666666663</v>
      </c>
    </row>
    <row r="883" spans="1:21" x14ac:dyDescent="0.25">
      <c r="A883" s="30" t="str">
        <f t="shared" si="83"/>
        <v>2017_1</v>
      </c>
      <c r="B883" s="10">
        <v>2017</v>
      </c>
      <c r="C883" s="10">
        <v>1</v>
      </c>
      <c r="D883" s="27" t="s">
        <v>22</v>
      </c>
      <c r="E883" s="11" t="s">
        <v>14</v>
      </c>
      <c r="F883" s="41">
        <v>3329</v>
      </c>
      <c r="G883" s="39">
        <v>114</v>
      </c>
      <c r="H883" s="40">
        <v>352</v>
      </c>
      <c r="I883" s="40">
        <v>409</v>
      </c>
      <c r="J883" s="40">
        <v>507</v>
      </c>
      <c r="K883" s="41">
        <v>151</v>
      </c>
      <c r="L883" s="39">
        <v>1424313</v>
      </c>
      <c r="M883" s="40">
        <v>1155777</v>
      </c>
      <c r="N883" s="40">
        <v>433754</v>
      </c>
      <c r="O883" s="40">
        <v>1774532</v>
      </c>
      <c r="P883" s="41">
        <v>688802</v>
      </c>
      <c r="Q883" s="39">
        <f t="shared" si="78"/>
        <v>12493.973684210527</v>
      </c>
      <c r="R883" s="40">
        <f t="shared" si="79"/>
        <v>3283.4573863636365</v>
      </c>
      <c r="S883" s="40">
        <f t="shared" si="80"/>
        <v>1060.5232273838631</v>
      </c>
      <c r="T883" s="40">
        <f t="shared" si="81"/>
        <v>3500.0631163708085</v>
      </c>
      <c r="U883" s="41">
        <f t="shared" si="82"/>
        <v>4561.6026490066224</v>
      </c>
    </row>
    <row r="884" spans="1:21" x14ac:dyDescent="0.25">
      <c r="A884" s="30" t="str">
        <f t="shared" si="83"/>
        <v>2017_1</v>
      </c>
      <c r="B884" s="10">
        <v>2017</v>
      </c>
      <c r="C884" s="10">
        <v>1</v>
      </c>
      <c r="D884" s="27" t="s">
        <v>23</v>
      </c>
      <c r="E884" s="11" t="s">
        <v>14</v>
      </c>
      <c r="F884" s="41">
        <v>3505</v>
      </c>
      <c r="G884" s="39">
        <v>112</v>
      </c>
      <c r="H884" s="40">
        <v>399</v>
      </c>
      <c r="I884" s="40">
        <v>561</v>
      </c>
      <c r="J884" s="40">
        <v>600</v>
      </c>
      <c r="K884" s="41">
        <v>119</v>
      </c>
      <c r="L884" s="39">
        <v>1661940</v>
      </c>
      <c r="M884" s="40">
        <v>1389274</v>
      </c>
      <c r="N884" s="40">
        <v>542786</v>
      </c>
      <c r="O884" s="40">
        <v>2172784</v>
      </c>
      <c r="P884" s="41">
        <v>579192</v>
      </c>
      <c r="Q884" s="39">
        <f t="shared" si="78"/>
        <v>14838.75</v>
      </c>
      <c r="R884" s="40">
        <f t="shared" si="79"/>
        <v>3481.8897243107767</v>
      </c>
      <c r="S884" s="40">
        <f t="shared" si="80"/>
        <v>967.53297682709444</v>
      </c>
      <c r="T884" s="40">
        <f t="shared" si="81"/>
        <v>3621.3066666666668</v>
      </c>
      <c r="U884" s="41">
        <f t="shared" si="82"/>
        <v>4867.1596638655465</v>
      </c>
    </row>
    <row r="885" spans="1:21" x14ac:dyDescent="0.25">
      <c r="A885" s="30" t="str">
        <f t="shared" si="83"/>
        <v>2017_1</v>
      </c>
      <c r="B885" s="10">
        <v>2017</v>
      </c>
      <c r="C885" s="10">
        <v>1</v>
      </c>
      <c r="D885" s="27" t="s">
        <v>24</v>
      </c>
      <c r="E885" s="11" t="s">
        <v>14</v>
      </c>
      <c r="F885" s="41">
        <v>10026</v>
      </c>
      <c r="G885" s="39">
        <v>289</v>
      </c>
      <c r="H885" s="40">
        <v>1015</v>
      </c>
      <c r="I885" s="40">
        <v>1406</v>
      </c>
      <c r="J885" s="40">
        <v>2329</v>
      </c>
      <c r="K885" s="41">
        <v>240</v>
      </c>
      <c r="L885" s="39">
        <v>5498180</v>
      </c>
      <c r="M885" s="40">
        <v>4788376</v>
      </c>
      <c r="N885" s="40">
        <v>1913403</v>
      </c>
      <c r="O885" s="40">
        <v>7120286</v>
      </c>
      <c r="P885" s="41">
        <v>1465112</v>
      </c>
      <c r="Q885" s="39">
        <f t="shared" si="78"/>
        <v>19024.844290657438</v>
      </c>
      <c r="R885" s="40">
        <f t="shared" si="79"/>
        <v>4717.6118226600984</v>
      </c>
      <c r="S885" s="40">
        <f t="shared" si="80"/>
        <v>1360.8840682788052</v>
      </c>
      <c r="T885" s="40">
        <f t="shared" si="81"/>
        <v>3057.2288535852299</v>
      </c>
      <c r="U885" s="41">
        <f t="shared" si="82"/>
        <v>6104.6333333333332</v>
      </c>
    </row>
    <row r="886" spans="1:21" x14ac:dyDescent="0.25">
      <c r="A886" s="30" t="str">
        <f t="shared" si="83"/>
        <v>2017_1</v>
      </c>
      <c r="B886" s="10">
        <v>2017</v>
      </c>
      <c r="C886" s="10">
        <v>1</v>
      </c>
      <c r="D886" s="27" t="s">
        <v>25</v>
      </c>
      <c r="E886" s="11" t="s">
        <v>14</v>
      </c>
      <c r="F886" s="41">
        <v>26765</v>
      </c>
      <c r="G886" s="39">
        <v>172</v>
      </c>
      <c r="H886" s="40">
        <v>2259</v>
      </c>
      <c r="I886" s="40">
        <v>5307</v>
      </c>
      <c r="J886" s="40">
        <v>3717</v>
      </c>
      <c r="K886" s="41">
        <v>801</v>
      </c>
      <c r="L886" s="39">
        <v>3121467</v>
      </c>
      <c r="M886" s="40">
        <v>4970444</v>
      </c>
      <c r="N886" s="40">
        <v>5171371</v>
      </c>
      <c r="O886" s="40">
        <v>8480364</v>
      </c>
      <c r="P886" s="41">
        <v>4475368</v>
      </c>
      <c r="Q886" s="39">
        <f t="shared" si="78"/>
        <v>18148.06395348837</v>
      </c>
      <c r="R886" s="40">
        <f t="shared" si="79"/>
        <v>2200.2850818946436</v>
      </c>
      <c r="S886" s="40">
        <f t="shared" si="80"/>
        <v>974.44337667231957</v>
      </c>
      <c r="T886" s="40">
        <f t="shared" si="81"/>
        <v>2281.5076674737693</v>
      </c>
      <c r="U886" s="41">
        <f t="shared" si="82"/>
        <v>5587.2259675405739</v>
      </c>
    </row>
    <row r="887" spans="1:21" x14ac:dyDescent="0.25">
      <c r="A887" s="30" t="str">
        <f t="shared" si="83"/>
        <v>2017_1</v>
      </c>
      <c r="B887" s="10">
        <v>2017</v>
      </c>
      <c r="C887" s="10">
        <v>1</v>
      </c>
      <c r="D887" s="27" t="s">
        <v>26</v>
      </c>
      <c r="E887" s="11" t="s">
        <v>14</v>
      </c>
      <c r="F887" s="41">
        <v>25877</v>
      </c>
      <c r="G887" s="39">
        <v>354</v>
      </c>
      <c r="H887" s="40">
        <v>2819</v>
      </c>
      <c r="I887" s="40">
        <v>3834</v>
      </c>
      <c r="J887" s="40">
        <v>5445</v>
      </c>
      <c r="K887" s="41">
        <v>1069</v>
      </c>
      <c r="L887" s="39">
        <v>7392159</v>
      </c>
      <c r="M887" s="40">
        <v>9945613</v>
      </c>
      <c r="N887" s="40">
        <v>5983150</v>
      </c>
      <c r="O887" s="40">
        <v>17726031</v>
      </c>
      <c r="P887" s="41">
        <v>4471425</v>
      </c>
      <c r="Q887" s="39">
        <f t="shared" si="78"/>
        <v>20881.805084745763</v>
      </c>
      <c r="R887" s="40">
        <f t="shared" si="79"/>
        <v>3528.0642071656616</v>
      </c>
      <c r="S887" s="40">
        <f t="shared" si="80"/>
        <v>1560.5503390714659</v>
      </c>
      <c r="T887" s="40">
        <f t="shared" si="81"/>
        <v>3255.4694214876031</v>
      </c>
      <c r="U887" s="41">
        <f t="shared" si="82"/>
        <v>4182.8110383536014</v>
      </c>
    </row>
    <row r="888" spans="1:21" x14ac:dyDescent="0.25">
      <c r="A888" s="30" t="str">
        <f t="shared" si="83"/>
        <v>2017_1</v>
      </c>
      <c r="B888" s="10">
        <v>2017</v>
      </c>
      <c r="C888" s="10">
        <v>1</v>
      </c>
      <c r="D888" s="27" t="s">
        <v>27</v>
      </c>
      <c r="E888" s="11" t="s">
        <v>14</v>
      </c>
      <c r="F888" s="41">
        <v>6879</v>
      </c>
      <c r="G888" s="39">
        <v>210</v>
      </c>
      <c r="H888" s="40">
        <v>831</v>
      </c>
      <c r="I888" s="40">
        <v>1220</v>
      </c>
      <c r="J888" s="40">
        <v>1213</v>
      </c>
      <c r="K888" s="41">
        <v>393</v>
      </c>
      <c r="L888" s="39">
        <v>4350161</v>
      </c>
      <c r="M888" s="40">
        <v>2844217</v>
      </c>
      <c r="N888" s="40">
        <v>1115928</v>
      </c>
      <c r="O888" s="40">
        <v>4261382</v>
      </c>
      <c r="P888" s="41">
        <v>3186058</v>
      </c>
      <c r="Q888" s="39">
        <f t="shared" si="78"/>
        <v>20715.05238095238</v>
      </c>
      <c r="R888" s="40">
        <f t="shared" si="79"/>
        <v>3422.6438026474129</v>
      </c>
      <c r="S888" s="40">
        <f t="shared" si="80"/>
        <v>914.69508196721313</v>
      </c>
      <c r="T888" s="40">
        <f t="shared" si="81"/>
        <v>3513.0931574608408</v>
      </c>
      <c r="U888" s="41">
        <f t="shared" si="82"/>
        <v>8107.0178117048345</v>
      </c>
    </row>
    <row r="889" spans="1:21" x14ac:dyDescent="0.25">
      <c r="A889" s="30" t="str">
        <f t="shared" si="83"/>
        <v>2017_1</v>
      </c>
      <c r="B889" s="10">
        <v>2017</v>
      </c>
      <c r="C889" s="10">
        <v>1</v>
      </c>
      <c r="D889" s="27" t="s">
        <v>28</v>
      </c>
      <c r="E889" s="11" t="s">
        <v>14</v>
      </c>
      <c r="F889" s="41">
        <v>47072</v>
      </c>
      <c r="G889" s="39">
        <v>1300</v>
      </c>
      <c r="H889" s="40">
        <v>5189</v>
      </c>
      <c r="I889" s="40">
        <v>8128</v>
      </c>
      <c r="J889" s="40">
        <v>8853</v>
      </c>
      <c r="K889" s="41">
        <v>1954</v>
      </c>
      <c r="L889" s="39">
        <v>18928257</v>
      </c>
      <c r="M889" s="40">
        <v>18390303</v>
      </c>
      <c r="N889" s="40">
        <v>10234604</v>
      </c>
      <c r="O889" s="40">
        <v>32387904</v>
      </c>
      <c r="P889" s="41">
        <v>21445791</v>
      </c>
      <c r="Q889" s="39">
        <f t="shared" si="78"/>
        <v>14560.197692307693</v>
      </c>
      <c r="R889" s="40">
        <f t="shared" si="79"/>
        <v>3544.0938523800346</v>
      </c>
      <c r="S889" s="40">
        <f t="shared" si="80"/>
        <v>1259.1786417322835</v>
      </c>
      <c r="T889" s="40">
        <f t="shared" si="81"/>
        <v>3658.4100304981362</v>
      </c>
      <c r="U889" s="41">
        <f t="shared" si="82"/>
        <v>10975.328045035823</v>
      </c>
    </row>
    <row r="890" spans="1:21" x14ac:dyDescent="0.25">
      <c r="A890" s="30" t="str">
        <f t="shared" si="83"/>
        <v>2017_1</v>
      </c>
      <c r="B890" s="10">
        <v>2017</v>
      </c>
      <c r="C890" s="10">
        <v>1</v>
      </c>
      <c r="D890" s="27" t="s">
        <v>29</v>
      </c>
      <c r="E890" s="11" t="s">
        <v>14</v>
      </c>
      <c r="F890" s="41">
        <v>5077</v>
      </c>
      <c r="G890" s="39">
        <v>144</v>
      </c>
      <c r="H890" s="40">
        <v>604</v>
      </c>
      <c r="I890" s="40">
        <v>690</v>
      </c>
      <c r="J890" s="40">
        <v>1043</v>
      </c>
      <c r="K890" s="41">
        <v>262</v>
      </c>
      <c r="L890" s="39">
        <v>2719512</v>
      </c>
      <c r="M890" s="40">
        <v>2027177</v>
      </c>
      <c r="N890" s="40">
        <v>992406</v>
      </c>
      <c r="O890" s="40">
        <v>3396262</v>
      </c>
      <c r="P890" s="41">
        <v>2338887</v>
      </c>
      <c r="Q890" s="39">
        <f t="shared" si="78"/>
        <v>18885.5</v>
      </c>
      <c r="R890" s="40">
        <f t="shared" si="79"/>
        <v>3356.2533112582782</v>
      </c>
      <c r="S890" s="40">
        <f t="shared" si="80"/>
        <v>1438.2695652173913</v>
      </c>
      <c r="T890" s="40">
        <f t="shared" si="81"/>
        <v>3256.2435282837969</v>
      </c>
      <c r="U890" s="41">
        <f t="shared" si="82"/>
        <v>8927.0496183206105</v>
      </c>
    </row>
    <row r="891" spans="1:21" x14ac:dyDescent="0.25">
      <c r="A891" s="30" t="str">
        <f t="shared" si="83"/>
        <v>2017_1</v>
      </c>
      <c r="B891" s="10">
        <v>2017</v>
      </c>
      <c r="C891" s="10">
        <v>1</v>
      </c>
      <c r="D891" s="27" t="s">
        <v>30</v>
      </c>
      <c r="E891" s="11" t="s">
        <v>14</v>
      </c>
      <c r="F891" s="41">
        <v>9961</v>
      </c>
      <c r="G891" s="39">
        <v>302</v>
      </c>
      <c r="H891" s="40">
        <v>1048</v>
      </c>
      <c r="I891" s="40">
        <v>3284</v>
      </c>
      <c r="J891" s="40">
        <v>3180</v>
      </c>
      <c r="K891" s="41">
        <v>215</v>
      </c>
      <c r="L891" s="39">
        <v>5982362</v>
      </c>
      <c r="M891" s="40">
        <v>2109487</v>
      </c>
      <c r="N891" s="40">
        <v>3143990</v>
      </c>
      <c r="O891" s="40">
        <v>10361557</v>
      </c>
      <c r="P891" s="41">
        <v>1424114</v>
      </c>
      <c r="Q891" s="39">
        <f t="shared" si="78"/>
        <v>19809.145695364237</v>
      </c>
      <c r="R891" s="40">
        <f t="shared" si="79"/>
        <v>2012.8692748091603</v>
      </c>
      <c r="S891" s="40">
        <f t="shared" si="80"/>
        <v>957.36601705237513</v>
      </c>
      <c r="T891" s="40">
        <f t="shared" si="81"/>
        <v>3258.3512578616351</v>
      </c>
      <c r="U891" s="41">
        <f t="shared" si="82"/>
        <v>6623.7860465116282</v>
      </c>
    </row>
    <row r="892" spans="1:21" x14ac:dyDescent="0.25">
      <c r="A892" s="30" t="str">
        <f t="shared" si="83"/>
        <v>2017_1</v>
      </c>
      <c r="B892" s="10">
        <v>2017</v>
      </c>
      <c r="C892" s="10">
        <v>1</v>
      </c>
      <c r="D892" s="27" t="s">
        <v>31</v>
      </c>
      <c r="E892" s="11" t="s">
        <v>14</v>
      </c>
      <c r="F892" s="41">
        <v>31330</v>
      </c>
      <c r="G892" s="39">
        <v>684</v>
      </c>
      <c r="H892" s="40">
        <v>3531</v>
      </c>
      <c r="I892" s="40">
        <v>7538</v>
      </c>
      <c r="J892" s="40">
        <v>5161</v>
      </c>
      <c r="K892" s="41">
        <v>1287</v>
      </c>
      <c r="L892" s="39">
        <v>10886526</v>
      </c>
      <c r="M892" s="40">
        <v>12046173</v>
      </c>
      <c r="N892" s="40">
        <v>5393906</v>
      </c>
      <c r="O892" s="40">
        <v>18532709</v>
      </c>
      <c r="P892" s="41">
        <v>2759182</v>
      </c>
      <c r="Q892" s="39">
        <f t="shared" si="78"/>
        <v>15915.973684210527</v>
      </c>
      <c r="R892" s="40">
        <f t="shared" si="79"/>
        <v>3411.5471537807985</v>
      </c>
      <c r="S892" s="40">
        <f t="shared" si="80"/>
        <v>715.56195277261872</v>
      </c>
      <c r="T892" s="40">
        <f t="shared" si="81"/>
        <v>3590.9143576826195</v>
      </c>
      <c r="U892" s="41">
        <f t="shared" si="82"/>
        <v>2143.886557886558</v>
      </c>
    </row>
    <row r="893" spans="1:21" x14ac:dyDescent="0.25">
      <c r="A893" s="30" t="str">
        <f t="shared" si="83"/>
        <v>2017_1</v>
      </c>
      <c r="B893" s="10">
        <v>2017</v>
      </c>
      <c r="C893" s="10">
        <v>1</v>
      </c>
      <c r="D893" s="27" t="s">
        <v>32</v>
      </c>
      <c r="E893" s="11" t="s">
        <v>14</v>
      </c>
      <c r="F893" s="41">
        <v>21323</v>
      </c>
      <c r="G893" s="39">
        <v>280</v>
      </c>
      <c r="H893" s="40">
        <v>2651</v>
      </c>
      <c r="I893" s="40">
        <v>4213</v>
      </c>
      <c r="J893" s="40">
        <v>4576</v>
      </c>
      <c r="K893" s="41">
        <v>919</v>
      </c>
      <c r="L893" s="39">
        <v>10943440</v>
      </c>
      <c r="M893" s="40">
        <v>10433136</v>
      </c>
      <c r="N893" s="40">
        <v>4611530</v>
      </c>
      <c r="O893" s="40">
        <v>18140017</v>
      </c>
      <c r="P893" s="41">
        <v>9581180</v>
      </c>
      <c r="Q893" s="39">
        <f t="shared" si="78"/>
        <v>39083.714285714283</v>
      </c>
      <c r="R893" s="40">
        <f t="shared" si="79"/>
        <v>3935.547340626179</v>
      </c>
      <c r="S893" s="40">
        <f t="shared" si="80"/>
        <v>1094.5953002610966</v>
      </c>
      <c r="T893" s="40">
        <f t="shared" si="81"/>
        <v>3964.1645541958042</v>
      </c>
      <c r="U893" s="41">
        <f t="shared" si="82"/>
        <v>10425.658324265505</v>
      </c>
    </row>
    <row r="894" spans="1:21" x14ac:dyDescent="0.25">
      <c r="A894" s="30" t="str">
        <f t="shared" si="83"/>
        <v>2017_1</v>
      </c>
      <c r="B894" s="10">
        <v>2017</v>
      </c>
      <c r="C894" s="10">
        <v>1</v>
      </c>
      <c r="D894" s="27" t="s">
        <v>33</v>
      </c>
      <c r="E894" s="11" t="s">
        <v>14</v>
      </c>
      <c r="F894" s="41">
        <v>17569</v>
      </c>
      <c r="G894" s="39">
        <v>632</v>
      </c>
      <c r="H894" s="40">
        <v>1980</v>
      </c>
      <c r="I894" s="40">
        <v>5697</v>
      </c>
      <c r="J894" s="40">
        <v>2983</v>
      </c>
      <c r="K894" s="41">
        <v>640</v>
      </c>
      <c r="L894" s="39">
        <v>8158121</v>
      </c>
      <c r="M894" s="40">
        <v>6687872</v>
      </c>
      <c r="N894" s="40">
        <v>5315172</v>
      </c>
      <c r="O894" s="40">
        <v>9735244</v>
      </c>
      <c r="P894" s="41">
        <v>1686901</v>
      </c>
      <c r="Q894" s="39">
        <f t="shared" si="78"/>
        <v>12908.419303797469</v>
      </c>
      <c r="R894" s="40">
        <f t="shared" si="79"/>
        <v>3377.7131313131313</v>
      </c>
      <c r="S894" s="40">
        <f t="shared" si="80"/>
        <v>932.97735650342281</v>
      </c>
      <c r="T894" s="40">
        <f t="shared" si="81"/>
        <v>3263.5749245725779</v>
      </c>
      <c r="U894" s="41">
        <f t="shared" si="82"/>
        <v>2635.7828125000001</v>
      </c>
    </row>
    <row r="895" spans="1:21" x14ac:dyDescent="0.25">
      <c r="A895" s="30" t="str">
        <f t="shared" si="83"/>
        <v>2017_1</v>
      </c>
      <c r="B895" s="10">
        <v>2017</v>
      </c>
      <c r="C895" s="10">
        <v>1</v>
      </c>
      <c r="D895" s="27" t="s">
        <v>34</v>
      </c>
      <c r="E895" s="11" t="s">
        <v>14</v>
      </c>
      <c r="F895" s="41">
        <v>17495</v>
      </c>
      <c r="G895" s="39">
        <v>525</v>
      </c>
      <c r="H895" s="40">
        <v>2474</v>
      </c>
      <c r="I895" s="40">
        <v>3945</v>
      </c>
      <c r="J895" s="40">
        <v>3523</v>
      </c>
      <c r="K895" s="41">
        <v>556</v>
      </c>
      <c r="L895" s="39">
        <v>8011562</v>
      </c>
      <c r="M895" s="40">
        <v>11001393</v>
      </c>
      <c r="N895" s="40">
        <v>6597174</v>
      </c>
      <c r="O895" s="40">
        <v>16766145</v>
      </c>
      <c r="P895" s="41">
        <v>2261181</v>
      </c>
      <c r="Q895" s="39">
        <f t="shared" si="78"/>
        <v>15260.118095238095</v>
      </c>
      <c r="R895" s="40">
        <f t="shared" si="79"/>
        <v>4446.8039611964432</v>
      </c>
      <c r="S895" s="40">
        <f t="shared" si="80"/>
        <v>1672.287452471483</v>
      </c>
      <c r="T895" s="40">
        <f t="shared" si="81"/>
        <v>4759.0533636105592</v>
      </c>
      <c r="U895" s="41">
        <f t="shared" si="82"/>
        <v>4066.8723021582732</v>
      </c>
    </row>
    <row r="896" spans="1:21" x14ac:dyDescent="0.25">
      <c r="A896" s="30" t="str">
        <f t="shared" si="83"/>
        <v>2017_1</v>
      </c>
      <c r="B896" s="10">
        <v>2017</v>
      </c>
      <c r="C896" s="10">
        <v>1</v>
      </c>
      <c r="D896" s="27" t="s">
        <v>35</v>
      </c>
      <c r="E896" s="11" t="s">
        <v>14</v>
      </c>
      <c r="F896" s="41">
        <v>27258</v>
      </c>
      <c r="G896" s="39">
        <v>1113</v>
      </c>
      <c r="H896" s="40">
        <v>4058</v>
      </c>
      <c r="I896" s="40">
        <v>4242</v>
      </c>
      <c r="J896" s="40">
        <v>7073</v>
      </c>
      <c r="K896" s="41">
        <v>1513</v>
      </c>
      <c r="L896" s="39">
        <v>13917876</v>
      </c>
      <c r="M896" s="40">
        <v>13107968</v>
      </c>
      <c r="N896" s="40">
        <v>5584425</v>
      </c>
      <c r="O896" s="40">
        <v>21799954</v>
      </c>
      <c r="P896" s="41">
        <v>4208842</v>
      </c>
      <c r="Q896" s="39">
        <f t="shared" si="78"/>
        <v>12504.830188679245</v>
      </c>
      <c r="R896" s="40">
        <f t="shared" si="79"/>
        <v>3230.154756037457</v>
      </c>
      <c r="S896" s="40">
        <f t="shared" si="80"/>
        <v>1316.4603960396039</v>
      </c>
      <c r="T896" s="40">
        <f t="shared" si="81"/>
        <v>3082.1368584758943</v>
      </c>
      <c r="U896" s="41">
        <f t="shared" si="82"/>
        <v>2781.7858559153997</v>
      </c>
    </row>
    <row r="897" spans="1:21" x14ac:dyDescent="0.25">
      <c r="A897" s="30" t="str">
        <f t="shared" si="83"/>
        <v>2017_1</v>
      </c>
      <c r="B897" s="10">
        <v>2017</v>
      </c>
      <c r="C897" s="10">
        <v>1</v>
      </c>
      <c r="D897" s="27" t="s">
        <v>36</v>
      </c>
      <c r="E897" s="11" t="s">
        <v>14</v>
      </c>
      <c r="F897" s="41">
        <v>7988</v>
      </c>
      <c r="G897" s="39">
        <v>320</v>
      </c>
      <c r="H897" s="40">
        <v>1115</v>
      </c>
      <c r="I897" s="40">
        <v>644</v>
      </c>
      <c r="J897" s="40">
        <v>2410</v>
      </c>
      <c r="K897" s="41">
        <v>172</v>
      </c>
      <c r="L897" s="39">
        <v>4819922</v>
      </c>
      <c r="M897" s="40">
        <v>4466403</v>
      </c>
      <c r="N897" s="40">
        <v>667956</v>
      </c>
      <c r="O897" s="40">
        <v>7800681</v>
      </c>
      <c r="P897" s="41">
        <v>1048190</v>
      </c>
      <c r="Q897" s="39">
        <f t="shared" si="78"/>
        <v>15062.25625</v>
      </c>
      <c r="R897" s="40">
        <f t="shared" si="79"/>
        <v>4005.7426008968609</v>
      </c>
      <c r="S897" s="40">
        <f t="shared" si="80"/>
        <v>1037.1987577639752</v>
      </c>
      <c r="T897" s="40">
        <f t="shared" si="81"/>
        <v>3236.7970954356847</v>
      </c>
      <c r="U897" s="41">
        <f t="shared" si="82"/>
        <v>6094.1279069767443</v>
      </c>
    </row>
    <row r="898" spans="1:21" x14ac:dyDescent="0.25">
      <c r="A898" s="30" t="str">
        <f t="shared" si="83"/>
        <v>2017_1</v>
      </c>
      <c r="B898" s="10">
        <v>2017</v>
      </c>
      <c r="C898" s="10">
        <v>1</v>
      </c>
      <c r="D898" s="27" t="s">
        <v>37</v>
      </c>
      <c r="E898" s="11" t="s">
        <v>14</v>
      </c>
      <c r="F898" s="41">
        <v>14947</v>
      </c>
      <c r="G898" s="39">
        <v>651</v>
      </c>
      <c r="H898" s="40">
        <v>2493</v>
      </c>
      <c r="I898" s="40">
        <v>2266</v>
      </c>
      <c r="J898" s="40">
        <v>3645</v>
      </c>
      <c r="K898" s="41">
        <v>1652</v>
      </c>
      <c r="L898" s="39">
        <v>11031630</v>
      </c>
      <c r="M898" s="40">
        <v>8019136</v>
      </c>
      <c r="N898" s="40">
        <v>3125939</v>
      </c>
      <c r="O898" s="40">
        <v>11815854</v>
      </c>
      <c r="P898" s="41">
        <v>10922963</v>
      </c>
      <c r="Q898" s="39">
        <f t="shared" si="78"/>
        <v>16945.668202764977</v>
      </c>
      <c r="R898" s="40">
        <f t="shared" si="79"/>
        <v>3216.6610509426396</v>
      </c>
      <c r="S898" s="40">
        <f t="shared" si="80"/>
        <v>1379.4964695498677</v>
      </c>
      <c r="T898" s="40">
        <f t="shared" si="81"/>
        <v>3241.6609053497941</v>
      </c>
      <c r="U898" s="41">
        <f t="shared" si="82"/>
        <v>6611.9630750605329</v>
      </c>
    </row>
    <row r="899" spans="1:21" x14ac:dyDescent="0.25">
      <c r="A899" s="30" t="str">
        <f t="shared" si="83"/>
        <v>2017_1</v>
      </c>
      <c r="B899" s="10">
        <v>2017</v>
      </c>
      <c r="C899" s="10">
        <v>1</v>
      </c>
      <c r="D899" s="27" t="s">
        <v>38</v>
      </c>
      <c r="E899" s="11" t="s">
        <v>14</v>
      </c>
      <c r="F899" s="41">
        <v>7827</v>
      </c>
      <c r="G899" s="39">
        <v>358</v>
      </c>
      <c r="H899" s="40">
        <v>1475</v>
      </c>
      <c r="I899" s="40">
        <v>1127</v>
      </c>
      <c r="J899" s="40">
        <v>2860</v>
      </c>
      <c r="K899" s="41">
        <v>41</v>
      </c>
      <c r="L899" s="39">
        <v>4026799</v>
      </c>
      <c r="M899" s="40">
        <v>4132926</v>
      </c>
      <c r="N899" s="40">
        <v>1742155</v>
      </c>
      <c r="O899" s="40">
        <v>7617050</v>
      </c>
      <c r="P899" s="41">
        <v>234674</v>
      </c>
      <c r="Q899" s="39">
        <f t="shared" si="78"/>
        <v>11248.041899441341</v>
      </c>
      <c r="R899" s="40">
        <f t="shared" si="79"/>
        <v>2801.9837288135595</v>
      </c>
      <c r="S899" s="40">
        <f t="shared" si="80"/>
        <v>1545.8340727595387</v>
      </c>
      <c r="T899" s="40">
        <f t="shared" si="81"/>
        <v>2663.3041958041958</v>
      </c>
      <c r="U899" s="41">
        <f t="shared" si="82"/>
        <v>5723.7560975609758</v>
      </c>
    </row>
    <row r="900" spans="1:21" x14ac:dyDescent="0.25">
      <c r="A900" s="30" t="str">
        <f t="shared" si="83"/>
        <v>2017_1</v>
      </c>
      <c r="B900" s="10">
        <v>2017</v>
      </c>
      <c r="C900" s="10">
        <v>1</v>
      </c>
      <c r="D900" s="27" t="s">
        <v>39</v>
      </c>
      <c r="E900" s="11" t="s">
        <v>14</v>
      </c>
      <c r="F900" s="41">
        <v>19898</v>
      </c>
      <c r="G900" s="39">
        <v>898</v>
      </c>
      <c r="H900" s="40">
        <v>3337</v>
      </c>
      <c r="I900" s="40">
        <v>985</v>
      </c>
      <c r="J900" s="40">
        <v>2484</v>
      </c>
      <c r="K900" s="41">
        <v>1483</v>
      </c>
      <c r="L900" s="39">
        <v>12436958</v>
      </c>
      <c r="M900" s="40">
        <v>9820598</v>
      </c>
      <c r="N900" s="40">
        <v>1048115</v>
      </c>
      <c r="O900" s="40">
        <v>7410866</v>
      </c>
      <c r="P900" s="41">
        <v>8858827</v>
      </c>
      <c r="Q900" s="39">
        <f t="shared" si="78"/>
        <v>13849.619153674834</v>
      </c>
      <c r="R900" s="40">
        <f t="shared" si="79"/>
        <v>2942.9421636200182</v>
      </c>
      <c r="S900" s="40">
        <f t="shared" si="80"/>
        <v>1064.0761421319796</v>
      </c>
      <c r="T900" s="40">
        <f t="shared" si="81"/>
        <v>2983.4404186795491</v>
      </c>
      <c r="U900" s="41">
        <f t="shared" si="82"/>
        <v>5973.5853000674306</v>
      </c>
    </row>
    <row r="901" spans="1:21" x14ac:dyDescent="0.25">
      <c r="A901" s="30" t="str">
        <f t="shared" si="83"/>
        <v>2017_1</v>
      </c>
      <c r="B901" s="10">
        <v>2017</v>
      </c>
      <c r="C901" s="10">
        <v>1</v>
      </c>
      <c r="D901" s="27" t="s">
        <v>40</v>
      </c>
      <c r="E901" s="11" t="s">
        <v>14</v>
      </c>
      <c r="F901" s="41">
        <v>14981</v>
      </c>
      <c r="G901" s="39">
        <v>567</v>
      </c>
      <c r="H901" s="40">
        <v>2472</v>
      </c>
      <c r="I901" s="40">
        <v>4771</v>
      </c>
      <c r="J901" s="40">
        <v>4307</v>
      </c>
      <c r="K901" s="41">
        <v>707</v>
      </c>
      <c r="L901" s="39">
        <v>7662780</v>
      </c>
      <c r="M901" s="40">
        <v>9730603</v>
      </c>
      <c r="N901" s="40">
        <v>3422281</v>
      </c>
      <c r="O901" s="40">
        <v>17008426</v>
      </c>
      <c r="P901" s="41">
        <v>2065127</v>
      </c>
      <c r="Q901" s="39">
        <f t="shared" si="78"/>
        <v>13514.603174603175</v>
      </c>
      <c r="R901" s="40">
        <f t="shared" si="79"/>
        <v>3936.3280744336571</v>
      </c>
      <c r="S901" s="40">
        <f t="shared" si="80"/>
        <v>717.30894990568015</v>
      </c>
      <c r="T901" s="40">
        <f t="shared" si="81"/>
        <v>3949.0192709542607</v>
      </c>
      <c r="U901" s="41">
        <f t="shared" si="82"/>
        <v>2920.9717114568598</v>
      </c>
    </row>
    <row r="902" spans="1:21" x14ac:dyDescent="0.25">
      <c r="A902" s="30" t="str">
        <f t="shared" si="83"/>
        <v>2017_2</v>
      </c>
      <c r="B902" s="10">
        <v>2017</v>
      </c>
      <c r="C902" s="10">
        <v>2</v>
      </c>
      <c r="D902" s="27" t="s">
        <v>13</v>
      </c>
      <c r="E902" s="11" t="s">
        <v>14</v>
      </c>
      <c r="F902" s="41">
        <v>22948</v>
      </c>
      <c r="G902" s="39">
        <v>137</v>
      </c>
      <c r="H902" s="40">
        <v>2601</v>
      </c>
      <c r="I902" s="40">
        <v>1497</v>
      </c>
      <c r="J902" s="40">
        <v>4522</v>
      </c>
      <c r="K902" s="41">
        <v>579</v>
      </c>
      <c r="L902" s="39">
        <v>2116288</v>
      </c>
      <c r="M902" s="40">
        <v>4804792</v>
      </c>
      <c r="N902" s="40">
        <v>2248882</v>
      </c>
      <c r="O902" s="40">
        <v>8698467</v>
      </c>
      <c r="P902" s="41">
        <v>2029336</v>
      </c>
      <c r="Q902" s="39">
        <f t="shared" si="78"/>
        <v>15447.357664233577</v>
      </c>
      <c r="R902" s="40">
        <f t="shared" si="79"/>
        <v>1847.2864282968089</v>
      </c>
      <c r="S902" s="40">
        <f t="shared" si="80"/>
        <v>1502.2591850367401</v>
      </c>
      <c r="T902" s="40">
        <f t="shared" si="81"/>
        <v>1923.5884564352057</v>
      </c>
      <c r="U902" s="41">
        <f t="shared" si="82"/>
        <v>3504.8981001727116</v>
      </c>
    </row>
    <row r="903" spans="1:21" x14ac:dyDescent="0.25">
      <c r="A903" s="30" t="str">
        <f t="shared" si="83"/>
        <v>2017_2</v>
      </c>
      <c r="B903" s="10">
        <v>2017</v>
      </c>
      <c r="C903" s="10">
        <v>2</v>
      </c>
      <c r="D903" s="27" t="s">
        <v>15</v>
      </c>
      <c r="E903" s="11" t="s">
        <v>14</v>
      </c>
      <c r="F903" s="41">
        <v>5684</v>
      </c>
      <c r="G903" s="39">
        <v>25</v>
      </c>
      <c r="H903" s="40">
        <v>383</v>
      </c>
      <c r="I903" s="40">
        <v>1175</v>
      </c>
      <c r="J903" s="40">
        <v>700</v>
      </c>
      <c r="K903" s="41">
        <v>87</v>
      </c>
      <c r="L903" s="39">
        <v>594162</v>
      </c>
      <c r="M903" s="40">
        <v>1265296</v>
      </c>
      <c r="N903" s="40">
        <v>2157513</v>
      </c>
      <c r="O903" s="40">
        <v>2129773</v>
      </c>
      <c r="P903" s="41">
        <v>533580</v>
      </c>
      <c r="Q903" s="39">
        <f t="shared" si="78"/>
        <v>23766.48</v>
      </c>
      <c r="R903" s="40">
        <f t="shared" si="79"/>
        <v>3303.6449086161879</v>
      </c>
      <c r="S903" s="40">
        <f t="shared" si="80"/>
        <v>1836.1812765957447</v>
      </c>
      <c r="T903" s="40">
        <f t="shared" si="81"/>
        <v>3042.5328571428572</v>
      </c>
      <c r="U903" s="41">
        <f t="shared" si="82"/>
        <v>6133.1034482758623</v>
      </c>
    </row>
    <row r="904" spans="1:21" x14ac:dyDescent="0.25">
      <c r="A904" s="30" t="str">
        <f t="shared" si="83"/>
        <v>2017_2</v>
      </c>
      <c r="B904" s="10">
        <v>2017</v>
      </c>
      <c r="C904" s="10">
        <v>2</v>
      </c>
      <c r="D904" s="27" t="s">
        <v>16</v>
      </c>
      <c r="E904" s="11" t="s">
        <v>14</v>
      </c>
      <c r="F904" s="41">
        <v>5618</v>
      </c>
      <c r="G904" s="39">
        <v>103</v>
      </c>
      <c r="H904" s="40">
        <v>683</v>
      </c>
      <c r="I904" s="40">
        <v>968</v>
      </c>
      <c r="J904" s="40">
        <v>1418</v>
      </c>
      <c r="K904" s="41">
        <v>121</v>
      </c>
      <c r="L904" s="39">
        <v>995053</v>
      </c>
      <c r="M904" s="40">
        <v>2113705</v>
      </c>
      <c r="N904" s="40">
        <v>840774</v>
      </c>
      <c r="O904" s="40">
        <v>4178052</v>
      </c>
      <c r="P904" s="41">
        <v>581968</v>
      </c>
      <c r="Q904" s="39">
        <f t="shared" si="78"/>
        <v>9660.7087378640772</v>
      </c>
      <c r="R904" s="40">
        <f t="shared" si="79"/>
        <v>3094.7364568081989</v>
      </c>
      <c r="S904" s="40">
        <f t="shared" si="80"/>
        <v>868.56818181818187</v>
      </c>
      <c r="T904" s="40">
        <f t="shared" si="81"/>
        <v>2946.4400564174894</v>
      </c>
      <c r="U904" s="41">
        <f t="shared" si="82"/>
        <v>4809.6528925619832</v>
      </c>
    </row>
    <row r="905" spans="1:21" x14ac:dyDescent="0.25">
      <c r="A905" s="30" t="str">
        <f t="shared" si="83"/>
        <v>2017_2</v>
      </c>
      <c r="B905" s="10">
        <v>2017</v>
      </c>
      <c r="C905" s="10">
        <v>2</v>
      </c>
      <c r="D905" s="27" t="s">
        <v>17</v>
      </c>
      <c r="E905" s="11" t="s">
        <v>14</v>
      </c>
      <c r="F905" s="41">
        <v>22654</v>
      </c>
      <c r="G905" s="39">
        <v>128</v>
      </c>
      <c r="H905" s="40">
        <v>1978</v>
      </c>
      <c r="I905" s="40">
        <v>5926</v>
      </c>
      <c r="J905" s="40">
        <v>4359</v>
      </c>
      <c r="K905" s="41">
        <v>489</v>
      </c>
      <c r="L905" s="39">
        <v>2123085</v>
      </c>
      <c r="M905" s="40">
        <v>6987076</v>
      </c>
      <c r="N905" s="40">
        <v>4514914</v>
      </c>
      <c r="O905" s="40">
        <v>14447321</v>
      </c>
      <c r="P905" s="41">
        <v>2449384</v>
      </c>
      <c r="Q905" s="39">
        <f t="shared" si="78"/>
        <v>16586.6015625</v>
      </c>
      <c r="R905" s="40">
        <f t="shared" si="79"/>
        <v>3532.3943377148635</v>
      </c>
      <c r="S905" s="40">
        <f t="shared" si="80"/>
        <v>761.8822139723253</v>
      </c>
      <c r="T905" s="40">
        <f t="shared" si="81"/>
        <v>3314.3659096122965</v>
      </c>
      <c r="U905" s="41">
        <f t="shared" si="82"/>
        <v>5008.9652351738241</v>
      </c>
    </row>
    <row r="906" spans="1:21" x14ac:dyDescent="0.25">
      <c r="A906" s="30" t="str">
        <f t="shared" si="83"/>
        <v>2017_2</v>
      </c>
      <c r="B906" s="10">
        <v>2017</v>
      </c>
      <c r="C906" s="10">
        <v>2</v>
      </c>
      <c r="D906" s="27" t="s">
        <v>18</v>
      </c>
      <c r="E906" s="11" t="s">
        <v>14</v>
      </c>
      <c r="F906" s="41">
        <v>17457</v>
      </c>
      <c r="G906" s="39">
        <v>171</v>
      </c>
      <c r="H906" s="40">
        <v>1386</v>
      </c>
      <c r="I906" s="40">
        <v>4911</v>
      </c>
      <c r="J906" s="40">
        <v>2212</v>
      </c>
      <c r="K906" s="41">
        <v>502</v>
      </c>
      <c r="L906" s="39">
        <v>4192129</v>
      </c>
      <c r="M906" s="40">
        <v>4760631</v>
      </c>
      <c r="N906" s="40">
        <v>11482566</v>
      </c>
      <c r="O906" s="40">
        <v>7710394</v>
      </c>
      <c r="P906" s="41">
        <v>1476856</v>
      </c>
      <c r="Q906" s="39">
        <f t="shared" si="78"/>
        <v>24515.374269005846</v>
      </c>
      <c r="R906" s="40">
        <f t="shared" si="79"/>
        <v>3434.7987012987014</v>
      </c>
      <c r="S906" s="40">
        <f t="shared" si="80"/>
        <v>2338.1319486866219</v>
      </c>
      <c r="T906" s="40">
        <f t="shared" si="81"/>
        <v>3485.7115732368898</v>
      </c>
      <c r="U906" s="41">
        <f t="shared" si="82"/>
        <v>2941.9442231075695</v>
      </c>
    </row>
    <row r="907" spans="1:21" x14ac:dyDescent="0.25">
      <c r="A907" s="30" t="str">
        <f t="shared" si="83"/>
        <v>2017_2</v>
      </c>
      <c r="B907" s="10">
        <v>2017</v>
      </c>
      <c r="C907" s="10">
        <v>2</v>
      </c>
      <c r="D907" s="27" t="s">
        <v>19</v>
      </c>
      <c r="E907" s="11" t="s">
        <v>14</v>
      </c>
      <c r="F907" s="41">
        <v>4452</v>
      </c>
      <c r="G907" s="39">
        <v>92</v>
      </c>
      <c r="H907" s="40">
        <v>363</v>
      </c>
      <c r="I907" s="40">
        <v>828</v>
      </c>
      <c r="J907" s="40">
        <v>568</v>
      </c>
      <c r="K907" s="41">
        <v>163</v>
      </c>
      <c r="L907" s="39">
        <v>1854472</v>
      </c>
      <c r="M907" s="40">
        <v>1390505</v>
      </c>
      <c r="N907" s="40">
        <v>1380138</v>
      </c>
      <c r="O907" s="40">
        <v>2253522</v>
      </c>
      <c r="P907" s="41">
        <v>904332</v>
      </c>
      <c r="Q907" s="39">
        <f t="shared" ref="Q907:Q970" si="84">L907/G907</f>
        <v>20157.304347826088</v>
      </c>
      <c r="R907" s="40">
        <f t="shared" ref="R907:R970" si="85">M907/H907</f>
        <v>3830.5922865013772</v>
      </c>
      <c r="S907" s="40">
        <f t="shared" ref="S907:S970" si="86">N907/I907</f>
        <v>1666.8333333333333</v>
      </c>
      <c r="T907" s="40">
        <f t="shared" ref="T907:T970" si="87">O907/J907</f>
        <v>3967.4683098591549</v>
      </c>
      <c r="U907" s="41">
        <f t="shared" ref="U907:U970" si="88">P907/K907</f>
        <v>5548.0490797546008</v>
      </c>
    </row>
    <row r="908" spans="1:21" x14ac:dyDescent="0.25">
      <c r="A908" s="30" t="str">
        <f t="shared" ref="A908:A971" si="89">B908&amp;"_"&amp;C908</f>
        <v>2017_2</v>
      </c>
      <c r="B908" s="10">
        <v>2017</v>
      </c>
      <c r="C908" s="10">
        <v>2</v>
      </c>
      <c r="D908" s="27" t="s">
        <v>20</v>
      </c>
      <c r="E908" s="11" t="s">
        <v>14</v>
      </c>
      <c r="F908" s="41">
        <v>28428</v>
      </c>
      <c r="G908" s="39">
        <v>352</v>
      </c>
      <c r="H908" s="40">
        <v>3145</v>
      </c>
      <c r="I908" s="40">
        <v>2478</v>
      </c>
      <c r="J908" s="40">
        <v>5419</v>
      </c>
      <c r="K908" s="41">
        <v>949</v>
      </c>
      <c r="L908" s="39">
        <v>11899511</v>
      </c>
      <c r="M908" s="40">
        <v>9163573</v>
      </c>
      <c r="N908" s="40">
        <v>3238414</v>
      </c>
      <c r="O908" s="40">
        <v>13739504</v>
      </c>
      <c r="P908" s="41">
        <v>9117132</v>
      </c>
      <c r="Q908" s="39">
        <f t="shared" si="84"/>
        <v>33805.428977272728</v>
      </c>
      <c r="R908" s="40">
        <f t="shared" si="85"/>
        <v>2913.6957074721781</v>
      </c>
      <c r="S908" s="40">
        <f t="shared" si="86"/>
        <v>1306.8660209846651</v>
      </c>
      <c r="T908" s="40">
        <f t="shared" si="87"/>
        <v>2535.4316294519285</v>
      </c>
      <c r="U908" s="41">
        <f t="shared" si="88"/>
        <v>9607.0937829293998</v>
      </c>
    </row>
    <row r="909" spans="1:21" x14ac:dyDescent="0.25">
      <c r="A909" s="30" t="str">
        <f t="shared" si="89"/>
        <v>2017_2</v>
      </c>
      <c r="B909" s="10">
        <v>2017</v>
      </c>
      <c r="C909" s="10">
        <v>2</v>
      </c>
      <c r="D909" s="27" t="s">
        <v>21</v>
      </c>
      <c r="E909" s="11" t="s">
        <v>14</v>
      </c>
      <c r="F909" s="41">
        <v>35040</v>
      </c>
      <c r="G909" s="39">
        <v>958</v>
      </c>
      <c r="H909" s="40">
        <v>2998</v>
      </c>
      <c r="I909" s="40">
        <v>8684</v>
      </c>
      <c r="J909" s="40">
        <v>4370</v>
      </c>
      <c r="K909" s="41">
        <v>756</v>
      </c>
      <c r="L909" s="39">
        <v>13786405</v>
      </c>
      <c r="M909" s="40">
        <v>6810753</v>
      </c>
      <c r="N909" s="40">
        <v>6931366</v>
      </c>
      <c r="O909" s="40">
        <v>13470520</v>
      </c>
      <c r="P909" s="41">
        <v>3656137</v>
      </c>
      <c r="Q909" s="39">
        <f t="shared" si="84"/>
        <v>14390.819415448852</v>
      </c>
      <c r="R909" s="40">
        <f t="shared" si="85"/>
        <v>2271.7655103402267</v>
      </c>
      <c r="S909" s="40">
        <f t="shared" si="86"/>
        <v>798.17664670658678</v>
      </c>
      <c r="T909" s="40">
        <f t="shared" si="87"/>
        <v>3082.4988558352402</v>
      </c>
      <c r="U909" s="41">
        <f t="shared" si="88"/>
        <v>4836.1600529100533</v>
      </c>
    </row>
    <row r="910" spans="1:21" x14ac:dyDescent="0.25">
      <c r="A910" s="30" t="str">
        <f t="shared" si="89"/>
        <v>2017_2</v>
      </c>
      <c r="B910" s="10">
        <v>2017</v>
      </c>
      <c r="C910" s="10">
        <v>2</v>
      </c>
      <c r="D910" s="27" t="s">
        <v>22</v>
      </c>
      <c r="E910" s="11" t="s">
        <v>14</v>
      </c>
      <c r="F910" s="41">
        <v>3361</v>
      </c>
      <c r="G910" s="39">
        <v>115</v>
      </c>
      <c r="H910" s="40">
        <v>346</v>
      </c>
      <c r="I910" s="40">
        <v>439</v>
      </c>
      <c r="J910" s="40">
        <v>468</v>
      </c>
      <c r="K910" s="41">
        <v>168</v>
      </c>
      <c r="L910" s="39">
        <v>1422498</v>
      </c>
      <c r="M910" s="40">
        <v>1140874</v>
      </c>
      <c r="N910" s="40">
        <v>396058</v>
      </c>
      <c r="O910" s="40">
        <v>1503833</v>
      </c>
      <c r="P910" s="41">
        <v>688257</v>
      </c>
      <c r="Q910" s="39">
        <f t="shared" si="84"/>
        <v>12369.547826086957</v>
      </c>
      <c r="R910" s="40">
        <f t="shared" si="85"/>
        <v>3297.3236994219651</v>
      </c>
      <c r="S910" s="40">
        <f t="shared" si="86"/>
        <v>902.18223234624145</v>
      </c>
      <c r="T910" s="40">
        <f t="shared" si="87"/>
        <v>3213.318376068376</v>
      </c>
      <c r="U910" s="41">
        <f t="shared" si="88"/>
        <v>4096.7678571428569</v>
      </c>
    </row>
    <row r="911" spans="1:21" x14ac:dyDescent="0.25">
      <c r="A911" s="30" t="str">
        <f t="shared" si="89"/>
        <v>2017_2</v>
      </c>
      <c r="B911" s="10">
        <v>2017</v>
      </c>
      <c r="C911" s="10">
        <v>2</v>
      </c>
      <c r="D911" s="27" t="s">
        <v>23</v>
      </c>
      <c r="E911" s="11" t="s">
        <v>14</v>
      </c>
      <c r="F911" s="41">
        <v>3547</v>
      </c>
      <c r="G911" s="39">
        <v>113</v>
      </c>
      <c r="H911" s="40">
        <v>383</v>
      </c>
      <c r="I911" s="40">
        <v>622</v>
      </c>
      <c r="J911" s="40">
        <v>559</v>
      </c>
      <c r="K911" s="41">
        <v>116</v>
      </c>
      <c r="L911" s="39">
        <v>1745754</v>
      </c>
      <c r="M911" s="40">
        <v>1326008</v>
      </c>
      <c r="N911" s="40">
        <v>496136</v>
      </c>
      <c r="O911" s="40">
        <v>1838581</v>
      </c>
      <c r="P911" s="41">
        <v>565527</v>
      </c>
      <c r="Q911" s="39">
        <f t="shared" si="84"/>
        <v>15449.150442477876</v>
      </c>
      <c r="R911" s="40">
        <f t="shared" si="85"/>
        <v>3462.1618798955615</v>
      </c>
      <c r="S911" s="40">
        <f t="shared" si="86"/>
        <v>797.64630225080384</v>
      </c>
      <c r="T911" s="40">
        <f t="shared" si="87"/>
        <v>3289.0536672629696</v>
      </c>
      <c r="U911" s="41">
        <f t="shared" si="88"/>
        <v>4875.2327586206893</v>
      </c>
    </row>
    <row r="912" spans="1:21" x14ac:dyDescent="0.25">
      <c r="A912" s="30" t="str">
        <f t="shared" si="89"/>
        <v>2017_2</v>
      </c>
      <c r="B912" s="10">
        <v>2017</v>
      </c>
      <c r="C912" s="10">
        <v>2</v>
      </c>
      <c r="D912" s="27" t="s">
        <v>24</v>
      </c>
      <c r="E912" s="11" t="s">
        <v>14</v>
      </c>
      <c r="F912" s="41">
        <v>10118</v>
      </c>
      <c r="G912" s="39">
        <v>294</v>
      </c>
      <c r="H912" s="40">
        <v>1017</v>
      </c>
      <c r="I912" s="40">
        <v>501</v>
      </c>
      <c r="J912" s="40">
        <v>2504</v>
      </c>
      <c r="K912" s="41">
        <v>438</v>
      </c>
      <c r="L912" s="39">
        <v>5355296</v>
      </c>
      <c r="M912" s="40">
        <v>4202453</v>
      </c>
      <c r="N912" s="40">
        <v>512763</v>
      </c>
      <c r="O912" s="40">
        <v>7752964</v>
      </c>
      <c r="P912" s="41">
        <v>2230925</v>
      </c>
      <c r="Q912" s="39">
        <f t="shared" si="84"/>
        <v>18215.292517006801</v>
      </c>
      <c r="R912" s="40">
        <f t="shared" si="85"/>
        <v>4132.2055063913467</v>
      </c>
      <c r="S912" s="40">
        <f t="shared" si="86"/>
        <v>1023.4790419161677</v>
      </c>
      <c r="T912" s="40">
        <f t="shared" si="87"/>
        <v>3096.2316293929712</v>
      </c>
      <c r="U912" s="41">
        <f t="shared" si="88"/>
        <v>5093.4360730593608</v>
      </c>
    </row>
    <row r="913" spans="1:21" x14ac:dyDescent="0.25">
      <c r="A913" s="30" t="str">
        <f t="shared" si="89"/>
        <v>2017_2</v>
      </c>
      <c r="B913" s="10">
        <v>2017</v>
      </c>
      <c r="C913" s="10">
        <v>2</v>
      </c>
      <c r="D913" s="27" t="s">
        <v>25</v>
      </c>
      <c r="E913" s="11" t="s">
        <v>14</v>
      </c>
      <c r="F913" s="41">
        <v>27337</v>
      </c>
      <c r="G913" s="39">
        <v>183</v>
      </c>
      <c r="H913" s="40">
        <v>2047</v>
      </c>
      <c r="I913" s="40">
        <v>6689</v>
      </c>
      <c r="J913" s="40">
        <v>3212</v>
      </c>
      <c r="K913" s="41">
        <v>755</v>
      </c>
      <c r="L913" s="39">
        <v>3467044</v>
      </c>
      <c r="M913" s="40">
        <v>4565686</v>
      </c>
      <c r="N913" s="40">
        <v>6005839</v>
      </c>
      <c r="O913" s="40">
        <v>6275831</v>
      </c>
      <c r="P913" s="41">
        <v>4088419</v>
      </c>
      <c r="Q913" s="39">
        <f t="shared" si="84"/>
        <v>18945.5956284153</v>
      </c>
      <c r="R913" s="40">
        <f t="shared" si="85"/>
        <v>2230.4279433317051</v>
      </c>
      <c r="S913" s="40">
        <f t="shared" si="86"/>
        <v>897.8679922260427</v>
      </c>
      <c r="T913" s="40">
        <f t="shared" si="87"/>
        <v>1953.8701743462018</v>
      </c>
      <c r="U913" s="41">
        <f t="shared" si="88"/>
        <v>5415.1245033112582</v>
      </c>
    </row>
    <row r="914" spans="1:21" x14ac:dyDescent="0.25">
      <c r="A914" s="30" t="str">
        <f t="shared" si="89"/>
        <v>2017_2</v>
      </c>
      <c r="B914" s="10">
        <v>2017</v>
      </c>
      <c r="C914" s="10">
        <v>2</v>
      </c>
      <c r="D914" s="27" t="s">
        <v>26</v>
      </c>
      <c r="E914" s="11" t="s">
        <v>14</v>
      </c>
      <c r="F914" s="41">
        <v>26556</v>
      </c>
      <c r="G914" s="39">
        <v>357</v>
      </c>
      <c r="H914" s="40">
        <v>2624</v>
      </c>
      <c r="I914" s="40">
        <v>3802</v>
      </c>
      <c r="J914" s="40">
        <v>4930</v>
      </c>
      <c r="K914" s="41">
        <v>1002</v>
      </c>
      <c r="L914" s="39">
        <v>7764861</v>
      </c>
      <c r="M914" s="40">
        <v>9183947</v>
      </c>
      <c r="N914" s="40">
        <v>5367369</v>
      </c>
      <c r="O914" s="40">
        <v>15101557</v>
      </c>
      <c r="P914" s="41">
        <v>4382733</v>
      </c>
      <c r="Q914" s="39">
        <f t="shared" si="84"/>
        <v>21750.310924369747</v>
      </c>
      <c r="R914" s="40">
        <f t="shared" si="85"/>
        <v>3499.9798018292681</v>
      </c>
      <c r="S914" s="40">
        <f t="shared" si="86"/>
        <v>1411.7225144660704</v>
      </c>
      <c r="T914" s="40">
        <f t="shared" si="87"/>
        <v>3063.1961460446246</v>
      </c>
      <c r="U914" s="41">
        <f t="shared" si="88"/>
        <v>4373.9850299401196</v>
      </c>
    </row>
    <row r="915" spans="1:21" x14ac:dyDescent="0.25">
      <c r="A915" s="30" t="str">
        <f t="shared" si="89"/>
        <v>2017_2</v>
      </c>
      <c r="B915" s="10">
        <v>2017</v>
      </c>
      <c r="C915" s="10">
        <v>2</v>
      </c>
      <c r="D915" s="27" t="s">
        <v>27</v>
      </c>
      <c r="E915" s="11" t="s">
        <v>14</v>
      </c>
      <c r="F915" s="41">
        <v>6888</v>
      </c>
      <c r="G915" s="39">
        <v>219</v>
      </c>
      <c r="H915" s="40">
        <v>826</v>
      </c>
      <c r="I915" s="40">
        <v>1266</v>
      </c>
      <c r="J915" s="40">
        <v>1197</v>
      </c>
      <c r="K915" s="41">
        <v>418</v>
      </c>
      <c r="L915" s="39">
        <v>4513847</v>
      </c>
      <c r="M915" s="40">
        <v>2862168</v>
      </c>
      <c r="N915" s="40">
        <v>1159081</v>
      </c>
      <c r="O915" s="40">
        <v>4145336</v>
      </c>
      <c r="P915" s="41">
        <v>3273208</v>
      </c>
      <c r="Q915" s="39">
        <f t="shared" si="84"/>
        <v>20611.173515981736</v>
      </c>
      <c r="R915" s="40">
        <f t="shared" si="85"/>
        <v>3465.0944309927359</v>
      </c>
      <c r="S915" s="40">
        <f t="shared" si="86"/>
        <v>915.54581358609789</v>
      </c>
      <c r="T915" s="40">
        <f t="shared" si="87"/>
        <v>3463.1044277360065</v>
      </c>
      <c r="U915" s="41">
        <f t="shared" si="88"/>
        <v>7830.6411483253587</v>
      </c>
    </row>
    <row r="916" spans="1:21" x14ac:dyDescent="0.25">
      <c r="A916" s="30" t="str">
        <f t="shared" si="89"/>
        <v>2017_2</v>
      </c>
      <c r="B916" s="10">
        <v>2017</v>
      </c>
      <c r="C916" s="10">
        <v>2</v>
      </c>
      <c r="D916" s="27" t="s">
        <v>28</v>
      </c>
      <c r="E916" s="11" t="s">
        <v>14</v>
      </c>
      <c r="F916" s="41">
        <v>47484</v>
      </c>
      <c r="G916" s="39">
        <v>1332</v>
      </c>
      <c r="H916" s="40">
        <v>5027</v>
      </c>
      <c r="I916" s="40">
        <v>9967</v>
      </c>
      <c r="J916" s="40">
        <v>8421</v>
      </c>
      <c r="K916" s="41">
        <v>1964</v>
      </c>
      <c r="L916" s="39">
        <v>19949199</v>
      </c>
      <c r="M916" s="40">
        <v>17778561</v>
      </c>
      <c r="N916" s="40">
        <v>15702285</v>
      </c>
      <c r="O916" s="40">
        <v>29298204</v>
      </c>
      <c r="P916" s="41">
        <v>21821699</v>
      </c>
      <c r="Q916" s="39">
        <f t="shared" si="84"/>
        <v>14976.876126126126</v>
      </c>
      <c r="R916" s="40">
        <f t="shared" si="85"/>
        <v>3536.614481798289</v>
      </c>
      <c r="S916" s="40">
        <f t="shared" si="86"/>
        <v>1575.4274104544997</v>
      </c>
      <c r="T916" s="40">
        <f t="shared" si="87"/>
        <v>3479.1834698966868</v>
      </c>
      <c r="U916" s="41">
        <f t="shared" si="88"/>
        <v>11110.844704684318</v>
      </c>
    </row>
    <row r="917" spans="1:21" x14ac:dyDescent="0.25">
      <c r="A917" s="30" t="str">
        <f t="shared" si="89"/>
        <v>2017_2</v>
      </c>
      <c r="B917" s="10">
        <v>2017</v>
      </c>
      <c r="C917" s="10">
        <v>2</v>
      </c>
      <c r="D917" s="27" t="s">
        <v>29</v>
      </c>
      <c r="E917" s="11" t="s">
        <v>14</v>
      </c>
      <c r="F917" s="41">
        <v>5122</v>
      </c>
      <c r="G917" s="39">
        <v>152</v>
      </c>
      <c r="H917" s="40">
        <v>588</v>
      </c>
      <c r="I917" s="40">
        <v>743</v>
      </c>
      <c r="J917" s="40">
        <v>941</v>
      </c>
      <c r="K917" s="41">
        <v>251</v>
      </c>
      <c r="L917" s="39">
        <v>3012619</v>
      </c>
      <c r="M917" s="40">
        <v>2030419</v>
      </c>
      <c r="N917" s="40">
        <v>895481</v>
      </c>
      <c r="O917" s="40">
        <v>2769118</v>
      </c>
      <c r="P917" s="41">
        <v>2371475</v>
      </c>
      <c r="Q917" s="39">
        <f t="shared" si="84"/>
        <v>19819.861842105263</v>
      </c>
      <c r="R917" s="40">
        <f t="shared" si="85"/>
        <v>3453.0935374149658</v>
      </c>
      <c r="S917" s="40">
        <f t="shared" si="86"/>
        <v>1205.2234185733512</v>
      </c>
      <c r="T917" s="40">
        <f t="shared" si="87"/>
        <v>2942.7396386822529</v>
      </c>
      <c r="U917" s="41">
        <f t="shared" si="88"/>
        <v>9448.1075697211163</v>
      </c>
    </row>
    <row r="918" spans="1:21" x14ac:dyDescent="0.25">
      <c r="A918" s="30" t="str">
        <f t="shared" si="89"/>
        <v>2017_2</v>
      </c>
      <c r="B918" s="10">
        <v>2017</v>
      </c>
      <c r="C918" s="10">
        <v>2</v>
      </c>
      <c r="D918" s="27" t="s">
        <v>30</v>
      </c>
      <c r="E918" s="11" t="s">
        <v>14</v>
      </c>
      <c r="F918" s="41">
        <v>10054</v>
      </c>
      <c r="G918" s="39">
        <v>299</v>
      </c>
      <c r="H918" s="40">
        <v>1098</v>
      </c>
      <c r="I918" s="40">
        <v>3445</v>
      </c>
      <c r="J918" s="40">
        <v>2762</v>
      </c>
      <c r="K918" s="41">
        <v>217</v>
      </c>
      <c r="L918" s="39">
        <v>5655085</v>
      </c>
      <c r="M918" s="40">
        <v>1934894</v>
      </c>
      <c r="N918" s="40">
        <v>2478999</v>
      </c>
      <c r="O918" s="40">
        <v>9112873</v>
      </c>
      <c r="P918" s="41">
        <v>1197902</v>
      </c>
      <c r="Q918" s="39">
        <f t="shared" si="84"/>
        <v>18913.327759197324</v>
      </c>
      <c r="R918" s="40">
        <f t="shared" si="85"/>
        <v>1762.1985428051003</v>
      </c>
      <c r="S918" s="40">
        <f t="shared" si="86"/>
        <v>719.59332365747457</v>
      </c>
      <c r="T918" s="40">
        <f t="shared" si="87"/>
        <v>3299.3747284576393</v>
      </c>
      <c r="U918" s="41">
        <f t="shared" si="88"/>
        <v>5520.2857142857147</v>
      </c>
    </row>
    <row r="919" spans="1:21" x14ac:dyDescent="0.25">
      <c r="A919" s="30" t="str">
        <f t="shared" si="89"/>
        <v>2017_2</v>
      </c>
      <c r="B919" s="10">
        <v>2017</v>
      </c>
      <c r="C919" s="10">
        <v>2</v>
      </c>
      <c r="D919" s="27" t="s">
        <v>31</v>
      </c>
      <c r="E919" s="11" t="s">
        <v>14</v>
      </c>
      <c r="F919" s="41">
        <v>31592</v>
      </c>
      <c r="G919" s="39">
        <v>726</v>
      </c>
      <c r="H919" s="40">
        <v>3219</v>
      </c>
      <c r="I919" s="40">
        <v>8873</v>
      </c>
      <c r="J919" s="40">
        <v>4463</v>
      </c>
      <c r="K919" s="41">
        <v>990</v>
      </c>
      <c r="L919" s="39">
        <v>11809034</v>
      </c>
      <c r="M919" s="40">
        <v>10983034</v>
      </c>
      <c r="N919" s="40">
        <v>5567138</v>
      </c>
      <c r="O919" s="40">
        <v>14269383</v>
      </c>
      <c r="P919" s="41">
        <v>2142563</v>
      </c>
      <c r="Q919" s="39">
        <f t="shared" si="84"/>
        <v>16265.887052341597</v>
      </c>
      <c r="R919" s="40">
        <f t="shared" si="85"/>
        <v>3411.9397328362847</v>
      </c>
      <c r="S919" s="40">
        <f t="shared" si="86"/>
        <v>627.42454637664821</v>
      </c>
      <c r="T919" s="40">
        <f t="shared" si="87"/>
        <v>3197.2626036298452</v>
      </c>
      <c r="U919" s="41">
        <f t="shared" si="88"/>
        <v>2164.2050505050506</v>
      </c>
    </row>
    <row r="920" spans="1:21" x14ac:dyDescent="0.25">
      <c r="A920" s="30" t="str">
        <f t="shared" si="89"/>
        <v>2017_2</v>
      </c>
      <c r="B920" s="10">
        <v>2017</v>
      </c>
      <c r="C920" s="10">
        <v>2</v>
      </c>
      <c r="D920" s="27" t="s">
        <v>32</v>
      </c>
      <c r="E920" s="11" t="s">
        <v>14</v>
      </c>
      <c r="F920" s="41">
        <v>21463</v>
      </c>
      <c r="G920" s="39">
        <v>295</v>
      </c>
      <c r="H920" s="40">
        <v>2604</v>
      </c>
      <c r="I920" s="40">
        <v>4446</v>
      </c>
      <c r="J920" s="40">
        <v>4380</v>
      </c>
      <c r="K920" s="41">
        <v>869</v>
      </c>
      <c r="L920" s="39">
        <v>12317223</v>
      </c>
      <c r="M920" s="40">
        <v>10248627</v>
      </c>
      <c r="N920" s="40">
        <v>4457963</v>
      </c>
      <c r="O920" s="40">
        <v>16312574</v>
      </c>
      <c r="P920" s="41">
        <v>9580336</v>
      </c>
      <c r="Q920" s="39">
        <f t="shared" si="84"/>
        <v>41753.298305084747</v>
      </c>
      <c r="R920" s="40">
        <f t="shared" si="85"/>
        <v>3935.7246543778801</v>
      </c>
      <c r="S920" s="40">
        <f t="shared" si="86"/>
        <v>1002.6907332433648</v>
      </c>
      <c r="T920" s="40">
        <f t="shared" si="87"/>
        <v>3724.3319634703198</v>
      </c>
      <c r="U920" s="41">
        <f t="shared" si="88"/>
        <v>11024.552359033372</v>
      </c>
    </row>
    <row r="921" spans="1:21" x14ac:dyDescent="0.25">
      <c r="A921" s="30" t="str">
        <f t="shared" si="89"/>
        <v>2017_2</v>
      </c>
      <c r="B921" s="10">
        <v>2017</v>
      </c>
      <c r="C921" s="10">
        <v>2</v>
      </c>
      <c r="D921" s="27" t="s">
        <v>33</v>
      </c>
      <c r="E921" s="11" t="s">
        <v>14</v>
      </c>
      <c r="F921" s="41">
        <v>17714</v>
      </c>
      <c r="G921" s="39">
        <v>682</v>
      </c>
      <c r="H921" s="40">
        <v>1954</v>
      </c>
      <c r="I921" s="40">
        <v>5762</v>
      </c>
      <c r="J921" s="40">
        <v>2905</v>
      </c>
      <c r="K921" s="41">
        <v>637</v>
      </c>
      <c r="L921" s="39">
        <v>9419119</v>
      </c>
      <c r="M921" s="40">
        <v>6792683</v>
      </c>
      <c r="N921" s="40">
        <v>5431086</v>
      </c>
      <c r="O921" s="40">
        <v>9130311</v>
      </c>
      <c r="P921" s="41">
        <v>1623496</v>
      </c>
      <c r="Q921" s="39">
        <f t="shared" si="84"/>
        <v>13811.024926686217</v>
      </c>
      <c r="R921" s="40">
        <f t="shared" si="85"/>
        <v>3476.2963152507677</v>
      </c>
      <c r="S921" s="40">
        <f t="shared" si="86"/>
        <v>942.56959389101007</v>
      </c>
      <c r="T921" s="40">
        <f t="shared" si="87"/>
        <v>3142.9641996557657</v>
      </c>
      <c r="U921" s="41">
        <f t="shared" si="88"/>
        <v>2548.6593406593406</v>
      </c>
    </row>
    <row r="922" spans="1:21" x14ac:dyDescent="0.25">
      <c r="A922" s="30" t="str">
        <f t="shared" si="89"/>
        <v>2017_2</v>
      </c>
      <c r="B922" s="10">
        <v>2017</v>
      </c>
      <c r="C922" s="10">
        <v>2</v>
      </c>
      <c r="D922" s="27" t="s">
        <v>34</v>
      </c>
      <c r="E922" s="11" t="s">
        <v>14</v>
      </c>
      <c r="F922" s="41">
        <v>17683</v>
      </c>
      <c r="G922" s="39">
        <v>526</v>
      </c>
      <c r="H922" s="40">
        <v>2361</v>
      </c>
      <c r="I922" s="40">
        <v>8928</v>
      </c>
      <c r="J922" s="40">
        <v>3388</v>
      </c>
      <c r="K922" s="41">
        <v>529</v>
      </c>
      <c r="L922" s="39">
        <v>8628484</v>
      </c>
      <c r="M922" s="40">
        <v>10415069</v>
      </c>
      <c r="N922" s="40">
        <v>29539735</v>
      </c>
      <c r="O922" s="40">
        <v>15794199</v>
      </c>
      <c r="P922" s="41">
        <v>2224113</v>
      </c>
      <c r="Q922" s="39">
        <f t="shared" si="84"/>
        <v>16403.961977186311</v>
      </c>
      <c r="R922" s="40">
        <f t="shared" si="85"/>
        <v>4411.2956374417618</v>
      </c>
      <c r="S922" s="40">
        <f t="shared" si="86"/>
        <v>3308.6620743727599</v>
      </c>
      <c r="T922" s="40">
        <f t="shared" si="87"/>
        <v>4661.8060802833534</v>
      </c>
      <c r="U922" s="41">
        <f t="shared" si="88"/>
        <v>4204.3724007561441</v>
      </c>
    </row>
    <row r="923" spans="1:21" x14ac:dyDescent="0.25">
      <c r="A923" s="30" t="str">
        <f t="shared" si="89"/>
        <v>2017_2</v>
      </c>
      <c r="B923" s="10">
        <v>2017</v>
      </c>
      <c r="C923" s="10">
        <v>2</v>
      </c>
      <c r="D923" s="27" t="s">
        <v>35</v>
      </c>
      <c r="E923" s="11" t="s">
        <v>14</v>
      </c>
      <c r="F923" s="41">
        <v>27414</v>
      </c>
      <c r="G923" s="39">
        <v>1194</v>
      </c>
      <c r="H923" s="40">
        <v>4055</v>
      </c>
      <c r="I923" s="40">
        <v>4588</v>
      </c>
      <c r="J923" s="40">
        <v>6747</v>
      </c>
      <c r="K923" s="41">
        <v>1390</v>
      </c>
      <c r="L923" s="39">
        <v>14276065</v>
      </c>
      <c r="M923" s="40">
        <v>12724208</v>
      </c>
      <c r="N923" s="40">
        <v>5969276</v>
      </c>
      <c r="O923" s="40">
        <v>20179797</v>
      </c>
      <c r="P923" s="41">
        <v>4222699</v>
      </c>
      <c r="Q923" s="39">
        <f t="shared" si="84"/>
        <v>11956.503350083753</v>
      </c>
      <c r="R923" s="40">
        <f t="shared" si="85"/>
        <v>3137.9057953144265</v>
      </c>
      <c r="S923" s="40">
        <f t="shared" si="86"/>
        <v>1301.0627724498693</v>
      </c>
      <c r="T923" s="40">
        <f t="shared" si="87"/>
        <v>2990.9288572698979</v>
      </c>
      <c r="U923" s="41">
        <f t="shared" si="88"/>
        <v>3037.9129496402879</v>
      </c>
    </row>
    <row r="924" spans="1:21" x14ac:dyDescent="0.25">
      <c r="A924" s="30" t="str">
        <f t="shared" si="89"/>
        <v>2017_2</v>
      </c>
      <c r="B924" s="10">
        <v>2017</v>
      </c>
      <c r="C924" s="10">
        <v>2</v>
      </c>
      <c r="D924" s="27" t="s">
        <v>36</v>
      </c>
      <c r="E924" s="11" t="s">
        <v>14</v>
      </c>
      <c r="F924" s="41">
        <v>8064</v>
      </c>
      <c r="G924" s="39">
        <v>321</v>
      </c>
      <c r="H924" s="40">
        <v>1139</v>
      </c>
      <c r="I924" s="40">
        <v>1194</v>
      </c>
      <c r="J924" s="40">
        <v>1735</v>
      </c>
      <c r="K924" s="41">
        <v>174</v>
      </c>
      <c r="L924" s="39">
        <v>4613421</v>
      </c>
      <c r="M924" s="40">
        <v>3996353</v>
      </c>
      <c r="N924" s="40">
        <v>930771</v>
      </c>
      <c r="O924" s="40">
        <v>5686433</v>
      </c>
      <c r="P924" s="41">
        <v>883675</v>
      </c>
      <c r="Q924" s="39">
        <f t="shared" si="84"/>
        <v>14372.028037383177</v>
      </c>
      <c r="R924" s="40">
        <f t="shared" si="85"/>
        <v>3508.6505706760317</v>
      </c>
      <c r="S924" s="40">
        <f t="shared" si="86"/>
        <v>779.5402010050251</v>
      </c>
      <c r="T924" s="40">
        <f t="shared" si="87"/>
        <v>3277.4829971181557</v>
      </c>
      <c r="U924" s="41">
        <f t="shared" si="88"/>
        <v>5078.5919540229888</v>
      </c>
    </row>
    <row r="925" spans="1:21" x14ac:dyDescent="0.25">
      <c r="A925" s="30" t="str">
        <f t="shared" si="89"/>
        <v>2017_2</v>
      </c>
      <c r="B925" s="10">
        <v>2017</v>
      </c>
      <c r="C925" s="10">
        <v>2</v>
      </c>
      <c r="D925" s="27" t="s">
        <v>37</v>
      </c>
      <c r="E925" s="11" t="s">
        <v>14</v>
      </c>
      <c r="F925" s="41">
        <v>15088</v>
      </c>
      <c r="G925" s="39">
        <v>651</v>
      </c>
      <c r="H925" s="40">
        <v>2528</v>
      </c>
      <c r="I925" s="40">
        <v>989</v>
      </c>
      <c r="J925" s="40">
        <v>5779</v>
      </c>
      <c r="K925" s="41">
        <v>326</v>
      </c>
      <c r="L925" s="39">
        <v>10536039</v>
      </c>
      <c r="M925" s="40">
        <v>7122526</v>
      </c>
      <c r="N925" s="40">
        <v>1025855</v>
      </c>
      <c r="O925" s="40">
        <v>18968510</v>
      </c>
      <c r="P925" s="41">
        <v>1796784</v>
      </c>
      <c r="Q925" s="39">
        <f t="shared" si="84"/>
        <v>16184.391705069125</v>
      </c>
      <c r="R925" s="40">
        <f t="shared" si="85"/>
        <v>2817.4549050632913</v>
      </c>
      <c r="S925" s="40">
        <f t="shared" si="86"/>
        <v>1037.2649140546007</v>
      </c>
      <c r="T925" s="40">
        <f t="shared" si="87"/>
        <v>3282.3170098632982</v>
      </c>
      <c r="U925" s="41">
        <f t="shared" si="88"/>
        <v>5511.6073619631898</v>
      </c>
    </row>
    <row r="926" spans="1:21" x14ac:dyDescent="0.25">
      <c r="A926" s="30" t="str">
        <f t="shared" si="89"/>
        <v>2017_2</v>
      </c>
      <c r="B926" s="10">
        <v>2017</v>
      </c>
      <c r="C926" s="10">
        <v>2</v>
      </c>
      <c r="D926" s="27" t="s">
        <v>38</v>
      </c>
      <c r="E926" s="11" t="s">
        <v>14</v>
      </c>
      <c r="F926" s="41">
        <v>7898</v>
      </c>
      <c r="G926" s="39">
        <v>359</v>
      </c>
      <c r="H926" s="40">
        <v>1462</v>
      </c>
      <c r="I926" s="40">
        <v>1170</v>
      </c>
      <c r="J926" s="40">
        <v>2824</v>
      </c>
      <c r="K926" s="41">
        <v>39</v>
      </c>
      <c r="L926" s="39">
        <v>4340702</v>
      </c>
      <c r="M926" s="40">
        <v>4016754</v>
      </c>
      <c r="N926" s="40">
        <v>1891073</v>
      </c>
      <c r="O926" s="40">
        <v>7318401</v>
      </c>
      <c r="P926" s="41">
        <v>341277</v>
      </c>
      <c r="Q926" s="39">
        <f t="shared" si="84"/>
        <v>12091.091922005571</v>
      </c>
      <c r="R926" s="40">
        <f t="shared" si="85"/>
        <v>2747.4377564979482</v>
      </c>
      <c r="S926" s="40">
        <f t="shared" si="86"/>
        <v>1616.3017094017093</v>
      </c>
      <c r="T926" s="40">
        <f t="shared" si="87"/>
        <v>2591.5017705382438</v>
      </c>
      <c r="U926" s="41">
        <f t="shared" si="88"/>
        <v>8750.6923076923085</v>
      </c>
    </row>
    <row r="927" spans="1:21" x14ac:dyDescent="0.25">
      <c r="A927" s="30" t="str">
        <f t="shared" si="89"/>
        <v>2017_2</v>
      </c>
      <c r="B927" s="10">
        <v>2017</v>
      </c>
      <c r="C927" s="10">
        <v>2</v>
      </c>
      <c r="D927" s="27" t="s">
        <v>39</v>
      </c>
      <c r="E927" s="11" t="s">
        <v>14</v>
      </c>
      <c r="F927" s="41">
        <v>20081</v>
      </c>
      <c r="G927" s="39">
        <v>924</v>
      </c>
      <c r="H927" s="40">
        <v>3359</v>
      </c>
      <c r="I927" s="40">
        <v>2154</v>
      </c>
      <c r="J927" s="40">
        <v>5105</v>
      </c>
      <c r="K927" s="41">
        <v>433</v>
      </c>
      <c r="L927" s="39">
        <v>12239232</v>
      </c>
      <c r="M927" s="40">
        <v>8658596</v>
      </c>
      <c r="N927" s="40">
        <v>1723722</v>
      </c>
      <c r="O927" s="40">
        <v>15424327</v>
      </c>
      <c r="P927" s="41">
        <v>2156441</v>
      </c>
      <c r="Q927" s="39">
        <f t="shared" si="84"/>
        <v>13245.922077922078</v>
      </c>
      <c r="R927" s="40">
        <f t="shared" si="85"/>
        <v>2577.7302768681157</v>
      </c>
      <c r="S927" s="40">
        <f t="shared" si="86"/>
        <v>800.24233983286911</v>
      </c>
      <c r="T927" s="40">
        <f t="shared" si="87"/>
        <v>3021.4156709108715</v>
      </c>
      <c r="U927" s="41">
        <f t="shared" si="88"/>
        <v>4980.233256351039</v>
      </c>
    </row>
    <row r="928" spans="1:21" x14ac:dyDescent="0.25">
      <c r="A928" s="30" t="str">
        <f t="shared" si="89"/>
        <v>2017_2</v>
      </c>
      <c r="B928" s="10">
        <v>2017</v>
      </c>
      <c r="C928" s="10">
        <v>2</v>
      </c>
      <c r="D928" s="27" t="s">
        <v>40</v>
      </c>
      <c r="E928" s="11" t="s">
        <v>14</v>
      </c>
      <c r="F928" s="41">
        <v>15089</v>
      </c>
      <c r="G928" s="39">
        <v>529</v>
      </c>
      <c r="H928" s="40">
        <v>2369</v>
      </c>
      <c r="I928" s="40">
        <v>5092</v>
      </c>
      <c r="J928" s="40">
        <v>4250</v>
      </c>
      <c r="K928" s="41">
        <v>731</v>
      </c>
      <c r="L928" s="39">
        <v>7720034</v>
      </c>
      <c r="M928" s="40">
        <v>9377946</v>
      </c>
      <c r="N928" s="40">
        <v>3506559</v>
      </c>
      <c r="O928" s="40">
        <v>15062463</v>
      </c>
      <c r="P928" s="41">
        <v>2045620</v>
      </c>
      <c r="Q928" s="39">
        <f t="shared" si="84"/>
        <v>14593.637051039697</v>
      </c>
      <c r="R928" s="40">
        <f t="shared" si="85"/>
        <v>3958.6095398902489</v>
      </c>
      <c r="S928" s="40">
        <f t="shared" si="86"/>
        <v>688.64080911233305</v>
      </c>
      <c r="T928" s="40">
        <f t="shared" si="87"/>
        <v>3544.1089411764706</v>
      </c>
      <c r="U928" s="41">
        <f t="shared" si="88"/>
        <v>2798.3857729138167</v>
      </c>
    </row>
    <row r="929" spans="1:21" x14ac:dyDescent="0.25">
      <c r="A929" s="30" t="str">
        <f t="shared" si="89"/>
        <v>2017_3</v>
      </c>
      <c r="B929" s="10">
        <v>2017</v>
      </c>
      <c r="C929" s="10">
        <v>3</v>
      </c>
      <c r="D929" s="27" t="s">
        <v>13</v>
      </c>
      <c r="E929" s="11" t="s">
        <v>14</v>
      </c>
      <c r="F929" s="41">
        <v>23062</v>
      </c>
      <c r="G929" s="39">
        <v>120</v>
      </c>
      <c r="H929" s="40">
        <v>2557</v>
      </c>
      <c r="I929" s="40">
        <v>1616</v>
      </c>
      <c r="J929" s="40">
        <v>4666</v>
      </c>
      <c r="K929" s="41">
        <v>614</v>
      </c>
      <c r="L929" s="39">
        <v>2067599</v>
      </c>
      <c r="M929" s="40">
        <v>4847553</v>
      </c>
      <c r="N929" s="40">
        <v>3261572</v>
      </c>
      <c r="O929" s="40">
        <v>8903586</v>
      </c>
      <c r="P929" s="41">
        <v>2013351</v>
      </c>
      <c r="Q929" s="39">
        <f t="shared" si="84"/>
        <v>17229.991666666665</v>
      </c>
      <c r="R929" s="40">
        <f t="shared" si="85"/>
        <v>1895.7970277669144</v>
      </c>
      <c r="S929" s="40">
        <f t="shared" si="86"/>
        <v>2018.299504950495</v>
      </c>
      <c r="T929" s="40">
        <f t="shared" si="87"/>
        <v>1908.183883411916</v>
      </c>
      <c r="U929" s="41">
        <f t="shared" si="88"/>
        <v>3279.0732899022801</v>
      </c>
    </row>
    <row r="930" spans="1:21" x14ac:dyDescent="0.25">
      <c r="A930" s="30" t="str">
        <f t="shared" si="89"/>
        <v>2017_3</v>
      </c>
      <c r="B930" s="10">
        <v>2017</v>
      </c>
      <c r="C930" s="10">
        <v>3</v>
      </c>
      <c r="D930" s="27" t="s">
        <v>15</v>
      </c>
      <c r="E930" s="11" t="s">
        <v>14</v>
      </c>
      <c r="F930" s="41">
        <v>5690</v>
      </c>
      <c r="G930" s="39">
        <v>20</v>
      </c>
      <c r="H930" s="40">
        <v>383</v>
      </c>
      <c r="I930" s="40">
        <v>2159</v>
      </c>
      <c r="J930" s="40">
        <v>682</v>
      </c>
      <c r="K930" s="41">
        <v>100</v>
      </c>
      <c r="L930" s="39">
        <v>849722</v>
      </c>
      <c r="M930" s="40">
        <v>1340069</v>
      </c>
      <c r="N930" s="40">
        <v>5955844</v>
      </c>
      <c r="O930" s="40">
        <v>2340701</v>
      </c>
      <c r="P930" s="41">
        <v>557711</v>
      </c>
      <c r="Q930" s="39">
        <f t="shared" si="84"/>
        <v>42486.1</v>
      </c>
      <c r="R930" s="40">
        <f t="shared" si="85"/>
        <v>3498.8746736292428</v>
      </c>
      <c r="S930" s="40">
        <f t="shared" si="86"/>
        <v>2758.6123205187587</v>
      </c>
      <c r="T930" s="40">
        <f t="shared" si="87"/>
        <v>3432.1129032258063</v>
      </c>
      <c r="U930" s="41">
        <f t="shared" si="88"/>
        <v>5577.11</v>
      </c>
    </row>
    <row r="931" spans="1:21" x14ac:dyDescent="0.25">
      <c r="A931" s="30" t="str">
        <f t="shared" si="89"/>
        <v>2017_3</v>
      </c>
      <c r="B931" s="10">
        <v>2017</v>
      </c>
      <c r="C931" s="10">
        <v>3</v>
      </c>
      <c r="D931" s="27" t="s">
        <v>16</v>
      </c>
      <c r="E931" s="11" t="s">
        <v>14</v>
      </c>
      <c r="F931" s="41">
        <v>5648</v>
      </c>
      <c r="G931" s="39">
        <v>102</v>
      </c>
      <c r="H931" s="40">
        <v>683</v>
      </c>
      <c r="I931" s="40">
        <v>939</v>
      </c>
      <c r="J931" s="40">
        <v>1737</v>
      </c>
      <c r="K931" s="41">
        <v>268</v>
      </c>
      <c r="L931" s="39">
        <v>1207668</v>
      </c>
      <c r="M931" s="40">
        <v>2143209</v>
      </c>
      <c r="N931" s="40">
        <v>934274</v>
      </c>
      <c r="O931" s="40">
        <v>4863126</v>
      </c>
      <c r="P931" s="41">
        <v>1328699</v>
      </c>
      <c r="Q931" s="39">
        <f t="shared" si="84"/>
        <v>11839.882352941177</v>
      </c>
      <c r="R931" s="40">
        <f t="shared" si="85"/>
        <v>3137.9341142020498</v>
      </c>
      <c r="S931" s="40">
        <f t="shared" si="86"/>
        <v>994.96698615548451</v>
      </c>
      <c r="T931" s="40">
        <f t="shared" si="87"/>
        <v>2799.7271157167529</v>
      </c>
      <c r="U931" s="41">
        <f t="shared" si="88"/>
        <v>4957.8320895522384</v>
      </c>
    </row>
    <row r="932" spans="1:21" x14ac:dyDescent="0.25">
      <c r="A932" s="30" t="str">
        <f t="shared" si="89"/>
        <v>2017_3</v>
      </c>
      <c r="B932" s="10">
        <v>2017</v>
      </c>
      <c r="C932" s="10">
        <v>3</v>
      </c>
      <c r="D932" s="27" t="s">
        <v>17</v>
      </c>
      <c r="E932" s="11" t="s">
        <v>14</v>
      </c>
      <c r="F932" s="41">
        <v>22777</v>
      </c>
      <c r="G932" s="39">
        <v>127</v>
      </c>
      <c r="H932" s="40">
        <v>1939</v>
      </c>
      <c r="I932" s="40">
        <v>1126</v>
      </c>
      <c r="J932" s="40">
        <v>3437</v>
      </c>
      <c r="K932" s="41">
        <v>492</v>
      </c>
      <c r="L932" s="39">
        <v>2582105</v>
      </c>
      <c r="M932" s="40">
        <v>6944343</v>
      </c>
      <c r="N932" s="40">
        <v>982565</v>
      </c>
      <c r="O932" s="40">
        <v>10818965</v>
      </c>
      <c r="P932" s="41">
        <v>2539289</v>
      </c>
      <c r="Q932" s="39">
        <f t="shared" si="84"/>
        <v>20331.535433070865</v>
      </c>
      <c r="R932" s="40">
        <f t="shared" si="85"/>
        <v>3581.4043321299637</v>
      </c>
      <c r="S932" s="40">
        <f t="shared" si="86"/>
        <v>872.61545293072822</v>
      </c>
      <c r="T932" s="40">
        <f t="shared" si="87"/>
        <v>3147.7931335466978</v>
      </c>
      <c r="U932" s="41">
        <f t="shared" si="88"/>
        <v>5161.1565040650403</v>
      </c>
    </row>
    <row r="933" spans="1:21" x14ac:dyDescent="0.25">
      <c r="A933" s="30" t="str">
        <f t="shared" si="89"/>
        <v>2017_3</v>
      </c>
      <c r="B933" s="10">
        <v>2017</v>
      </c>
      <c r="C933" s="10">
        <v>3</v>
      </c>
      <c r="D933" s="27" t="s">
        <v>18</v>
      </c>
      <c r="E933" s="11" t="s">
        <v>14</v>
      </c>
      <c r="F933" s="41">
        <v>17482</v>
      </c>
      <c r="G933" s="39">
        <v>179</v>
      </c>
      <c r="H933" s="40">
        <v>1468</v>
      </c>
      <c r="I933" s="40">
        <v>3836</v>
      </c>
      <c r="J933" s="40">
        <v>2346</v>
      </c>
      <c r="K933" s="41">
        <v>533</v>
      </c>
      <c r="L933" s="39">
        <v>4492849</v>
      </c>
      <c r="M933" s="40">
        <v>5087961</v>
      </c>
      <c r="N933" s="40">
        <v>8110592</v>
      </c>
      <c r="O933" s="40">
        <v>8374201</v>
      </c>
      <c r="P933" s="41">
        <v>1487348</v>
      </c>
      <c r="Q933" s="39">
        <f t="shared" si="84"/>
        <v>25099.715083798881</v>
      </c>
      <c r="R933" s="40">
        <f t="shared" si="85"/>
        <v>3465.9134877384195</v>
      </c>
      <c r="S933" s="40">
        <f t="shared" si="86"/>
        <v>2114.3357664233577</v>
      </c>
      <c r="T933" s="40">
        <f t="shared" si="87"/>
        <v>3569.5656436487639</v>
      </c>
      <c r="U933" s="41">
        <f t="shared" si="88"/>
        <v>2790.5215759849907</v>
      </c>
    </row>
    <row r="934" spans="1:21" x14ac:dyDescent="0.25">
      <c r="A934" s="30" t="str">
        <f t="shared" si="89"/>
        <v>2017_3</v>
      </c>
      <c r="B934" s="10">
        <v>2017</v>
      </c>
      <c r="C934" s="10">
        <v>3</v>
      </c>
      <c r="D934" s="27" t="s">
        <v>19</v>
      </c>
      <c r="E934" s="11" t="s">
        <v>14</v>
      </c>
      <c r="F934" s="41">
        <v>4458</v>
      </c>
      <c r="G934" s="39">
        <v>96</v>
      </c>
      <c r="H934" s="40">
        <v>380</v>
      </c>
      <c r="I934" s="40">
        <v>676</v>
      </c>
      <c r="J934" s="40">
        <v>595</v>
      </c>
      <c r="K934" s="41">
        <v>161</v>
      </c>
      <c r="L934" s="39">
        <v>2038604</v>
      </c>
      <c r="M934" s="40">
        <v>1466956</v>
      </c>
      <c r="N934" s="40">
        <v>1088948</v>
      </c>
      <c r="O934" s="40">
        <v>2442386</v>
      </c>
      <c r="P934" s="41">
        <v>925796</v>
      </c>
      <c r="Q934" s="39">
        <f t="shared" si="84"/>
        <v>21235.458333333332</v>
      </c>
      <c r="R934" s="40">
        <f t="shared" si="85"/>
        <v>3860.4105263157894</v>
      </c>
      <c r="S934" s="40">
        <f t="shared" si="86"/>
        <v>1610.8698224852071</v>
      </c>
      <c r="T934" s="40">
        <f t="shared" si="87"/>
        <v>4104.8504201680671</v>
      </c>
      <c r="U934" s="41">
        <f t="shared" si="88"/>
        <v>5750.2857142857147</v>
      </c>
    </row>
    <row r="935" spans="1:21" x14ac:dyDescent="0.25">
      <c r="A935" s="30" t="str">
        <f t="shared" si="89"/>
        <v>2017_3</v>
      </c>
      <c r="B935" s="10">
        <v>2017</v>
      </c>
      <c r="C935" s="10">
        <v>3</v>
      </c>
      <c r="D935" s="27" t="s">
        <v>20</v>
      </c>
      <c r="E935" s="11" t="s">
        <v>14</v>
      </c>
      <c r="F935" s="41">
        <v>28558</v>
      </c>
      <c r="G935" s="39">
        <v>315</v>
      </c>
      <c r="H935" s="40">
        <v>3270</v>
      </c>
      <c r="I935" s="40">
        <v>2557</v>
      </c>
      <c r="J935" s="40">
        <v>5635</v>
      </c>
      <c r="K935" s="41">
        <v>968</v>
      </c>
      <c r="L935" s="39">
        <v>9486602</v>
      </c>
      <c r="M935" s="40">
        <v>9325146</v>
      </c>
      <c r="N935" s="40">
        <v>4085977</v>
      </c>
      <c r="O935" s="40">
        <v>15180186</v>
      </c>
      <c r="P935" s="41">
        <v>8986346</v>
      </c>
      <c r="Q935" s="39">
        <f t="shared" si="84"/>
        <v>30116.196825396826</v>
      </c>
      <c r="R935" s="40">
        <f t="shared" si="85"/>
        <v>2851.726605504587</v>
      </c>
      <c r="S935" s="40">
        <f t="shared" si="86"/>
        <v>1597.957371920219</v>
      </c>
      <c r="T935" s="40">
        <f t="shared" si="87"/>
        <v>2693.9105590062113</v>
      </c>
      <c r="U935" s="41">
        <f t="shared" si="88"/>
        <v>9283.4152892561979</v>
      </c>
    </row>
    <row r="936" spans="1:21" x14ac:dyDescent="0.25">
      <c r="A936" s="30" t="str">
        <f t="shared" si="89"/>
        <v>2017_3</v>
      </c>
      <c r="B936" s="10">
        <v>2017</v>
      </c>
      <c r="C936" s="10">
        <v>3</v>
      </c>
      <c r="D936" s="27" t="s">
        <v>21</v>
      </c>
      <c r="E936" s="11" t="s">
        <v>14</v>
      </c>
      <c r="F936" s="41">
        <v>35221</v>
      </c>
      <c r="G936" s="39">
        <v>973</v>
      </c>
      <c r="H936" s="40">
        <v>3211</v>
      </c>
      <c r="I936" s="40">
        <v>7804</v>
      </c>
      <c r="J936" s="40">
        <v>8044</v>
      </c>
      <c r="K936" s="41">
        <v>761</v>
      </c>
      <c r="L936" s="39">
        <v>17179684</v>
      </c>
      <c r="M936" s="40">
        <v>7394931</v>
      </c>
      <c r="N936" s="40">
        <v>7136515</v>
      </c>
      <c r="O936" s="40">
        <v>23550428</v>
      </c>
      <c r="P936" s="41">
        <v>3793945</v>
      </c>
      <c r="Q936" s="39">
        <f t="shared" si="84"/>
        <v>17656.406988694758</v>
      </c>
      <c r="R936" s="40">
        <f t="shared" si="85"/>
        <v>2302.9993771410777</v>
      </c>
      <c r="S936" s="40">
        <f t="shared" si="86"/>
        <v>914.46886212198876</v>
      </c>
      <c r="T936" s="40">
        <f t="shared" si="87"/>
        <v>2927.7011437095971</v>
      </c>
      <c r="U936" s="41">
        <f t="shared" si="88"/>
        <v>4985.4730617608411</v>
      </c>
    </row>
    <row r="937" spans="1:21" x14ac:dyDescent="0.25">
      <c r="A937" s="30" t="str">
        <f t="shared" si="89"/>
        <v>2017_3</v>
      </c>
      <c r="B937" s="10">
        <v>2017</v>
      </c>
      <c r="C937" s="10">
        <v>3</v>
      </c>
      <c r="D937" s="27" t="s">
        <v>22</v>
      </c>
      <c r="E937" s="11" t="s">
        <v>14</v>
      </c>
      <c r="F937" s="41">
        <v>3382</v>
      </c>
      <c r="G937" s="39">
        <v>110</v>
      </c>
      <c r="H937" s="40">
        <v>352</v>
      </c>
      <c r="I937" s="40">
        <v>477</v>
      </c>
      <c r="J937" s="40">
        <v>474</v>
      </c>
      <c r="K937" s="41">
        <v>145</v>
      </c>
      <c r="L937" s="39">
        <v>1455809</v>
      </c>
      <c r="M937" s="40">
        <v>1141310</v>
      </c>
      <c r="N937" s="40">
        <v>482174</v>
      </c>
      <c r="O937" s="40">
        <v>1568036</v>
      </c>
      <c r="P937" s="41">
        <v>651770</v>
      </c>
      <c r="Q937" s="39">
        <f t="shared" si="84"/>
        <v>13234.627272727274</v>
      </c>
      <c r="R937" s="40">
        <f t="shared" si="85"/>
        <v>3242.3579545454545</v>
      </c>
      <c r="S937" s="40">
        <f t="shared" si="86"/>
        <v>1010.8469601677149</v>
      </c>
      <c r="T937" s="40">
        <f t="shared" si="87"/>
        <v>3308.0928270042195</v>
      </c>
      <c r="U937" s="41">
        <f t="shared" si="88"/>
        <v>4494.9655172413795</v>
      </c>
    </row>
    <row r="938" spans="1:21" x14ac:dyDescent="0.25">
      <c r="A938" s="30" t="str">
        <f t="shared" si="89"/>
        <v>2017_3</v>
      </c>
      <c r="B938" s="10">
        <v>2017</v>
      </c>
      <c r="C938" s="10">
        <v>3</v>
      </c>
      <c r="D938" s="27" t="s">
        <v>23</v>
      </c>
      <c r="E938" s="11" t="s">
        <v>14</v>
      </c>
      <c r="F938" s="41">
        <v>3581</v>
      </c>
      <c r="G938" s="39">
        <v>109</v>
      </c>
      <c r="H938" s="40">
        <v>388</v>
      </c>
      <c r="I938" s="40">
        <v>637</v>
      </c>
      <c r="J938" s="40">
        <v>569</v>
      </c>
      <c r="K938" s="41">
        <v>113</v>
      </c>
      <c r="L938" s="39">
        <v>1594719</v>
      </c>
      <c r="M938" s="40">
        <v>1343432</v>
      </c>
      <c r="N938" s="40">
        <v>545706</v>
      </c>
      <c r="O938" s="40">
        <v>1944124</v>
      </c>
      <c r="P938" s="41">
        <v>535112</v>
      </c>
      <c r="Q938" s="39">
        <f t="shared" si="84"/>
        <v>14630.449541284404</v>
      </c>
      <c r="R938" s="40">
        <f t="shared" si="85"/>
        <v>3462.4536082474228</v>
      </c>
      <c r="S938" s="40">
        <f t="shared" si="86"/>
        <v>856.68131868131866</v>
      </c>
      <c r="T938" s="40">
        <f t="shared" si="87"/>
        <v>3416.738137082601</v>
      </c>
      <c r="U938" s="41">
        <f t="shared" si="88"/>
        <v>4735.5044247787609</v>
      </c>
    </row>
    <row r="939" spans="1:21" x14ac:dyDescent="0.25">
      <c r="A939" s="30" t="str">
        <f t="shared" si="89"/>
        <v>2017_3</v>
      </c>
      <c r="B939" s="10">
        <v>2017</v>
      </c>
      <c r="C939" s="10">
        <v>3</v>
      </c>
      <c r="D939" s="27" t="s">
        <v>24</v>
      </c>
      <c r="E939" s="11" t="s">
        <v>14</v>
      </c>
      <c r="F939" s="41">
        <v>10170</v>
      </c>
      <c r="G939" s="39">
        <v>305</v>
      </c>
      <c r="H939" s="40">
        <v>1032</v>
      </c>
      <c r="I939" s="40">
        <v>3088</v>
      </c>
      <c r="J939" s="40">
        <v>2139</v>
      </c>
      <c r="K939" s="41">
        <v>220</v>
      </c>
      <c r="L939" s="39">
        <v>6808165</v>
      </c>
      <c r="M939" s="40">
        <v>4322674</v>
      </c>
      <c r="N939" s="40">
        <v>3618122</v>
      </c>
      <c r="O939" s="40">
        <v>6287876</v>
      </c>
      <c r="P939" s="41">
        <v>1152314</v>
      </c>
      <c r="Q939" s="39">
        <f t="shared" si="84"/>
        <v>22321.852459016394</v>
      </c>
      <c r="R939" s="40">
        <f t="shared" si="85"/>
        <v>4188.6375968992252</v>
      </c>
      <c r="S939" s="40">
        <f t="shared" si="86"/>
        <v>1171.6716321243523</v>
      </c>
      <c r="T939" s="40">
        <f t="shared" si="87"/>
        <v>2939.6334735857877</v>
      </c>
      <c r="U939" s="41">
        <f t="shared" si="88"/>
        <v>5237.7909090909088</v>
      </c>
    </row>
    <row r="940" spans="1:21" x14ac:dyDescent="0.25">
      <c r="A940" s="30" t="str">
        <f t="shared" si="89"/>
        <v>2017_3</v>
      </c>
      <c r="B940" s="10">
        <v>2017</v>
      </c>
      <c r="C940" s="10">
        <v>3</v>
      </c>
      <c r="D940" s="27" t="s">
        <v>25</v>
      </c>
      <c r="E940" s="11" t="s">
        <v>14</v>
      </c>
      <c r="F940" s="41">
        <v>27574</v>
      </c>
      <c r="G940" s="39">
        <v>171</v>
      </c>
      <c r="H940" s="40">
        <v>2158</v>
      </c>
      <c r="I940" s="40">
        <v>8105</v>
      </c>
      <c r="J940" s="40">
        <v>3309</v>
      </c>
      <c r="K940" s="41">
        <v>673</v>
      </c>
      <c r="L940" s="39">
        <v>3330249</v>
      </c>
      <c r="M940" s="40">
        <v>4877130</v>
      </c>
      <c r="N940" s="40">
        <v>9497542</v>
      </c>
      <c r="O940" s="40">
        <v>6982302</v>
      </c>
      <c r="P940" s="41">
        <v>4037642</v>
      </c>
      <c r="Q940" s="39">
        <f t="shared" si="84"/>
        <v>19475.140350877195</v>
      </c>
      <c r="R940" s="40">
        <f t="shared" si="85"/>
        <v>2260.023169601483</v>
      </c>
      <c r="S940" s="40">
        <f t="shared" si="86"/>
        <v>1171.8127082048118</v>
      </c>
      <c r="T940" s="40">
        <f t="shared" si="87"/>
        <v>2110.0942883046237</v>
      </c>
      <c r="U940" s="41">
        <f t="shared" si="88"/>
        <v>5999.468053491828</v>
      </c>
    </row>
    <row r="941" spans="1:21" x14ac:dyDescent="0.25">
      <c r="A941" s="30" t="str">
        <f t="shared" si="89"/>
        <v>2017_3</v>
      </c>
      <c r="B941" s="10">
        <v>2017</v>
      </c>
      <c r="C941" s="10">
        <v>3</v>
      </c>
      <c r="D941" s="27" t="s">
        <v>26</v>
      </c>
      <c r="E941" s="11" t="s">
        <v>14</v>
      </c>
      <c r="F941" s="41">
        <v>26533</v>
      </c>
      <c r="G941" s="39">
        <v>358</v>
      </c>
      <c r="H941" s="40">
        <v>2719</v>
      </c>
      <c r="I941" s="40">
        <v>3722</v>
      </c>
      <c r="J941" s="40">
        <v>5195</v>
      </c>
      <c r="K941" s="41">
        <v>1000</v>
      </c>
      <c r="L941" s="39">
        <v>7542161</v>
      </c>
      <c r="M941" s="40">
        <v>9325202</v>
      </c>
      <c r="N941" s="40">
        <v>5454556</v>
      </c>
      <c r="O941" s="40">
        <v>16498795</v>
      </c>
      <c r="P941" s="41">
        <v>4347001</v>
      </c>
      <c r="Q941" s="39">
        <f t="shared" si="84"/>
        <v>21067.488826815643</v>
      </c>
      <c r="R941" s="40">
        <f t="shared" si="85"/>
        <v>3429.6439867598383</v>
      </c>
      <c r="S941" s="40">
        <f t="shared" si="86"/>
        <v>1465.4905964535196</v>
      </c>
      <c r="T941" s="40">
        <f t="shared" si="87"/>
        <v>3175.8989412897017</v>
      </c>
      <c r="U941" s="41">
        <f t="shared" si="88"/>
        <v>4347.0010000000002</v>
      </c>
    </row>
    <row r="942" spans="1:21" x14ac:dyDescent="0.25">
      <c r="A942" s="30" t="str">
        <f t="shared" si="89"/>
        <v>2017_3</v>
      </c>
      <c r="B942" s="10">
        <v>2017</v>
      </c>
      <c r="C942" s="10">
        <v>3</v>
      </c>
      <c r="D942" s="27" t="s">
        <v>27</v>
      </c>
      <c r="E942" s="11" t="s">
        <v>14</v>
      </c>
      <c r="F942" s="41">
        <v>6914</v>
      </c>
      <c r="G942" s="39">
        <v>217</v>
      </c>
      <c r="H942" s="40">
        <v>811</v>
      </c>
      <c r="I942" s="40">
        <v>1262</v>
      </c>
      <c r="J942" s="40">
        <v>1207</v>
      </c>
      <c r="K942" s="41">
        <v>430</v>
      </c>
      <c r="L942" s="39">
        <v>4473214</v>
      </c>
      <c r="M942" s="40">
        <v>2843886</v>
      </c>
      <c r="N942" s="40">
        <v>1330237</v>
      </c>
      <c r="O942" s="40">
        <v>4322620</v>
      </c>
      <c r="P942" s="41">
        <v>3374145</v>
      </c>
      <c r="Q942" s="39">
        <f t="shared" si="84"/>
        <v>20613.88940092166</v>
      </c>
      <c r="R942" s="40">
        <f t="shared" si="85"/>
        <v>3506.6411837237979</v>
      </c>
      <c r="S942" s="40">
        <f t="shared" si="86"/>
        <v>1054.0705229793978</v>
      </c>
      <c r="T942" s="40">
        <f t="shared" si="87"/>
        <v>3581.2924606462302</v>
      </c>
      <c r="U942" s="41">
        <f t="shared" si="88"/>
        <v>7846.8488372093025</v>
      </c>
    </row>
    <row r="943" spans="1:21" x14ac:dyDescent="0.25">
      <c r="A943" s="30" t="str">
        <f t="shared" si="89"/>
        <v>2017_3</v>
      </c>
      <c r="B943" s="10">
        <v>2017</v>
      </c>
      <c r="C943" s="10">
        <v>3</v>
      </c>
      <c r="D943" s="27" t="s">
        <v>28</v>
      </c>
      <c r="E943" s="11" t="s">
        <v>14</v>
      </c>
      <c r="F943" s="41">
        <v>47732</v>
      </c>
      <c r="G943" s="39">
        <v>1286</v>
      </c>
      <c r="H943" s="40">
        <v>5129</v>
      </c>
      <c r="I943" s="40">
        <v>9356</v>
      </c>
      <c r="J943" s="40">
        <v>8670</v>
      </c>
      <c r="K943" s="41">
        <v>2008</v>
      </c>
      <c r="L943" s="39">
        <v>20119842</v>
      </c>
      <c r="M943" s="40">
        <v>18200687</v>
      </c>
      <c r="N943" s="40">
        <v>14884485</v>
      </c>
      <c r="O943" s="40">
        <v>31073204</v>
      </c>
      <c r="P943" s="41">
        <v>22104364</v>
      </c>
      <c r="Q943" s="39">
        <f t="shared" si="84"/>
        <v>15645.289269051322</v>
      </c>
      <c r="R943" s="40">
        <f t="shared" si="85"/>
        <v>3548.5839344901542</v>
      </c>
      <c r="S943" s="40">
        <f t="shared" si="86"/>
        <v>1590.9026293287729</v>
      </c>
      <c r="T943" s="40">
        <f t="shared" si="87"/>
        <v>3583.9912341407153</v>
      </c>
      <c r="U943" s="41">
        <f t="shared" si="88"/>
        <v>11008.149402390438</v>
      </c>
    </row>
    <row r="944" spans="1:21" x14ac:dyDescent="0.25">
      <c r="A944" s="30" t="str">
        <f t="shared" si="89"/>
        <v>2017_3</v>
      </c>
      <c r="B944" s="10">
        <v>2017</v>
      </c>
      <c r="C944" s="10">
        <v>3</v>
      </c>
      <c r="D944" s="27" t="s">
        <v>29</v>
      </c>
      <c r="E944" s="11" t="s">
        <v>14</v>
      </c>
      <c r="F944" s="41">
        <v>5173</v>
      </c>
      <c r="G944" s="39">
        <v>156</v>
      </c>
      <c r="H944" s="40">
        <v>632</v>
      </c>
      <c r="I944" s="40">
        <v>744</v>
      </c>
      <c r="J944" s="40">
        <v>1009</v>
      </c>
      <c r="K944" s="41">
        <v>269</v>
      </c>
      <c r="L944" s="39">
        <v>2875993</v>
      </c>
      <c r="M944" s="40">
        <v>2119403</v>
      </c>
      <c r="N944" s="40">
        <v>939073</v>
      </c>
      <c r="O944" s="40">
        <v>3311516</v>
      </c>
      <c r="P944" s="41">
        <v>2193889</v>
      </c>
      <c r="Q944" s="39">
        <f t="shared" si="84"/>
        <v>18435.852564102563</v>
      </c>
      <c r="R944" s="40">
        <f t="shared" si="85"/>
        <v>3353.4857594936707</v>
      </c>
      <c r="S944" s="40">
        <f t="shared" si="86"/>
        <v>1262.1948924731182</v>
      </c>
      <c r="T944" s="40">
        <f t="shared" si="87"/>
        <v>3281.9781962338948</v>
      </c>
      <c r="U944" s="41">
        <f t="shared" si="88"/>
        <v>8155.7211895910777</v>
      </c>
    </row>
    <row r="945" spans="1:21" x14ac:dyDescent="0.25">
      <c r="A945" s="30" t="str">
        <f t="shared" si="89"/>
        <v>2017_3</v>
      </c>
      <c r="B945" s="10">
        <v>2017</v>
      </c>
      <c r="C945" s="10">
        <v>3</v>
      </c>
      <c r="D945" s="27" t="s">
        <v>30</v>
      </c>
      <c r="E945" s="11" t="s">
        <v>14</v>
      </c>
      <c r="F945" s="41">
        <v>10108</v>
      </c>
      <c r="G945" s="39">
        <v>300</v>
      </c>
      <c r="H945" s="40">
        <v>1082</v>
      </c>
      <c r="I945" s="40">
        <v>518</v>
      </c>
      <c r="J945" s="40">
        <v>2773</v>
      </c>
      <c r="K945" s="41">
        <v>218</v>
      </c>
      <c r="L945" s="39">
        <v>6974318</v>
      </c>
      <c r="M945" s="40">
        <v>1932088</v>
      </c>
      <c r="N945" s="40">
        <v>426761</v>
      </c>
      <c r="O945" s="40">
        <v>8689144</v>
      </c>
      <c r="P945" s="41">
        <v>1241077</v>
      </c>
      <c r="Q945" s="39">
        <f t="shared" si="84"/>
        <v>23247.726666666666</v>
      </c>
      <c r="R945" s="40">
        <f t="shared" si="85"/>
        <v>1785.6635859519408</v>
      </c>
      <c r="S945" s="40">
        <f t="shared" si="86"/>
        <v>823.86293436293431</v>
      </c>
      <c r="T945" s="40">
        <f t="shared" si="87"/>
        <v>3133.4814280562568</v>
      </c>
      <c r="U945" s="41">
        <f t="shared" si="88"/>
        <v>5693.0137614678897</v>
      </c>
    </row>
    <row r="946" spans="1:21" x14ac:dyDescent="0.25">
      <c r="A946" s="30" t="str">
        <f t="shared" si="89"/>
        <v>2017_3</v>
      </c>
      <c r="B946" s="10">
        <v>2017</v>
      </c>
      <c r="C946" s="10">
        <v>3</v>
      </c>
      <c r="D946" s="27" t="s">
        <v>31</v>
      </c>
      <c r="E946" s="11" t="s">
        <v>14</v>
      </c>
      <c r="F946" s="41">
        <v>31882</v>
      </c>
      <c r="G946" s="39">
        <v>664</v>
      </c>
      <c r="H946" s="40">
        <v>3214</v>
      </c>
      <c r="I946" s="40">
        <v>10098</v>
      </c>
      <c r="J946" s="40">
        <v>4559</v>
      </c>
      <c r="K946" s="41">
        <v>1145</v>
      </c>
      <c r="L946" s="39">
        <v>11739685</v>
      </c>
      <c r="M946" s="40">
        <v>11713515</v>
      </c>
      <c r="N946" s="40">
        <v>7210419</v>
      </c>
      <c r="O946" s="40">
        <v>15341280</v>
      </c>
      <c r="P946" s="41">
        <v>2779206</v>
      </c>
      <c r="Q946" s="39">
        <f t="shared" si="84"/>
        <v>17680.248493975905</v>
      </c>
      <c r="R946" s="40">
        <f t="shared" si="85"/>
        <v>3644.5286247666459</v>
      </c>
      <c r="S946" s="40">
        <f t="shared" si="86"/>
        <v>714.04426619132505</v>
      </c>
      <c r="T946" s="40">
        <f t="shared" si="87"/>
        <v>3365.0537398552315</v>
      </c>
      <c r="U946" s="41">
        <f t="shared" si="88"/>
        <v>2427.2541484716157</v>
      </c>
    </row>
    <row r="947" spans="1:21" x14ac:dyDescent="0.25">
      <c r="A947" s="30" t="str">
        <f t="shared" si="89"/>
        <v>2017_3</v>
      </c>
      <c r="B947" s="10">
        <v>2017</v>
      </c>
      <c r="C947" s="10">
        <v>3</v>
      </c>
      <c r="D947" s="27" t="s">
        <v>32</v>
      </c>
      <c r="E947" s="11" t="s">
        <v>14</v>
      </c>
      <c r="F947" s="41">
        <v>21592</v>
      </c>
      <c r="G947" s="39">
        <v>294</v>
      </c>
      <c r="H947" s="40">
        <v>2747</v>
      </c>
      <c r="I947" s="40">
        <v>4337</v>
      </c>
      <c r="J947" s="40">
        <v>4618</v>
      </c>
      <c r="K947" s="41">
        <v>886</v>
      </c>
      <c r="L947" s="39">
        <v>11648700</v>
      </c>
      <c r="M947" s="40">
        <v>10801187</v>
      </c>
      <c r="N947" s="40">
        <v>4553773</v>
      </c>
      <c r="O947" s="40">
        <v>18447028</v>
      </c>
      <c r="P947" s="41">
        <v>9583315</v>
      </c>
      <c r="Q947" s="39">
        <f t="shared" si="84"/>
        <v>39621.428571428572</v>
      </c>
      <c r="R947" s="40">
        <f t="shared" si="85"/>
        <v>3931.9938114306515</v>
      </c>
      <c r="S947" s="40">
        <f t="shared" si="86"/>
        <v>1049.9822457920222</v>
      </c>
      <c r="T947" s="40">
        <f t="shared" si="87"/>
        <v>3994.5924642702466</v>
      </c>
      <c r="U947" s="41">
        <f t="shared" si="88"/>
        <v>10816.382618510159</v>
      </c>
    </row>
    <row r="948" spans="1:21" x14ac:dyDescent="0.25">
      <c r="A948" s="30" t="str">
        <f t="shared" si="89"/>
        <v>2017_3</v>
      </c>
      <c r="B948" s="10">
        <v>2017</v>
      </c>
      <c r="C948" s="10">
        <v>3</v>
      </c>
      <c r="D948" s="27" t="s">
        <v>33</v>
      </c>
      <c r="E948" s="11" t="s">
        <v>14</v>
      </c>
      <c r="F948" s="41">
        <v>17791</v>
      </c>
      <c r="G948" s="39">
        <v>647</v>
      </c>
      <c r="H948" s="40">
        <v>1934</v>
      </c>
      <c r="I948" s="40">
        <v>5559</v>
      </c>
      <c r="J948" s="40">
        <v>2965</v>
      </c>
      <c r="K948" s="41">
        <v>622</v>
      </c>
      <c r="L948" s="39">
        <v>9060310</v>
      </c>
      <c r="M948" s="40">
        <v>6726360</v>
      </c>
      <c r="N948" s="40">
        <v>4785967</v>
      </c>
      <c r="O948" s="40">
        <v>9518445</v>
      </c>
      <c r="P948" s="41">
        <v>1676642</v>
      </c>
      <c r="Q948" s="39">
        <f t="shared" si="84"/>
        <v>14003.570324574961</v>
      </c>
      <c r="R948" s="40">
        <f t="shared" si="85"/>
        <v>3477.9524301964839</v>
      </c>
      <c r="S948" s="40">
        <f t="shared" si="86"/>
        <v>860.94027702824246</v>
      </c>
      <c r="T948" s="40">
        <f t="shared" si="87"/>
        <v>3210.2681281618889</v>
      </c>
      <c r="U948" s="41">
        <f t="shared" si="88"/>
        <v>2695.5659163987139</v>
      </c>
    </row>
    <row r="949" spans="1:21" x14ac:dyDescent="0.25">
      <c r="A949" s="30" t="str">
        <f t="shared" si="89"/>
        <v>2017_3</v>
      </c>
      <c r="B949" s="10">
        <v>2017</v>
      </c>
      <c r="C949" s="10">
        <v>3</v>
      </c>
      <c r="D949" s="27" t="s">
        <v>34</v>
      </c>
      <c r="E949" s="11" t="s">
        <v>14</v>
      </c>
      <c r="F949" s="41">
        <v>17791</v>
      </c>
      <c r="G949" s="39">
        <v>513</v>
      </c>
      <c r="H949" s="40">
        <v>2443</v>
      </c>
      <c r="I949" s="40">
        <v>4045</v>
      </c>
      <c r="J949" s="40">
        <v>3518</v>
      </c>
      <c r="K949" s="41">
        <v>550</v>
      </c>
      <c r="L949" s="39">
        <v>8911456</v>
      </c>
      <c r="M949" s="40">
        <v>10746366</v>
      </c>
      <c r="N949" s="40">
        <v>6225259</v>
      </c>
      <c r="O949" s="40">
        <v>16903752</v>
      </c>
      <c r="P949" s="41">
        <v>2285670</v>
      </c>
      <c r="Q949" s="39">
        <f t="shared" si="84"/>
        <v>17371.259259259259</v>
      </c>
      <c r="R949" s="40">
        <f t="shared" si="85"/>
        <v>4398.8399508800658</v>
      </c>
      <c r="S949" s="40">
        <f t="shared" si="86"/>
        <v>1539.0009888751545</v>
      </c>
      <c r="T949" s="40">
        <f t="shared" si="87"/>
        <v>4804.932347924957</v>
      </c>
      <c r="U949" s="41">
        <f t="shared" si="88"/>
        <v>4155.7636363636366</v>
      </c>
    </row>
    <row r="950" spans="1:21" x14ac:dyDescent="0.25">
      <c r="A950" s="30" t="str">
        <f t="shared" si="89"/>
        <v>2017_3</v>
      </c>
      <c r="B950" s="10">
        <v>2017</v>
      </c>
      <c r="C950" s="10">
        <v>3</v>
      </c>
      <c r="D950" s="27" t="s">
        <v>35</v>
      </c>
      <c r="E950" s="11" t="s">
        <v>14</v>
      </c>
      <c r="F950" s="41">
        <v>27495</v>
      </c>
      <c r="G950" s="39">
        <v>1222</v>
      </c>
      <c r="H950" s="40">
        <v>4271</v>
      </c>
      <c r="I950" s="40">
        <v>4774</v>
      </c>
      <c r="J950" s="40">
        <v>7038</v>
      </c>
      <c r="K950" s="41">
        <v>1597</v>
      </c>
      <c r="L950" s="39">
        <v>15637961</v>
      </c>
      <c r="M950" s="40">
        <v>13982280</v>
      </c>
      <c r="N950" s="40">
        <v>6769205</v>
      </c>
      <c r="O950" s="40">
        <v>21524202</v>
      </c>
      <c r="P950" s="41">
        <v>4472321</v>
      </c>
      <c r="Q950" s="39">
        <f t="shared" si="84"/>
        <v>12797.022094926349</v>
      </c>
      <c r="R950" s="40">
        <f t="shared" si="85"/>
        <v>3273.7719503629128</v>
      </c>
      <c r="S950" s="40">
        <f t="shared" si="86"/>
        <v>1417.931503979891</v>
      </c>
      <c r="T950" s="40">
        <f t="shared" si="87"/>
        <v>3058.2838874680306</v>
      </c>
      <c r="U950" s="41">
        <f t="shared" si="88"/>
        <v>2800.4514715090795</v>
      </c>
    </row>
    <row r="951" spans="1:21" x14ac:dyDescent="0.25">
      <c r="A951" s="30" t="str">
        <f t="shared" si="89"/>
        <v>2017_3</v>
      </c>
      <c r="B951" s="10">
        <v>2017</v>
      </c>
      <c r="C951" s="10">
        <v>3</v>
      </c>
      <c r="D951" s="27" t="s">
        <v>36</v>
      </c>
      <c r="E951" s="11" t="s">
        <v>14</v>
      </c>
      <c r="F951" s="41">
        <v>8108</v>
      </c>
      <c r="G951" s="39">
        <v>329</v>
      </c>
      <c r="H951" s="40">
        <v>1099</v>
      </c>
      <c r="I951" s="40">
        <v>1519</v>
      </c>
      <c r="J951" s="40">
        <v>1839</v>
      </c>
      <c r="K951" s="41">
        <v>824</v>
      </c>
      <c r="L951" s="39">
        <v>5806168</v>
      </c>
      <c r="M951" s="40">
        <v>3911025</v>
      </c>
      <c r="N951" s="40">
        <v>1357083</v>
      </c>
      <c r="O951" s="40">
        <v>5724304</v>
      </c>
      <c r="P951" s="41">
        <v>4306704</v>
      </c>
      <c r="Q951" s="39">
        <f t="shared" si="84"/>
        <v>17647.927051671733</v>
      </c>
      <c r="R951" s="40">
        <f t="shared" si="85"/>
        <v>3558.7124658780708</v>
      </c>
      <c r="S951" s="40">
        <f t="shared" si="86"/>
        <v>893.40552995391704</v>
      </c>
      <c r="T951" s="40">
        <f t="shared" si="87"/>
        <v>3112.726481783578</v>
      </c>
      <c r="U951" s="41">
        <f t="shared" si="88"/>
        <v>5226.5825242718447</v>
      </c>
    </row>
    <row r="952" spans="1:21" x14ac:dyDescent="0.25">
      <c r="A952" s="30" t="str">
        <f t="shared" si="89"/>
        <v>2017_3</v>
      </c>
      <c r="B952" s="10">
        <v>2017</v>
      </c>
      <c r="C952" s="10">
        <v>3</v>
      </c>
      <c r="D952" s="27" t="s">
        <v>37</v>
      </c>
      <c r="E952" s="11" t="s">
        <v>14</v>
      </c>
      <c r="F952" s="41">
        <v>15168</v>
      </c>
      <c r="G952" s="39">
        <v>640</v>
      </c>
      <c r="H952" s="40">
        <v>2498</v>
      </c>
      <c r="I952" s="40">
        <v>1922</v>
      </c>
      <c r="J952" s="40">
        <v>4483</v>
      </c>
      <c r="K952" s="41">
        <v>1889</v>
      </c>
      <c r="L952" s="39">
        <v>12702060</v>
      </c>
      <c r="M952" s="40">
        <v>7133451</v>
      </c>
      <c r="N952" s="40">
        <v>2283083</v>
      </c>
      <c r="O952" s="40">
        <v>13972670</v>
      </c>
      <c r="P952" s="41">
        <v>10736390</v>
      </c>
      <c r="Q952" s="39">
        <f t="shared" si="84"/>
        <v>19846.96875</v>
      </c>
      <c r="R952" s="40">
        <f t="shared" si="85"/>
        <v>2855.6649319455564</v>
      </c>
      <c r="S952" s="40">
        <f t="shared" si="86"/>
        <v>1187.8683662851197</v>
      </c>
      <c r="T952" s="40">
        <f t="shared" si="87"/>
        <v>3116.8124024091012</v>
      </c>
      <c r="U952" s="41">
        <f t="shared" si="88"/>
        <v>5683.6368448914773</v>
      </c>
    </row>
    <row r="953" spans="1:21" x14ac:dyDescent="0.25">
      <c r="A953" s="30" t="str">
        <f t="shared" si="89"/>
        <v>2017_3</v>
      </c>
      <c r="B953" s="10">
        <v>2017</v>
      </c>
      <c r="C953" s="10">
        <v>3</v>
      </c>
      <c r="D953" s="27" t="s">
        <v>38</v>
      </c>
      <c r="E953" s="11" t="s">
        <v>14</v>
      </c>
      <c r="F953" s="41">
        <v>7916</v>
      </c>
      <c r="G953" s="39">
        <v>391</v>
      </c>
      <c r="H953" s="40">
        <v>1561</v>
      </c>
      <c r="I953" s="40">
        <v>1316</v>
      </c>
      <c r="J953" s="40">
        <v>2879</v>
      </c>
      <c r="K953" s="41">
        <v>39</v>
      </c>
      <c r="L953" s="39">
        <v>5017132</v>
      </c>
      <c r="M953" s="40">
        <v>4510087</v>
      </c>
      <c r="N953" s="40">
        <v>2623351</v>
      </c>
      <c r="O953" s="40">
        <v>7619233</v>
      </c>
      <c r="P953" s="41">
        <v>267824</v>
      </c>
      <c r="Q953" s="39">
        <f t="shared" si="84"/>
        <v>12831.539641943735</v>
      </c>
      <c r="R953" s="40">
        <f t="shared" si="85"/>
        <v>2889.2293401665597</v>
      </c>
      <c r="S953" s="40">
        <f t="shared" si="86"/>
        <v>1993.427811550152</v>
      </c>
      <c r="T953" s="40">
        <f t="shared" si="87"/>
        <v>2646.4859326154915</v>
      </c>
      <c r="U953" s="41">
        <f t="shared" si="88"/>
        <v>6867.2820512820517</v>
      </c>
    </row>
    <row r="954" spans="1:21" x14ac:dyDescent="0.25">
      <c r="A954" s="30" t="str">
        <f t="shared" si="89"/>
        <v>2017_3</v>
      </c>
      <c r="B954" s="10">
        <v>2017</v>
      </c>
      <c r="C954" s="10">
        <v>3</v>
      </c>
      <c r="D954" s="27" t="s">
        <v>39</v>
      </c>
      <c r="E954" s="11" t="s">
        <v>14</v>
      </c>
      <c r="F954" s="41">
        <v>20186</v>
      </c>
      <c r="G954" s="39">
        <v>948</v>
      </c>
      <c r="H954" s="40">
        <v>3345</v>
      </c>
      <c r="I954" s="40">
        <v>1613</v>
      </c>
      <c r="J954" s="40">
        <v>6097</v>
      </c>
      <c r="K954" s="41">
        <v>1647</v>
      </c>
      <c r="L954" s="39">
        <v>15401336</v>
      </c>
      <c r="M954" s="40">
        <v>8740744</v>
      </c>
      <c r="N954" s="40">
        <v>1478579</v>
      </c>
      <c r="O954" s="40">
        <v>17493662</v>
      </c>
      <c r="P954" s="41">
        <v>8458016</v>
      </c>
      <c r="Q954" s="39">
        <f t="shared" si="84"/>
        <v>16246.135021097047</v>
      </c>
      <c r="R954" s="40">
        <f t="shared" si="85"/>
        <v>2613.0774289985052</v>
      </c>
      <c r="S954" s="40">
        <f t="shared" si="86"/>
        <v>916.66398016119035</v>
      </c>
      <c r="T954" s="40">
        <f t="shared" si="87"/>
        <v>2869.2245366573725</v>
      </c>
      <c r="U954" s="41">
        <f t="shared" si="88"/>
        <v>5135.4074074074078</v>
      </c>
    </row>
    <row r="955" spans="1:21" x14ac:dyDescent="0.25">
      <c r="A955" s="30" t="str">
        <f t="shared" si="89"/>
        <v>2017_3</v>
      </c>
      <c r="B955" s="10">
        <v>2017</v>
      </c>
      <c r="C955" s="10">
        <v>3</v>
      </c>
      <c r="D955" s="27" t="s">
        <v>40</v>
      </c>
      <c r="E955" s="11" t="s">
        <v>14</v>
      </c>
      <c r="F955" s="41">
        <v>15292</v>
      </c>
      <c r="G955" s="39">
        <v>507</v>
      </c>
      <c r="H955" s="40">
        <v>2371</v>
      </c>
      <c r="I955" s="40">
        <v>4457</v>
      </c>
      <c r="J955" s="40">
        <v>4333</v>
      </c>
      <c r="K955" s="41">
        <v>700</v>
      </c>
      <c r="L955" s="39">
        <v>7500820</v>
      </c>
      <c r="M955" s="40">
        <v>9252792</v>
      </c>
      <c r="N955" s="40">
        <v>3370419</v>
      </c>
      <c r="O955" s="40">
        <v>16563118</v>
      </c>
      <c r="P955" s="41">
        <v>1928163</v>
      </c>
      <c r="Q955" s="39">
        <f t="shared" si="84"/>
        <v>14794.516765285996</v>
      </c>
      <c r="R955" s="40">
        <f t="shared" si="85"/>
        <v>3902.4850274145929</v>
      </c>
      <c r="S955" s="40">
        <f t="shared" si="86"/>
        <v>756.20798743549472</v>
      </c>
      <c r="T955" s="40">
        <f t="shared" si="87"/>
        <v>3822.5520424648048</v>
      </c>
      <c r="U955" s="41">
        <f t="shared" si="88"/>
        <v>2754.5185714285712</v>
      </c>
    </row>
    <row r="956" spans="1:21" x14ac:dyDescent="0.25">
      <c r="A956" s="30" t="str">
        <f t="shared" si="89"/>
        <v>2017_4</v>
      </c>
      <c r="B956" s="10">
        <v>2017</v>
      </c>
      <c r="C956" s="10">
        <v>4</v>
      </c>
      <c r="D956" s="27" t="s">
        <v>13</v>
      </c>
      <c r="E956" s="11" t="s">
        <v>14</v>
      </c>
      <c r="F956" s="41">
        <v>23246</v>
      </c>
      <c r="G956" s="39">
        <v>147</v>
      </c>
      <c r="H956" s="40">
        <v>2554</v>
      </c>
      <c r="I956" s="40">
        <v>1380</v>
      </c>
      <c r="J956" s="40">
        <v>4456</v>
      </c>
      <c r="K956" s="41">
        <v>596</v>
      </c>
      <c r="L956" s="39">
        <v>2475972</v>
      </c>
      <c r="M956" s="40">
        <v>4939899</v>
      </c>
      <c r="N956" s="40">
        <v>2494737</v>
      </c>
      <c r="O956" s="40">
        <v>8973942</v>
      </c>
      <c r="P956" s="41">
        <v>1985400</v>
      </c>
      <c r="Q956" s="39">
        <f t="shared" si="84"/>
        <v>16843.34693877551</v>
      </c>
      <c r="R956" s="40">
        <f t="shared" si="85"/>
        <v>1934.1812842599843</v>
      </c>
      <c r="S956" s="40">
        <f t="shared" si="86"/>
        <v>1807.7804347826086</v>
      </c>
      <c r="T956" s="40">
        <f t="shared" si="87"/>
        <v>2013.9008078994614</v>
      </c>
      <c r="U956" s="41">
        <f t="shared" si="88"/>
        <v>3331.2080536912754</v>
      </c>
    </row>
    <row r="957" spans="1:21" x14ac:dyDescent="0.25">
      <c r="A957" s="30" t="str">
        <f t="shared" si="89"/>
        <v>2017_4</v>
      </c>
      <c r="B957" s="10">
        <v>2017</v>
      </c>
      <c r="C957" s="10">
        <v>4</v>
      </c>
      <c r="D957" s="27" t="s">
        <v>15</v>
      </c>
      <c r="E957" s="11" t="s">
        <v>14</v>
      </c>
      <c r="F957" s="41">
        <v>5578</v>
      </c>
      <c r="G957" s="39">
        <v>25</v>
      </c>
      <c r="H957" s="40">
        <v>390</v>
      </c>
      <c r="I957" s="40">
        <v>1100</v>
      </c>
      <c r="J957" s="40">
        <v>708</v>
      </c>
      <c r="K957" s="41">
        <v>88</v>
      </c>
      <c r="L957" s="39">
        <v>542942</v>
      </c>
      <c r="M957" s="40">
        <v>1365815</v>
      </c>
      <c r="N957" s="40">
        <v>2585161</v>
      </c>
      <c r="O957" s="40">
        <v>2462145</v>
      </c>
      <c r="P957" s="41">
        <v>597125</v>
      </c>
      <c r="Q957" s="39">
        <f t="shared" si="84"/>
        <v>21717.68</v>
      </c>
      <c r="R957" s="40">
        <f t="shared" si="85"/>
        <v>3502.0897435897436</v>
      </c>
      <c r="S957" s="40">
        <f t="shared" si="86"/>
        <v>2350.1463636363637</v>
      </c>
      <c r="T957" s="40">
        <f t="shared" si="87"/>
        <v>3477.6059322033898</v>
      </c>
      <c r="U957" s="41">
        <f t="shared" si="88"/>
        <v>6785.511363636364</v>
      </c>
    </row>
    <row r="958" spans="1:21" x14ac:dyDescent="0.25">
      <c r="A958" s="30" t="str">
        <f t="shared" si="89"/>
        <v>2017_4</v>
      </c>
      <c r="B958" s="10">
        <v>2017</v>
      </c>
      <c r="C958" s="10">
        <v>4</v>
      </c>
      <c r="D958" s="27" t="s">
        <v>16</v>
      </c>
      <c r="E958" s="11" t="s">
        <v>14</v>
      </c>
      <c r="F958" s="41">
        <v>5644</v>
      </c>
      <c r="G958" s="39">
        <v>108</v>
      </c>
      <c r="H958" s="40">
        <v>703</v>
      </c>
      <c r="I958" s="40">
        <v>448</v>
      </c>
      <c r="J958" s="40">
        <v>1432</v>
      </c>
      <c r="K958" s="41">
        <v>158</v>
      </c>
      <c r="L958" s="39">
        <v>1031893</v>
      </c>
      <c r="M958" s="40">
        <v>2493952</v>
      </c>
      <c r="N958" s="40">
        <v>464185</v>
      </c>
      <c r="O958" s="40">
        <v>4185552</v>
      </c>
      <c r="P958" s="41">
        <v>783744</v>
      </c>
      <c r="Q958" s="39">
        <f t="shared" si="84"/>
        <v>9554.5648148148157</v>
      </c>
      <c r="R958" s="40">
        <f t="shared" si="85"/>
        <v>3547.5846372688479</v>
      </c>
      <c r="S958" s="40">
        <f t="shared" si="86"/>
        <v>1036.1272321428571</v>
      </c>
      <c r="T958" s="40">
        <f t="shared" si="87"/>
        <v>2922.8715083798884</v>
      </c>
      <c r="U958" s="41">
        <f t="shared" si="88"/>
        <v>4960.4050632911394</v>
      </c>
    </row>
    <row r="959" spans="1:21" x14ac:dyDescent="0.25">
      <c r="A959" s="30" t="str">
        <f t="shared" si="89"/>
        <v>2017_4</v>
      </c>
      <c r="B959" s="10">
        <v>2017</v>
      </c>
      <c r="C959" s="10">
        <v>4</v>
      </c>
      <c r="D959" s="27" t="s">
        <v>17</v>
      </c>
      <c r="E959" s="11" t="s">
        <v>14</v>
      </c>
      <c r="F959" s="41">
        <v>22760</v>
      </c>
      <c r="G959" s="39">
        <v>139</v>
      </c>
      <c r="H959" s="40">
        <v>1887</v>
      </c>
      <c r="I959" s="40">
        <v>1878</v>
      </c>
      <c r="J959" s="40">
        <v>2840</v>
      </c>
      <c r="K959" s="41">
        <v>492</v>
      </c>
      <c r="L959" s="39">
        <v>2290930</v>
      </c>
      <c r="M959" s="40">
        <v>7639274</v>
      </c>
      <c r="N959" s="40">
        <v>1707991</v>
      </c>
      <c r="O959" s="40">
        <v>9335827</v>
      </c>
      <c r="P959" s="41">
        <v>2551469</v>
      </c>
      <c r="Q959" s="39">
        <f t="shared" si="84"/>
        <v>16481.510791366905</v>
      </c>
      <c r="R959" s="40">
        <f t="shared" si="85"/>
        <v>4048.3698993110756</v>
      </c>
      <c r="S959" s="40">
        <f t="shared" si="86"/>
        <v>909.47337593184238</v>
      </c>
      <c r="T959" s="40">
        <f t="shared" si="87"/>
        <v>3287.263028169014</v>
      </c>
      <c r="U959" s="41">
        <f t="shared" si="88"/>
        <v>5185.9126016260161</v>
      </c>
    </row>
    <row r="960" spans="1:21" x14ac:dyDescent="0.25">
      <c r="A960" s="30" t="str">
        <f t="shared" si="89"/>
        <v>2017_4</v>
      </c>
      <c r="B960" s="10">
        <v>2017</v>
      </c>
      <c r="C960" s="10">
        <v>4</v>
      </c>
      <c r="D960" s="27" t="s">
        <v>18</v>
      </c>
      <c r="E960" s="11" t="s">
        <v>14</v>
      </c>
      <c r="F960" s="41">
        <v>17442</v>
      </c>
      <c r="G960" s="39">
        <v>200</v>
      </c>
      <c r="H960" s="40">
        <v>1463</v>
      </c>
      <c r="I960" s="40">
        <v>2906</v>
      </c>
      <c r="J960" s="40">
        <v>2282</v>
      </c>
      <c r="K960" s="41">
        <v>444</v>
      </c>
      <c r="L960" s="39">
        <v>4720484</v>
      </c>
      <c r="M960" s="40">
        <v>5294154</v>
      </c>
      <c r="N960" s="40">
        <v>6154953</v>
      </c>
      <c r="O960" s="40">
        <v>8588469</v>
      </c>
      <c r="P960" s="41">
        <v>1431350</v>
      </c>
      <c r="Q960" s="39">
        <f t="shared" si="84"/>
        <v>23602.42</v>
      </c>
      <c r="R960" s="40">
        <f t="shared" si="85"/>
        <v>3618.6971975393026</v>
      </c>
      <c r="S960" s="40">
        <f t="shared" si="86"/>
        <v>2118.0154852030282</v>
      </c>
      <c r="T960" s="40">
        <f t="shared" si="87"/>
        <v>3763.5709903593338</v>
      </c>
      <c r="U960" s="41">
        <f t="shared" si="88"/>
        <v>3223.7612612612611</v>
      </c>
    </row>
    <row r="961" spans="1:21" x14ac:dyDescent="0.25">
      <c r="A961" s="30" t="str">
        <f t="shared" si="89"/>
        <v>2017_4</v>
      </c>
      <c r="B961" s="10">
        <v>2017</v>
      </c>
      <c r="C961" s="10">
        <v>4</v>
      </c>
      <c r="D961" s="27" t="s">
        <v>19</v>
      </c>
      <c r="E961" s="11" t="s">
        <v>14</v>
      </c>
      <c r="F961" s="41">
        <v>4445</v>
      </c>
      <c r="G961" s="39">
        <v>103</v>
      </c>
      <c r="H961" s="40">
        <v>403</v>
      </c>
      <c r="I961" s="40">
        <v>692</v>
      </c>
      <c r="J961" s="40">
        <v>619</v>
      </c>
      <c r="K961" s="41">
        <v>180</v>
      </c>
      <c r="L961" s="39">
        <v>2020229</v>
      </c>
      <c r="M961" s="40">
        <v>1444875</v>
      </c>
      <c r="N961" s="40">
        <v>1316509</v>
      </c>
      <c r="O961" s="40">
        <v>2407681</v>
      </c>
      <c r="P961" s="41">
        <v>915999</v>
      </c>
      <c r="Q961" s="39">
        <f t="shared" si="84"/>
        <v>19613.873786407767</v>
      </c>
      <c r="R961" s="40">
        <f t="shared" si="85"/>
        <v>3585.2977667493797</v>
      </c>
      <c r="S961" s="40">
        <f t="shared" si="86"/>
        <v>1902.4696531791908</v>
      </c>
      <c r="T961" s="40">
        <f t="shared" si="87"/>
        <v>3889.6300484652666</v>
      </c>
      <c r="U961" s="41">
        <f t="shared" si="88"/>
        <v>5088.8833333333332</v>
      </c>
    </row>
    <row r="962" spans="1:21" x14ac:dyDescent="0.25">
      <c r="A962" s="30" t="str">
        <f t="shared" si="89"/>
        <v>2017_4</v>
      </c>
      <c r="B962" s="10">
        <v>2017</v>
      </c>
      <c r="C962" s="10">
        <v>4</v>
      </c>
      <c r="D962" s="27" t="s">
        <v>20</v>
      </c>
      <c r="E962" s="11" t="s">
        <v>14</v>
      </c>
      <c r="F962" s="41">
        <v>28711</v>
      </c>
      <c r="G962" s="39">
        <v>315</v>
      </c>
      <c r="H962" s="40">
        <v>3259</v>
      </c>
      <c r="I962" s="40">
        <v>2549</v>
      </c>
      <c r="J962" s="40">
        <v>5541</v>
      </c>
      <c r="K962" s="41">
        <v>996</v>
      </c>
      <c r="L962" s="39">
        <v>10111933</v>
      </c>
      <c r="M962" s="40">
        <v>9534223</v>
      </c>
      <c r="N962" s="40">
        <v>5144611</v>
      </c>
      <c r="O962" s="40">
        <v>15020991</v>
      </c>
      <c r="P962" s="41">
        <v>8646891</v>
      </c>
      <c r="Q962" s="39">
        <f t="shared" si="84"/>
        <v>32101.374603174601</v>
      </c>
      <c r="R962" s="40">
        <f t="shared" si="85"/>
        <v>2925.5056765879103</v>
      </c>
      <c r="S962" s="40">
        <f t="shared" si="86"/>
        <v>2018.28599450765</v>
      </c>
      <c r="T962" s="40">
        <f t="shared" si="87"/>
        <v>2710.880887926367</v>
      </c>
      <c r="U962" s="41">
        <f t="shared" si="88"/>
        <v>8681.6174698795185</v>
      </c>
    </row>
    <row r="963" spans="1:21" x14ac:dyDescent="0.25">
      <c r="A963" s="30" t="str">
        <f t="shared" si="89"/>
        <v>2017_4</v>
      </c>
      <c r="B963" s="10">
        <v>2017</v>
      </c>
      <c r="C963" s="10">
        <v>4</v>
      </c>
      <c r="D963" s="27" t="s">
        <v>21</v>
      </c>
      <c r="E963" s="11" t="s">
        <v>14</v>
      </c>
      <c r="F963" s="41">
        <v>35196</v>
      </c>
      <c r="G963" s="39">
        <v>1012</v>
      </c>
      <c r="H963" s="40">
        <v>3103</v>
      </c>
      <c r="I963" s="40">
        <v>8838</v>
      </c>
      <c r="J963" s="40">
        <v>4399</v>
      </c>
      <c r="K963" s="41">
        <v>3271</v>
      </c>
      <c r="L963" s="39">
        <v>14406025</v>
      </c>
      <c r="M963" s="40">
        <v>8078691</v>
      </c>
      <c r="N963" s="40">
        <v>8422946</v>
      </c>
      <c r="O963" s="40">
        <v>13446472</v>
      </c>
      <c r="P963" s="41">
        <v>16379952</v>
      </c>
      <c r="Q963" s="39">
        <f t="shared" si="84"/>
        <v>14235.20256916996</v>
      </c>
      <c r="R963" s="40">
        <f t="shared" si="85"/>
        <v>2603.509829197551</v>
      </c>
      <c r="S963" s="40">
        <f t="shared" si="86"/>
        <v>953.0375650599683</v>
      </c>
      <c r="T963" s="40">
        <f t="shared" si="87"/>
        <v>3056.711070697886</v>
      </c>
      <c r="U963" s="41">
        <f t="shared" si="88"/>
        <v>5007.6282482421275</v>
      </c>
    </row>
    <row r="964" spans="1:21" x14ac:dyDescent="0.25">
      <c r="A964" s="30" t="str">
        <f t="shared" si="89"/>
        <v>2017_4</v>
      </c>
      <c r="B964" s="10">
        <v>2017</v>
      </c>
      <c r="C964" s="10">
        <v>4</v>
      </c>
      <c r="D964" s="27" t="s">
        <v>22</v>
      </c>
      <c r="E964" s="11" t="s">
        <v>14</v>
      </c>
      <c r="F964" s="41">
        <v>3373</v>
      </c>
      <c r="G964" s="39">
        <v>110</v>
      </c>
      <c r="H964" s="40">
        <v>339</v>
      </c>
      <c r="I964" s="40">
        <v>429</v>
      </c>
      <c r="J964" s="40">
        <v>489</v>
      </c>
      <c r="K964" s="41">
        <v>147</v>
      </c>
      <c r="L964" s="39">
        <v>1329133</v>
      </c>
      <c r="M964" s="40">
        <v>1180525</v>
      </c>
      <c r="N964" s="40">
        <v>527274</v>
      </c>
      <c r="O964" s="40">
        <v>1677216</v>
      </c>
      <c r="P964" s="41">
        <v>678711</v>
      </c>
      <c r="Q964" s="39">
        <f t="shared" si="84"/>
        <v>12083.027272727273</v>
      </c>
      <c r="R964" s="40">
        <f t="shared" si="85"/>
        <v>3482.3746312684366</v>
      </c>
      <c r="S964" s="40">
        <f t="shared" si="86"/>
        <v>1229.0769230769231</v>
      </c>
      <c r="T964" s="40">
        <f t="shared" si="87"/>
        <v>3429.8895705521472</v>
      </c>
      <c r="U964" s="41">
        <f t="shared" si="88"/>
        <v>4617.0816326530612</v>
      </c>
    </row>
    <row r="965" spans="1:21" x14ac:dyDescent="0.25">
      <c r="A965" s="30" t="str">
        <f t="shared" si="89"/>
        <v>2017_4</v>
      </c>
      <c r="B965" s="10">
        <v>2017</v>
      </c>
      <c r="C965" s="10">
        <v>4</v>
      </c>
      <c r="D965" s="27" t="s">
        <v>23</v>
      </c>
      <c r="E965" s="11" t="s">
        <v>14</v>
      </c>
      <c r="F965" s="41">
        <v>3590</v>
      </c>
      <c r="G965" s="39">
        <v>110</v>
      </c>
      <c r="H965" s="40">
        <v>394</v>
      </c>
      <c r="I965" s="40">
        <v>546</v>
      </c>
      <c r="J965" s="40">
        <v>589</v>
      </c>
      <c r="K965" s="41">
        <v>111</v>
      </c>
      <c r="L965" s="39">
        <v>1674128</v>
      </c>
      <c r="M965" s="40">
        <v>1402942</v>
      </c>
      <c r="N965" s="40">
        <v>561352</v>
      </c>
      <c r="O965" s="40">
        <v>2116097</v>
      </c>
      <c r="P965" s="41">
        <v>548443</v>
      </c>
      <c r="Q965" s="39">
        <f t="shared" si="84"/>
        <v>15219.345454545455</v>
      </c>
      <c r="R965" s="40">
        <f t="shared" si="85"/>
        <v>3560.7664974619288</v>
      </c>
      <c r="S965" s="40">
        <f t="shared" si="86"/>
        <v>1028.1172161172162</v>
      </c>
      <c r="T965" s="40">
        <f t="shared" si="87"/>
        <v>3592.6943972835315</v>
      </c>
      <c r="U965" s="41">
        <f t="shared" si="88"/>
        <v>4940.9279279279281</v>
      </c>
    </row>
    <row r="966" spans="1:21" x14ac:dyDescent="0.25">
      <c r="A966" s="30" t="str">
        <f t="shared" si="89"/>
        <v>2017_4</v>
      </c>
      <c r="B966" s="10">
        <v>2017</v>
      </c>
      <c r="C966" s="10">
        <v>4</v>
      </c>
      <c r="D966" s="27" t="s">
        <v>24</v>
      </c>
      <c r="E966" s="11" t="s">
        <v>14</v>
      </c>
      <c r="F966" s="41">
        <v>10163</v>
      </c>
      <c r="G966" s="39">
        <v>323</v>
      </c>
      <c r="H966" s="40">
        <v>1032</v>
      </c>
      <c r="I966" s="40">
        <v>1282</v>
      </c>
      <c r="J966" s="40">
        <v>1386</v>
      </c>
      <c r="K966" s="41">
        <v>936</v>
      </c>
      <c r="L966" s="39">
        <v>5824359</v>
      </c>
      <c r="M966" s="40">
        <v>4885523</v>
      </c>
      <c r="N966" s="40">
        <v>1565375</v>
      </c>
      <c r="O966" s="40">
        <v>4256349</v>
      </c>
      <c r="P966" s="41">
        <v>4934267</v>
      </c>
      <c r="Q966" s="39">
        <f t="shared" si="84"/>
        <v>18032.071207430341</v>
      </c>
      <c r="R966" s="40">
        <f t="shared" si="85"/>
        <v>4734.0339147286822</v>
      </c>
      <c r="S966" s="40">
        <f t="shared" si="86"/>
        <v>1221.0413416536662</v>
      </c>
      <c r="T966" s="40">
        <f t="shared" si="87"/>
        <v>3070.9588744588746</v>
      </c>
      <c r="U966" s="41">
        <f t="shared" si="88"/>
        <v>5271.6527777777774</v>
      </c>
    </row>
    <row r="967" spans="1:21" x14ac:dyDescent="0.25">
      <c r="A967" s="30" t="str">
        <f t="shared" si="89"/>
        <v>2017_4</v>
      </c>
      <c r="B967" s="10">
        <v>2017</v>
      </c>
      <c r="C967" s="10">
        <v>4</v>
      </c>
      <c r="D967" s="27" t="s">
        <v>25</v>
      </c>
      <c r="E967" s="11" t="s">
        <v>14</v>
      </c>
      <c r="F967" s="41">
        <v>27100</v>
      </c>
      <c r="G967" s="39">
        <v>182</v>
      </c>
      <c r="H967" s="40">
        <v>2201</v>
      </c>
      <c r="I967" s="40">
        <v>6857</v>
      </c>
      <c r="J967" s="40">
        <v>3461</v>
      </c>
      <c r="K967" s="41">
        <v>855</v>
      </c>
      <c r="L967" s="39">
        <v>3367951</v>
      </c>
      <c r="M967" s="40">
        <v>5014551</v>
      </c>
      <c r="N967" s="40">
        <v>9161288</v>
      </c>
      <c r="O967" s="40">
        <v>7940127</v>
      </c>
      <c r="P967" s="41">
        <v>4186233</v>
      </c>
      <c r="Q967" s="39">
        <f t="shared" si="84"/>
        <v>18505.225274725275</v>
      </c>
      <c r="R967" s="40">
        <f t="shared" si="85"/>
        <v>2278.3057701044982</v>
      </c>
      <c r="S967" s="40">
        <f t="shared" si="86"/>
        <v>1336.0490010208546</v>
      </c>
      <c r="T967" s="40">
        <f t="shared" si="87"/>
        <v>2294.171337763652</v>
      </c>
      <c r="U967" s="41">
        <f t="shared" si="88"/>
        <v>4896.1789473684212</v>
      </c>
    </row>
    <row r="968" spans="1:21" x14ac:dyDescent="0.25">
      <c r="A968" s="30" t="str">
        <f t="shared" si="89"/>
        <v>2017_4</v>
      </c>
      <c r="B968" s="10">
        <v>2017</v>
      </c>
      <c r="C968" s="10">
        <v>4</v>
      </c>
      <c r="D968" s="27" t="s">
        <v>26</v>
      </c>
      <c r="E968" s="11" t="s">
        <v>14</v>
      </c>
      <c r="F968" s="41">
        <v>25782</v>
      </c>
      <c r="G968" s="39">
        <v>358</v>
      </c>
      <c r="H968" s="40">
        <v>2680</v>
      </c>
      <c r="I968" s="40">
        <v>3949</v>
      </c>
      <c r="J968" s="40">
        <v>5042</v>
      </c>
      <c r="K968" s="41">
        <v>1022</v>
      </c>
      <c r="L968" s="39">
        <v>8333898</v>
      </c>
      <c r="M968" s="40">
        <v>9516125</v>
      </c>
      <c r="N968" s="40">
        <v>8497716</v>
      </c>
      <c r="O968" s="40">
        <v>16873409</v>
      </c>
      <c r="P968" s="41">
        <v>4309015</v>
      </c>
      <c r="Q968" s="39">
        <f t="shared" si="84"/>
        <v>23279.044692737429</v>
      </c>
      <c r="R968" s="40">
        <f t="shared" si="85"/>
        <v>3550.7929104477612</v>
      </c>
      <c r="S968" s="40">
        <f t="shared" si="86"/>
        <v>2151.8652823499619</v>
      </c>
      <c r="T968" s="40">
        <f t="shared" si="87"/>
        <v>3346.570606902023</v>
      </c>
      <c r="U968" s="41">
        <f t="shared" si="88"/>
        <v>4216.257338551859</v>
      </c>
    </row>
    <row r="969" spans="1:21" x14ac:dyDescent="0.25">
      <c r="A969" s="30" t="str">
        <f t="shared" si="89"/>
        <v>2017_4</v>
      </c>
      <c r="B969" s="10">
        <v>2017</v>
      </c>
      <c r="C969" s="10">
        <v>4</v>
      </c>
      <c r="D969" s="27" t="s">
        <v>27</v>
      </c>
      <c r="E969" s="11" t="s">
        <v>14</v>
      </c>
      <c r="F969" s="41">
        <v>6975</v>
      </c>
      <c r="G969" s="39">
        <v>223</v>
      </c>
      <c r="H969" s="40">
        <v>805</v>
      </c>
      <c r="I969" s="40">
        <v>1133</v>
      </c>
      <c r="J969" s="40">
        <v>1196</v>
      </c>
      <c r="K969" s="41">
        <v>399</v>
      </c>
      <c r="L969" s="39">
        <v>5004908</v>
      </c>
      <c r="M969" s="40">
        <v>2875792</v>
      </c>
      <c r="N969" s="40">
        <v>1335415</v>
      </c>
      <c r="O969" s="40">
        <v>4219601</v>
      </c>
      <c r="P969" s="41">
        <v>3141480</v>
      </c>
      <c r="Q969" s="39">
        <f t="shared" si="84"/>
        <v>22443.533632286995</v>
      </c>
      <c r="R969" s="40">
        <f t="shared" si="85"/>
        <v>3572.4124223602485</v>
      </c>
      <c r="S969" s="40">
        <f t="shared" si="86"/>
        <v>1178.6540158870257</v>
      </c>
      <c r="T969" s="40">
        <f t="shared" si="87"/>
        <v>3528.0944816053511</v>
      </c>
      <c r="U969" s="41">
        <f t="shared" si="88"/>
        <v>7873.3834586466164</v>
      </c>
    </row>
    <row r="970" spans="1:21" x14ac:dyDescent="0.25">
      <c r="A970" s="30" t="str">
        <f t="shared" si="89"/>
        <v>2017_4</v>
      </c>
      <c r="B970" s="10">
        <v>2017</v>
      </c>
      <c r="C970" s="10">
        <v>4</v>
      </c>
      <c r="D970" s="27" t="s">
        <v>28</v>
      </c>
      <c r="E970" s="11" t="s">
        <v>14</v>
      </c>
      <c r="F970" s="41">
        <v>47764</v>
      </c>
      <c r="G970" s="39">
        <v>1316</v>
      </c>
      <c r="H970" s="40">
        <v>5137</v>
      </c>
      <c r="I970" s="40">
        <v>8162</v>
      </c>
      <c r="J970" s="40">
        <v>8638</v>
      </c>
      <c r="K970" s="41">
        <v>1990</v>
      </c>
      <c r="L970" s="39">
        <v>20890647</v>
      </c>
      <c r="M970" s="40">
        <v>18658581</v>
      </c>
      <c r="N970" s="40">
        <v>13176570</v>
      </c>
      <c r="O970" s="40">
        <v>32148485</v>
      </c>
      <c r="P970" s="41">
        <v>22798589</v>
      </c>
      <c r="Q970" s="39">
        <f t="shared" si="84"/>
        <v>15874.351823708206</v>
      </c>
      <c r="R970" s="40">
        <f t="shared" si="85"/>
        <v>3632.1940821491144</v>
      </c>
      <c r="S970" s="40">
        <f t="shared" si="86"/>
        <v>1614.3800539083559</v>
      </c>
      <c r="T970" s="40">
        <f t="shared" si="87"/>
        <v>3721.7509840240796</v>
      </c>
      <c r="U970" s="41">
        <f t="shared" si="88"/>
        <v>11456.577386934674</v>
      </c>
    </row>
    <row r="971" spans="1:21" x14ac:dyDescent="0.25">
      <c r="A971" s="30" t="str">
        <f t="shared" si="89"/>
        <v>2017_4</v>
      </c>
      <c r="B971" s="10">
        <v>2017</v>
      </c>
      <c r="C971" s="10">
        <v>4</v>
      </c>
      <c r="D971" s="27" t="s">
        <v>29</v>
      </c>
      <c r="E971" s="11" t="s">
        <v>14</v>
      </c>
      <c r="F971" s="41">
        <v>5204</v>
      </c>
      <c r="G971" s="39">
        <v>158</v>
      </c>
      <c r="H971" s="40">
        <v>617</v>
      </c>
      <c r="I971" s="40">
        <v>725</v>
      </c>
      <c r="J971" s="40">
        <v>974</v>
      </c>
      <c r="K971" s="41">
        <v>280</v>
      </c>
      <c r="L971" s="39">
        <v>3179680</v>
      </c>
      <c r="M971" s="40">
        <v>2096900</v>
      </c>
      <c r="N971" s="40">
        <v>1357025</v>
      </c>
      <c r="O971" s="40">
        <v>3230140</v>
      </c>
      <c r="P971" s="41">
        <v>2237698</v>
      </c>
      <c r="Q971" s="39">
        <f t="shared" ref="Q971:Q1034" si="90">L971/G971</f>
        <v>20124.556962025315</v>
      </c>
      <c r="R971" s="40">
        <f t="shared" ref="R971:R1034" si="91">M971/H971</f>
        <v>3398.5413290113452</v>
      </c>
      <c r="S971" s="40">
        <f t="shared" ref="S971:S1034" si="92">N971/I971</f>
        <v>1871.7586206896551</v>
      </c>
      <c r="T971" s="40">
        <f t="shared" ref="T971:T1034" si="93">O971/J971</f>
        <v>3316.3655030800824</v>
      </c>
      <c r="U971" s="41">
        <f t="shared" ref="U971:U1034" si="94">P971/K971</f>
        <v>7991.778571428571</v>
      </c>
    </row>
    <row r="972" spans="1:21" x14ac:dyDescent="0.25">
      <c r="A972" s="30" t="str">
        <f t="shared" ref="A972:A1035" si="95">B972&amp;"_"&amp;C972</f>
        <v>2017_4</v>
      </c>
      <c r="B972" s="10">
        <v>2017</v>
      </c>
      <c r="C972" s="10">
        <v>4</v>
      </c>
      <c r="D972" s="27" t="s">
        <v>30</v>
      </c>
      <c r="E972" s="11" t="s">
        <v>14</v>
      </c>
      <c r="F972" s="41">
        <v>10100</v>
      </c>
      <c r="G972" s="39">
        <v>297</v>
      </c>
      <c r="H972" s="40">
        <v>1089</v>
      </c>
      <c r="I972" s="40">
        <v>2014</v>
      </c>
      <c r="J972" s="40">
        <v>1302</v>
      </c>
      <c r="K972" s="41">
        <v>218</v>
      </c>
      <c r="L972" s="39">
        <v>5567769</v>
      </c>
      <c r="M972" s="40">
        <v>2198954</v>
      </c>
      <c r="N972" s="40">
        <v>1730426</v>
      </c>
      <c r="O972" s="40">
        <v>4259401</v>
      </c>
      <c r="P972" s="41">
        <v>1246323</v>
      </c>
      <c r="Q972" s="39">
        <f t="shared" si="90"/>
        <v>18746.696969696968</v>
      </c>
      <c r="R972" s="40">
        <f t="shared" si="91"/>
        <v>2019.2415059687787</v>
      </c>
      <c r="S972" s="40">
        <f t="shared" si="92"/>
        <v>859.1986097318769</v>
      </c>
      <c r="T972" s="40">
        <f t="shared" si="93"/>
        <v>3271.4293394777264</v>
      </c>
      <c r="U972" s="41">
        <f t="shared" si="94"/>
        <v>5717.0779816513759</v>
      </c>
    </row>
    <row r="973" spans="1:21" x14ac:dyDescent="0.25">
      <c r="A973" s="30" t="str">
        <f t="shared" si="95"/>
        <v>2017_4</v>
      </c>
      <c r="B973" s="10">
        <v>2017</v>
      </c>
      <c r="C973" s="10">
        <v>4</v>
      </c>
      <c r="D973" s="27" t="s">
        <v>31</v>
      </c>
      <c r="E973" s="11" t="s">
        <v>14</v>
      </c>
      <c r="F973" s="41">
        <v>31970</v>
      </c>
      <c r="G973" s="39">
        <v>662</v>
      </c>
      <c r="H973" s="40">
        <v>3317</v>
      </c>
      <c r="I973" s="40">
        <v>8240</v>
      </c>
      <c r="J973" s="40">
        <v>4666</v>
      </c>
      <c r="K973" s="41">
        <v>1123</v>
      </c>
      <c r="L973" s="39">
        <v>11562068</v>
      </c>
      <c r="M973" s="40">
        <v>12364563</v>
      </c>
      <c r="N973" s="40">
        <v>6499616</v>
      </c>
      <c r="O973" s="40">
        <v>17223070</v>
      </c>
      <c r="P973" s="41">
        <v>2656140</v>
      </c>
      <c r="Q973" s="39">
        <f t="shared" si="90"/>
        <v>17465.359516616314</v>
      </c>
      <c r="R973" s="40">
        <f t="shared" si="91"/>
        <v>3727.6343081097375</v>
      </c>
      <c r="S973" s="40">
        <f t="shared" si="92"/>
        <v>788.78834951456315</v>
      </c>
      <c r="T973" s="40">
        <f t="shared" si="93"/>
        <v>3691.1851693099015</v>
      </c>
      <c r="U973" s="41">
        <f t="shared" si="94"/>
        <v>2365.2181656277826</v>
      </c>
    </row>
    <row r="974" spans="1:21" x14ac:dyDescent="0.25">
      <c r="A974" s="30" t="str">
        <f t="shared" si="95"/>
        <v>2017_4</v>
      </c>
      <c r="B974" s="10">
        <v>2017</v>
      </c>
      <c r="C974" s="10">
        <v>4</v>
      </c>
      <c r="D974" s="27" t="s">
        <v>32</v>
      </c>
      <c r="E974" s="11" t="s">
        <v>14</v>
      </c>
      <c r="F974" s="41">
        <v>21593</v>
      </c>
      <c r="G974" s="39">
        <v>299</v>
      </c>
      <c r="H974" s="40">
        <v>2668</v>
      </c>
      <c r="I974" s="40">
        <v>3863</v>
      </c>
      <c r="J974" s="40">
        <v>4557</v>
      </c>
      <c r="K974" s="41">
        <v>908</v>
      </c>
      <c r="L974" s="39">
        <v>12480662</v>
      </c>
      <c r="M974" s="40">
        <v>10754615</v>
      </c>
      <c r="N974" s="40">
        <v>5492614</v>
      </c>
      <c r="O974" s="40">
        <v>18128931</v>
      </c>
      <c r="P974" s="41">
        <v>10217646</v>
      </c>
      <c r="Q974" s="39">
        <f t="shared" si="90"/>
        <v>41741.344481605352</v>
      </c>
      <c r="R974" s="40">
        <f t="shared" si="91"/>
        <v>4030.9651424287854</v>
      </c>
      <c r="S974" s="40">
        <f t="shared" si="92"/>
        <v>1421.851928552938</v>
      </c>
      <c r="T974" s="40">
        <f t="shared" si="93"/>
        <v>3978.2600394996707</v>
      </c>
      <c r="U974" s="41">
        <f t="shared" si="94"/>
        <v>11252.9140969163</v>
      </c>
    </row>
    <row r="975" spans="1:21" x14ac:dyDescent="0.25">
      <c r="A975" s="30" t="str">
        <f t="shared" si="95"/>
        <v>2017_4</v>
      </c>
      <c r="B975" s="10">
        <v>2017</v>
      </c>
      <c r="C975" s="10">
        <v>4</v>
      </c>
      <c r="D975" s="27" t="s">
        <v>33</v>
      </c>
      <c r="E975" s="11" t="s">
        <v>14</v>
      </c>
      <c r="F975" s="41">
        <v>17899</v>
      </c>
      <c r="G975" s="39">
        <v>681</v>
      </c>
      <c r="H975" s="40">
        <v>1922</v>
      </c>
      <c r="I975" s="40">
        <v>5637</v>
      </c>
      <c r="J975" s="40">
        <v>2864</v>
      </c>
      <c r="K975" s="41">
        <v>647</v>
      </c>
      <c r="L975" s="39">
        <v>9923264</v>
      </c>
      <c r="M975" s="40">
        <v>6870999</v>
      </c>
      <c r="N975" s="40">
        <v>8939193</v>
      </c>
      <c r="O975" s="40">
        <v>9765799</v>
      </c>
      <c r="P975" s="41">
        <v>1731345</v>
      </c>
      <c r="Q975" s="39">
        <f t="shared" si="90"/>
        <v>14571.606461086638</v>
      </c>
      <c r="R975" s="40">
        <f t="shared" si="91"/>
        <v>3574.9214360041624</v>
      </c>
      <c r="S975" s="40">
        <f t="shared" si="92"/>
        <v>1585.8068121341139</v>
      </c>
      <c r="T975" s="40">
        <f t="shared" si="93"/>
        <v>3409.8460195530724</v>
      </c>
      <c r="U975" s="41">
        <f t="shared" si="94"/>
        <v>2675.9582689335393</v>
      </c>
    </row>
    <row r="976" spans="1:21" x14ac:dyDescent="0.25">
      <c r="A976" s="30" t="str">
        <f t="shared" si="95"/>
        <v>2017_4</v>
      </c>
      <c r="B976" s="10">
        <v>2017</v>
      </c>
      <c r="C976" s="10">
        <v>4</v>
      </c>
      <c r="D976" s="27" t="s">
        <v>34</v>
      </c>
      <c r="E976" s="11" t="s">
        <v>14</v>
      </c>
      <c r="F976" s="41">
        <v>17906</v>
      </c>
      <c r="G976" s="39">
        <v>534</v>
      </c>
      <c r="H976" s="40">
        <v>2452</v>
      </c>
      <c r="I976" s="40">
        <v>3576</v>
      </c>
      <c r="J976" s="40">
        <v>3537</v>
      </c>
      <c r="K976" s="41">
        <v>536</v>
      </c>
      <c r="L976" s="39">
        <v>9918830</v>
      </c>
      <c r="M976" s="40">
        <v>11029089</v>
      </c>
      <c r="N976" s="40">
        <v>6825907</v>
      </c>
      <c r="O976" s="40">
        <v>17329499</v>
      </c>
      <c r="P976" s="41">
        <v>2211591</v>
      </c>
      <c r="Q976" s="39">
        <f t="shared" si="90"/>
        <v>18574.588014981273</v>
      </c>
      <c r="R976" s="40">
        <f t="shared" si="91"/>
        <v>4497.9971451876017</v>
      </c>
      <c r="S976" s="40">
        <f t="shared" si="92"/>
        <v>1908.8106823266219</v>
      </c>
      <c r="T976" s="40">
        <f t="shared" si="93"/>
        <v>4899.4908114221089</v>
      </c>
      <c r="U976" s="41">
        <f t="shared" si="94"/>
        <v>4126.1026119402986</v>
      </c>
    </row>
    <row r="977" spans="1:21" x14ac:dyDescent="0.25">
      <c r="A977" s="30" t="str">
        <f t="shared" si="95"/>
        <v>2017_4</v>
      </c>
      <c r="B977" s="10">
        <v>2017</v>
      </c>
      <c r="C977" s="10">
        <v>4</v>
      </c>
      <c r="D977" s="27" t="s">
        <v>35</v>
      </c>
      <c r="E977" s="11" t="s">
        <v>14</v>
      </c>
      <c r="F977" s="41">
        <v>27575</v>
      </c>
      <c r="G977" s="39">
        <v>1236</v>
      </c>
      <c r="H977" s="40">
        <v>4254</v>
      </c>
      <c r="I977" s="40">
        <v>4346</v>
      </c>
      <c r="J977" s="40">
        <v>6936</v>
      </c>
      <c r="K977" s="41">
        <v>1715</v>
      </c>
      <c r="L977" s="39">
        <v>16404510</v>
      </c>
      <c r="M977" s="40">
        <v>14030790</v>
      </c>
      <c r="N977" s="40">
        <v>7996202</v>
      </c>
      <c r="O977" s="40">
        <v>22278496</v>
      </c>
      <c r="P977" s="41">
        <v>4447853</v>
      </c>
      <c r="Q977" s="39">
        <f t="shared" si="90"/>
        <v>13272.257281553399</v>
      </c>
      <c r="R977" s="40">
        <f t="shared" si="91"/>
        <v>3298.2581100141042</v>
      </c>
      <c r="S977" s="40">
        <f t="shared" si="92"/>
        <v>1839.8992176714221</v>
      </c>
      <c r="T977" s="40">
        <f t="shared" si="93"/>
        <v>3212.0092272203001</v>
      </c>
      <c r="U977" s="41">
        <f t="shared" si="94"/>
        <v>2593.5002915451896</v>
      </c>
    </row>
    <row r="978" spans="1:21" x14ac:dyDescent="0.25">
      <c r="A978" s="30" t="str">
        <f t="shared" si="95"/>
        <v>2017_4</v>
      </c>
      <c r="B978" s="10">
        <v>2017</v>
      </c>
      <c r="C978" s="10">
        <v>4</v>
      </c>
      <c r="D978" s="27" t="s">
        <v>36</v>
      </c>
      <c r="E978" s="11" t="s">
        <v>14</v>
      </c>
      <c r="F978" s="41">
        <v>8102</v>
      </c>
      <c r="G978" s="39">
        <v>325</v>
      </c>
      <c r="H978" s="40">
        <v>1111</v>
      </c>
      <c r="I978" s="40">
        <v>2393</v>
      </c>
      <c r="J978" s="40">
        <v>1385</v>
      </c>
      <c r="K978" s="41">
        <v>175</v>
      </c>
      <c r="L978" s="39">
        <v>4623688</v>
      </c>
      <c r="M978" s="40">
        <v>4467072</v>
      </c>
      <c r="N978" s="40">
        <v>2227732</v>
      </c>
      <c r="O978" s="40">
        <v>4502231</v>
      </c>
      <c r="P978" s="41">
        <v>917470</v>
      </c>
      <c r="Q978" s="39">
        <f t="shared" si="90"/>
        <v>14226.732307692308</v>
      </c>
      <c r="R978" s="40">
        <f t="shared" si="91"/>
        <v>4020.7668766876686</v>
      </c>
      <c r="S978" s="40">
        <f t="shared" si="92"/>
        <v>930.93689928959463</v>
      </c>
      <c r="T978" s="40">
        <f t="shared" si="93"/>
        <v>3250.7083032490973</v>
      </c>
      <c r="U978" s="41">
        <f t="shared" si="94"/>
        <v>5242.6857142857143</v>
      </c>
    </row>
    <row r="979" spans="1:21" x14ac:dyDescent="0.25">
      <c r="A979" s="30" t="str">
        <f t="shared" si="95"/>
        <v>2017_4</v>
      </c>
      <c r="B979" s="10">
        <v>2017</v>
      </c>
      <c r="C979" s="10">
        <v>4</v>
      </c>
      <c r="D979" s="27" t="s">
        <v>37</v>
      </c>
      <c r="E979" s="11" t="s">
        <v>14</v>
      </c>
      <c r="F979" s="41">
        <v>15157</v>
      </c>
      <c r="G979" s="39">
        <v>635</v>
      </c>
      <c r="H979" s="40">
        <v>2483</v>
      </c>
      <c r="I979" s="40">
        <v>1159</v>
      </c>
      <c r="J979" s="40">
        <v>5035</v>
      </c>
      <c r="K979" s="41">
        <v>730</v>
      </c>
      <c r="L979" s="39">
        <v>10171802</v>
      </c>
      <c r="M979" s="40">
        <v>8014739</v>
      </c>
      <c r="N979" s="40">
        <v>1434616</v>
      </c>
      <c r="O979" s="40">
        <v>16388463</v>
      </c>
      <c r="P979" s="41">
        <v>4167910</v>
      </c>
      <c r="Q979" s="39">
        <f t="shared" si="90"/>
        <v>16018.585826771654</v>
      </c>
      <c r="R979" s="40">
        <f t="shared" si="91"/>
        <v>3227.844945630286</v>
      </c>
      <c r="S979" s="40">
        <f t="shared" si="92"/>
        <v>1237.8050043140638</v>
      </c>
      <c r="T979" s="40">
        <f t="shared" si="93"/>
        <v>3254.9082423038731</v>
      </c>
      <c r="U979" s="41">
        <f t="shared" si="94"/>
        <v>5709.4657534246571</v>
      </c>
    </row>
    <row r="980" spans="1:21" x14ac:dyDescent="0.25">
      <c r="A980" s="30" t="str">
        <f t="shared" si="95"/>
        <v>2017_4</v>
      </c>
      <c r="B980" s="10">
        <v>2017</v>
      </c>
      <c r="C980" s="10">
        <v>4</v>
      </c>
      <c r="D980" s="27" t="s">
        <v>38</v>
      </c>
      <c r="E980" s="11" t="s">
        <v>14</v>
      </c>
      <c r="F980" s="41">
        <v>7938</v>
      </c>
      <c r="G980" s="39">
        <v>366</v>
      </c>
      <c r="H980" s="40">
        <v>1544</v>
      </c>
      <c r="I980" s="40">
        <v>1082</v>
      </c>
      <c r="J980" s="40">
        <v>2828</v>
      </c>
      <c r="K980" s="41">
        <v>83</v>
      </c>
      <c r="L980" s="39">
        <v>4521592</v>
      </c>
      <c r="M980" s="40">
        <v>4275279</v>
      </c>
      <c r="N980" s="40">
        <v>2049708</v>
      </c>
      <c r="O980" s="40">
        <v>7319278</v>
      </c>
      <c r="P980" s="41">
        <v>364841</v>
      </c>
      <c r="Q980" s="39">
        <f t="shared" si="90"/>
        <v>12354.07650273224</v>
      </c>
      <c r="R980" s="40">
        <f t="shared" si="91"/>
        <v>2768.9630829015546</v>
      </c>
      <c r="S980" s="40">
        <f t="shared" si="92"/>
        <v>1894.369685767098</v>
      </c>
      <c r="T980" s="40">
        <f t="shared" si="93"/>
        <v>2588.1463932107495</v>
      </c>
      <c r="U980" s="41">
        <f t="shared" si="94"/>
        <v>4395.674698795181</v>
      </c>
    </row>
    <row r="981" spans="1:21" x14ac:dyDescent="0.25">
      <c r="A981" s="30" t="str">
        <f t="shared" si="95"/>
        <v>2017_4</v>
      </c>
      <c r="B981" s="10">
        <v>2017</v>
      </c>
      <c r="C981" s="10">
        <v>4</v>
      </c>
      <c r="D981" s="27" t="s">
        <v>39</v>
      </c>
      <c r="E981" s="11" t="s">
        <v>14</v>
      </c>
      <c r="F981" s="41">
        <v>20172</v>
      </c>
      <c r="G981" s="39">
        <v>904</v>
      </c>
      <c r="H981" s="40">
        <v>3340</v>
      </c>
      <c r="I981" s="40">
        <v>5605</v>
      </c>
      <c r="J981" s="40">
        <v>5067</v>
      </c>
      <c r="K981" s="41">
        <v>436</v>
      </c>
      <c r="L981" s="39">
        <v>11850473</v>
      </c>
      <c r="M981" s="40">
        <v>9867071</v>
      </c>
      <c r="N981" s="40">
        <v>5355456</v>
      </c>
      <c r="O981" s="40">
        <v>15179961</v>
      </c>
      <c r="P981" s="41">
        <v>2246521</v>
      </c>
      <c r="Q981" s="39">
        <f t="shared" si="90"/>
        <v>13108.930309734513</v>
      </c>
      <c r="R981" s="40">
        <f t="shared" si="91"/>
        <v>2954.2128742514969</v>
      </c>
      <c r="S981" s="40">
        <f t="shared" si="92"/>
        <v>955.47832292595899</v>
      </c>
      <c r="T981" s="40">
        <f t="shared" si="93"/>
        <v>2995.8478389579632</v>
      </c>
      <c r="U981" s="41">
        <f t="shared" si="94"/>
        <v>5152.5711009174311</v>
      </c>
    </row>
    <row r="982" spans="1:21" x14ac:dyDescent="0.25">
      <c r="A982" s="30" t="str">
        <f t="shared" si="95"/>
        <v>2017_4</v>
      </c>
      <c r="B982" s="10">
        <v>2017</v>
      </c>
      <c r="C982" s="10">
        <v>4</v>
      </c>
      <c r="D982" s="27" t="s">
        <v>40</v>
      </c>
      <c r="E982" s="11" t="s">
        <v>14</v>
      </c>
      <c r="F982" s="41">
        <v>15399</v>
      </c>
      <c r="G982" s="39">
        <v>536</v>
      </c>
      <c r="H982" s="40">
        <v>2390</v>
      </c>
      <c r="I982" s="40">
        <v>3723</v>
      </c>
      <c r="J982" s="40">
        <v>4266</v>
      </c>
      <c r="K982" s="41">
        <v>632</v>
      </c>
      <c r="L982" s="39">
        <v>7765002</v>
      </c>
      <c r="M982" s="40">
        <v>9513786</v>
      </c>
      <c r="N982" s="40">
        <v>3621159</v>
      </c>
      <c r="O982" s="40">
        <v>16905791</v>
      </c>
      <c r="P982" s="41">
        <v>1760745</v>
      </c>
      <c r="Q982" s="39">
        <f t="shared" si="90"/>
        <v>14486.944029850747</v>
      </c>
      <c r="R982" s="40">
        <f t="shared" si="91"/>
        <v>3980.66359832636</v>
      </c>
      <c r="S982" s="40">
        <f t="shared" si="92"/>
        <v>972.64544721998391</v>
      </c>
      <c r="T982" s="40">
        <f t="shared" si="93"/>
        <v>3962.9139709329584</v>
      </c>
      <c r="U982" s="41">
        <f t="shared" si="94"/>
        <v>2785.9889240506327</v>
      </c>
    </row>
    <row r="983" spans="1:21" x14ac:dyDescent="0.25">
      <c r="A983" s="30" t="str">
        <f t="shared" si="95"/>
        <v>2018_1</v>
      </c>
      <c r="B983" s="10">
        <v>2018</v>
      </c>
      <c r="C983" s="10">
        <v>1</v>
      </c>
      <c r="D983" s="27" t="s">
        <v>13</v>
      </c>
      <c r="E983" s="11" t="s">
        <v>14</v>
      </c>
      <c r="F983" s="41">
        <v>23384</v>
      </c>
      <c r="G983" s="39">
        <v>139</v>
      </c>
      <c r="H983" s="40">
        <v>2545</v>
      </c>
      <c r="I983" s="40">
        <v>1559</v>
      </c>
      <c r="J983" s="40">
        <v>4652</v>
      </c>
      <c r="K983" s="41">
        <v>624</v>
      </c>
      <c r="L983" s="39">
        <v>2369022</v>
      </c>
      <c r="M983" s="40">
        <v>4965894</v>
      </c>
      <c r="N983" s="40">
        <v>2763598</v>
      </c>
      <c r="O983" s="40">
        <v>8725605</v>
      </c>
      <c r="P983" s="41">
        <v>2025130</v>
      </c>
      <c r="Q983" s="39">
        <f t="shared" si="90"/>
        <v>17043.323741007192</v>
      </c>
      <c r="R983" s="40">
        <f t="shared" si="91"/>
        <v>1951.2353634577603</v>
      </c>
      <c r="S983" s="40">
        <f t="shared" si="92"/>
        <v>1772.6735086593972</v>
      </c>
      <c r="T983" s="40">
        <f t="shared" si="93"/>
        <v>1875.6674548581254</v>
      </c>
      <c r="U983" s="41">
        <f t="shared" si="94"/>
        <v>3245.4006410256411</v>
      </c>
    </row>
    <row r="984" spans="1:21" x14ac:dyDescent="0.25">
      <c r="A984" s="30" t="str">
        <f t="shared" si="95"/>
        <v>2018_1</v>
      </c>
      <c r="B984" s="10">
        <v>2018</v>
      </c>
      <c r="C984" s="10">
        <v>1</v>
      </c>
      <c r="D984" s="27" t="s">
        <v>15</v>
      </c>
      <c r="E984" s="11" t="s">
        <v>14</v>
      </c>
      <c r="F984" s="41">
        <v>5490</v>
      </c>
      <c r="G984" s="39">
        <v>27</v>
      </c>
      <c r="H984" s="40">
        <v>541</v>
      </c>
      <c r="I984" s="40">
        <v>700</v>
      </c>
      <c r="J984" s="40">
        <v>994</v>
      </c>
      <c r="K984" s="41">
        <v>121</v>
      </c>
      <c r="L984" s="39">
        <v>770060</v>
      </c>
      <c r="M984" s="40">
        <v>1883966</v>
      </c>
      <c r="N984" s="40">
        <v>1340682</v>
      </c>
      <c r="O984" s="40">
        <v>3439500</v>
      </c>
      <c r="P984" s="41">
        <v>670559</v>
      </c>
      <c r="Q984" s="39">
        <f t="shared" si="90"/>
        <v>28520.740740740741</v>
      </c>
      <c r="R984" s="40">
        <f t="shared" si="91"/>
        <v>3482.37707948244</v>
      </c>
      <c r="S984" s="40">
        <f t="shared" si="92"/>
        <v>1915.26</v>
      </c>
      <c r="T984" s="40">
        <f t="shared" si="93"/>
        <v>3460.2615694164988</v>
      </c>
      <c r="U984" s="41">
        <f t="shared" si="94"/>
        <v>5541.8099173553719</v>
      </c>
    </row>
    <row r="985" spans="1:21" x14ac:dyDescent="0.25">
      <c r="A985" s="30" t="str">
        <f t="shared" si="95"/>
        <v>2018_1</v>
      </c>
      <c r="B985" s="10">
        <v>2018</v>
      </c>
      <c r="C985" s="10">
        <v>1</v>
      </c>
      <c r="D985" s="27" t="s">
        <v>16</v>
      </c>
      <c r="E985" s="11" t="s">
        <v>14</v>
      </c>
      <c r="F985" s="41">
        <v>5633</v>
      </c>
      <c r="G985" s="39">
        <v>105</v>
      </c>
      <c r="H985" s="40">
        <v>681</v>
      </c>
      <c r="I985" s="40">
        <v>426</v>
      </c>
      <c r="J985" s="40">
        <v>1712</v>
      </c>
      <c r="K985" s="41">
        <v>417</v>
      </c>
      <c r="L985" s="39">
        <v>1094813</v>
      </c>
      <c r="M985" s="40">
        <v>2503797</v>
      </c>
      <c r="N985" s="40">
        <v>484402</v>
      </c>
      <c r="O985" s="40">
        <v>4913836</v>
      </c>
      <c r="P985" s="41">
        <v>2553574</v>
      </c>
      <c r="Q985" s="39">
        <f t="shared" si="90"/>
        <v>10426.790476190476</v>
      </c>
      <c r="R985" s="40">
        <f t="shared" si="91"/>
        <v>3676.6475770925108</v>
      </c>
      <c r="S985" s="40">
        <f t="shared" si="92"/>
        <v>1137.0938967136151</v>
      </c>
      <c r="T985" s="40">
        <f t="shared" si="93"/>
        <v>2870.2313084112147</v>
      </c>
      <c r="U985" s="41">
        <f t="shared" si="94"/>
        <v>6123.6786570743407</v>
      </c>
    </row>
    <row r="986" spans="1:21" x14ac:dyDescent="0.25">
      <c r="A986" s="30" t="str">
        <f t="shared" si="95"/>
        <v>2018_1</v>
      </c>
      <c r="B986" s="10">
        <v>2018</v>
      </c>
      <c r="C986" s="10">
        <v>1</v>
      </c>
      <c r="D986" s="27" t="s">
        <v>17</v>
      </c>
      <c r="E986" s="11" t="s">
        <v>14</v>
      </c>
      <c r="F986" s="41">
        <v>22716</v>
      </c>
      <c r="G986" s="39">
        <v>135</v>
      </c>
      <c r="H986" s="40">
        <v>1920</v>
      </c>
      <c r="I986" s="40">
        <v>1123</v>
      </c>
      <c r="J986" s="40">
        <v>4474</v>
      </c>
      <c r="K986" s="41">
        <v>2571</v>
      </c>
      <c r="L986" s="39">
        <v>2431692</v>
      </c>
      <c r="M986" s="40">
        <v>8056772</v>
      </c>
      <c r="N986" s="40">
        <v>1121133</v>
      </c>
      <c r="O986" s="40">
        <v>14441218</v>
      </c>
      <c r="P986" s="41">
        <v>16439282</v>
      </c>
      <c r="Q986" s="39">
        <f t="shared" si="90"/>
        <v>18012.533333333333</v>
      </c>
      <c r="R986" s="40">
        <f t="shared" si="91"/>
        <v>4196.2354166666664</v>
      </c>
      <c r="S986" s="40">
        <f t="shared" si="92"/>
        <v>998.33748886910064</v>
      </c>
      <c r="T986" s="40">
        <f t="shared" si="93"/>
        <v>3227.8091193562809</v>
      </c>
      <c r="U986" s="41">
        <f t="shared" si="94"/>
        <v>6394.1197977440688</v>
      </c>
    </row>
    <row r="987" spans="1:21" x14ac:dyDescent="0.25">
      <c r="A987" s="30" t="str">
        <f t="shared" si="95"/>
        <v>2018_1</v>
      </c>
      <c r="B987" s="10">
        <v>2018</v>
      </c>
      <c r="C987" s="10">
        <v>1</v>
      </c>
      <c r="D987" s="27" t="s">
        <v>18</v>
      </c>
      <c r="E987" s="11" t="s">
        <v>14</v>
      </c>
      <c r="F987" s="41">
        <v>17324</v>
      </c>
      <c r="G987" s="39">
        <v>182</v>
      </c>
      <c r="H987" s="40">
        <v>1429</v>
      </c>
      <c r="I987" s="40">
        <v>2846</v>
      </c>
      <c r="J987" s="40">
        <v>2302</v>
      </c>
      <c r="K987" s="41">
        <v>463</v>
      </c>
      <c r="L987" s="39">
        <v>3940864</v>
      </c>
      <c r="M987" s="40">
        <v>5219658</v>
      </c>
      <c r="N987" s="40">
        <v>4998470</v>
      </c>
      <c r="O987" s="40">
        <v>8329974</v>
      </c>
      <c r="P987" s="41">
        <v>1530288</v>
      </c>
      <c r="Q987" s="39">
        <f t="shared" si="90"/>
        <v>21653.0989010989</v>
      </c>
      <c r="R987" s="40">
        <f t="shared" si="91"/>
        <v>3652.6648005598322</v>
      </c>
      <c r="S987" s="40">
        <f t="shared" si="92"/>
        <v>1756.3141250878425</v>
      </c>
      <c r="T987" s="40">
        <f t="shared" si="93"/>
        <v>3618.5812337098178</v>
      </c>
      <c r="U987" s="41">
        <f t="shared" si="94"/>
        <v>3305.1576673866089</v>
      </c>
    </row>
    <row r="988" spans="1:21" x14ac:dyDescent="0.25">
      <c r="A988" s="30" t="str">
        <f t="shared" si="95"/>
        <v>2018_1</v>
      </c>
      <c r="B988" s="10">
        <v>2018</v>
      </c>
      <c r="C988" s="10">
        <v>1</v>
      </c>
      <c r="D988" s="27" t="s">
        <v>19</v>
      </c>
      <c r="E988" s="11" t="s">
        <v>14</v>
      </c>
      <c r="F988" s="41">
        <v>4443</v>
      </c>
      <c r="G988" s="39">
        <v>94</v>
      </c>
      <c r="H988" s="40">
        <v>359</v>
      </c>
      <c r="I988" s="40">
        <v>578</v>
      </c>
      <c r="J988" s="40">
        <v>575</v>
      </c>
      <c r="K988" s="41">
        <v>169</v>
      </c>
      <c r="L988" s="39">
        <v>1885883</v>
      </c>
      <c r="M988" s="40">
        <v>1448138</v>
      </c>
      <c r="N988" s="40">
        <v>1000559</v>
      </c>
      <c r="O988" s="40">
        <v>2407200</v>
      </c>
      <c r="P988" s="41">
        <v>933753</v>
      </c>
      <c r="Q988" s="39">
        <f t="shared" si="90"/>
        <v>20062.58510638298</v>
      </c>
      <c r="R988" s="40">
        <f t="shared" si="91"/>
        <v>4033.8105849582171</v>
      </c>
      <c r="S988" s="40">
        <f t="shared" si="92"/>
        <v>1731.0709342560554</v>
      </c>
      <c r="T988" s="40">
        <f t="shared" si="93"/>
        <v>4186.434782608696</v>
      </c>
      <c r="U988" s="41">
        <f t="shared" si="94"/>
        <v>5525.165680473373</v>
      </c>
    </row>
    <row r="989" spans="1:21" x14ac:dyDescent="0.25">
      <c r="A989" s="30" t="str">
        <f t="shared" si="95"/>
        <v>2018_1</v>
      </c>
      <c r="B989" s="10">
        <v>2018</v>
      </c>
      <c r="C989" s="10">
        <v>1</v>
      </c>
      <c r="D989" s="27" t="s">
        <v>20</v>
      </c>
      <c r="E989" s="11" t="s">
        <v>14</v>
      </c>
      <c r="F989" s="41">
        <v>28721</v>
      </c>
      <c r="G989" s="39">
        <v>321</v>
      </c>
      <c r="H989" s="40">
        <v>3270</v>
      </c>
      <c r="I989" s="40">
        <v>2400</v>
      </c>
      <c r="J989" s="40">
        <v>5662</v>
      </c>
      <c r="K989" s="41">
        <v>971</v>
      </c>
      <c r="L989" s="39">
        <v>10500802</v>
      </c>
      <c r="M989" s="40">
        <v>9853879</v>
      </c>
      <c r="N989" s="40">
        <v>3887467</v>
      </c>
      <c r="O989" s="40">
        <v>15454129</v>
      </c>
      <c r="P989" s="41">
        <v>9065622</v>
      </c>
      <c r="Q989" s="39">
        <f t="shared" si="90"/>
        <v>32712.778816199378</v>
      </c>
      <c r="R989" s="40">
        <f t="shared" si="91"/>
        <v>3013.4186544342506</v>
      </c>
      <c r="S989" s="40">
        <f t="shared" si="92"/>
        <v>1619.7779166666667</v>
      </c>
      <c r="T989" s="40">
        <f t="shared" si="93"/>
        <v>2729.4470151889791</v>
      </c>
      <c r="U989" s="41">
        <f t="shared" si="94"/>
        <v>9336.3769309989693</v>
      </c>
    </row>
    <row r="990" spans="1:21" x14ac:dyDescent="0.25">
      <c r="A990" s="30" t="str">
        <f t="shared" si="95"/>
        <v>2018_1</v>
      </c>
      <c r="B990" s="10">
        <v>2018</v>
      </c>
      <c r="C990" s="10">
        <v>1</v>
      </c>
      <c r="D990" s="27" t="s">
        <v>21</v>
      </c>
      <c r="E990" s="11" t="s">
        <v>14</v>
      </c>
      <c r="F990" s="41">
        <v>35131</v>
      </c>
      <c r="G990" s="39">
        <v>981</v>
      </c>
      <c r="H990" s="40">
        <v>3150</v>
      </c>
      <c r="I990" s="40">
        <v>1991</v>
      </c>
      <c r="J990" s="40">
        <v>4380</v>
      </c>
      <c r="K990" s="41">
        <v>758</v>
      </c>
      <c r="L990" s="39">
        <v>15336323</v>
      </c>
      <c r="M990" s="40">
        <v>8498533</v>
      </c>
      <c r="N990" s="40">
        <v>2081947</v>
      </c>
      <c r="O990" s="40">
        <v>13149592</v>
      </c>
      <c r="P990" s="41">
        <v>4677782</v>
      </c>
      <c r="Q990" s="39">
        <f t="shared" si="90"/>
        <v>15633.356778797146</v>
      </c>
      <c r="R990" s="40">
        <f t="shared" si="91"/>
        <v>2697.9469841269843</v>
      </c>
      <c r="S990" s="40">
        <f t="shared" si="92"/>
        <v>1045.6790557508789</v>
      </c>
      <c r="T990" s="40">
        <f t="shared" si="93"/>
        <v>3002.1899543378995</v>
      </c>
      <c r="U990" s="41">
        <f t="shared" si="94"/>
        <v>6171.2163588390504</v>
      </c>
    </row>
    <row r="991" spans="1:21" x14ac:dyDescent="0.25">
      <c r="A991" s="30" t="str">
        <f t="shared" si="95"/>
        <v>2018_1</v>
      </c>
      <c r="B991" s="10">
        <v>2018</v>
      </c>
      <c r="C991" s="10">
        <v>1</v>
      </c>
      <c r="D991" s="27" t="s">
        <v>22</v>
      </c>
      <c r="E991" s="11" t="s">
        <v>14</v>
      </c>
      <c r="F991" s="41">
        <v>3340</v>
      </c>
      <c r="G991" s="39">
        <v>112</v>
      </c>
      <c r="H991" s="40">
        <v>356</v>
      </c>
      <c r="I991" s="40">
        <v>502</v>
      </c>
      <c r="J991" s="40">
        <v>553</v>
      </c>
      <c r="K991" s="41">
        <v>153</v>
      </c>
      <c r="L991" s="39">
        <v>1421959</v>
      </c>
      <c r="M991" s="40">
        <v>1227632</v>
      </c>
      <c r="N991" s="40">
        <v>540316</v>
      </c>
      <c r="O991" s="40">
        <v>2005152</v>
      </c>
      <c r="P991" s="41">
        <v>670335</v>
      </c>
      <c r="Q991" s="39">
        <f t="shared" si="90"/>
        <v>12696.0625</v>
      </c>
      <c r="R991" s="40">
        <f t="shared" si="91"/>
        <v>3448.4044943820227</v>
      </c>
      <c r="S991" s="40">
        <f t="shared" si="92"/>
        <v>1076.3266932270917</v>
      </c>
      <c r="T991" s="40">
        <f t="shared" si="93"/>
        <v>3625.9529837251357</v>
      </c>
      <c r="U991" s="41">
        <f t="shared" si="94"/>
        <v>4381.2745098039213</v>
      </c>
    </row>
    <row r="992" spans="1:21" x14ac:dyDescent="0.25">
      <c r="A992" s="30" t="str">
        <f t="shared" si="95"/>
        <v>2018_1</v>
      </c>
      <c r="B992" s="10">
        <v>2018</v>
      </c>
      <c r="C992" s="10">
        <v>1</v>
      </c>
      <c r="D992" s="27" t="s">
        <v>23</v>
      </c>
      <c r="E992" s="11" t="s">
        <v>14</v>
      </c>
      <c r="F992" s="41">
        <v>3578</v>
      </c>
      <c r="G992" s="39">
        <v>113</v>
      </c>
      <c r="H992" s="40">
        <v>410</v>
      </c>
      <c r="I992" s="40">
        <v>575</v>
      </c>
      <c r="J992" s="40">
        <v>643</v>
      </c>
      <c r="K992" s="41">
        <v>123</v>
      </c>
      <c r="L992" s="39">
        <v>1751413</v>
      </c>
      <c r="M992" s="40">
        <v>1450912</v>
      </c>
      <c r="N992" s="40">
        <v>498774</v>
      </c>
      <c r="O992" s="40">
        <v>2348794</v>
      </c>
      <c r="P992" s="41">
        <v>572803</v>
      </c>
      <c r="Q992" s="39">
        <f t="shared" si="90"/>
        <v>15499.230088495575</v>
      </c>
      <c r="R992" s="40">
        <f t="shared" si="91"/>
        <v>3538.8097560975611</v>
      </c>
      <c r="S992" s="40">
        <f t="shared" si="92"/>
        <v>867.43304347826086</v>
      </c>
      <c r="T992" s="40">
        <f t="shared" si="93"/>
        <v>3652.8678071539657</v>
      </c>
      <c r="U992" s="41">
        <f t="shared" si="94"/>
        <v>4656.9349593495936</v>
      </c>
    </row>
    <row r="993" spans="1:21" x14ac:dyDescent="0.25">
      <c r="A993" s="30" t="str">
        <f t="shared" si="95"/>
        <v>2018_1</v>
      </c>
      <c r="B993" s="10">
        <v>2018</v>
      </c>
      <c r="C993" s="10">
        <v>1</v>
      </c>
      <c r="D993" s="27" t="s">
        <v>24</v>
      </c>
      <c r="E993" s="11" t="s">
        <v>14</v>
      </c>
      <c r="F993" s="41">
        <v>10144</v>
      </c>
      <c r="G993" s="39">
        <v>307</v>
      </c>
      <c r="H993" s="40">
        <v>1024</v>
      </c>
      <c r="I993" s="40">
        <v>2663</v>
      </c>
      <c r="J993" s="40">
        <v>2322</v>
      </c>
      <c r="K993" s="41">
        <v>219</v>
      </c>
      <c r="L993" s="39">
        <v>6075969</v>
      </c>
      <c r="M993" s="40">
        <v>5025345</v>
      </c>
      <c r="N993" s="40">
        <v>3568676</v>
      </c>
      <c r="O993" s="40">
        <v>7000530</v>
      </c>
      <c r="P993" s="41">
        <v>1422893</v>
      </c>
      <c r="Q993" s="39">
        <f t="shared" si="90"/>
        <v>19791.429967426709</v>
      </c>
      <c r="R993" s="40">
        <f t="shared" si="91"/>
        <v>4907.5634765625</v>
      </c>
      <c r="S993" s="40">
        <f t="shared" si="92"/>
        <v>1340.0961321817499</v>
      </c>
      <c r="T993" s="40">
        <f t="shared" si="93"/>
        <v>3014.8708010335918</v>
      </c>
      <c r="U993" s="41">
        <f t="shared" si="94"/>
        <v>6497.2283105022834</v>
      </c>
    </row>
    <row r="994" spans="1:21" x14ac:dyDescent="0.25">
      <c r="A994" s="30" t="str">
        <f t="shared" si="95"/>
        <v>2018_1</v>
      </c>
      <c r="B994" s="10">
        <v>2018</v>
      </c>
      <c r="C994" s="10">
        <v>1</v>
      </c>
      <c r="D994" s="27" t="s">
        <v>25</v>
      </c>
      <c r="E994" s="11" t="s">
        <v>14</v>
      </c>
      <c r="F994" s="41">
        <v>26749</v>
      </c>
      <c r="G994" s="39">
        <v>179</v>
      </c>
      <c r="H994" s="40">
        <v>2458</v>
      </c>
      <c r="I994" s="40">
        <v>5850</v>
      </c>
      <c r="J994" s="40">
        <v>4021</v>
      </c>
      <c r="K994" s="41">
        <v>851</v>
      </c>
      <c r="L994" s="39">
        <v>3631823</v>
      </c>
      <c r="M994" s="40">
        <v>5828813</v>
      </c>
      <c r="N994" s="40">
        <v>6251353</v>
      </c>
      <c r="O994" s="40">
        <v>9216381</v>
      </c>
      <c r="P994" s="41">
        <v>4324806</v>
      </c>
      <c r="Q994" s="39">
        <f t="shared" si="90"/>
        <v>20289.513966480448</v>
      </c>
      <c r="R994" s="40">
        <f t="shared" si="91"/>
        <v>2371.3641171684294</v>
      </c>
      <c r="S994" s="40">
        <f t="shared" si="92"/>
        <v>1068.6073504273504</v>
      </c>
      <c r="T994" s="40">
        <f t="shared" si="93"/>
        <v>2292.0619248943049</v>
      </c>
      <c r="U994" s="41">
        <f t="shared" si="94"/>
        <v>5082.0282021151588</v>
      </c>
    </row>
    <row r="995" spans="1:21" x14ac:dyDescent="0.25">
      <c r="A995" s="30" t="str">
        <f t="shared" si="95"/>
        <v>2018_1</v>
      </c>
      <c r="B995" s="10">
        <v>2018</v>
      </c>
      <c r="C995" s="10">
        <v>1</v>
      </c>
      <c r="D995" s="27" t="s">
        <v>26</v>
      </c>
      <c r="E995" s="11" t="s">
        <v>14</v>
      </c>
      <c r="F995" s="41">
        <v>26140</v>
      </c>
      <c r="G995" s="39">
        <v>349</v>
      </c>
      <c r="H995" s="40">
        <v>2645</v>
      </c>
      <c r="I995" s="40">
        <v>4016</v>
      </c>
      <c r="J995" s="40">
        <v>5465</v>
      </c>
      <c r="K995" s="41">
        <v>1052</v>
      </c>
      <c r="L995" s="39">
        <v>7918246</v>
      </c>
      <c r="M995" s="40">
        <v>10031739</v>
      </c>
      <c r="N995" s="40">
        <v>6278056</v>
      </c>
      <c r="O995" s="40">
        <v>18142786</v>
      </c>
      <c r="P995" s="41">
        <v>4425006</v>
      </c>
      <c r="Q995" s="39">
        <f t="shared" si="90"/>
        <v>22688.383954154728</v>
      </c>
      <c r="R995" s="40">
        <f t="shared" si="91"/>
        <v>3792.7179584120981</v>
      </c>
      <c r="S995" s="40">
        <f t="shared" si="92"/>
        <v>1563.2609561752988</v>
      </c>
      <c r="T995" s="40">
        <f t="shared" si="93"/>
        <v>3319.8144556267152</v>
      </c>
      <c r="U995" s="41">
        <f t="shared" si="94"/>
        <v>4206.2794676806079</v>
      </c>
    </row>
    <row r="996" spans="1:21" x14ac:dyDescent="0.25">
      <c r="A996" s="30" t="str">
        <f t="shared" si="95"/>
        <v>2018_1</v>
      </c>
      <c r="B996" s="10">
        <v>2018</v>
      </c>
      <c r="C996" s="10">
        <v>1</v>
      </c>
      <c r="D996" s="27" t="s">
        <v>27</v>
      </c>
      <c r="E996" s="11" t="s">
        <v>14</v>
      </c>
      <c r="F996" s="41">
        <v>6994</v>
      </c>
      <c r="G996" s="39">
        <v>220</v>
      </c>
      <c r="H996" s="40">
        <v>846</v>
      </c>
      <c r="I996" s="40">
        <v>1194</v>
      </c>
      <c r="J996" s="40">
        <v>1254</v>
      </c>
      <c r="K996" s="41">
        <v>420</v>
      </c>
      <c r="L996" s="39">
        <v>4720219</v>
      </c>
      <c r="M996" s="40">
        <v>3075430</v>
      </c>
      <c r="N996" s="40">
        <v>1099572</v>
      </c>
      <c r="O996" s="40">
        <v>4562644</v>
      </c>
      <c r="P996" s="41">
        <v>3286394</v>
      </c>
      <c r="Q996" s="39">
        <f t="shared" si="90"/>
        <v>21455.540909090909</v>
      </c>
      <c r="R996" s="40">
        <f t="shared" si="91"/>
        <v>3635.2600472813238</v>
      </c>
      <c r="S996" s="40">
        <f t="shared" si="92"/>
        <v>920.9145728643216</v>
      </c>
      <c r="T996" s="40">
        <f t="shared" si="93"/>
        <v>3638.4720893141944</v>
      </c>
      <c r="U996" s="41">
        <f t="shared" si="94"/>
        <v>7824.7476190476191</v>
      </c>
    </row>
    <row r="997" spans="1:21" x14ac:dyDescent="0.25">
      <c r="A997" s="30" t="str">
        <f t="shared" si="95"/>
        <v>2018_1</v>
      </c>
      <c r="B997" s="10">
        <v>2018</v>
      </c>
      <c r="C997" s="10">
        <v>1</v>
      </c>
      <c r="D997" s="27" t="s">
        <v>28</v>
      </c>
      <c r="E997" s="11" t="s">
        <v>14</v>
      </c>
      <c r="F997" s="41">
        <v>47657</v>
      </c>
      <c r="G997" s="39">
        <v>1331</v>
      </c>
      <c r="H997" s="40">
        <v>5256</v>
      </c>
      <c r="I997" s="40">
        <v>8122</v>
      </c>
      <c r="J997" s="40">
        <v>9077</v>
      </c>
      <c r="K997" s="41">
        <v>2056</v>
      </c>
      <c r="L997" s="39">
        <v>21035308</v>
      </c>
      <c r="M997" s="40">
        <v>19460278</v>
      </c>
      <c r="N997" s="40">
        <v>10978101</v>
      </c>
      <c r="O997" s="40">
        <v>33754129</v>
      </c>
      <c r="P997" s="41">
        <v>23041136</v>
      </c>
      <c r="Q997" s="39">
        <f t="shared" si="90"/>
        <v>15804.138241923365</v>
      </c>
      <c r="R997" s="40">
        <f t="shared" si="91"/>
        <v>3702.4882039573822</v>
      </c>
      <c r="S997" s="40">
        <f t="shared" si="92"/>
        <v>1351.649963063285</v>
      </c>
      <c r="T997" s="40">
        <f t="shared" si="93"/>
        <v>3718.6437148837722</v>
      </c>
      <c r="U997" s="41">
        <f t="shared" si="94"/>
        <v>11206.778210116732</v>
      </c>
    </row>
    <row r="998" spans="1:21" x14ac:dyDescent="0.25">
      <c r="A998" s="30" t="str">
        <f t="shared" si="95"/>
        <v>2018_1</v>
      </c>
      <c r="B998" s="10">
        <v>2018</v>
      </c>
      <c r="C998" s="10">
        <v>1</v>
      </c>
      <c r="D998" s="27" t="s">
        <v>29</v>
      </c>
      <c r="E998" s="11" t="s">
        <v>14</v>
      </c>
      <c r="F998" s="41">
        <v>5222</v>
      </c>
      <c r="G998" s="39">
        <v>171</v>
      </c>
      <c r="H998" s="40">
        <v>624</v>
      </c>
      <c r="I998" s="40">
        <v>679</v>
      </c>
      <c r="J998" s="40">
        <v>1054</v>
      </c>
      <c r="K998" s="41">
        <v>285</v>
      </c>
      <c r="L998" s="39">
        <v>3053223</v>
      </c>
      <c r="M998" s="40">
        <v>2199255</v>
      </c>
      <c r="N998" s="40">
        <v>1035182</v>
      </c>
      <c r="O998" s="40">
        <v>3270603</v>
      </c>
      <c r="P998" s="41">
        <v>1990424</v>
      </c>
      <c r="Q998" s="39">
        <f t="shared" si="90"/>
        <v>17855.105263157893</v>
      </c>
      <c r="R998" s="40">
        <f t="shared" si="91"/>
        <v>3524.4471153846152</v>
      </c>
      <c r="S998" s="40">
        <f t="shared" si="92"/>
        <v>1524.5684830633284</v>
      </c>
      <c r="T998" s="40">
        <f t="shared" si="93"/>
        <v>3103.03889943074</v>
      </c>
      <c r="U998" s="41">
        <f t="shared" si="94"/>
        <v>6983.9438596491227</v>
      </c>
    </row>
    <row r="999" spans="1:21" x14ac:dyDescent="0.25">
      <c r="A999" s="30" t="str">
        <f t="shared" si="95"/>
        <v>2018_1</v>
      </c>
      <c r="B999" s="10">
        <v>2018</v>
      </c>
      <c r="C999" s="10">
        <v>1</v>
      </c>
      <c r="D999" s="27" t="s">
        <v>30</v>
      </c>
      <c r="E999" s="11" t="s">
        <v>14</v>
      </c>
      <c r="F999" s="41">
        <v>10081</v>
      </c>
      <c r="G999" s="39">
        <v>296</v>
      </c>
      <c r="H999" s="40">
        <v>1093</v>
      </c>
      <c r="I999" s="40">
        <v>1282</v>
      </c>
      <c r="J999" s="40">
        <v>2618</v>
      </c>
      <c r="K999" s="41">
        <v>977</v>
      </c>
      <c r="L999" s="39">
        <v>6101071</v>
      </c>
      <c r="M999" s="40">
        <v>2287093</v>
      </c>
      <c r="N999" s="40">
        <v>1209214</v>
      </c>
      <c r="O999" s="40">
        <v>8411113</v>
      </c>
      <c r="P999" s="41">
        <v>6876933</v>
      </c>
      <c r="Q999" s="39">
        <f t="shared" si="90"/>
        <v>20611.72635135135</v>
      </c>
      <c r="R999" s="40">
        <f t="shared" si="91"/>
        <v>2092.4913083257093</v>
      </c>
      <c r="S999" s="40">
        <f t="shared" si="92"/>
        <v>943.22464898595945</v>
      </c>
      <c r="T999" s="40">
        <f t="shared" si="93"/>
        <v>3212.8009931245224</v>
      </c>
      <c r="U999" s="41">
        <f t="shared" si="94"/>
        <v>7038.8259979529175</v>
      </c>
    </row>
    <row r="1000" spans="1:21" x14ac:dyDescent="0.25">
      <c r="A1000" s="30" t="str">
        <f t="shared" si="95"/>
        <v>2018_1</v>
      </c>
      <c r="B1000" s="10">
        <v>2018</v>
      </c>
      <c r="C1000" s="10">
        <v>1</v>
      </c>
      <c r="D1000" s="27" t="s">
        <v>31</v>
      </c>
      <c r="E1000" s="11" t="s">
        <v>14</v>
      </c>
      <c r="F1000" s="41">
        <v>31843</v>
      </c>
      <c r="G1000" s="39">
        <v>668</v>
      </c>
      <c r="H1000" s="40">
        <v>3771</v>
      </c>
      <c r="I1000" s="40">
        <v>7981</v>
      </c>
      <c r="J1000" s="40">
        <v>5708</v>
      </c>
      <c r="K1000" s="41">
        <v>1189</v>
      </c>
      <c r="L1000" s="39">
        <v>11886709</v>
      </c>
      <c r="M1000" s="40">
        <v>13344401</v>
      </c>
      <c r="N1000" s="40">
        <v>5376989</v>
      </c>
      <c r="O1000" s="40">
        <v>20547167</v>
      </c>
      <c r="P1000" s="41">
        <v>2863565</v>
      </c>
      <c r="Q1000" s="39">
        <f t="shared" si="90"/>
        <v>17794.474550898205</v>
      </c>
      <c r="R1000" s="40">
        <f t="shared" si="91"/>
        <v>3538.6902678334659</v>
      </c>
      <c r="S1000" s="40">
        <f t="shared" si="92"/>
        <v>673.7237188322265</v>
      </c>
      <c r="T1000" s="40">
        <f t="shared" si="93"/>
        <v>3599.7139103013315</v>
      </c>
      <c r="U1000" s="41">
        <f t="shared" si="94"/>
        <v>2408.3809924306138</v>
      </c>
    </row>
    <row r="1001" spans="1:21" x14ac:dyDescent="0.25">
      <c r="A1001" s="30" t="str">
        <f t="shared" si="95"/>
        <v>2018_1</v>
      </c>
      <c r="B1001" s="10">
        <v>2018</v>
      </c>
      <c r="C1001" s="10">
        <v>1</v>
      </c>
      <c r="D1001" s="27" t="s">
        <v>32</v>
      </c>
      <c r="E1001" s="11" t="s">
        <v>14</v>
      </c>
      <c r="F1001" s="41">
        <v>21500</v>
      </c>
      <c r="G1001" s="39">
        <v>297</v>
      </c>
      <c r="H1001" s="40">
        <v>2698</v>
      </c>
      <c r="I1001" s="40">
        <v>4237</v>
      </c>
      <c r="J1001" s="40">
        <v>4711</v>
      </c>
      <c r="K1001" s="41">
        <v>917</v>
      </c>
      <c r="L1001" s="39">
        <v>12639376</v>
      </c>
      <c r="M1001" s="40">
        <v>10975361</v>
      </c>
      <c r="N1001" s="40">
        <v>4666391</v>
      </c>
      <c r="O1001" s="40">
        <v>18406497</v>
      </c>
      <c r="P1001" s="41">
        <v>10311772</v>
      </c>
      <c r="Q1001" s="39">
        <f t="shared" si="90"/>
        <v>42556.82154882155</v>
      </c>
      <c r="R1001" s="40">
        <f t="shared" si="91"/>
        <v>4067.9618235730172</v>
      </c>
      <c r="S1001" s="40">
        <f t="shared" si="92"/>
        <v>1101.3431673353789</v>
      </c>
      <c r="T1001" s="40">
        <f t="shared" si="93"/>
        <v>3907.1316068775209</v>
      </c>
      <c r="U1001" s="41">
        <f t="shared" si="94"/>
        <v>11245.116684841876</v>
      </c>
    </row>
    <row r="1002" spans="1:21" x14ac:dyDescent="0.25">
      <c r="A1002" s="30" t="str">
        <f t="shared" si="95"/>
        <v>2018_1</v>
      </c>
      <c r="B1002" s="10">
        <v>2018</v>
      </c>
      <c r="C1002" s="10">
        <v>1</v>
      </c>
      <c r="D1002" s="27" t="s">
        <v>33</v>
      </c>
      <c r="E1002" s="11" t="s">
        <v>14</v>
      </c>
      <c r="F1002" s="41">
        <v>17815</v>
      </c>
      <c r="G1002" s="39">
        <v>673</v>
      </c>
      <c r="H1002" s="40">
        <v>1955</v>
      </c>
      <c r="I1002" s="40">
        <v>5569</v>
      </c>
      <c r="J1002" s="40">
        <v>3001</v>
      </c>
      <c r="K1002" s="41">
        <v>697</v>
      </c>
      <c r="L1002" s="39">
        <v>9565283</v>
      </c>
      <c r="M1002" s="40">
        <v>7131227</v>
      </c>
      <c r="N1002" s="40">
        <v>6258732</v>
      </c>
      <c r="O1002" s="40">
        <v>10248284</v>
      </c>
      <c r="P1002" s="41">
        <v>1784457</v>
      </c>
      <c r="Q1002" s="39">
        <f t="shared" si="90"/>
        <v>14212.901931649332</v>
      </c>
      <c r="R1002" s="40">
        <f t="shared" si="91"/>
        <v>3647.6864450127878</v>
      </c>
      <c r="S1002" s="40">
        <f t="shared" si="92"/>
        <v>1123.8520380678758</v>
      </c>
      <c r="T1002" s="40">
        <f t="shared" si="93"/>
        <v>3414.9563478840387</v>
      </c>
      <c r="U1002" s="41">
        <f t="shared" si="94"/>
        <v>2560.1965566714489</v>
      </c>
    </row>
    <row r="1003" spans="1:21" x14ac:dyDescent="0.25">
      <c r="A1003" s="30" t="str">
        <f t="shared" si="95"/>
        <v>2018_1</v>
      </c>
      <c r="B1003" s="10">
        <v>2018</v>
      </c>
      <c r="C1003" s="10">
        <v>1</v>
      </c>
      <c r="D1003" s="27" t="s">
        <v>34</v>
      </c>
      <c r="E1003" s="11" t="s">
        <v>14</v>
      </c>
      <c r="F1003" s="41">
        <v>17971</v>
      </c>
      <c r="G1003" s="39">
        <v>541</v>
      </c>
      <c r="H1003" s="40">
        <v>2511</v>
      </c>
      <c r="I1003" s="40">
        <v>3236</v>
      </c>
      <c r="J1003" s="40">
        <v>3679</v>
      </c>
      <c r="K1003" s="41">
        <v>558</v>
      </c>
      <c r="L1003" s="39">
        <v>9656239</v>
      </c>
      <c r="M1003" s="40">
        <v>11562007</v>
      </c>
      <c r="N1003" s="40">
        <v>5445737</v>
      </c>
      <c r="O1003" s="40">
        <v>17442896</v>
      </c>
      <c r="P1003" s="41">
        <v>2252086</v>
      </c>
      <c r="Q1003" s="39">
        <f t="shared" si="90"/>
        <v>17848.870609981517</v>
      </c>
      <c r="R1003" s="40">
        <f t="shared" si="91"/>
        <v>4604.5428116288331</v>
      </c>
      <c r="S1003" s="40">
        <f t="shared" si="92"/>
        <v>1682.860630407911</v>
      </c>
      <c r="T1003" s="40">
        <f t="shared" si="93"/>
        <v>4741.2057624354447</v>
      </c>
      <c r="U1003" s="41">
        <f t="shared" si="94"/>
        <v>4035.9964157706095</v>
      </c>
    </row>
    <row r="1004" spans="1:21" x14ac:dyDescent="0.25">
      <c r="A1004" s="30" t="str">
        <f t="shared" si="95"/>
        <v>2018_1</v>
      </c>
      <c r="B1004" s="10">
        <v>2018</v>
      </c>
      <c r="C1004" s="10">
        <v>1</v>
      </c>
      <c r="D1004" s="27" t="s">
        <v>35</v>
      </c>
      <c r="E1004" s="11" t="s">
        <v>14</v>
      </c>
      <c r="F1004" s="41">
        <v>27590</v>
      </c>
      <c r="G1004" s="39">
        <v>1200</v>
      </c>
      <c r="H1004" s="40">
        <v>4171</v>
      </c>
      <c r="I1004" s="40">
        <v>4047</v>
      </c>
      <c r="J1004" s="40">
        <v>6836</v>
      </c>
      <c r="K1004" s="41">
        <v>1697</v>
      </c>
      <c r="L1004" s="39">
        <v>16010053</v>
      </c>
      <c r="M1004" s="40">
        <v>14212811</v>
      </c>
      <c r="N1004" s="40">
        <v>6251681</v>
      </c>
      <c r="O1004" s="40">
        <v>21420469</v>
      </c>
      <c r="P1004" s="41">
        <v>4563249</v>
      </c>
      <c r="Q1004" s="39">
        <f t="shared" si="90"/>
        <v>13341.710833333333</v>
      </c>
      <c r="R1004" s="40">
        <f t="shared" si="91"/>
        <v>3407.5308079597221</v>
      </c>
      <c r="S1004" s="40">
        <f t="shared" si="92"/>
        <v>1544.7692117617989</v>
      </c>
      <c r="T1004" s="40">
        <f t="shared" si="93"/>
        <v>3133.4799590403745</v>
      </c>
      <c r="U1004" s="41">
        <f t="shared" si="94"/>
        <v>2689.0094284030642</v>
      </c>
    </row>
    <row r="1005" spans="1:21" x14ac:dyDescent="0.25">
      <c r="A1005" s="30" t="str">
        <f t="shared" si="95"/>
        <v>2018_1</v>
      </c>
      <c r="B1005" s="10">
        <v>2018</v>
      </c>
      <c r="C1005" s="10">
        <v>1</v>
      </c>
      <c r="D1005" s="27" t="s">
        <v>36</v>
      </c>
      <c r="E1005" s="11" t="s">
        <v>14</v>
      </c>
      <c r="F1005" s="41">
        <v>8086</v>
      </c>
      <c r="G1005" s="39">
        <v>328</v>
      </c>
      <c r="H1005" s="40">
        <v>1166</v>
      </c>
      <c r="I1005" s="40">
        <v>1171</v>
      </c>
      <c r="J1005" s="40">
        <v>1223</v>
      </c>
      <c r="K1005" s="41">
        <v>385</v>
      </c>
      <c r="L1005" s="39">
        <v>5130836</v>
      </c>
      <c r="M1005" s="40">
        <v>4860524</v>
      </c>
      <c r="N1005" s="40">
        <v>1196313</v>
      </c>
      <c r="O1005" s="40">
        <v>3901913</v>
      </c>
      <c r="P1005" s="41">
        <v>2493147</v>
      </c>
      <c r="Q1005" s="39">
        <f t="shared" si="90"/>
        <v>15642.792682926829</v>
      </c>
      <c r="R1005" s="40">
        <f t="shared" si="91"/>
        <v>4168.545454545455</v>
      </c>
      <c r="S1005" s="40">
        <f t="shared" si="92"/>
        <v>1021.6165670367208</v>
      </c>
      <c r="T1005" s="40">
        <f t="shared" si="93"/>
        <v>3190.4439901880623</v>
      </c>
      <c r="U1005" s="41">
        <f t="shared" si="94"/>
        <v>6475.7064935064936</v>
      </c>
    </row>
    <row r="1006" spans="1:21" x14ac:dyDescent="0.25">
      <c r="A1006" s="30" t="str">
        <f t="shared" si="95"/>
        <v>2018_1</v>
      </c>
      <c r="B1006" s="10">
        <v>2018</v>
      </c>
      <c r="C1006" s="10">
        <v>1</v>
      </c>
      <c r="D1006" s="27" t="s">
        <v>37</v>
      </c>
      <c r="E1006" s="11" t="s">
        <v>14</v>
      </c>
      <c r="F1006" s="41">
        <v>15128</v>
      </c>
      <c r="G1006" s="39">
        <v>640</v>
      </c>
      <c r="H1006" s="40">
        <v>2528</v>
      </c>
      <c r="I1006" s="40">
        <v>3866</v>
      </c>
      <c r="J1006" s="40">
        <v>4314</v>
      </c>
      <c r="K1006" s="41">
        <v>2246</v>
      </c>
      <c r="L1006" s="39">
        <v>11258291</v>
      </c>
      <c r="M1006" s="40">
        <v>8456914</v>
      </c>
      <c r="N1006" s="40">
        <v>5252854</v>
      </c>
      <c r="O1006" s="40">
        <v>13790178</v>
      </c>
      <c r="P1006" s="41">
        <v>15806189</v>
      </c>
      <c r="Q1006" s="39">
        <f t="shared" si="90"/>
        <v>17591.079687500001</v>
      </c>
      <c r="R1006" s="40">
        <f t="shared" si="91"/>
        <v>3345.2982594936707</v>
      </c>
      <c r="S1006" s="40">
        <f t="shared" si="92"/>
        <v>1358.7309881013969</v>
      </c>
      <c r="T1006" s="40">
        <f t="shared" si="93"/>
        <v>3196.6105702364393</v>
      </c>
      <c r="U1006" s="41">
        <f t="shared" si="94"/>
        <v>7037.4839715048975</v>
      </c>
    </row>
    <row r="1007" spans="1:21" x14ac:dyDescent="0.25">
      <c r="A1007" s="30" t="str">
        <f t="shared" si="95"/>
        <v>2018_1</v>
      </c>
      <c r="B1007" s="10">
        <v>2018</v>
      </c>
      <c r="C1007" s="10">
        <v>1</v>
      </c>
      <c r="D1007" s="27" t="s">
        <v>38</v>
      </c>
      <c r="E1007" s="11" t="s">
        <v>14</v>
      </c>
      <c r="F1007" s="41">
        <v>7958</v>
      </c>
      <c r="G1007" s="39">
        <v>386</v>
      </c>
      <c r="H1007" s="40">
        <v>1505</v>
      </c>
      <c r="I1007" s="40">
        <v>1025</v>
      </c>
      <c r="J1007" s="40">
        <v>2792</v>
      </c>
      <c r="K1007" s="41">
        <v>75</v>
      </c>
      <c r="L1007" s="39">
        <v>4971009</v>
      </c>
      <c r="M1007" s="40">
        <v>4517300</v>
      </c>
      <c r="N1007" s="40">
        <v>1737061</v>
      </c>
      <c r="O1007" s="40">
        <v>7764721</v>
      </c>
      <c r="P1007" s="41">
        <v>429040</v>
      </c>
      <c r="Q1007" s="39">
        <f t="shared" si="90"/>
        <v>12878.261658031088</v>
      </c>
      <c r="R1007" s="40">
        <f t="shared" si="91"/>
        <v>3001.5282392026579</v>
      </c>
      <c r="S1007" s="40">
        <f t="shared" si="92"/>
        <v>1694.6936585365854</v>
      </c>
      <c r="T1007" s="40">
        <f t="shared" si="93"/>
        <v>2781.0605300859597</v>
      </c>
      <c r="U1007" s="41">
        <f t="shared" si="94"/>
        <v>5720.5333333333338</v>
      </c>
    </row>
    <row r="1008" spans="1:21" x14ac:dyDescent="0.25">
      <c r="A1008" s="30" t="str">
        <f t="shared" si="95"/>
        <v>2018_1</v>
      </c>
      <c r="B1008" s="10">
        <v>2018</v>
      </c>
      <c r="C1008" s="10">
        <v>1</v>
      </c>
      <c r="D1008" s="27" t="s">
        <v>39</v>
      </c>
      <c r="E1008" s="11" t="s">
        <v>14</v>
      </c>
      <c r="F1008" s="41">
        <v>20134</v>
      </c>
      <c r="G1008" s="39">
        <v>927</v>
      </c>
      <c r="H1008" s="40">
        <v>3283</v>
      </c>
      <c r="I1008" s="40">
        <v>2416</v>
      </c>
      <c r="J1008" s="40">
        <v>4758</v>
      </c>
      <c r="K1008" s="41">
        <v>465</v>
      </c>
      <c r="L1008" s="39">
        <v>13338520</v>
      </c>
      <c r="M1008" s="40">
        <v>10049615</v>
      </c>
      <c r="N1008" s="40">
        <v>2533329</v>
      </c>
      <c r="O1008" s="40">
        <v>14000462</v>
      </c>
      <c r="P1008" s="41">
        <v>2956313</v>
      </c>
      <c r="Q1008" s="39">
        <f t="shared" si="90"/>
        <v>14388.910463861921</v>
      </c>
      <c r="R1008" s="40">
        <f t="shared" si="91"/>
        <v>3061.1072190070058</v>
      </c>
      <c r="S1008" s="40">
        <f t="shared" si="92"/>
        <v>1048.5633278145694</v>
      </c>
      <c r="T1008" s="40">
        <f t="shared" si="93"/>
        <v>2942.509878100042</v>
      </c>
      <c r="U1008" s="41">
        <f t="shared" si="94"/>
        <v>6357.6623655913982</v>
      </c>
    </row>
    <row r="1009" spans="1:21" x14ac:dyDescent="0.25">
      <c r="A1009" s="30" t="str">
        <f t="shared" si="95"/>
        <v>2018_1</v>
      </c>
      <c r="B1009" s="10">
        <v>2018</v>
      </c>
      <c r="C1009" s="10">
        <v>1</v>
      </c>
      <c r="D1009" s="27" t="s">
        <v>40</v>
      </c>
      <c r="E1009" s="11" t="s">
        <v>14</v>
      </c>
      <c r="F1009" s="41">
        <v>15326</v>
      </c>
      <c r="G1009" s="39">
        <v>523</v>
      </c>
      <c r="H1009" s="40">
        <v>2597</v>
      </c>
      <c r="I1009" s="40">
        <v>4663</v>
      </c>
      <c r="J1009" s="40">
        <v>4810</v>
      </c>
      <c r="K1009" s="41">
        <v>715</v>
      </c>
      <c r="L1009" s="39">
        <v>7564790</v>
      </c>
      <c r="M1009" s="40">
        <v>10281115</v>
      </c>
      <c r="N1009" s="40">
        <v>3184673</v>
      </c>
      <c r="O1009" s="40">
        <v>19809595</v>
      </c>
      <c r="P1009" s="41">
        <v>1953123</v>
      </c>
      <c r="Q1009" s="39">
        <f t="shared" si="90"/>
        <v>14464.225621414915</v>
      </c>
      <c r="R1009" s="40">
        <f t="shared" si="91"/>
        <v>3958.8428956488256</v>
      </c>
      <c r="S1009" s="40">
        <f t="shared" si="92"/>
        <v>682.96654514261206</v>
      </c>
      <c r="T1009" s="40">
        <f t="shared" si="93"/>
        <v>4118.4189189189192</v>
      </c>
      <c r="U1009" s="41">
        <f t="shared" si="94"/>
        <v>2731.6405594405596</v>
      </c>
    </row>
    <row r="1010" spans="1:21" x14ac:dyDescent="0.25">
      <c r="A1010" s="30" t="str">
        <f t="shared" si="95"/>
        <v>2018_2</v>
      </c>
      <c r="B1010" s="10">
        <v>2018</v>
      </c>
      <c r="C1010" s="10">
        <v>2</v>
      </c>
      <c r="D1010" s="27" t="s">
        <v>13</v>
      </c>
      <c r="E1010" s="11" t="s">
        <v>14</v>
      </c>
      <c r="F1010" s="41">
        <v>23567</v>
      </c>
      <c r="G1010" s="39">
        <v>141</v>
      </c>
      <c r="H1010" s="40">
        <v>2615</v>
      </c>
      <c r="I1010" s="40">
        <v>1506</v>
      </c>
      <c r="J1010" s="40">
        <v>4612</v>
      </c>
      <c r="K1010" s="41">
        <v>613</v>
      </c>
      <c r="L1010" s="39">
        <v>2472472</v>
      </c>
      <c r="M1010" s="40">
        <v>5274142</v>
      </c>
      <c r="N1010" s="40">
        <v>2594788</v>
      </c>
      <c r="O1010" s="40">
        <v>8698963</v>
      </c>
      <c r="P1010" s="41">
        <v>1897018</v>
      </c>
      <c r="Q1010" s="39">
        <f t="shared" si="90"/>
        <v>17535.262411347518</v>
      </c>
      <c r="R1010" s="40">
        <f t="shared" si="91"/>
        <v>2016.8803059273423</v>
      </c>
      <c r="S1010" s="40">
        <f t="shared" si="92"/>
        <v>1722.9667994687916</v>
      </c>
      <c r="T1010" s="40">
        <f t="shared" si="93"/>
        <v>1886.1584995663486</v>
      </c>
      <c r="U1010" s="41">
        <f t="shared" si="94"/>
        <v>3094.6460032626428</v>
      </c>
    </row>
    <row r="1011" spans="1:21" x14ac:dyDescent="0.25">
      <c r="A1011" s="30" t="str">
        <f t="shared" si="95"/>
        <v>2018_2</v>
      </c>
      <c r="B1011" s="10">
        <v>2018</v>
      </c>
      <c r="C1011" s="10">
        <v>2</v>
      </c>
      <c r="D1011" s="27" t="s">
        <v>15</v>
      </c>
      <c r="E1011" s="11" t="s">
        <v>14</v>
      </c>
      <c r="F1011" s="41">
        <v>5520</v>
      </c>
      <c r="G1011" s="39">
        <v>26</v>
      </c>
      <c r="H1011" s="40">
        <v>386</v>
      </c>
      <c r="I1011" s="40">
        <v>890</v>
      </c>
      <c r="J1011" s="40">
        <v>755</v>
      </c>
      <c r="K1011" s="41">
        <v>106</v>
      </c>
      <c r="L1011" s="39">
        <v>741231</v>
      </c>
      <c r="M1011" s="40">
        <v>1375289</v>
      </c>
      <c r="N1011" s="40">
        <v>1461942</v>
      </c>
      <c r="O1011" s="40">
        <v>2016020</v>
      </c>
      <c r="P1011" s="41">
        <v>615752</v>
      </c>
      <c r="Q1011" s="39">
        <f t="shared" si="90"/>
        <v>28508.884615384617</v>
      </c>
      <c r="R1011" s="40">
        <f t="shared" si="91"/>
        <v>3562.9248704663214</v>
      </c>
      <c r="S1011" s="40">
        <f t="shared" si="92"/>
        <v>1642.6314606741573</v>
      </c>
      <c r="T1011" s="40">
        <f t="shared" si="93"/>
        <v>2670.2251655629138</v>
      </c>
      <c r="U1011" s="41">
        <f t="shared" si="94"/>
        <v>5808.9811320754716</v>
      </c>
    </row>
    <row r="1012" spans="1:21" x14ac:dyDescent="0.25">
      <c r="A1012" s="30" t="str">
        <f t="shared" si="95"/>
        <v>2018_2</v>
      </c>
      <c r="B1012" s="10">
        <v>2018</v>
      </c>
      <c r="C1012" s="10">
        <v>2</v>
      </c>
      <c r="D1012" s="27" t="s">
        <v>16</v>
      </c>
      <c r="E1012" s="11" t="s">
        <v>14</v>
      </c>
      <c r="F1012" s="41">
        <v>5688</v>
      </c>
      <c r="G1012" s="39">
        <v>102</v>
      </c>
      <c r="H1012" s="40">
        <v>676</v>
      </c>
      <c r="I1012" s="40">
        <v>724</v>
      </c>
      <c r="J1012" s="40">
        <v>1406</v>
      </c>
      <c r="K1012" s="41">
        <v>123</v>
      </c>
      <c r="L1012" s="39">
        <v>981116</v>
      </c>
      <c r="M1012" s="40">
        <v>2008750</v>
      </c>
      <c r="N1012" s="40">
        <v>640628</v>
      </c>
      <c r="O1012" s="40">
        <v>3977491</v>
      </c>
      <c r="P1012" s="41">
        <v>579596</v>
      </c>
      <c r="Q1012" s="39">
        <f t="shared" si="90"/>
        <v>9618.7843137254895</v>
      </c>
      <c r="R1012" s="40">
        <f t="shared" si="91"/>
        <v>2971.5236686390531</v>
      </c>
      <c r="S1012" s="40">
        <f t="shared" si="92"/>
        <v>884.84530386740335</v>
      </c>
      <c r="T1012" s="40">
        <f t="shared" si="93"/>
        <v>2828.9409672830725</v>
      </c>
      <c r="U1012" s="41">
        <f t="shared" si="94"/>
        <v>4712.1626016260161</v>
      </c>
    </row>
    <row r="1013" spans="1:21" x14ac:dyDescent="0.25">
      <c r="A1013" s="30" t="str">
        <f t="shared" si="95"/>
        <v>2018_2</v>
      </c>
      <c r="B1013" s="10">
        <v>2018</v>
      </c>
      <c r="C1013" s="10">
        <v>2</v>
      </c>
      <c r="D1013" s="27" t="s">
        <v>17</v>
      </c>
      <c r="E1013" s="11" t="s">
        <v>14</v>
      </c>
      <c r="F1013" s="41">
        <v>22940</v>
      </c>
      <c r="G1013" s="39">
        <v>144</v>
      </c>
      <c r="H1013" s="40">
        <v>1861</v>
      </c>
      <c r="I1013" s="40">
        <v>1136</v>
      </c>
      <c r="J1013" s="40">
        <v>4313</v>
      </c>
      <c r="K1013" s="41">
        <v>496</v>
      </c>
      <c r="L1013" s="39">
        <v>2392091</v>
      </c>
      <c r="M1013" s="40">
        <v>6314737</v>
      </c>
      <c r="N1013" s="40">
        <v>881999</v>
      </c>
      <c r="O1013" s="40">
        <v>13718207</v>
      </c>
      <c r="P1013" s="41">
        <v>2440491</v>
      </c>
      <c r="Q1013" s="39">
        <f t="shared" si="90"/>
        <v>16611.743055555555</v>
      </c>
      <c r="R1013" s="40">
        <f t="shared" si="91"/>
        <v>3393.1955937667922</v>
      </c>
      <c r="S1013" s="40">
        <f t="shared" si="92"/>
        <v>776.40757042253517</v>
      </c>
      <c r="T1013" s="40">
        <f t="shared" si="93"/>
        <v>3180.6647345235333</v>
      </c>
      <c r="U1013" s="41">
        <f t="shared" si="94"/>
        <v>4920.3447580645161</v>
      </c>
    </row>
    <row r="1014" spans="1:21" x14ac:dyDescent="0.25">
      <c r="A1014" s="30" t="str">
        <f t="shared" si="95"/>
        <v>2018_2</v>
      </c>
      <c r="B1014" s="10">
        <v>2018</v>
      </c>
      <c r="C1014" s="10">
        <v>2</v>
      </c>
      <c r="D1014" s="27" t="s">
        <v>18</v>
      </c>
      <c r="E1014" s="11" t="s">
        <v>14</v>
      </c>
      <c r="F1014" s="41">
        <v>17375</v>
      </c>
      <c r="G1014" s="39">
        <v>178</v>
      </c>
      <c r="H1014" s="40">
        <v>1380</v>
      </c>
      <c r="I1014" s="40">
        <v>3927</v>
      </c>
      <c r="J1014" s="40">
        <v>2127</v>
      </c>
      <c r="K1014" s="41">
        <v>383</v>
      </c>
      <c r="L1014" s="39">
        <v>4823907</v>
      </c>
      <c r="M1014" s="40">
        <v>5092775</v>
      </c>
      <c r="N1014" s="40">
        <v>9164909</v>
      </c>
      <c r="O1014" s="40">
        <v>7687365</v>
      </c>
      <c r="P1014" s="41">
        <v>1311521</v>
      </c>
      <c r="Q1014" s="39">
        <f t="shared" si="90"/>
        <v>27100.601123595505</v>
      </c>
      <c r="R1014" s="40">
        <f t="shared" si="91"/>
        <v>3690.4166666666665</v>
      </c>
      <c r="S1014" s="40">
        <f t="shared" si="92"/>
        <v>2333.8194550547491</v>
      </c>
      <c r="T1014" s="40">
        <f t="shared" si="93"/>
        <v>3614.1819464033852</v>
      </c>
      <c r="U1014" s="41">
        <f t="shared" si="94"/>
        <v>3424.3368146214098</v>
      </c>
    </row>
    <row r="1015" spans="1:21" x14ac:dyDescent="0.25">
      <c r="A1015" s="30" t="str">
        <f t="shared" si="95"/>
        <v>2018_2</v>
      </c>
      <c r="B1015" s="10">
        <v>2018</v>
      </c>
      <c r="C1015" s="10">
        <v>2</v>
      </c>
      <c r="D1015" s="27" t="s">
        <v>19</v>
      </c>
      <c r="E1015" s="11" t="s">
        <v>14</v>
      </c>
      <c r="F1015" s="41">
        <v>4481</v>
      </c>
      <c r="G1015" s="39">
        <v>89</v>
      </c>
      <c r="H1015" s="40">
        <v>360</v>
      </c>
      <c r="I1015" s="40">
        <v>720</v>
      </c>
      <c r="J1015" s="40">
        <v>561</v>
      </c>
      <c r="K1015" s="41">
        <v>160</v>
      </c>
      <c r="L1015" s="39">
        <v>2066167</v>
      </c>
      <c r="M1015" s="40">
        <v>1442640</v>
      </c>
      <c r="N1015" s="40">
        <v>1233840</v>
      </c>
      <c r="O1015" s="40">
        <v>2155665</v>
      </c>
      <c r="P1015" s="41">
        <v>934096</v>
      </c>
      <c r="Q1015" s="39">
        <f t="shared" si="90"/>
        <v>23215.3595505618</v>
      </c>
      <c r="R1015" s="40">
        <f t="shared" si="91"/>
        <v>4007.3333333333335</v>
      </c>
      <c r="S1015" s="40">
        <f t="shared" si="92"/>
        <v>1713.6666666666667</v>
      </c>
      <c r="T1015" s="40">
        <f t="shared" si="93"/>
        <v>3842.5401069518716</v>
      </c>
      <c r="U1015" s="41">
        <f t="shared" si="94"/>
        <v>5838.1</v>
      </c>
    </row>
    <row r="1016" spans="1:21" x14ac:dyDescent="0.25">
      <c r="A1016" s="30" t="str">
        <f t="shared" si="95"/>
        <v>2018_2</v>
      </c>
      <c r="B1016" s="10">
        <v>2018</v>
      </c>
      <c r="C1016" s="10">
        <v>2</v>
      </c>
      <c r="D1016" s="27" t="s">
        <v>20</v>
      </c>
      <c r="E1016" s="11" t="s">
        <v>14</v>
      </c>
      <c r="F1016" s="41">
        <v>28915</v>
      </c>
      <c r="G1016" s="39">
        <v>337</v>
      </c>
      <c r="H1016" s="40">
        <v>3183</v>
      </c>
      <c r="I1016" s="40">
        <v>2523</v>
      </c>
      <c r="J1016" s="40">
        <v>5557</v>
      </c>
      <c r="K1016" s="41">
        <v>945</v>
      </c>
      <c r="L1016" s="39">
        <v>10630492</v>
      </c>
      <c r="M1016" s="40">
        <v>9599660</v>
      </c>
      <c r="N1016" s="40">
        <v>3948317</v>
      </c>
      <c r="O1016" s="40">
        <v>13773073</v>
      </c>
      <c r="P1016" s="41">
        <v>9119914</v>
      </c>
      <c r="Q1016" s="39">
        <f t="shared" si="90"/>
        <v>31544.486646884274</v>
      </c>
      <c r="R1016" s="40">
        <f t="shared" si="91"/>
        <v>3015.9158027018534</v>
      </c>
      <c r="S1016" s="40">
        <f t="shared" si="92"/>
        <v>1564.9294490685691</v>
      </c>
      <c r="T1016" s="40">
        <f t="shared" si="93"/>
        <v>2478.5087277307898</v>
      </c>
      <c r="U1016" s="41">
        <f t="shared" si="94"/>
        <v>9650.7026455026462</v>
      </c>
    </row>
    <row r="1017" spans="1:21" x14ac:dyDescent="0.25">
      <c r="A1017" s="30" t="str">
        <f t="shared" si="95"/>
        <v>2018_2</v>
      </c>
      <c r="B1017" s="10">
        <v>2018</v>
      </c>
      <c r="C1017" s="10">
        <v>2</v>
      </c>
      <c r="D1017" s="27" t="s">
        <v>21</v>
      </c>
      <c r="E1017" s="11" t="s">
        <v>14</v>
      </c>
      <c r="F1017" s="41">
        <v>35461</v>
      </c>
      <c r="G1017" s="39">
        <v>959</v>
      </c>
      <c r="H1017" s="40">
        <v>3117</v>
      </c>
      <c r="I1017" s="40">
        <v>8623</v>
      </c>
      <c r="J1017" s="40">
        <v>4421</v>
      </c>
      <c r="K1017" s="41">
        <v>3274</v>
      </c>
      <c r="L1017" s="39">
        <v>13752120</v>
      </c>
      <c r="M1017" s="40">
        <v>6800445</v>
      </c>
      <c r="N1017" s="40">
        <v>7012598</v>
      </c>
      <c r="O1017" s="40">
        <v>13080973</v>
      </c>
      <c r="P1017" s="41">
        <v>15548844</v>
      </c>
      <c r="Q1017" s="39">
        <f t="shared" si="90"/>
        <v>14340.062565172055</v>
      </c>
      <c r="R1017" s="40">
        <f t="shared" si="91"/>
        <v>2181.7276227141483</v>
      </c>
      <c r="S1017" s="40">
        <f t="shared" si="92"/>
        <v>813.24341876377127</v>
      </c>
      <c r="T1017" s="40">
        <f t="shared" si="93"/>
        <v>2958.8267360325717</v>
      </c>
      <c r="U1017" s="41">
        <f t="shared" si="94"/>
        <v>4749.1887599266947</v>
      </c>
    </row>
    <row r="1018" spans="1:21" x14ac:dyDescent="0.25">
      <c r="A1018" s="30" t="str">
        <f t="shared" si="95"/>
        <v>2018_2</v>
      </c>
      <c r="B1018" s="10">
        <v>2018</v>
      </c>
      <c r="C1018" s="10">
        <v>2</v>
      </c>
      <c r="D1018" s="27" t="s">
        <v>22</v>
      </c>
      <c r="E1018" s="11" t="s">
        <v>14</v>
      </c>
      <c r="F1018" s="41">
        <v>3365</v>
      </c>
      <c r="G1018" s="39">
        <v>111</v>
      </c>
      <c r="H1018" s="40">
        <v>337</v>
      </c>
      <c r="I1018" s="40">
        <v>541</v>
      </c>
      <c r="J1018" s="40">
        <v>482</v>
      </c>
      <c r="K1018" s="41">
        <v>149</v>
      </c>
      <c r="L1018" s="39">
        <v>1466207</v>
      </c>
      <c r="M1018" s="40">
        <v>1153112</v>
      </c>
      <c r="N1018" s="40">
        <v>539306</v>
      </c>
      <c r="O1018" s="40">
        <v>1529412</v>
      </c>
      <c r="P1018" s="41">
        <v>606883</v>
      </c>
      <c r="Q1018" s="39">
        <f t="shared" si="90"/>
        <v>13209.072072072073</v>
      </c>
      <c r="R1018" s="40">
        <f t="shared" si="91"/>
        <v>3421.6973293768547</v>
      </c>
      <c r="S1018" s="40">
        <f t="shared" si="92"/>
        <v>996.86876155268021</v>
      </c>
      <c r="T1018" s="40">
        <f t="shared" si="93"/>
        <v>3173.0539419087136</v>
      </c>
      <c r="U1018" s="41">
        <f t="shared" si="94"/>
        <v>4073.040268456376</v>
      </c>
    </row>
    <row r="1019" spans="1:21" x14ac:dyDescent="0.25">
      <c r="A1019" s="30" t="str">
        <f t="shared" si="95"/>
        <v>2018_2</v>
      </c>
      <c r="B1019" s="10">
        <v>2018</v>
      </c>
      <c r="C1019" s="10">
        <v>2</v>
      </c>
      <c r="D1019" s="27" t="s">
        <v>23</v>
      </c>
      <c r="E1019" s="11" t="s">
        <v>14</v>
      </c>
      <c r="F1019" s="41">
        <v>3616</v>
      </c>
      <c r="G1019" s="39">
        <v>111</v>
      </c>
      <c r="H1019" s="40">
        <v>391</v>
      </c>
      <c r="I1019" s="40">
        <v>649</v>
      </c>
      <c r="J1019" s="40">
        <v>583</v>
      </c>
      <c r="K1019" s="41">
        <v>115</v>
      </c>
      <c r="L1019" s="39">
        <v>1725202</v>
      </c>
      <c r="M1019" s="40">
        <v>1401334</v>
      </c>
      <c r="N1019" s="40">
        <v>522113</v>
      </c>
      <c r="O1019" s="40">
        <v>1966638</v>
      </c>
      <c r="P1019" s="41">
        <v>556670</v>
      </c>
      <c r="Q1019" s="39">
        <f t="shared" si="90"/>
        <v>15542.360360360361</v>
      </c>
      <c r="R1019" s="40">
        <f t="shared" si="91"/>
        <v>3583.9744245524298</v>
      </c>
      <c r="S1019" s="40">
        <f t="shared" si="92"/>
        <v>804.48844375963017</v>
      </c>
      <c r="T1019" s="40">
        <f t="shared" si="93"/>
        <v>3373.3070325900517</v>
      </c>
      <c r="U1019" s="41">
        <f t="shared" si="94"/>
        <v>4840.608695652174</v>
      </c>
    </row>
    <row r="1020" spans="1:21" x14ac:dyDescent="0.25">
      <c r="A1020" s="30" t="str">
        <f t="shared" si="95"/>
        <v>2018_2</v>
      </c>
      <c r="B1020" s="10">
        <v>2018</v>
      </c>
      <c r="C1020" s="10">
        <v>2</v>
      </c>
      <c r="D1020" s="27" t="s">
        <v>24</v>
      </c>
      <c r="E1020" s="11" t="s">
        <v>14</v>
      </c>
      <c r="F1020" s="41">
        <v>10240</v>
      </c>
      <c r="G1020" s="39">
        <v>304</v>
      </c>
      <c r="H1020" s="40">
        <v>1039</v>
      </c>
      <c r="I1020" s="40">
        <v>833</v>
      </c>
      <c r="J1020" s="40">
        <v>1437</v>
      </c>
      <c r="K1020" s="41">
        <v>493</v>
      </c>
      <c r="L1020" s="39">
        <v>5513223</v>
      </c>
      <c r="M1020" s="40">
        <v>4120129</v>
      </c>
      <c r="N1020" s="40">
        <v>868420</v>
      </c>
      <c r="O1020" s="40">
        <v>4268189</v>
      </c>
      <c r="P1020" s="41">
        <v>2466535</v>
      </c>
      <c r="Q1020" s="39">
        <f t="shared" si="90"/>
        <v>18135.60197368421</v>
      </c>
      <c r="R1020" s="40">
        <f t="shared" si="91"/>
        <v>3965.4754571703561</v>
      </c>
      <c r="S1020" s="40">
        <f t="shared" si="92"/>
        <v>1042.5210084033613</v>
      </c>
      <c r="T1020" s="40">
        <f t="shared" si="93"/>
        <v>2970.2080723729991</v>
      </c>
      <c r="U1020" s="41">
        <f t="shared" si="94"/>
        <v>5003.1135902636915</v>
      </c>
    </row>
    <row r="1021" spans="1:21" x14ac:dyDescent="0.25">
      <c r="A1021" s="30" t="str">
        <f t="shared" si="95"/>
        <v>2018_2</v>
      </c>
      <c r="B1021" s="10">
        <v>2018</v>
      </c>
      <c r="C1021" s="10">
        <v>2</v>
      </c>
      <c r="D1021" s="27" t="s">
        <v>25</v>
      </c>
      <c r="E1021" s="11" t="s">
        <v>14</v>
      </c>
      <c r="F1021" s="41">
        <v>27320</v>
      </c>
      <c r="G1021" s="39">
        <v>183</v>
      </c>
      <c r="H1021" s="40">
        <v>2064</v>
      </c>
      <c r="I1021" s="40">
        <v>8085</v>
      </c>
      <c r="J1021" s="40">
        <v>3285</v>
      </c>
      <c r="K1021" s="41">
        <v>820</v>
      </c>
      <c r="L1021" s="39">
        <v>3831802</v>
      </c>
      <c r="M1021" s="40">
        <v>4777417</v>
      </c>
      <c r="N1021" s="40">
        <v>11076905</v>
      </c>
      <c r="O1021" s="40">
        <v>5890027</v>
      </c>
      <c r="P1021" s="41">
        <v>4043308</v>
      </c>
      <c r="Q1021" s="39">
        <f t="shared" si="90"/>
        <v>20938.8087431694</v>
      </c>
      <c r="R1021" s="40">
        <f t="shared" si="91"/>
        <v>2314.6400193798449</v>
      </c>
      <c r="S1021" s="40">
        <f t="shared" si="92"/>
        <v>1370.0562770562772</v>
      </c>
      <c r="T1021" s="40">
        <f t="shared" si="93"/>
        <v>1793.0066971080669</v>
      </c>
      <c r="U1021" s="41">
        <f t="shared" si="94"/>
        <v>4930.8634146341465</v>
      </c>
    </row>
    <row r="1022" spans="1:21" x14ac:dyDescent="0.25">
      <c r="A1022" s="30" t="str">
        <f t="shared" si="95"/>
        <v>2018_2</v>
      </c>
      <c r="B1022" s="10">
        <v>2018</v>
      </c>
      <c r="C1022" s="10">
        <v>2</v>
      </c>
      <c r="D1022" s="27" t="s">
        <v>26</v>
      </c>
      <c r="E1022" s="11" t="s">
        <v>14</v>
      </c>
      <c r="F1022" s="41">
        <v>26791</v>
      </c>
      <c r="G1022" s="39">
        <v>346</v>
      </c>
      <c r="H1022" s="40">
        <v>2667</v>
      </c>
      <c r="I1022" s="40">
        <v>4246</v>
      </c>
      <c r="J1022" s="40">
        <v>5602</v>
      </c>
      <c r="K1022" s="41">
        <v>1007</v>
      </c>
      <c r="L1022" s="39">
        <v>8159846</v>
      </c>
      <c r="M1022" s="40">
        <v>9699775</v>
      </c>
      <c r="N1022" s="40">
        <v>5955757</v>
      </c>
      <c r="O1022" s="40">
        <v>15358975</v>
      </c>
      <c r="P1022" s="41">
        <v>4298260</v>
      </c>
      <c r="Q1022" s="39">
        <f t="shared" si="90"/>
        <v>23583.369942196532</v>
      </c>
      <c r="R1022" s="40">
        <f t="shared" si="91"/>
        <v>3636.9610048743907</v>
      </c>
      <c r="S1022" s="40">
        <f t="shared" si="92"/>
        <v>1402.6747527084315</v>
      </c>
      <c r="T1022" s="40">
        <f t="shared" si="93"/>
        <v>2741.6949303820065</v>
      </c>
      <c r="U1022" s="41">
        <f t="shared" si="94"/>
        <v>4268.3813306852035</v>
      </c>
    </row>
    <row r="1023" spans="1:21" x14ac:dyDescent="0.25">
      <c r="A1023" s="30" t="str">
        <f t="shared" si="95"/>
        <v>2018_2</v>
      </c>
      <c r="B1023" s="10">
        <v>2018</v>
      </c>
      <c r="C1023" s="10">
        <v>2</v>
      </c>
      <c r="D1023" s="27" t="s">
        <v>27</v>
      </c>
      <c r="E1023" s="11" t="s">
        <v>14</v>
      </c>
      <c r="F1023" s="41">
        <v>7031</v>
      </c>
      <c r="G1023" s="39">
        <v>228</v>
      </c>
      <c r="H1023" s="40">
        <v>840</v>
      </c>
      <c r="I1023" s="40">
        <v>1279</v>
      </c>
      <c r="J1023" s="40">
        <v>1230</v>
      </c>
      <c r="K1023" s="41">
        <v>385</v>
      </c>
      <c r="L1023" s="39">
        <v>5036387</v>
      </c>
      <c r="M1023" s="40">
        <v>3024621</v>
      </c>
      <c r="N1023" s="40">
        <v>1142679</v>
      </c>
      <c r="O1023" s="40">
        <v>4142266</v>
      </c>
      <c r="P1023" s="41">
        <v>3423227</v>
      </c>
      <c r="Q1023" s="39">
        <f t="shared" si="90"/>
        <v>22089.416666666668</v>
      </c>
      <c r="R1023" s="40">
        <f t="shared" si="91"/>
        <v>3600.7392857142859</v>
      </c>
      <c r="S1023" s="40">
        <f t="shared" si="92"/>
        <v>893.41594996090691</v>
      </c>
      <c r="T1023" s="40">
        <f t="shared" si="93"/>
        <v>3367.6959349593494</v>
      </c>
      <c r="U1023" s="41">
        <f t="shared" si="94"/>
        <v>8891.4987012987021</v>
      </c>
    </row>
    <row r="1024" spans="1:21" x14ac:dyDescent="0.25">
      <c r="A1024" s="30" t="str">
        <f t="shared" si="95"/>
        <v>2018_2</v>
      </c>
      <c r="B1024" s="10">
        <v>2018</v>
      </c>
      <c r="C1024" s="10">
        <v>2</v>
      </c>
      <c r="D1024" s="27" t="s">
        <v>28</v>
      </c>
      <c r="E1024" s="11" t="s">
        <v>14</v>
      </c>
      <c r="F1024" s="41">
        <v>48083</v>
      </c>
      <c r="G1024" s="39">
        <v>1309</v>
      </c>
      <c r="H1024" s="40">
        <v>5123</v>
      </c>
      <c r="I1024" s="40">
        <v>9824</v>
      </c>
      <c r="J1024" s="40">
        <v>8695</v>
      </c>
      <c r="K1024" s="41">
        <v>1902</v>
      </c>
      <c r="L1024" s="39">
        <v>21446326</v>
      </c>
      <c r="M1024" s="40">
        <v>18794974</v>
      </c>
      <c r="N1024" s="40">
        <v>15430439</v>
      </c>
      <c r="O1024" s="40">
        <v>29617405</v>
      </c>
      <c r="P1024" s="41">
        <v>23058188</v>
      </c>
      <c r="Q1024" s="39">
        <f t="shared" si="90"/>
        <v>16383.747899159664</v>
      </c>
      <c r="R1024" s="40">
        <f t="shared" si="91"/>
        <v>3668.7437048604334</v>
      </c>
      <c r="S1024" s="40">
        <f t="shared" si="92"/>
        <v>1570.6880089576548</v>
      </c>
      <c r="T1024" s="40">
        <f t="shared" si="93"/>
        <v>3406.2570442783208</v>
      </c>
      <c r="U1024" s="41">
        <f t="shared" si="94"/>
        <v>12123.12723449001</v>
      </c>
    </row>
    <row r="1025" spans="1:21" x14ac:dyDescent="0.25">
      <c r="A1025" s="30" t="str">
        <f t="shared" si="95"/>
        <v>2018_2</v>
      </c>
      <c r="B1025" s="10">
        <v>2018</v>
      </c>
      <c r="C1025" s="10">
        <v>2</v>
      </c>
      <c r="D1025" s="27" t="s">
        <v>29</v>
      </c>
      <c r="E1025" s="11" t="s">
        <v>14</v>
      </c>
      <c r="F1025" s="41">
        <v>5243</v>
      </c>
      <c r="G1025" s="39">
        <v>169</v>
      </c>
      <c r="H1025" s="40">
        <v>625</v>
      </c>
      <c r="I1025" s="40">
        <v>712</v>
      </c>
      <c r="J1025" s="40">
        <v>1059</v>
      </c>
      <c r="K1025" s="41">
        <v>254</v>
      </c>
      <c r="L1025" s="39">
        <v>3103745</v>
      </c>
      <c r="M1025" s="40">
        <v>2246369</v>
      </c>
      <c r="N1025" s="40">
        <v>976478</v>
      </c>
      <c r="O1025" s="40">
        <v>3159194</v>
      </c>
      <c r="P1025" s="41">
        <v>2154157</v>
      </c>
      <c r="Q1025" s="39">
        <f t="shared" si="90"/>
        <v>18365.3550295858</v>
      </c>
      <c r="R1025" s="40">
        <f t="shared" si="91"/>
        <v>3594.1904</v>
      </c>
      <c r="S1025" s="40">
        <f t="shared" si="92"/>
        <v>1371.4578651685392</v>
      </c>
      <c r="T1025" s="40">
        <f t="shared" si="93"/>
        <v>2983.1860245514636</v>
      </c>
      <c r="U1025" s="41">
        <f t="shared" si="94"/>
        <v>8480.9330708661419</v>
      </c>
    </row>
    <row r="1026" spans="1:21" x14ac:dyDescent="0.25">
      <c r="A1026" s="30" t="str">
        <f t="shared" si="95"/>
        <v>2018_2</v>
      </c>
      <c r="B1026" s="10">
        <v>2018</v>
      </c>
      <c r="C1026" s="10">
        <v>2</v>
      </c>
      <c r="D1026" s="27" t="s">
        <v>30</v>
      </c>
      <c r="E1026" s="11" t="s">
        <v>14</v>
      </c>
      <c r="F1026" s="41">
        <v>10178</v>
      </c>
      <c r="G1026" s="39">
        <v>296</v>
      </c>
      <c r="H1026" s="40">
        <v>1122</v>
      </c>
      <c r="I1026" s="40">
        <v>3494</v>
      </c>
      <c r="J1026" s="40">
        <v>2245</v>
      </c>
      <c r="K1026" s="41">
        <v>1057</v>
      </c>
      <c r="L1026" s="39">
        <v>5591978</v>
      </c>
      <c r="M1026" s="40">
        <v>1897907</v>
      </c>
      <c r="N1026" s="40">
        <v>2561898</v>
      </c>
      <c r="O1026" s="40">
        <v>7108730</v>
      </c>
      <c r="P1026" s="41">
        <v>5722834</v>
      </c>
      <c r="Q1026" s="39">
        <f t="shared" si="90"/>
        <v>18891.817567567567</v>
      </c>
      <c r="R1026" s="40">
        <f t="shared" si="91"/>
        <v>1691.5392156862745</v>
      </c>
      <c r="S1026" s="40">
        <f t="shared" si="92"/>
        <v>733.22781911848881</v>
      </c>
      <c r="T1026" s="40">
        <f t="shared" si="93"/>
        <v>3166.4721603563476</v>
      </c>
      <c r="U1026" s="41">
        <f t="shared" si="94"/>
        <v>5414.2232734153267</v>
      </c>
    </row>
    <row r="1027" spans="1:21" x14ac:dyDescent="0.25">
      <c r="A1027" s="30" t="str">
        <f t="shared" si="95"/>
        <v>2018_2</v>
      </c>
      <c r="B1027" s="10">
        <v>2018</v>
      </c>
      <c r="C1027" s="10">
        <v>2</v>
      </c>
      <c r="D1027" s="27" t="s">
        <v>31</v>
      </c>
      <c r="E1027" s="11" t="s">
        <v>14</v>
      </c>
      <c r="F1027" s="41">
        <v>32328</v>
      </c>
      <c r="G1027" s="39">
        <v>685</v>
      </c>
      <c r="H1027" s="40">
        <v>3300</v>
      </c>
      <c r="I1027" s="40">
        <v>9391</v>
      </c>
      <c r="J1027" s="40">
        <v>4582</v>
      </c>
      <c r="K1027" s="41">
        <v>1131</v>
      </c>
      <c r="L1027" s="39">
        <v>11912310</v>
      </c>
      <c r="M1027" s="40">
        <v>12069351</v>
      </c>
      <c r="N1027" s="40">
        <v>5868937</v>
      </c>
      <c r="O1027" s="40">
        <v>14264205</v>
      </c>
      <c r="P1027" s="41">
        <v>2271819</v>
      </c>
      <c r="Q1027" s="39">
        <f t="shared" si="90"/>
        <v>17390.233576642335</v>
      </c>
      <c r="R1027" s="40">
        <f t="shared" si="91"/>
        <v>3657.3790909090908</v>
      </c>
      <c r="S1027" s="40">
        <f t="shared" si="92"/>
        <v>624.95335959961665</v>
      </c>
      <c r="T1027" s="40">
        <f t="shared" si="93"/>
        <v>3113.0958096900918</v>
      </c>
      <c r="U1027" s="41">
        <f t="shared" si="94"/>
        <v>2008.681697612732</v>
      </c>
    </row>
    <row r="1028" spans="1:21" x14ac:dyDescent="0.25">
      <c r="A1028" s="30" t="str">
        <f t="shared" si="95"/>
        <v>2018_2</v>
      </c>
      <c r="B1028" s="10">
        <v>2018</v>
      </c>
      <c r="C1028" s="10">
        <v>2</v>
      </c>
      <c r="D1028" s="27" t="s">
        <v>32</v>
      </c>
      <c r="E1028" s="11" t="s">
        <v>14</v>
      </c>
      <c r="F1028" s="41">
        <v>21629</v>
      </c>
      <c r="G1028" s="39">
        <v>309</v>
      </c>
      <c r="H1028" s="40">
        <v>2644</v>
      </c>
      <c r="I1028" s="40">
        <v>4676</v>
      </c>
      <c r="J1028" s="40">
        <v>4460</v>
      </c>
      <c r="K1028" s="41">
        <v>857</v>
      </c>
      <c r="L1028" s="39">
        <v>13014447</v>
      </c>
      <c r="M1028" s="40">
        <v>10632346</v>
      </c>
      <c r="N1028" s="40">
        <v>5134789</v>
      </c>
      <c r="O1028" s="40">
        <v>16296478</v>
      </c>
      <c r="P1028" s="41">
        <v>10950298</v>
      </c>
      <c r="Q1028" s="39">
        <f t="shared" si="90"/>
        <v>42117.951456310679</v>
      </c>
      <c r="R1028" s="40">
        <f t="shared" si="91"/>
        <v>4021.3108925869892</v>
      </c>
      <c r="S1028" s="40">
        <f t="shared" si="92"/>
        <v>1098.1156971770745</v>
      </c>
      <c r="T1028" s="40">
        <f t="shared" si="93"/>
        <v>3653.9188340807177</v>
      </c>
      <c r="U1028" s="41">
        <f t="shared" si="94"/>
        <v>12777.477246207702</v>
      </c>
    </row>
    <row r="1029" spans="1:21" x14ac:dyDescent="0.25">
      <c r="A1029" s="30" t="str">
        <f t="shared" si="95"/>
        <v>2018_2</v>
      </c>
      <c r="B1029" s="10">
        <v>2018</v>
      </c>
      <c r="C1029" s="10">
        <v>2</v>
      </c>
      <c r="D1029" s="27" t="s">
        <v>33</v>
      </c>
      <c r="E1029" s="11" t="s">
        <v>14</v>
      </c>
      <c r="F1029" s="41">
        <v>17996</v>
      </c>
      <c r="G1029" s="39">
        <v>676</v>
      </c>
      <c r="H1029" s="40">
        <v>1979</v>
      </c>
      <c r="I1029" s="40">
        <v>6510</v>
      </c>
      <c r="J1029" s="40">
        <v>3095</v>
      </c>
      <c r="K1029" s="41">
        <v>648</v>
      </c>
      <c r="L1029" s="39">
        <v>9885782</v>
      </c>
      <c r="M1029" s="40">
        <v>7043037</v>
      </c>
      <c r="N1029" s="40">
        <v>8912841</v>
      </c>
      <c r="O1029" s="40">
        <v>9142737</v>
      </c>
      <c r="P1029" s="41">
        <v>1804356</v>
      </c>
      <c r="Q1029" s="39">
        <f t="shared" si="90"/>
        <v>14623.937869822485</v>
      </c>
      <c r="R1029" s="40">
        <f t="shared" si="91"/>
        <v>3558.8868115209702</v>
      </c>
      <c r="S1029" s="40">
        <f t="shared" si="92"/>
        <v>1369.1</v>
      </c>
      <c r="T1029" s="40">
        <f t="shared" si="93"/>
        <v>2954.0345718901453</v>
      </c>
      <c r="U1029" s="41">
        <f t="shared" si="94"/>
        <v>2784.5</v>
      </c>
    </row>
    <row r="1030" spans="1:21" x14ac:dyDescent="0.25">
      <c r="A1030" s="30" t="str">
        <f t="shared" si="95"/>
        <v>2018_2</v>
      </c>
      <c r="B1030" s="10">
        <v>2018</v>
      </c>
      <c r="C1030" s="10">
        <v>2</v>
      </c>
      <c r="D1030" s="27" t="s">
        <v>34</v>
      </c>
      <c r="E1030" s="11" t="s">
        <v>14</v>
      </c>
      <c r="F1030" s="41">
        <v>18110</v>
      </c>
      <c r="G1030" s="39">
        <v>550</v>
      </c>
      <c r="H1030" s="40">
        <v>2453</v>
      </c>
      <c r="I1030" s="40">
        <v>5255</v>
      </c>
      <c r="J1030" s="40">
        <v>3585</v>
      </c>
      <c r="K1030" s="41">
        <v>576</v>
      </c>
      <c r="L1030" s="39">
        <v>9853507</v>
      </c>
      <c r="M1030" s="40">
        <v>11072579</v>
      </c>
      <c r="N1030" s="40">
        <v>13808406</v>
      </c>
      <c r="O1030" s="40">
        <v>16336223</v>
      </c>
      <c r="P1030" s="41">
        <v>2330749</v>
      </c>
      <c r="Q1030" s="39">
        <f t="shared" si="90"/>
        <v>17915.467272727274</v>
      </c>
      <c r="R1030" s="40">
        <f t="shared" si="91"/>
        <v>4513.8927843456995</v>
      </c>
      <c r="S1030" s="40">
        <f t="shared" si="92"/>
        <v>2627.6700285442435</v>
      </c>
      <c r="T1030" s="40">
        <f t="shared" si="93"/>
        <v>4556.8264993026496</v>
      </c>
      <c r="U1030" s="41">
        <f t="shared" si="94"/>
        <v>4046.4392361111113</v>
      </c>
    </row>
    <row r="1031" spans="1:21" x14ac:dyDescent="0.25">
      <c r="A1031" s="30" t="str">
        <f t="shared" si="95"/>
        <v>2018_2</v>
      </c>
      <c r="B1031" s="10">
        <v>2018</v>
      </c>
      <c r="C1031" s="10">
        <v>2</v>
      </c>
      <c r="D1031" s="27" t="s">
        <v>35</v>
      </c>
      <c r="E1031" s="11" t="s">
        <v>14</v>
      </c>
      <c r="F1031" s="41">
        <v>27731</v>
      </c>
      <c r="G1031" s="39">
        <v>1155</v>
      </c>
      <c r="H1031" s="40">
        <v>4207</v>
      </c>
      <c r="I1031" s="40">
        <v>4283</v>
      </c>
      <c r="J1031" s="40">
        <v>6871</v>
      </c>
      <c r="K1031" s="41">
        <v>1507</v>
      </c>
      <c r="L1031" s="39">
        <v>15860192</v>
      </c>
      <c r="M1031" s="40">
        <v>14104864</v>
      </c>
      <c r="N1031" s="40">
        <v>5535151</v>
      </c>
      <c r="O1031" s="40">
        <v>19981788</v>
      </c>
      <c r="P1031" s="41">
        <v>4392862</v>
      </c>
      <c r="Q1031" s="39">
        <f t="shared" si="90"/>
        <v>13731.767965367966</v>
      </c>
      <c r="R1031" s="40">
        <f t="shared" si="91"/>
        <v>3352.7130972189207</v>
      </c>
      <c r="S1031" s="40">
        <f t="shared" si="92"/>
        <v>1292.353724025216</v>
      </c>
      <c r="T1031" s="40">
        <f t="shared" si="93"/>
        <v>2908.1338960849948</v>
      </c>
      <c r="U1031" s="41">
        <f t="shared" si="94"/>
        <v>2914.9714664897147</v>
      </c>
    </row>
    <row r="1032" spans="1:21" x14ac:dyDescent="0.25">
      <c r="A1032" s="30" t="str">
        <f t="shared" si="95"/>
        <v>2018_2</v>
      </c>
      <c r="B1032" s="10">
        <v>2018</v>
      </c>
      <c r="C1032" s="10">
        <v>2</v>
      </c>
      <c r="D1032" s="27" t="s">
        <v>36</v>
      </c>
      <c r="E1032" s="11" t="s">
        <v>14</v>
      </c>
      <c r="F1032" s="41">
        <v>8165</v>
      </c>
      <c r="G1032" s="39">
        <v>329</v>
      </c>
      <c r="H1032" s="40">
        <v>1159</v>
      </c>
      <c r="I1032" s="40">
        <v>645</v>
      </c>
      <c r="J1032" s="40">
        <v>1154</v>
      </c>
      <c r="K1032" s="41">
        <v>176</v>
      </c>
      <c r="L1032" s="39">
        <v>4714959</v>
      </c>
      <c r="M1032" s="40">
        <v>3904735</v>
      </c>
      <c r="N1032" s="40">
        <v>511932</v>
      </c>
      <c r="O1032" s="40">
        <v>3629422</v>
      </c>
      <c r="P1032" s="41">
        <v>878504</v>
      </c>
      <c r="Q1032" s="39">
        <f t="shared" si="90"/>
        <v>14331.182370820668</v>
      </c>
      <c r="R1032" s="40">
        <f t="shared" si="91"/>
        <v>3369.055220017256</v>
      </c>
      <c r="S1032" s="40">
        <f t="shared" si="92"/>
        <v>793.69302325581396</v>
      </c>
      <c r="T1032" s="40">
        <f t="shared" si="93"/>
        <v>3145.0797227036396</v>
      </c>
      <c r="U1032" s="41">
        <f t="shared" si="94"/>
        <v>4991.5</v>
      </c>
    </row>
    <row r="1033" spans="1:21" x14ac:dyDescent="0.25">
      <c r="A1033" s="30" t="str">
        <f t="shared" si="95"/>
        <v>2018_2</v>
      </c>
      <c r="B1033" s="10">
        <v>2018</v>
      </c>
      <c r="C1033" s="10">
        <v>2</v>
      </c>
      <c r="D1033" s="27" t="s">
        <v>37</v>
      </c>
      <c r="E1033" s="11" t="s">
        <v>14</v>
      </c>
      <c r="F1033" s="41">
        <v>15274</v>
      </c>
      <c r="G1033" s="39">
        <v>649</v>
      </c>
      <c r="H1033" s="40">
        <v>2559</v>
      </c>
      <c r="I1033" s="40">
        <v>3743</v>
      </c>
      <c r="J1033" s="40">
        <v>4593</v>
      </c>
      <c r="K1033" s="41">
        <v>916</v>
      </c>
      <c r="L1033" s="39">
        <v>10466031</v>
      </c>
      <c r="M1033" s="40">
        <v>6921174</v>
      </c>
      <c r="N1033" s="40">
        <v>3954633</v>
      </c>
      <c r="O1033" s="40">
        <v>14465853</v>
      </c>
      <c r="P1033" s="41">
        <v>4960044</v>
      </c>
      <c r="Q1033" s="39">
        <f t="shared" si="90"/>
        <v>16126.395993836672</v>
      </c>
      <c r="R1033" s="40">
        <f t="shared" si="91"/>
        <v>2704.6400937866356</v>
      </c>
      <c r="S1033" s="40">
        <f t="shared" si="92"/>
        <v>1056.5410098851189</v>
      </c>
      <c r="T1033" s="40">
        <f t="shared" si="93"/>
        <v>3149.5434356629653</v>
      </c>
      <c r="U1033" s="41">
        <f t="shared" si="94"/>
        <v>5414.8951965065498</v>
      </c>
    </row>
    <row r="1034" spans="1:21" x14ac:dyDescent="0.25">
      <c r="A1034" s="30" t="str">
        <f t="shared" si="95"/>
        <v>2018_2</v>
      </c>
      <c r="B1034" s="10">
        <v>2018</v>
      </c>
      <c r="C1034" s="10">
        <v>2</v>
      </c>
      <c r="D1034" s="27" t="s">
        <v>38</v>
      </c>
      <c r="E1034" s="11" t="s">
        <v>14</v>
      </c>
      <c r="F1034" s="41">
        <v>8016</v>
      </c>
      <c r="G1034" s="39">
        <v>379</v>
      </c>
      <c r="H1034" s="40">
        <v>1601</v>
      </c>
      <c r="I1034" s="40">
        <v>1121</v>
      </c>
      <c r="J1034" s="40">
        <v>2941</v>
      </c>
      <c r="K1034" s="41">
        <v>45</v>
      </c>
      <c r="L1034" s="39">
        <v>5280748</v>
      </c>
      <c r="M1034" s="40">
        <v>4598923</v>
      </c>
      <c r="N1034" s="40">
        <v>1927110</v>
      </c>
      <c r="O1034" s="40">
        <v>7370741</v>
      </c>
      <c r="P1034" s="41">
        <v>371531</v>
      </c>
      <c r="Q1034" s="39">
        <f t="shared" si="90"/>
        <v>13933.372031662269</v>
      </c>
      <c r="R1034" s="40">
        <f t="shared" si="91"/>
        <v>2872.531542785759</v>
      </c>
      <c r="S1034" s="40">
        <f t="shared" si="92"/>
        <v>1719.0990187332739</v>
      </c>
      <c r="T1034" s="40">
        <f t="shared" si="93"/>
        <v>2506.2023121387283</v>
      </c>
      <c r="U1034" s="41">
        <f t="shared" si="94"/>
        <v>8256.2444444444445</v>
      </c>
    </row>
    <row r="1035" spans="1:21" x14ac:dyDescent="0.25">
      <c r="A1035" s="30" t="str">
        <f t="shared" si="95"/>
        <v>2018_2</v>
      </c>
      <c r="B1035" s="10">
        <v>2018</v>
      </c>
      <c r="C1035" s="10">
        <v>2</v>
      </c>
      <c r="D1035" s="27" t="s">
        <v>39</v>
      </c>
      <c r="E1035" s="11" t="s">
        <v>14</v>
      </c>
      <c r="F1035" s="41">
        <v>20324</v>
      </c>
      <c r="G1035" s="39">
        <v>905</v>
      </c>
      <c r="H1035" s="40">
        <v>3442</v>
      </c>
      <c r="I1035" s="40">
        <v>1005</v>
      </c>
      <c r="J1035" s="40">
        <v>3486</v>
      </c>
      <c r="K1035" s="41">
        <v>2264</v>
      </c>
      <c r="L1035" s="39">
        <v>11943064</v>
      </c>
      <c r="M1035" s="40">
        <v>8521145</v>
      </c>
      <c r="N1035" s="40">
        <v>819093</v>
      </c>
      <c r="O1035" s="40">
        <v>10106222</v>
      </c>
      <c r="P1035" s="41">
        <v>11070060</v>
      </c>
      <c r="Q1035" s="39">
        <f t="shared" ref="Q1035:Q1098" si="96">L1035/G1035</f>
        <v>13196.755801104973</v>
      </c>
      <c r="R1035" s="40">
        <f t="shared" ref="R1035:R1098" si="97">M1035/H1035</f>
        <v>2475.6377106333525</v>
      </c>
      <c r="S1035" s="40">
        <f t="shared" ref="S1035:S1098" si="98">N1035/I1035</f>
        <v>815.01791044776121</v>
      </c>
      <c r="T1035" s="40">
        <f t="shared" ref="T1035:T1098" si="99">O1035/J1035</f>
        <v>2899.0883534136547</v>
      </c>
      <c r="U1035" s="41">
        <f t="shared" ref="U1035:U1098" si="100">P1035/K1035</f>
        <v>4889.6024734982329</v>
      </c>
    </row>
    <row r="1036" spans="1:21" x14ac:dyDescent="0.25">
      <c r="A1036" s="30" t="str">
        <f t="shared" ref="A1036:A1099" si="101">B1036&amp;"_"&amp;C1036</f>
        <v>2018_2</v>
      </c>
      <c r="B1036" s="10">
        <v>2018</v>
      </c>
      <c r="C1036" s="10">
        <v>2</v>
      </c>
      <c r="D1036" s="27" t="s">
        <v>40</v>
      </c>
      <c r="E1036" s="11" t="s">
        <v>14</v>
      </c>
      <c r="F1036" s="41">
        <v>15583</v>
      </c>
      <c r="G1036" s="39">
        <v>558</v>
      </c>
      <c r="H1036" s="40">
        <v>2502</v>
      </c>
      <c r="I1036" s="40">
        <v>5268</v>
      </c>
      <c r="J1036" s="40">
        <v>4351</v>
      </c>
      <c r="K1036" s="41">
        <v>631</v>
      </c>
      <c r="L1036" s="39">
        <v>8246274</v>
      </c>
      <c r="M1036" s="40">
        <v>10367639</v>
      </c>
      <c r="N1036" s="40">
        <v>3606801</v>
      </c>
      <c r="O1036" s="40">
        <v>15405337</v>
      </c>
      <c r="P1036" s="41">
        <v>1796112</v>
      </c>
      <c r="Q1036" s="39">
        <f t="shared" si="96"/>
        <v>14778.268817204302</v>
      </c>
      <c r="R1036" s="40">
        <f t="shared" si="97"/>
        <v>4143.7406075139888</v>
      </c>
      <c r="S1036" s="40">
        <f t="shared" si="98"/>
        <v>684.66230068337131</v>
      </c>
      <c r="T1036" s="40">
        <f t="shared" si="99"/>
        <v>3540.6428407262697</v>
      </c>
      <c r="U1036" s="41">
        <f t="shared" si="100"/>
        <v>2846.4532488114105</v>
      </c>
    </row>
    <row r="1037" spans="1:21" x14ac:dyDescent="0.25">
      <c r="A1037" s="30" t="str">
        <f t="shared" si="101"/>
        <v>2018_3</v>
      </c>
      <c r="B1037" s="10">
        <v>2018</v>
      </c>
      <c r="C1037" s="10">
        <v>3</v>
      </c>
      <c r="D1037" s="27" t="s">
        <v>13</v>
      </c>
      <c r="E1037" s="11" t="s">
        <v>14</v>
      </c>
      <c r="F1037" s="41">
        <v>23668</v>
      </c>
      <c r="G1037" s="39">
        <v>135</v>
      </c>
      <c r="H1037" s="40">
        <v>2566</v>
      </c>
      <c r="I1037" s="40">
        <v>1453</v>
      </c>
      <c r="J1037" s="40">
        <v>4712</v>
      </c>
      <c r="K1037" s="41">
        <v>569</v>
      </c>
      <c r="L1037" s="39">
        <v>2564741</v>
      </c>
      <c r="M1037" s="40">
        <v>5213070</v>
      </c>
      <c r="N1037" s="40">
        <v>2455098</v>
      </c>
      <c r="O1037" s="40">
        <v>8631292</v>
      </c>
      <c r="P1037" s="41">
        <v>1795873</v>
      </c>
      <c r="Q1037" s="39">
        <f t="shared" si="96"/>
        <v>18998.08148148148</v>
      </c>
      <c r="R1037" s="40">
        <f t="shared" si="97"/>
        <v>2031.5939204988308</v>
      </c>
      <c r="S1037" s="40">
        <f t="shared" si="98"/>
        <v>1689.6751548520303</v>
      </c>
      <c r="T1037" s="40">
        <f t="shared" si="99"/>
        <v>1831.7682512733447</v>
      </c>
      <c r="U1037" s="41">
        <f t="shared" si="100"/>
        <v>3156.1915641476276</v>
      </c>
    </row>
    <row r="1038" spans="1:21" x14ac:dyDescent="0.25">
      <c r="A1038" s="30" t="str">
        <f t="shared" si="101"/>
        <v>2018_3</v>
      </c>
      <c r="B1038" s="10">
        <v>2018</v>
      </c>
      <c r="C1038" s="10">
        <v>3</v>
      </c>
      <c r="D1038" s="27" t="s">
        <v>15</v>
      </c>
      <c r="E1038" s="11" t="s">
        <v>14</v>
      </c>
      <c r="F1038" s="41">
        <v>5542</v>
      </c>
      <c r="G1038" s="39">
        <v>27</v>
      </c>
      <c r="H1038" s="40">
        <v>350</v>
      </c>
      <c r="I1038" s="40">
        <v>1111</v>
      </c>
      <c r="J1038" s="40">
        <v>653</v>
      </c>
      <c r="K1038" s="41">
        <v>77</v>
      </c>
      <c r="L1038" s="39">
        <v>773588</v>
      </c>
      <c r="M1038" s="40">
        <v>1167563</v>
      </c>
      <c r="N1038" s="40">
        <v>2128895</v>
      </c>
      <c r="O1038" s="40">
        <v>2033278</v>
      </c>
      <c r="P1038" s="41">
        <v>602782</v>
      </c>
      <c r="Q1038" s="39">
        <f t="shared" si="96"/>
        <v>28651.407407407409</v>
      </c>
      <c r="R1038" s="40">
        <f t="shared" si="97"/>
        <v>3335.8942857142856</v>
      </c>
      <c r="S1038" s="40">
        <f t="shared" si="98"/>
        <v>1916.1971197119713</v>
      </c>
      <c r="T1038" s="40">
        <f t="shared" si="99"/>
        <v>3113.748851454824</v>
      </c>
      <c r="U1038" s="41">
        <f t="shared" si="100"/>
        <v>7828.3376623376626</v>
      </c>
    </row>
    <row r="1039" spans="1:21" x14ac:dyDescent="0.25">
      <c r="A1039" s="30" t="str">
        <f t="shared" si="101"/>
        <v>2018_3</v>
      </c>
      <c r="B1039" s="10">
        <v>2018</v>
      </c>
      <c r="C1039" s="10">
        <v>3</v>
      </c>
      <c r="D1039" s="27" t="s">
        <v>16</v>
      </c>
      <c r="E1039" s="11" t="s">
        <v>14</v>
      </c>
      <c r="F1039" s="41">
        <v>5700</v>
      </c>
      <c r="G1039" s="39">
        <v>108</v>
      </c>
      <c r="H1039" s="40">
        <v>701</v>
      </c>
      <c r="I1039" s="40">
        <v>282</v>
      </c>
      <c r="J1039" s="40">
        <v>1911</v>
      </c>
      <c r="K1039" s="41">
        <v>123</v>
      </c>
      <c r="L1039" s="39">
        <v>1162552</v>
      </c>
      <c r="M1039" s="40">
        <v>2134143</v>
      </c>
      <c r="N1039" s="40">
        <v>278154</v>
      </c>
      <c r="O1039" s="40">
        <v>5169184</v>
      </c>
      <c r="P1039" s="41">
        <v>631122</v>
      </c>
      <c r="Q1039" s="39">
        <f t="shared" si="96"/>
        <v>10764.37037037037</v>
      </c>
      <c r="R1039" s="40">
        <f t="shared" si="97"/>
        <v>3044.4265335235377</v>
      </c>
      <c r="S1039" s="40">
        <f t="shared" si="98"/>
        <v>986.36170212765956</v>
      </c>
      <c r="T1039" s="40">
        <f t="shared" si="99"/>
        <v>2704.9628466771323</v>
      </c>
      <c r="U1039" s="41">
        <f t="shared" si="100"/>
        <v>5131.0731707317073</v>
      </c>
    </row>
    <row r="1040" spans="1:21" x14ac:dyDescent="0.25">
      <c r="A1040" s="30" t="str">
        <f t="shared" si="101"/>
        <v>2018_3</v>
      </c>
      <c r="B1040" s="10">
        <v>2018</v>
      </c>
      <c r="C1040" s="10">
        <v>3</v>
      </c>
      <c r="D1040" s="27" t="s">
        <v>17</v>
      </c>
      <c r="E1040" s="11" t="s">
        <v>14</v>
      </c>
      <c r="F1040" s="41">
        <v>22988</v>
      </c>
      <c r="G1040" s="39">
        <v>122</v>
      </c>
      <c r="H1040" s="40">
        <v>1950</v>
      </c>
      <c r="I1040" s="40">
        <v>2870</v>
      </c>
      <c r="J1040" s="40">
        <v>4823</v>
      </c>
      <c r="K1040" s="41">
        <v>2528</v>
      </c>
      <c r="L1040" s="39">
        <v>2254169</v>
      </c>
      <c r="M1040" s="40">
        <v>6773395</v>
      </c>
      <c r="N1040" s="40">
        <v>2482021</v>
      </c>
      <c r="O1040" s="40">
        <v>14668567</v>
      </c>
      <c r="P1040" s="41">
        <v>13542220</v>
      </c>
      <c r="Q1040" s="39">
        <f t="shared" si="96"/>
        <v>18476.795081967211</v>
      </c>
      <c r="R1040" s="40">
        <f t="shared" si="97"/>
        <v>3473.5358974358974</v>
      </c>
      <c r="S1040" s="40">
        <f t="shared" si="98"/>
        <v>864.81567944250867</v>
      </c>
      <c r="T1040" s="40">
        <f t="shared" si="99"/>
        <v>3041.3781878498858</v>
      </c>
      <c r="U1040" s="41">
        <f t="shared" si="100"/>
        <v>5356.8908227848106</v>
      </c>
    </row>
    <row r="1041" spans="1:21" x14ac:dyDescent="0.25">
      <c r="A1041" s="30" t="str">
        <f t="shared" si="101"/>
        <v>2018_3</v>
      </c>
      <c r="B1041" s="10">
        <v>2018</v>
      </c>
      <c r="C1041" s="10">
        <v>3</v>
      </c>
      <c r="D1041" s="27" t="s">
        <v>18</v>
      </c>
      <c r="E1041" s="11" t="s">
        <v>14</v>
      </c>
      <c r="F1041" s="41">
        <v>17304</v>
      </c>
      <c r="G1041" s="39">
        <v>174</v>
      </c>
      <c r="H1041" s="40">
        <v>1335</v>
      </c>
      <c r="I1041" s="40">
        <v>3708</v>
      </c>
      <c r="J1041" s="40">
        <v>2171</v>
      </c>
      <c r="K1041" s="41">
        <v>399</v>
      </c>
      <c r="L1041" s="39">
        <v>4308034</v>
      </c>
      <c r="M1041" s="40">
        <v>4872618</v>
      </c>
      <c r="N1041" s="40">
        <v>8764985</v>
      </c>
      <c r="O1041" s="40">
        <v>7682295</v>
      </c>
      <c r="P1041" s="41">
        <v>1416248</v>
      </c>
      <c r="Q1041" s="39">
        <f t="shared" si="96"/>
        <v>24758.816091954024</v>
      </c>
      <c r="R1041" s="40">
        <f t="shared" si="97"/>
        <v>3649.9011235955054</v>
      </c>
      <c r="S1041" s="40">
        <f t="shared" si="98"/>
        <v>2363.8039374325781</v>
      </c>
      <c r="T1041" s="40">
        <f t="shared" si="99"/>
        <v>3538.5974205435282</v>
      </c>
      <c r="U1041" s="41">
        <f t="shared" si="100"/>
        <v>3549.4937343358397</v>
      </c>
    </row>
    <row r="1042" spans="1:21" x14ac:dyDescent="0.25">
      <c r="A1042" s="30" t="str">
        <f t="shared" si="101"/>
        <v>2018_3</v>
      </c>
      <c r="B1042" s="10">
        <v>2018</v>
      </c>
      <c r="C1042" s="10">
        <v>3</v>
      </c>
      <c r="D1042" s="27" t="s">
        <v>19</v>
      </c>
      <c r="E1042" s="11" t="s">
        <v>14</v>
      </c>
      <c r="F1042" s="41">
        <v>4477</v>
      </c>
      <c r="G1042" s="39">
        <v>97</v>
      </c>
      <c r="H1042" s="40">
        <v>390</v>
      </c>
      <c r="I1042" s="40">
        <v>694</v>
      </c>
      <c r="J1042" s="40">
        <v>594</v>
      </c>
      <c r="K1042" s="41">
        <v>167</v>
      </c>
      <c r="L1042" s="39">
        <v>2000630</v>
      </c>
      <c r="M1042" s="40">
        <v>1420007</v>
      </c>
      <c r="N1042" s="40">
        <v>977020</v>
      </c>
      <c r="O1042" s="40">
        <v>2223134</v>
      </c>
      <c r="P1042" s="41">
        <v>887274</v>
      </c>
      <c r="Q1042" s="39">
        <f t="shared" si="96"/>
        <v>20625.051546391751</v>
      </c>
      <c r="R1042" s="40">
        <f t="shared" si="97"/>
        <v>3641.0435897435896</v>
      </c>
      <c r="S1042" s="40">
        <f t="shared" si="98"/>
        <v>1407.8097982708935</v>
      </c>
      <c r="T1042" s="40">
        <f t="shared" si="99"/>
        <v>3742.6498316498319</v>
      </c>
      <c r="U1042" s="41">
        <f t="shared" si="100"/>
        <v>5313.0179640718561</v>
      </c>
    </row>
    <row r="1043" spans="1:21" x14ac:dyDescent="0.25">
      <c r="A1043" s="30" t="str">
        <f t="shared" si="101"/>
        <v>2018_3</v>
      </c>
      <c r="B1043" s="10">
        <v>2018</v>
      </c>
      <c r="C1043" s="10">
        <v>3</v>
      </c>
      <c r="D1043" s="27" t="s">
        <v>20</v>
      </c>
      <c r="E1043" s="11" t="s">
        <v>14</v>
      </c>
      <c r="F1043" s="41">
        <v>28962</v>
      </c>
      <c r="G1043" s="39">
        <v>305</v>
      </c>
      <c r="H1043" s="40">
        <v>3303</v>
      </c>
      <c r="I1043" s="40">
        <v>2509</v>
      </c>
      <c r="J1043" s="40">
        <v>5557</v>
      </c>
      <c r="K1043" s="41">
        <v>929</v>
      </c>
      <c r="L1043" s="39">
        <v>9921597</v>
      </c>
      <c r="M1043" s="40">
        <v>9760714</v>
      </c>
      <c r="N1043" s="40">
        <v>3982777</v>
      </c>
      <c r="O1043" s="40">
        <v>14433720</v>
      </c>
      <c r="P1043" s="41">
        <v>8285758</v>
      </c>
      <c r="Q1043" s="39">
        <f t="shared" si="96"/>
        <v>32529.826229508195</v>
      </c>
      <c r="R1043" s="40">
        <f t="shared" si="97"/>
        <v>2955.1056615198304</v>
      </c>
      <c r="S1043" s="40">
        <f t="shared" si="98"/>
        <v>1587.3961737744121</v>
      </c>
      <c r="T1043" s="40">
        <f t="shared" si="99"/>
        <v>2597.3942774878533</v>
      </c>
      <c r="U1043" s="41">
        <f t="shared" si="100"/>
        <v>8919.0075349838535</v>
      </c>
    </row>
    <row r="1044" spans="1:21" x14ac:dyDescent="0.25">
      <c r="A1044" s="30" t="str">
        <f t="shared" si="101"/>
        <v>2018_3</v>
      </c>
      <c r="B1044" s="10">
        <v>2018</v>
      </c>
      <c r="C1044" s="10">
        <v>3</v>
      </c>
      <c r="D1044" s="27" t="s">
        <v>21</v>
      </c>
      <c r="E1044" s="11" t="s">
        <v>14</v>
      </c>
      <c r="F1044" s="41">
        <v>35531</v>
      </c>
      <c r="G1044" s="39">
        <v>1001</v>
      </c>
      <c r="H1044" s="40">
        <v>3283</v>
      </c>
      <c r="I1044" s="40">
        <v>1760</v>
      </c>
      <c r="J1044" s="40">
        <v>5095</v>
      </c>
      <c r="K1044" s="41">
        <v>768</v>
      </c>
      <c r="L1044" s="39">
        <v>16066149</v>
      </c>
      <c r="M1044" s="40">
        <v>7331655</v>
      </c>
      <c r="N1044" s="40">
        <v>1594709</v>
      </c>
      <c r="O1044" s="40">
        <v>14412540</v>
      </c>
      <c r="P1044" s="41">
        <v>3974469</v>
      </c>
      <c r="Q1044" s="39">
        <f t="shared" si="96"/>
        <v>16050.098901098901</v>
      </c>
      <c r="R1044" s="40">
        <f t="shared" si="97"/>
        <v>2233.218093207432</v>
      </c>
      <c r="S1044" s="40">
        <f t="shared" si="98"/>
        <v>906.0846590909091</v>
      </c>
      <c r="T1044" s="40">
        <f t="shared" si="99"/>
        <v>2828.7615309126595</v>
      </c>
      <c r="U1044" s="41">
        <f t="shared" si="100"/>
        <v>5175.08984375</v>
      </c>
    </row>
    <row r="1045" spans="1:21" x14ac:dyDescent="0.25">
      <c r="A1045" s="30" t="str">
        <f t="shared" si="101"/>
        <v>2018_3</v>
      </c>
      <c r="B1045" s="10">
        <v>2018</v>
      </c>
      <c r="C1045" s="10">
        <v>3</v>
      </c>
      <c r="D1045" s="27" t="s">
        <v>22</v>
      </c>
      <c r="E1045" s="11" t="s">
        <v>14</v>
      </c>
      <c r="F1045" s="41">
        <v>3377</v>
      </c>
      <c r="G1045" s="39">
        <v>104</v>
      </c>
      <c r="H1045" s="40">
        <v>333</v>
      </c>
      <c r="I1045" s="40">
        <v>546</v>
      </c>
      <c r="J1045" s="40">
        <v>473</v>
      </c>
      <c r="K1045" s="41">
        <v>143</v>
      </c>
      <c r="L1045" s="39">
        <v>1397079</v>
      </c>
      <c r="M1045" s="40">
        <v>1135212</v>
      </c>
      <c r="N1045" s="40">
        <v>569038</v>
      </c>
      <c r="O1045" s="40">
        <v>1565937</v>
      </c>
      <c r="P1045" s="41">
        <v>601765</v>
      </c>
      <c r="Q1045" s="39">
        <f t="shared" si="96"/>
        <v>13433.451923076924</v>
      </c>
      <c r="R1045" s="40">
        <f t="shared" si="97"/>
        <v>3409.0450450450448</v>
      </c>
      <c r="S1045" s="40">
        <f t="shared" si="98"/>
        <v>1042.1941391941391</v>
      </c>
      <c r="T1045" s="40">
        <f t="shared" si="99"/>
        <v>3310.6490486257926</v>
      </c>
      <c r="U1045" s="41">
        <f t="shared" si="100"/>
        <v>4208.1468531468536</v>
      </c>
    </row>
    <row r="1046" spans="1:21" x14ac:dyDescent="0.25">
      <c r="A1046" s="30" t="str">
        <f t="shared" si="101"/>
        <v>2018_3</v>
      </c>
      <c r="B1046" s="10">
        <v>2018</v>
      </c>
      <c r="C1046" s="10">
        <v>3</v>
      </c>
      <c r="D1046" s="27" t="s">
        <v>23</v>
      </c>
      <c r="E1046" s="11" t="s">
        <v>14</v>
      </c>
      <c r="F1046" s="41">
        <v>3633</v>
      </c>
      <c r="G1046" s="39">
        <v>106</v>
      </c>
      <c r="H1046" s="40">
        <v>381</v>
      </c>
      <c r="I1046" s="40">
        <v>695</v>
      </c>
      <c r="J1046" s="40">
        <v>562</v>
      </c>
      <c r="K1046" s="41">
        <v>116</v>
      </c>
      <c r="L1046" s="39">
        <v>1757738</v>
      </c>
      <c r="M1046" s="40">
        <v>1367053</v>
      </c>
      <c r="N1046" s="40">
        <v>594266</v>
      </c>
      <c r="O1046" s="40">
        <v>1914149</v>
      </c>
      <c r="P1046" s="41">
        <v>527858</v>
      </c>
      <c r="Q1046" s="39">
        <f t="shared" si="96"/>
        <v>16582.433962264149</v>
      </c>
      <c r="R1046" s="40">
        <f t="shared" si="97"/>
        <v>3588.0656167979005</v>
      </c>
      <c r="S1046" s="40">
        <f t="shared" si="98"/>
        <v>855.05899280575545</v>
      </c>
      <c r="T1046" s="40">
        <f t="shared" si="99"/>
        <v>3405.9590747330963</v>
      </c>
      <c r="U1046" s="41">
        <f t="shared" si="100"/>
        <v>4550.5</v>
      </c>
    </row>
    <row r="1047" spans="1:21" x14ac:dyDescent="0.25">
      <c r="A1047" s="30" t="str">
        <f t="shared" si="101"/>
        <v>2018_3</v>
      </c>
      <c r="B1047" s="10">
        <v>2018</v>
      </c>
      <c r="C1047" s="10">
        <v>3</v>
      </c>
      <c r="D1047" s="27" t="s">
        <v>24</v>
      </c>
      <c r="E1047" s="11" t="s">
        <v>14</v>
      </c>
      <c r="F1047" s="41">
        <v>10260</v>
      </c>
      <c r="G1047" s="39">
        <v>308</v>
      </c>
      <c r="H1047" s="40">
        <v>1094</v>
      </c>
      <c r="I1047" s="40">
        <v>2476</v>
      </c>
      <c r="J1047" s="40">
        <v>2919</v>
      </c>
      <c r="K1047" s="41">
        <v>222</v>
      </c>
      <c r="L1047" s="39">
        <v>6240857</v>
      </c>
      <c r="M1047" s="40">
        <v>4442257</v>
      </c>
      <c r="N1047" s="40">
        <v>2875277</v>
      </c>
      <c r="O1047" s="40">
        <v>8292837</v>
      </c>
      <c r="P1047" s="41">
        <v>1208005</v>
      </c>
      <c r="Q1047" s="39">
        <f t="shared" si="96"/>
        <v>20262.522727272728</v>
      </c>
      <c r="R1047" s="40">
        <f t="shared" si="97"/>
        <v>4060.5639853747716</v>
      </c>
      <c r="S1047" s="40">
        <f t="shared" si="98"/>
        <v>1161.2588852988692</v>
      </c>
      <c r="T1047" s="40">
        <f t="shared" si="99"/>
        <v>2840.9856115107914</v>
      </c>
      <c r="U1047" s="41">
        <f t="shared" si="100"/>
        <v>5441.4639639639636</v>
      </c>
    </row>
    <row r="1048" spans="1:21" x14ac:dyDescent="0.25">
      <c r="A1048" s="30" t="str">
        <f t="shared" si="101"/>
        <v>2018_3</v>
      </c>
      <c r="B1048" s="10">
        <v>2018</v>
      </c>
      <c r="C1048" s="10">
        <v>3</v>
      </c>
      <c r="D1048" s="27" t="s">
        <v>25</v>
      </c>
      <c r="E1048" s="11" t="s">
        <v>14</v>
      </c>
      <c r="F1048" s="41">
        <v>27490</v>
      </c>
      <c r="G1048" s="39">
        <v>163</v>
      </c>
      <c r="H1048" s="40">
        <v>2106</v>
      </c>
      <c r="I1048" s="40">
        <v>8675</v>
      </c>
      <c r="J1048" s="40">
        <v>3226</v>
      </c>
      <c r="K1048" s="41">
        <v>731</v>
      </c>
      <c r="L1048" s="39">
        <v>3314445</v>
      </c>
      <c r="M1048" s="40">
        <v>4966417</v>
      </c>
      <c r="N1048" s="40">
        <v>13032976</v>
      </c>
      <c r="O1048" s="40">
        <v>6648590</v>
      </c>
      <c r="P1048" s="41">
        <v>3977068</v>
      </c>
      <c r="Q1048" s="39">
        <f t="shared" si="96"/>
        <v>20334.018404907976</v>
      </c>
      <c r="R1048" s="40">
        <f t="shared" si="97"/>
        <v>2358.2226970560305</v>
      </c>
      <c r="S1048" s="40">
        <f t="shared" si="98"/>
        <v>1502.3603458213256</v>
      </c>
      <c r="T1048" s="40">
        <f t="shared" si="99"/>
        <v>2060.9392436453813</v>
      </c>
      <c r="U1048" s="41">
        <f t="shared" si="100"/>
        <v>5440.5854993160056</v>
      </c>
    </row>
    <row r="1049" spans="1:21" x14ac:dyDescent="0.25">
      <c r="A1049" s="30" t="str">
        <f t="shared" si="101"/>
        <v>2018_3</v>
      </c>
      <c r="B1049" s="10">
        <v>2018</v>
      </c>
      <c r="C1049" s="10">
        <v>3</v>
      </c>
      <c r="D1049" s="27" t="s">
        <v>26</v>
      </c>
      <c r="E1049" s="11" t="s">
        <v>14</v>
      </c>
      <c r="F1049" s="41">
        <v>26675</v>
      </c>
      <c r="G1049" s="39">
        <v>328</v>
      </c>
      <c r="H1049" s="40">
        <v>2681</v>
      </c>
      <c r="I1049" s="40">
        <v>4129</v>
      </c>
      <c r="J1049" s="40">
        <v>5717</v>
      </c>
      <c r="K1049" s="41">
        <v>989</v>
      </c>
      <c r="L1049" s="39">
        <v>8128227</v>
      </c>
      <c r="M1049" s="40">
        <v>9574567</v>
      </c>
      <c r="N1049" s="40">
        <v>5951501</v>
      </c>
      <c r="O1049" s="40">
        <v>15577332</v>
      </c>
      <c r="P1049" s="41">
        <v>4145588</v>
      </c>
      <c r="Q1049" s="39">
        <f t="shared" si="96"/>
        <v>24781.179878048781</v>
      </c>
      <c r="R1049" s="40">
        <f t="shared" si="97"/>
        <v>3571.267064528161</v>
      </c>
      <c r="S1049" s="40">
        <f t="shared" si="98"/>
        <v>1441.3904093000726</v>
      </c>
      <c r="T1049" s="40">
        <f t="shared" si="99"/>
        <v>2724.7388490467029</v>
      </c>
      <c r="U1049" s="41">
        <f t="shared" si="100"/>
        <v>4191.6966632962585</v>
      </c>
    </row>
    <row r="1050" spans="1:21" x14ac:dyDescent="0.25">
      <c r="A1050" s="30" t="str">
        <f t="shared" si="101"/>
        <v>2018_3</v>
      </c>
      <c r="B1050" s="10">
        <v>2018</v>
      </c>
      <c r="C1050" s="10">
        <v>3</v>
      </c>
      <c r="D1050" s="27" t="s">
        <v>27</v>
      </c>
      <c r="E1050" s="11" t="s">
        <v>14</v>
      </c>
      <c r="F1050" s="41">
        <v>7060</v>
      </c>
      <c r="G1050" s="39">
        <v>213</v>
      </c>
      <c r="H1050" s="40">
        <v>756</v>
      </c>
      <c r="I1050" s="40">
        <v>1550</v>
      </c>
      <c r="J1050" s="40">
        <v>1142</v>
      </c>
      <c r="K1050" s="41">
        <v>404</v>
      </c>
      <c r="L1050" s="39">
        <v>4703490</v>
      </c>
      <c r="M1050" s="40">
        <v>2718796</v>
      </c>
      <c r="N1050" s="40">
        <v>2656829</v>
      </c>
      <c r="O1050" s="40">
        <v>3841167</v>
      </c>
      <c r="P1050" s="41">
        <v>3258229</v>
      </c>
      <c r="Q1050" s="39">
        <f t="shared" si="96"/>
        <v>22082.112676056338</v>
      </c>
      <c r="R1050" s="40">
        <f t="shared" si="97"/>
        <v>3596.2910052910051</v>
      </c>
      <c r="S1050" s="40">
        <f t="shared" si="98"/>
        <v>1714.0832258064515</v>
      </c>
      <c r="T1050" s="40">
        <f t="shared" si="99"/>
        <v>3363.5437828371278</v>
      </c>
      <c r="U1050" s="41">
        <f t="shared" si="100"/>
        <v>8064.9232673267325</v>
      </c>
    </row>
    <row r="1051" spans="1:21" x14ac:dyDescent="0.25">
      <c r="A1051" s="30" t="str">
        <f t="shared" si="101"/>
        <v>2018_3</v>
      </c>
      <c r="B1051" s="10">
        <v>2018</v>
      </c>
      <c r="C1051" s="10">
        <v>3</v>
      </c>
      <c r="D1051" s="27" t="s">
        <v>28</v>
      </c>
      <c r="E1051" s="11" t="s">
        <v>14</v>
      </c>
      <c r="F1051" s="41">
        <v>48153</v>
      </c>
      <c r="G1051" s="39">
        <v>1246</v>
      </c>
      <c r="H1051" s="40">
        <v>4969</v>
      </c>
      <c r="I1051" s="40">
        <v>9521</v>
      </c>
      <c r="J1051" s="40">
        <v>8480</v>
      </c>
      <c r="K1051" s="41">
        <v>1941</v>
      </c>
      <c r="L1051" s="39">
        <v>20805430</v>
      </c>
      <c r="M1051" s="40">
        <v>18324763</v>
      </c>
      <c r="N1051" s="40">
        <v>18795557</v>
      </c>
      <c r="O1051" s="40">
        <v>29597579</v>
      </c>
      <c r="P1051" s="41">
        <v>22526515</v>
      </c>
      <c r="Q1051" s="39">
        <f t="shared" si="96"/>
        <v>16697.776886035314</v>
      </c>
      <c r="R1051" s="40">
        <f t="shared" si="97"/>
        <v>3687.8170658080098</v>
      </c>
      <c r="S1051" s="40">
        <f t="shared" si="98"/>
        <v>1974.1158491755068</v>
      </c>
      <c r="T1051" s="40">
        <f t="shared" si="99"/>
        <v>3490.2805424528301</v>
      </c>
      <c r="U1051" s="41">
        <f t="shared" si="100"/>
        <v>11605.623390005152</v>
      </c>
    </row>
    <row r="1052" spans="1:21" x14ac:dyDescent="0.25">
      <c r="A1052" s="30" t="str">
        <f t="shared" si="101"/>
        <v>2018_3</v>
      </c>
      <c r="B1052" s="10">
        <v>2018</v>
      </c>
      <c r="C1052" s="10">
        <v>3</v>
      </c>
      <c r="D1052" s="27" t="s">
        <v>29</v>
      </c>
      <c r="E1052" s="11" t="s">
        <v>14</v>
      </c>
      <c r="F1052" s="41">
        <v>5234</v>
      </c>
      <c r="G1052" s="39">
        <v>167</v>
      </c>
      <c r="H1052" s="40">
        <v>637</v>
      </c>
      <c r="I1052" s="40">
        <v>692</v>
      </c>
      <c r="J1052" s="40">
        <v>1019</v>
      </c>
      <c r="K1052" s="41">
        <v>282</v>
      </c>
      <c r="L1052" s="39">
        <v>2759992</v>
      </c>
      <c r="M1052" s="40">
        <v>2275052</v>
      </c>
      <c r="N1052" s="40">
        <v>898502</v>
      </c>
      <c r="O1052" s="40">
        <v>3101409</v>
      </c>
      <c r="P1052" s="41">
        <v>2122044</v>
      </c>
      <c r="Q1052" s="39">
        <f t="shared" si="96"/>
        <v>16526.898203592813</v>
      </c>
      <c r="R1052" s="40">
        <f t="shared" si="97"/>
        <v>3571.5102040816328</v>
      </c>
      <c r="S1052" s="40">
        <f t="shared" si="98"/>
        <v>1298.413294797688</v>
      </c>
      <c r="T1052" s="40">
        <f t="shared" si="99"/>
        <v>3043.5809617271834</v>
      </c>
      <c r="U1052" s="41">
        <f t="shared" si="100"/>
        <v>7524.9787234042551</v>
      </c>
    </row>
    <row r="1053" spans="1:21" x14ac:dyDescent="0.25">
      <c r="A1053" s="30" t="str">
        <f t="shared" si="101"/>
        <v>2018_3</v>
      </c>
      <c r="B1053" s="10">
        <v>2018</v>
      </c>
      <c r="C1053" s="10">
        <v>3</v>
      </c>
      <c r="D1053" s="27" t="s">
        <v>30</v>
      </c>
      <c r="E1053" s="11" t="s">
        <v>14</v>
      </c>
      <c r="F1053" s="41">
        <v>10198</v>
      </c>
      <c r="G1053" s="39">
        <v>306</v>
      </c>
      <c r="H1053" s="40">
        <v>1088</v>
      </c>
      <c r="I1053" s="40">
        <v>2141</v>
      </c>
      <c r="J1053" s="40">
        <v>1557</v>
      </c>
      <c r="K1053" s="41">
        <v>220</v>
      </c>
      <c r="L1053" s="39">
        <v>6462041</v>
      </c>
      <c r="M1053" s="40">
        <v>1885616</v>
      </c>
      <c r="N1053" s="40">
        <v>1749497</v>
      </c>
      <c r="O1053" s="40">
        <v>4714550</v>
      </c>
      <c r="P1053" s="41">
        <v>1299486</v>
      </c>
      <c r="Q1053" s="39">
        <f t="shared" si="96"/>
        <v>21117.781045751635</v>
      </c>
      <c r="R1053" s="40">
        <f t="shared" si="97"/>
        <v>1733.1029411764705</v>
      </c>
      <c r="S1053" s="40">
        <f t="shared" si="98"/>
        <v>817.14012143858008</v>
      </c>
      <c r="T1053" s="40">
        <f t="shared" si="99"/>
        <v>3027.9704560051382</v>
      </c>
      <c r="U1053" s="41">
        <f t="shared" si="100"/>
        <v>5906.7545454545452</v>
      </c>
    </row>
    <row r="1054" spans="1:21" x14ac:dyDescent="0.25">
      <c r="A1054" s="30" t="str">
        <f t="shared" si="101"/>
        <v>2018_3</v>
      </c>
      <c r="B1054" s="10">
        <v>2018</v>
      </c>
      <c r="C1054" s="10">
        <v>3</v>
      </c>
      <c r="D1054" s="27" t="s">
        <v>31</v>
      </c>
      <c r="E1054" s="11" t="s">
        <v>14</v>
      </c>
      <c r="F1054" s="41">
        <v>32577</v>
      </c>
      <c r="G1054" s="39">
        <v>677</v>
      </c>
      <c r="H1054" s="40">
        <v>3162</v>
      </c>
      <c r="I1054" s="40">
        <v>9904</v>
      </c>
      <c r="J1054" s="40">
        <v>4512</v>
      </c>
      <c r="K1054" s="41">
        <v>1037</v>
      </c>
      <c r="L1054" s="39">
        <v>12353049</v>
      </c>
      <c r="M1054" s="40">
        <v>11755735</v>
      </c>
      <c r="N1054" s="40">
        <v>6561828</v>
      </c>
      <c r="O1054" s="40">
        <v>15746570</v>
      </c>
      <c r="P1054" s="41">
        <v>2235583</v>
      </c>
      <c r="Q1054" s="39">
        <f t="shared" si="96"/>
        <v>18246.748892171345</v>
      </c>
      <c r="R1054" s="40">
        <f t="shared" si="97"/>
        <v>3717.816255534472</v>
      </c>
      <c r="S1054" s="40">
        <f t="shared" si="98"/>
        <v>662.54321486268179</v>
      </c>
      <c r="T1054" s="40">
        <f t="shared" si="99"/>
        <v>3489.9312943262412</v>
      </c>
      <c r="U1054" s="41">
        <f t="shared" si="100"/>
        <v>2155.8177434908389</v>
      </c>
    </row>
    <row r="1055" spans="1:21" x14ac:dyDescent="0.25">
      <c r="A1055" s="30" t="str">
        <f t="shared" si="101"/>
        <v>2018_3</v>
      </c>
      <c r="B1055" s="10">
        <v>2018</v>
      </c>
      <c r="C1055" s="10">
        <v>3</v>
      </c>
      <c r="D1055" s="27" t="s">
        <v>32</v>
      </c>
      <c r="E1055" s="11" t="s">
        <v>14</v>
      </c>
      <c r="F1055" s="41">
        <v>21703</v>
      </c>
      <c r="G1055" s="39">
        <v>289</v>
      </c>
      <c r="H1055" s="40">
        <v>2694</v>
      </c>
      <c r="I1055" s="40">
        <v>4317</v>
      </c>
      <c r="J1055" s="40">
        <v>4404</v>
      </c>
      <c r="K1055" s="41">
        <v>885</v>
      </c>
      <c r="L1055" s="39">
        <v>12068468</v>
      </c>
      <c r="M1055" s="40">
        <v>11051695</v>
      </c>
      <c r="N1055" s="40">
        <v>4845748</v>
      </c>
      <c r="O1055" s="40">
        <v>17186506</v>
      </c>
      <c r="P1055" s="41">
        <v>10717638</v>
      </c>
      <c r="Q1055" s="39">
        <f t="shared" si="96"/>
        <v>41759.404844290657</v>
      </c>
      <c r="R1055" s="40">
        <f t="shared" si="97"/>
        <v>4102.3366740905713</v>
      </c>
      <c r="S1055" s="40">
        <f t="shared" si="98"/>
        <v>1122.4804262219134</v>
      </c>
      <c r="T1055" s="40">
        <f t="shared" si="99"/>
        <v>3902.4763851044504</v>
      </c>
      <c r="U1055" s="41">
        <f t="shared" si="100"/>
        <v>12110.325423728813</v>
      </c>
    </row>
    <row r="1056" spans="1:21" x14ac:dyDescent="0.25">
      <c r="A1056" s="30" t="str">
        <f t="shared" si="101"/>
        <v>2018_3</v>
      </c>
      <c r="B1056" s="10">
        <v>2018</v>
      </c>
      <c r="C1056" s="10">
        <v>3</v>
      </c>
      <c r="D1056" s="27" t="s">
        <v>33</v>
      </c>
      <c r="E1056" s="11" t="s">
        <v>14</v>
      </c>
      <c r="F1056" s="41">
        <v>18032</v>
      </c>
      <c r="G1056" s="39">
        <v>626</v>
      </c>
      <c r="H1056" s="40">
        <v>1880</v>
      </c>
      <c r="I1056" s="40">
        <v>5296</v>
      </c>
      <c r="J1056" s="40">
        <v>2979</v>
      </c>
      <c r="K1056" s="41">
        <v>657</v>
      </c>
      <c r="L1056" s="39">
        <v>8856797</v>
      </c>
      <c r="M1056" s="40">
        <v>6727482</v>
      </c>
      <c r="N1056" s="40">
        <v>5339452</v>
      </c>
      <c r="O1056" s="40">
        <v>8878700</v>
      </c>
      <c r="P1056" s="41">
        <v>1926349</v>
      </c>
      <c r="Q1056" s="39">
        <f t="shared" si="96"/>
        <v>14148.238019169328</v>
      </c>
      <c r="R1056" s="40">
        <f t="shared" si="97"/>
        <v>3578.4478723404254</v>
      </c>
      <c r="S1056" s="40">
        <f t="shared" si="98"/>
        <v>1008.2046827794562</v>
      </c>
      <c r="T1056" s="40">
        <f t="shared" si="99"/>
        <v>2980.4296743873783</v>
      </c>
      <c r="U1056" s="41">
        <f t="shared" si="100"/>
        <v>2932.0380517503804</v>
      </c>
    </row>
    <row r="1057" spans="1:21" x14ac:dyDescent="0.25">
      <c r="A1057" s="30" t="str">
        <f t="shared" si="101"/>
        <v>2018_3</v>
      </c>
      <c r="B1057" s="10">
        <v>2018</v>
      </c>
      <c r="C1057" s="10">
        <v>3</v>
      </c>
      <c r="D1057" s="27" t="s">
        <v>34</v>
      </c>
      <c r="E1057" s="11" t="s">
        <v>14</v>
      </c>
      <c r="F1057" s="41">
        <v>18031</v>
      </c>
      <c r="G1057" s="39">
        <v>500</v>
      </c>
      <c r="H1057" s="40">
        <v>2245</v>
      </c>
      <c r="I1057" s="40">
        <v>5170</v>
      </c>
      <c r="J1057" s="40">
        <v>3357</v>
      </c>
      <c r="K1057" s="41">
        <v>569</v>
      </c>
      <c r="L1057" s="39">
        <v>9096345</v>
      </c>
      <c r="M1057" s="40">
        <v>10218576</v>
      </c>
      <c r="N1057" s="40">
        <v>34158115</v>
      </c>
      <c r="O1057" s="40">
        <v>15088828</v>
      </c>
      <c r="P1057" s="41">
        <v>2348978</v>
      </c>
      <c r="Q1057" s="39">
        <f t="shared" si="96"/>
        <v>18192.689999999999</v>
      </c>
      <c r="R1057" s="40">
        <f t="shared" si="97"/>
        <v>4551.7042316258348</v>
      </c>
      <c r="S1057" s="40">
        <f t="shared" si="98"/>
        <v>6606.9854932301741</v>
      </c>
      <c r="T1057" s="40">
        <f t="shared" si="99"/>
        <v>4494.735775990468</v>
      </c>
      <c r="U1057" s="41">
        <f t="shared" si="100"/>
        <v>4128.2565905096662</v>
      </c>
    </row>
    <row r="1058" spans="1:21" x14ac:dyDescent="0.25">
      <c r="A1058" s="30" t="str">
        <f t="shared" si="101"/>
        <v>2018_3</v>
      </c>
      <c r="B1058" s="10">
        <v>2018</v>
      </c>
      <c r="C1058" s="10">
        <v>3</v>
      </c>
      <c r="D1058" s="27" t="s">
        <v>35</v>
      </c>
      <c r="E1058" s="11" t="s">
        <v>14</v>
      </c>
      <c r="F1058" s="41">
        <v>27771</v>
      </c>
      <c r="G1058" s="39">
        <v>1123</v>
      </c>
      <c r="H1058" s="40">
        <v>4204</v>
      </c>
      <c r="I1058" s="40">
        <v>4221</v>
      </c>
      <c r="J1058" s="40">
        <v>6734</v>
      </c>
      <c r="K1058" s="41">
        <v>1571</v>
      </c>
      <c r="L1058" s="39">
        <v>15756724</v>
      </c>
      <c r="M1058" s="40">
        <v>14079119</v>
      </c>
      <c r="N1058" s="40">
        <v>6071983</v>
      </c>
      <c r="O1058" s="40">
        <v>20085892</v>
      </c>
      <c r="P1058" s="41">
        <v>4422774</v>
      </c>
      <c r="Q1058" s="39">
        <f t="shared" si="96"/>
        <v>14030.920747996439</v>
      </c>
      <c r="R1058" s="40">
        <f t="shared" si="97"/>
        <v>3348.9816841103711</v>
      </c>
      <c r="S1058" s="40">
        <f t="shared" si="98"/>
        <v>1438.517649846008</v>
      </c>
      <c r="T1058" s="40">
        <f t="shared" si="99"/>
        <v>2982.7579447579446</v>
      </c>
      <c r="U1058" s="41">
        <f t="shared" si="100"/>
        <v>2815.2603437301082</v>
      </c>
    </row>
    <row r="1059" spans="1:21" x14ac:dyDescent="0.25">
      <c r="A1059" s="30" t="str">
        <f t="shared" si="101"/>
        <v>2018_3</v>
      </c>
      <c r="B1059" s="10">
        <v>2018</v>
      </c>
      <c r="C1059" s="10">
        <v>3</v>
      </c>
      <c r="D1059" s="27" t="s">
        <v>36</v>
      </c>
      <c r="E1059" s="11" t="s">
        <v>14</v>
      </c>
      <c r="F1059" s="41">
        <v>8182</v>
      </c>
      <c r="G1059" s="39">
        <v>333</v>
      </c>
      <c r="H1059" s="40">
        <v>1163</v>
      </c>
      <c r="I1059" s="40">
        <v>1718</v>
      </c>
      <c r="J1059" s="40">
        <v>2062</v>
      </c>
      <c r="K1059" s="41">
        <v>746</v>
      </c>
      <c r="L1059" s="39">
        <v>5339372</v>
      </c>
      <c r="M1059" s="40">
        <v>4011726</v>
      </c>
      <c r="N1059" s="40">
        <v>1520450</v>
      </c>
      <c r="O1059" s="40">
        <v>6200392</v>
      </c>
      <c r="P1059" s="41">
        <v>4043540</v>
      </c>
      <c r="Q1059" s="39">
        <f t="shared" si="96"/>
        <v>16034.15015015015</v>
      </c>
      <c r="R1059" s="40">
        <f t="shared" si="97"/>
        <v>3449.463456577816</v>
      </c>
      <c r="S1059" s="40">
        <f t="shared" si="98"/>
        <v>885.01164144353902</v>
      </c>
      <c r="T1059" s="40">
        <f t="shared" si="99"/>
        <v>3006.9796314258001</v>
      </c>
      <c r="U1059" s="41">
        <f t="shared" si="100"/>
        <v>5420.2949061662202</v>
      </c>
    </row>
    <row r="1060" spans="1:21" x14ac:dyDescent="0.25">
      <c r="A1060" s="30" t="str">
        <f t="shared" si="101"/>
        <v>2018_3</v>
      </c>
      <c r="B1060" s="10">
        <v>2018</v>
      </c>
      <c r="C1060" s="10">
        <v>3</v>
      </c>
      <c r="D1060" s="27" t="s">
        <v>37</v>
      </c>
      <c r="E1060" s="11" t="s">
        <v>14</v>
      </c>
      <c r="F1060" s="41">
        <v>15305</v>
      </c>
      <c r="G1060" s="39">
        <v>672</v>
      </c>
      <c r="H1060" s="40">
        <v>2544</v>
      </c>
      <c r="I1060" s="40">
        <v>831</v>
      </c>
      <c r="J1060" s="40">
        <v>5240</v>
      </c>
      <c r="K1060" s="41">
        <v>2386</v>
      </c>
      <c r="L1060" s="39">
        <v>12124506</v>
      </c>
      <c r="M1060" s="40">
        <v>7044903</v>
      </c>
      <c r="N1060" s="40">
        <v>978299</v>
      </c>
      <c r="O1060" s="40">
        <v>15781076</v>
      </c>
      <c r="P1060" s="41">
        <v>14066522</v>
      </c>
      <c r="Q1060" s="39">
        <f t="shared" si="96"/>
        <v>18042.419642857141</v>
      </c>
      <c r="R1060" s="40">
        <f t="shared" si="97"/>
        <v>2769.2228773584907</v>
      </c>
      <c r="S1060" s="40">
        <f t="shared" si="98"/>
        <v>1177.2551143200963</v>
      </c>
      <c r="T1060" s="40">
        <f t="shared" si="99"/>
        <v>3011.6557251908398</v>
      </c>
      <c r="U1060" s="41">
        <f t="shared" si="100"/>
        <v>5895.4409052808051</v>
      </c>
    </row>
    <row r="1061" spans="1:21" x14ac:dyDescent="0.25">
      <c r="A1061" s="30" t="str">
        <f t="shared" si="101"/>
        <v>2018_3</v>
      </c>
      <c r="B1061" s="10">
        <v>2018</v>
      </c>
      <c r="C1061" s="10">
        <v>3</v>
      </c>
      <c r="D1061" s="27" t="s">
        <v>38</v>
      </c>
      <c r="E1061" s="11" t="s">
        <v>14</v>
      </c>
      <c r="F1061" s="41">
        <v>7970</v>
      </c>
      <c r="G1061" s="39">
        <v>401</v>
      </c>
      <c r="H1061" s="40">
        <v>1493</v>
      </c>
      <c r="I1061" s="40">
        <v>1148</v>
      </c>
      <c r="J1061" s="40">
        <v>2843</v>
      </c>
      <c r="K1061" s="41">
        <v>56</v>
      </c>
      <c r="L1061" s="39">
        <v>5182794</v>
      </c>
      <c r="M1061" s="40">
        <v>4277812</v>
      </c>
      <c r="N1061" s="40">
        <v>2281802</v>
      </c>
      <c r="O1061" s="40">
        <v>7222036</v>
      </c>
      <c r="P1061" s="41">
        <v>316071</v>
      </c>
      <c r="Q1061" s="39">
        <f t="shared" si="96"/>
        <v>12924.673316708229</v>
      </c>
      <c r="R1061" s="40">
        <f t="shared" si="97"/>
        <v>2865.2458137977228</v>
      </c>
      <c r="S1061" s="40">
        <f t="shared" si="98"/>
        <v>1987.6324041811847</v>
      </c>
      <c r="T1061" s="40">
        <f t="shared" si="99"/>
        <v>2540.2870207527258</v>
      </c>
      <c r="U1061" s="41">
        <f t="shared" si="100"/>
        <v>5644.125</v>
      </c>
    </row>
    <row r="1062" spans="1:21" x14ac:dyDescent="0.25">
      <c r="A1062" s="30" t="str">
        <f t="shared" si="101"/>
        <v>2018_3</v>
      </c>
      <c r="B1062" s="10">
        <v>2018</v>
      </c>
      <c r="C1062" s="10">
        <v>3</v>
      </c>
      <c r="D1062" s="27" t="s">
        <v>39</v>
      </c>
      <c r="E1062" s="11" t="s">
        <v>14</v>
      </c>
      <c r="F1062" s="41">
        <v>20365</v>
      </c>
      <c r="G1062" s="39">
        <v>956</v>
      </c>
      <c r="H1062" s="40">
        <v>3381</v>
      </c>
      <c r="I1062" s="40">
        <v>1009</v>
      </c>
      <c r="J1062" s="40">
        <v>2721</v>
      </c>
      <c r="K1062" s="41">
        <v>439</v>
      </c>
      <c r="L1062" s="39">
        <v>14113967</v>
      </c>
      <c r="M1062" s="40">
        <v>8569373</v>
      </c>
      <c r="N1062" s="40">
        <v>916355</v>
      </c>
      <c r="O1062" s="40">
        <v>7543863</v>
      </c>
      <c r="P1062" s="41">
        <v>2339414</v>
      </c>
      <c r="Q1062" s="39">
        <f t="shared" si="96"/>
        <v>14763.56380753138</v>
      </c>
      <c r="R1062" s="40">
        <f t="shared" si="97"/>
        <v>2534.567583555161</v>
      </c>
      <c r="S1062" s="40">
        <f t="shared" si="98"/>
        <v>908.18136769078296</v>
      </c>
      <c r="T1062" s="40">
        <f t="shared" si="99"/>
        <v>2772.4597574421168</v>
      </c>
      <c r="U1062" s="41">
        <f t="shared" si="100"/>
        <v>5328.9612756264241</v>
      </c>
    </row>
    <row r="1063" spans="1:21" x14ac:dyDescent="0.25">
      <c r="A1063" s="30" t="str">
        <f t="shared" si="101"/>
        <v>2018_3</v>
      </c>
      <c r="B1063" s="10">
        <v>2018</v>
      </c>
      <c r="C1063" s="10">
        <v>3</v>
      </c>
      <c r="D1063" s="27" t="s">
        <v>40</v>
      </c>
      <c r="E1063" s="11" t="s">
        <v>14</v>
      </c>
      <c r="F1063" s="41">
        <v>15817</v>
      </c>
      <c r="G1063" s="39">
        <v>520</v>
      </c>
      <c r="H1063" s="40">
        <v>2441</v>
      </c>
      <c r="I1063" s="40">
        <v>4544</v>
      </c>
      <c r="J1063" s="40">
        <v>4252</v>
      </c>
      <c r="K1063" s="41">
        <v>734</v>
      </c>
      <c r="L1063" s="39">
        <v>7760439</v>
      </c>
      <c r="M1063" s="40">
        <v>9849475</v>
      </c>
      <c r="N1063" s="40">
        <v>3582591</v>
      </c>
      <c r="O1063" s="40">
        <v>16277701</v>
      </c>
      <c r="P1063" s="41">
        <v>2287072</v>
      </c>
      <c r="Q1063" s="39">
        <f t="shared" si="96"/>
        <v>14923.921153846153</v>
      </c>
      <c r="R1063" s="40">
        <f t="shared" si="97"/>
        <v>4035.0163867267515</v>
      </c>
      <c r="S1063" s="40">
        <f t="shared" si="98"/>
        <v>788.42231514084506</v>
      </c>
      <c r="T1063" s="40">
        <f t="shared" si="99"/>
        <v>3828.2457666980245</v>
      </c>
      <c r="U1063" s="41">
        <f t="shared" si="100"/>
        <v>3115.9019073569484</v>
      </c>
    </row>
    <row r="1064" spans="1:21" x14ac:dyDescent="0.25">
      <c r="A1064" s="30" t="str">
        <f t="shared" si="101"/>
        <v>2018_4</v>
      </c>
      <c r="B1064" s="10">
        <v>2018</v>
      </c>
      <c r="C1064" s="10">
        <v>4</v>
      </c>
      <c r="D1064" s="27" t="s">
        <v>13</v>
      </c>
      <c r="E1064" s="11" t="s">
        <v>14</v>
      </c>
      <c r="F1064" s="41">
        <v>23789</v>
      </c>
      <c r="G1064" s="39">
        <v>142</v>
      </c>
      <c r="H1064" s="40">
        <v>2495</v>
      </c>
      <c r="I1064" s="40">
        <v>1372</v>
      </c>
      <c r="J1064" s="40">
        <v>4524</v>
      </c>
      <c r="K1064" s="41">
        <v>601</v>
      </c>
      <c r="L1064" s="39">
        <v>2398982</v>
      </c>
      <c r="M1064" s="40">
        <v>5093557</v>
      </c>
      <c r="N1064" s="40">
        <v>2472849</v>
      </c>
      <c r="O1064" s="40">
        <v>9534300</v>
      </c>
      <c r="P1064" s="41">
        <v>1760612</v>
      </c>
      <c r="Q1064" s="39">
        <f t="shared" si="96"/>
        <v>16894.239436619719</v>
      </c>
      <c r="R1064" s="40">
        <f t="shared" si="97"/>
        <v>2041.5058116232465</v>
      </c>
      <c r="S1064" s="40">
        <f t="shared" si="98"/>
        <v>1802.3680758017492</v>
      </c>
      <c r="T1064" s="40">
        <f t="shared" si="99"/>
        <v>2107.4933687002654</v>
      </c>
      <c r="U1064" s="41">
        <f t="shared" si="100"/>
        <v>2929.4708818635609</v>
      </c>
    </row>
    <row r="1065" spans="1:21" x14ac:dyDescent="0.25">
      <c r="A1065" s="30" t="str">
        <f t="shared" si="101"/>
        <v>2018_4</v>
      </c>
      <c r="B1065" s="10">
        <v>2018</v>
      </c>
      <c r="C1065" s="10">
        <v>4</v>
      </c>
      <c r="D1065" s="27" t="s">
        <v>15</v>
      </c>
      <c r="E1065" s="11" t="s">
        <v>14</v>
      </c>
      <c r="F1065" s="41">
        <v>5419</v>
      </c>
      <c r="G1065" s="39">
        <v>16</v>
      </c>
      <c r="H1065" s="40">
        <v>365</v>
      </c>
      <c r="I1065" s="40">
        <v>929</v>
      </c>
      <c r="J1065" s="40">
        <v>663</v>
      </c>
      <c r="K1065" s="41">
        <v>95</v>
      </c>
      <c r="L1065" s="39">
        <v>527703</v>
      </c>
      <c r="M1065" s="40">
        <v>1331564</v>
      </c>
      <c r="N1065" s="40">
        <v>1722776</v>
      </c>
      <c r="O1065" s="40">
        <v>2344110</v>
      </c>
      <c r="P1065" s="41">
        <v>535407</v>
      </c>
      <c r="Q1065" s="39">
        <f t="shared" si="96"/>
        <v>32981.4375</v>
      </c>
      <c r="R1065" s="40">
        <f t="shared" si="97"/>
        <v>3648.1205479452055</v>
      </c>
      <c r="S1065" s="40">
        <f t="shared" si="98"/>
        <v>1854.4413347685684</v>
      </c>
      <c r="T1065" s="40">
        <f t="shared" si="99"/>
        <v>3535.610859728507</v>
      </c>
      <c r="U1065" s="41">
        <f t="shared" si="100"/>
        <v>5635.863157894737</v>
      </c>
    </row>
    <row r="1066" spans="1:21" x14ac:dyDescent="0.25">
      <c r="A1066" s="30" t="str">
        <f t="shared" si="101"/>
        <v>2018_4</v>
      </c>
      <c r="B1066" s="10">
        <v>2018</v>
      </c>
      <c r="C1066" s="10">
        <v>4</v>
      </c>
      <c r="D1066" s="27" t="s">
        <v>16</v>
      </c>
      <c r="E1066" s="11" t="s">
        <v>14</v>
      </c>
      <c r="F1066" s="41">
        <v>5668</v>
      </c>
      <c r="G1066" s="39">
        <v>105</v>
      </c>
      <c r="H1066" s="40">
        <v>699</v>
      </c>
      <c r="I1066" s="40">
        <v>571</v>
      </c>
      <c r="J1066" s="40">
        <v>1682</v>
      </c>
      <c r="K1066" s="41">
        <v>122</v>
      </c>
      <c r="L1066" s="39">
        <v>964028</v>
      </c>
      <c r="M1066" s="40">
        <v>2689782</v>
      </c>
      <c r="N1066" s="40">
        <v>563576</v>
      </c>
      <c r="O1066" s="40">
        <v>5058409</v>
      </c>
      <c r="P1066" s="41">
        <v>581510</v>
      </c>
      <c r="Q1066" s="39">
        <f t="shared" si="96"/>
        <v>9181.2190476190481</v>
      </c>
      <c r="R1066" s="40">
        <f t="shared" si="97"/>
        <v>3848.0429184549357</v>
      </c>
      <c r="S1066" s="40">
        <f t="shared" si="98"/>
        <v>986.9982486865149</v>
      </c>
      <c r="T1066" s="40">
        <f t="shared" si="99"/>
        <v>3007.3775267538645</v>
      </c>
      <c r="U1066" s="41">
        <f t="shared" si="100"/>
        <v>4766.4754098360654</v>
      </c>
    </row>
    <row r="1067" spans="1:21" x14ac:dyDescent="0.25">
      <c r="A1067" s="30" t="str">
        <f t="shared" si="101"/>
        <v>2018_4</v>
      </c>
      <c r="B1067" s="10">
        <v>2018</v>
      </c>
      <c r="C1067" s="10">
        <v>4</v>
      </c>
      <c r="D1067" s="27" t="s">
        <v>17</v>
      </c>
      <c r="E1067" s="11" t="s">
        <v>14</v>
      </c>
      <c r="F1067" s="41">
        <v>22858</v>
      </c>
      <c r="G1067" s="39">
        <v>130</v>
      </c>
      <c r="H1067" s="40">
        <v>1912</v>
      </c>
      <c r="I1067" s="40">
        <v>5941</v>
      </c>
      <c r="J1067" s="40">
        <v>2850</v>
      </c>
      <c r="K1067" s="41">
        <v>1936</v>
      </c>
      <c r="L1067" s="39">
        <v>2058445</v>
      </c>
      <c r="M1067" s="40">
        <v>8392900</v>
      </c>
      <c r="N1067" s="40">
        <v>5139760</v>
      </c>
      <c r="O1067" s="40">
        <v>9640795</v>
      </c>
      <c r="P1067" s="41">
        <v>9607103</v>
      </c>
      <c r="Q1067" s="39">
        <f t="shared" si="96"/>
        <v>15834.192307692309</v>
      </c>
      <c r="R1067" s="40">
        <f t="shared" si="97"/>
        <v>4389.5920502092049</v>
      </c>
      <c r="S1067" s="40">
        <f t="shared" si="98"/>
        <v>865.13381585591651</v>
      </c>
      <c r="T1067" s="40">
        <f t="shared" si="99"/>
        <v>3382.7350877192985</v>
      </c>
      <c r="U1067" s="41">
        <f t="shared" si="100"/>
        <v>4962.346590909091</v>
      </c>
    </row>
    <row r="1068" spans="1:21" x14ac:dyDescent="0.25">
      <c r="A1068" s="30" t="str">
        <f t="shared" si="101"/>
        <v>2018_4</v>
      </c>
      <c r="B1068" s="10">
        <v>2018</v>
      </c>
      <c r="C1068" s="10">
        <v>4</v>
      </c>
      <c r="D1068" s="27" t="s">
        <v>18</v>
      </c>
      <c r="E1068" s="11" t="s">
        <v>14</v>
      </c>
      <c r="F1068" s="41">
        <v>17200</v>
      </c>
      <c r="G1068" s="39">
        <v>177</v>
      </c>
      <c r="H1068" s="40">
        <v>1349</v>
      </c>
      <c r="I1068" s="40">
        <v>2926</v>
      </c>
      <c r="J1068" s="40">
        <v>2173</v>
      </c>
      <c r="K1068" s="41">
        <v>416</v>
      </c>
      <c r="L1068" s="39">
        <v>4575628</v>
      </c>
      <c r="M1068" s="40">
        <v>5128239</v>
      </c>
      <c r="N1068" s="40">
        <v>6382923</v>
      </c>
      <c r="O1068" s="40">
        <v>8429442</v>
      </c>
      <c r="P1068" s="41">
        <v>1416615</v>
      </c>
      <c r="Q1068" s="39">
        <f t="shared" si="96"/>
        <v>25851.005649717514</v>
      </c>
      <c r="R1068" s="40">
        <f t="shared" si="97"/>
        <v>3801.511489992587</v>
      </c>
      <c r="S1068" s="40">
        <f t="shared" si="98"/>
        <v>2181.4501025290497</v>
      </c>
      <c r="T1068" s="40">
        <f t="shared" si="99"/>
        <v>3879.1725724804419</v>
      </c>
      <c r="U1068" s="41">
        <f t="shared" si="100"/>
        <v>3405.3245192307691</v>
      </c>
    </row>
    <row r="1069" spans="1:21" x14ac:dyDescent="0.25">
      <c r="A1069" s="30" t="str">
        <f t="shared" si="101"/>
        <v>2018_4</v>
      </c>
      <c r="B1069" s="10">
        <v>2018</v>
      </c>
      <c r="C1069" s="10">
        <v>4</v>
      </c>
      <c r="D1069" s="27" t="s">
        <v>19</v>
      </c>
      <c r="E1069" s="11" t="s">
        <v>14</v>
      </c>
      <c r="F1069" s="41">
        <v>4458</v>
      </c>
      <c r="G1069" s="39">
        <v>99</v>
      </c>
      <c r="H1069" s="40">
        <v>389</v>
      </c>
      <c r="I1069" s="40">
        <v>677</v>
      </c>
      <c r="J1069" s="40">
        <v>599</v>
      </c>
      <c r="K1069" s="41">
        <v>168</v>
      </c>
      <c r="L1069" s="39">
        <v>2026533</v>
      </c>
      <c r="M1069" s="40">
        <v>1471382</v>
      </c>
      <c r="N1069" s="40">
        <v>1257977</v>
      </c>
      <c r="O1069" s="40">
        <v>2327845</v>
      </c>
      <c r="P1069" s="41">
        <v>847864</v>
      </c>
      <c r="Q1069" s="39">
        <f t="shared" si="96"/>
        <v>20470.030303030304</v>
      </c>
      <c r="R1069" s="40">
        <f t="shared" si="97"/>
        <v>3782.4730077120821</v>
      </c>
      <c r="S1069" s="40">
        <f t="shared" si="98"/>
        <v>1858.1639586410636</v>
      </c>
      <c r="T1069" s="40">
        <f t="shared" si="99"/>
        <v>3886.2186978297163</v>
      </c>
      <c r="U1069" s="41">
        <f t="shared" si="100"/>
        <v>5046.8095238095239</v>
      </c>
    </row>
    <row r="1070" spans="1:21" x14ac:dyDescent="0.25">
      <c r="A1070" s="30" t="str">
        <f t="shared" si="101"/>
        <v>2018_4</v>
      </c>
      <c r="B1070" s="10">
        <v>2018</v>
      </c>
      <c r="C1070" s="10">
        <v>4</v>
      </c>
      <c r="D1070" s="27" t="s">
        <v>20</v>
      </c>
      <c r="E1070" s="11" t="s">
        <v>14</v>
      </c>
      <c r="F1070" s="41">
        <v>28988</v>
      </c>
      <c r="G1070" s="39">
        <v>333</v>
      </c>
      <c r="H1070" s="40">
        <v>3247</v>
      </c>
      <c r="I1070" s="40">
        <v>2725</v>
      </c>
      <c r="J1070" s="40">
        <v>5604</v>
      </c>
      <c r="K1070" s="41">
        <v>902</v>
      </c>
      <c r="L1070" s="39">
        <v>11290585</v>
      </c>
      <c r="M1070" s="40">
        <v>9765896</v>
      </c>
      <c r="N1070" s="40">
        <v>5846485</v>
      </c>
      <c r="O1070" s="40">
        <v>15435928</v>
      </c>
      <c r="P1070" s="41">
        <v>8172497</v>
      </c>
      <c r="Q1070" s="39">
        <f t="shared" si="96"/>
        <v>33905.660660660658</v>
      </c>
      <c r="R1070" s="40">
        <f t="shared" si="97"/>
        <v>3007.6673852787189</v>
      </c>
      <c r="S1070" s="40">
        <f t="shared" si="98"/>
        <v>2145.4990825688074</v>
      </c>
      <c r="T1070" s="40">
        <f t="shared" si="99"/>
        <v>2754.4482512491077</v>
      </c>
      <c r="U1070" s="41">
        <f t="shared" si="100"/>
        <v>9060.417960088691</v>
      </c>
    </row>
    <row r="1071" spans="1:21" x14ac:dyDescent="0.25">
      <c r="A1071" s="30" t="str">
        <f t="shared" si="101"/>
        <v>2018_4</v>
      </c>
      <c r="B1071" s="10">
        <v>2018</v>
      </c>
      <c r="C1071" s="10">
        <v>4</v>
      </c>
      <c r="D1071" s="27" t="s">
        <v>21</v>
      </c>
      <c r="E1071" s="11" t="s">
        <v>14</v>
      </c>
      <c r="F1071" s="41">
        <v>35341</v>
      </c>
      <c r="G1071" s="39">
        <v>967</v>
      </c>
      <c r="H1071" s="40">
        <v>3320</v>
      </c>
      <c r="I1071" s="40">
        <v>4215</v>
      </c>
      <c r="J1071" s="40">
        <v>6950</v>
      </c>
      <c r="K1071" s="41">
        <v>3440</v>
      </c>
      <c r="L1071" s="39">
        <v>13221202</v>
      </c>
      <c r="M1071" s="40">
        <v>9372203</v>
      </c>
      <c r="N1071" s="40">
        <v>3821045</v>
      </c>
      <c r="O1071" s="40">
        <v>21862040</v>
      </c>
      <c r="P1071" s="41">
        <v>16486664</v>
      </c>
      <c r="Q1071" s="39">
        <f t="shared" si="96"/>
        <v>13672.390899689763</v>
      </c>
      <c r="R1071" s="40">
        <f t="shared" si="97"/>
        <v>2822.9527108433736</v>
      </c>
      <c r="S1071" s="40">
        <f t="shared" si="98"/>
        <v>906.53499406880189</v>
      </c>
      <c r="T1071" s="40">
        <f t="shared" si="99"/>
        <v>3145.6172661870505</v>
      </c>
      <c r="U1071" s="41">
        <f t="shared" si="100"/>
        <v>4792.6348837209298</v>
      </c>
    </row>
    <row r="1072" spans="1:21" x14ac:dyDescent="0.25">
      <c r="A1072" s="30" t="str">
        <f t="shared" si="101"/>
        <v>2018_4</v>
      </c>
      <c r="B1072" s="10">
        <v>2018</v>
      </c>
      <c r="C1072" s="10">
        <v>4</v>
      </c>
      <c r="D1072" s="27" t="s">
        <v>22</v>
      </c>
      <c r="E1072" s="11" t="s">
        <v>14</v>
      </c>
      <c r="F1072" s="41">
        <v>3356</v>
      </c>
      <c r="G1072" s="39">
        <v>109</v>
      </c>
      <c r="H1072" s="40">
        <v>330</v>
      </c>
      <c r="I1072" s="40">
        <v>467</v>
      </c>
      <c r="J1072" s="40">
        <v>467</v>
      </c>
      <c r="K1072" s="41">
        <v>146</v>
      </c>
      <c r="L1072" s="39">
        <v>1436124</v>
      </c>
      <c r="M1072" s="40">
        <v>1158804</v>
      </c>
      <c r="N1072" s="40">
        <v>549745</v>
      </c>
      <c r="O1072" s="40">
        <v>1667963</v>
      </c>
      <c r="P1072" s="41">
        <v>581769</v>
      </c>
      <c r="Q1072" s="39">
        <f t="shared" si="96"/>
        <v>13175.449541284404</v>
      </c>
      <c r="R1072" s="40">
        <f t="shared" si="97"/>
        <v>3511.5272727272727</v>
      </c>
      <c r="S1072" s="40">
        <f t="shared" si="98"/>
        <v>1177.1841541755889</v>
      </c>
      <c r="T1072" s="40">
        <f t="shared" si="99"/>
        <v>3571.6552462526765</v>
      </c>
      <c r="U1072" s="41">
        <f t="shared" si="100"/>
        <v>3984.7191780821918</v>
      </c>
    </row>
    <row r="1073" spans="1:21" x14ac:dyDescent="0.25">
      <c r="A1073" s="30" t="str">
        <f t="shared" si="101"/>
        <v>2018_4</v>
      </c>
      <c r="B1073" s="10">
        <v>2018</v>
      </c>
      <c r="C1073" s="10">
        <v>4</v>
      </c>
      <c r="D1073" s="27" t="s">
        <v>23</v>
      </c>
      <c r="E1073" s="11" t="s">
        <v>14</v>
      </c>
      <c r="F1073" s="41">
        <v>3616</v>
      </c>
      <c r="G1073" s="39">
        <v>109</v>
      </c>
      <c r="H1073" s="40">
        <v>379</v>
      </c>
      <c r="I1073" s="40">
        <v>586</v>
      </c>
      <c r="J1073" s="40">
        <v>587</v>
      </c>
      <c r="K1073" s="41">
        <v>115</v>
      </c>
      <c r="L1073" s="39">
        <v>1818363</v>
      </c>
      <c r="M1073" s="40">
        <v>1407845</v>
      </c>
      <c r="N1073" s="40">
        <v>592601</v>
      </c>
      <c r="O1073" s="40">
        <v>2279334</v>
      </c>
      <c r="P1073" s="41">
        <v>498394</v>
      </c>
      <c r="Q1073" s="39">
        <f t="shared" si="96"/>
        <v>16682.229357798165</v>
      </c>
      <c r="R1073" s="40">
        <f t="shared" si="97"/>
        <v>3714.6306068601584</v>
      </c>
      <c r="S1073" s="40">
        <f t="shared" si="98"/>
        <v>1011.2645051194539</v>
      </c>
      <c r="T1073" s="40">
        <f t="shared" si="99"/>
        <v>3883.0221465076661</v>
      </c>
      <c r="U1073" s="41">
        <f t="shared" si="100"/>
        <v>4333.8608695652174</v>
      </c>
    </row>
    <row r="1074" spans="1:21" x14ac:dyDescent="0.25">
      <c r="A1074" s="30" t="str">
        <f t="shared" si="101"/>
        <v>2018_4</v>
      </c>
      <c r="B1074" s="10">
        <v>2018</v>
      </c>
      <c r="C1074" s="10">
        <v>4</v>
      </c>
      <c r="D1074" s="27" t="s">
        <v>24</v>
      </c>
      <c r="E1074" s="11" t="s">
        <v>14</v>
      </c>
      <c r="F1074" s="41">
        <v>10205</v>
      </c>
      <c r="G1074" s="39">
        <v>294</v>
      </c>
      <c r="H1074" s="40">
        <v>1070</v>
      </c>
      <c r="I1074" s="40">
        <v>506</v>
      </c>
      <c r="J1074" s="40">
        <v>1275</v>
      </c>
      <c r="K1074" s="41">
        <v>221</v>
      </c>
      <c r="L1074" s="39">
        <v>5084596</v>
      </c>
      <c r="M1074" s="40">
        <v>5492758</v>
      </c>
      <c r="N1074" s="40">
        <v>587188</v>
      </c>
      <c r="O1074" s="40">
        <v>4028435</v>
      </c>
      <c r="P1074" s="41">
        <v>1113063</v>
      </c>
      <c r="Q1074" s="39">
        <f t="shared" si="96"/>
        <v>17294.544217687075</v>
      </c>
      <c r="R1074" s="40">
        <f t="shared" si="97"/>
        <v>5133.4186915887849</v>
      </c>
      <c r="S1074" s="40">
        <f t="shared" si="98"/>
        <v>1160.4505928853755</v>
      </c>
      <c r="T1074" s="40">
        <f t="shared" si="99"/>
        <v>3159.556862745098</v>
      </c>
      <c r="U1074" s="41">
        <f t="shared" si="100"/>
        <v>5036.4841628959275</v>
      </c>
    </row>
    <row r="1075" spans="1:21" x14ac:dyDescent="0.25">
      <c r="A1075" s="30" t="str">
        <f t="shared" si="101"/>
        <v>2018_4</v>
      </c>
      <c r="B1075" s="10">
        <v>2018</v>
      </c>
      <c r="C1075" s="10">
        <v>4</v>
      </c>
      <c r="D1075" s="27" t="s">
        <v>25</v>
      </c>
      <c r="E1075" s="11" t="s">
        <v>14</v>
      </c>
      <c r="F1075" s="41">
        <v>26926</v>
      </c>
      <c r="G1075" s="39">
        <v>166</v>
      </c>
      <c r="H1075" s="40">
        <v>2062</v>
      </c>
      <c r="I1075" s="40">
        <v>6665</v>
      </c>
      <c r="J1075" s="40">
        <v>3329</v>
      </c>
      <c r="K1075" s="41">
        <v>729</v>
      </c>
      <c r="L1075" s="39">
        <v>3455303</v>
      </c>
      <c r="M1075" s="40">
        <v>4829448</v>
      </c>
      <c r="N1075" s="40">
        <v>8986759</v>
      </c>
      <c r="O1075" s="40">
        <v>8047696</v>
      </c>
      <c r="P1075" s="41">
        <v>4059141</v>
      </c>
      <c r="Q1075" s="39">
        <f t="shared" si="96"/>
        <v>20815.078313253012</v>
      </c>
      <c r="R1075" s="40">
        <f t="shared" si="97"/>
        <v>2342.1183317167797</v>
      </c>
      <c r="S1075" s="40">
        <f t="shared" si="98"/>
        <v>1348.3509377344335</v>
      </c>
      <c r="T1075" s="40">
        <f t="shared" si="99"/>
        <v>2417.4514869330128</v>
      </c>
      <c r="U1075" s="41">
        <f t="shared" si="100"/>
        <v>5568.0946502057614</v>
      </c>
    </row>
    <row r="1076" spans="1:21" x14ac:dyDescent="0.25">
      <c r="A1076" s="30" t="str">
        <f t="shared" si="101"/>
        <v>2018_4</v>
      </c>
      <c r="B1076" s="10">
        <v>2018</v>
      </c>
      <c r="C1076" s="10">
        <v>4</v>
      </c>
      <c r="D1076" s="27" t="s">
        <v>26</v>
      </c>
      <c r="E1076" s="11" t="s">
        <v>14</v>
      </c>
      <c r="F1076" s="41">
        <v>25810</v>
      </c>
      <c r="G1076" s="39">
        <v>343</v>
      </c>
      <c r="H1076" s="40">
        <v>2635</v>
      </c>
      <c r="I1076" s="40">
        <v>4536</v>
      </c>
      <c r="J1076" s="40">
        <v>5434</v>
      </c>
      <c r="K1076" s="41">
        <v>987</v>
      </c>
      <c r="L1076" s="39">
        <v>8488717</v>
      </c>
      <c r="M1076" s="40">
        <v>9665658</v>
      </c>
      <c r="N1076" s="40">
        <v>8813584</v>
      </c>
      <c r="O1076" s="40">
        <v>16306350</v>
      </c>
      <c r="P1076" s="41">
        <v>4061464</v>
      </c>
      <c r="Q1076" s="39">
        <f t="shared" si="96"/>
        <v>24748.446064139942</v>
      </c>
      <c r="R1076" s="40">
        <f t="shared" si="97"/>
        <v>3668.1814041745729</v>
      </c>
      <c r="S1076" s="40">
        <f t="shared" si="98"/>
        <v>1943.0299823633156</v>
      </c>
      <c r="T1076" s="40">
        <f t="shared" si="99"/>
        <v>3000.8005152741994</v>
      </c>
      <c r="U1076" s="41">
        <f t="shared" si="100"/>
        <v>4114.9584599797363</v>
      </c>
    </row>
    <row r="1077" spans="1:21" x14ac:dyDescent="0.25">
      <c r="A1077" s="30" t="str">
        <f t="shared" si="101"/>
        <v>2018_4</v>
      </c>
      <c r="B1077" s="10">
        <v>2018</v>
      </c>
      <c r="C1077" s="10">
        <v>4</v>
      </c>
      <c r="D1077" s="27" t="s">
        <v>27</v>
      </c>
      <c r="E1077" s="11" t="s">
        <v>14</v>
      </c>
      <c r="F1077" s="41">
        <v>7068</v>
      </c>
      <c r="G1077" s="39">
        <v>235</v>
      </c>
      <c r="H1077" s="40">
        <v>828</v>
      </c>
      <c r="I1077" s="40">
        <v>1454</v>
      </c>
      <c r="J1077" s="40">
        <v>1280</v>
      </c>
      <c r="K1077" s="41">
        <v>388</v>
      </c>
      <c r="L1077" s="39">
        <v>5411576</v>
      </c>
      <c r="M1077" s="40">
        <v>3043992</v>
      </c>
      <c r="N1077" s="40">
        <v>2467840</v>
      </c>
      <c r="O1077" s="40">
        <v>4925301</v>
      </c>
      <c r="P1077" s="41">
        <v>3259045</v>
      </c>
      <c r="Q1077" s="39">
        <f t="shared" si="96"/>
        <v>23027.982978723405</v>
      </c>
      <c r="R1077" s="40">
        <f t="shared" si="97"/>
        <v>3676.31884057971</v>
      </c>
      <c r="S1077" s="40">
        <f t="shared" si="98"/>
        <v>1697.2764786795049</v>
      </c>
      <c r="T1077" s="40">
        <f t="shared" si="99"/>
        <v>3847.8914062499998</v>
      </c>
      <c r="U1077" s="41">
        <f t="shared" si="100"/>
        <v>8399.600515463917</v>
      </c>
    </row>
    <row r="1078" spans="1:21" x14ac:dyDescent="0.25">
      <c r="A1078" s="30" t="str">
        <f t="shared" si="101"/>
        <v>2018_4</v>
      </c>
      <c r="B1078" s="10">
        <v>2018</v>
      </c>
      <c r="C1078" s="10">
        <v>4</v>
      </c>
      <c r="D1078" s="27" t="s">
        <v>28</v>
      </c>
      <c r="E1078" s="11" t="s">
        <v>14</v>
      </c>
      <c r="F1078" s="41">
        <v>47954</v>
      </c>
      <c r="G1078" s="39">
        <v>1281</v>
      </c>
      <c r="H1078" s="40">
        <v>5014</v>
      </c>
      <c r="I1078" s="40">
        <v>8264</v>
      </c>
      <c r="J1078" s="40">
        <v>8603</v>
      </c>
      <c r="K1078" s="41">
        <v>1944</v>
      </c>
      <c r="L1078" s="39">
        <v>21660742</v>
      </c>
      <c r="M1078" s="40">
        <v>18860687</v>
      </c>
      <c r="N1078" s="40">
        <v>13685235</v>
      </c>
      <c r="O1078" s="40">
        <v>32776759</v>
      </c>
      <c r="P1078" s="41">
        <v>22881500</v>
      </c>
      <c r="Q1078" s="39">
        <f t="shared" si="96"/>
        <v>16909.244340359095</v>
      </c>
      <c r="R1078" s="40">
        <f t="shared" si="97"/>
        <v>3761.6049062624652</v>
      </c>
      <c r="S1078" s="40">
        <f t="shared" si="98"/>
        <v>1656.0061713455952</v>
      </c>
      <c r="T1078" s="40">
        <f t="shared" si="99"/>
        <v>3809.9220039521097</v>
      </c>
      <c r="U1078" s="41">
        <f t="shared" si="100"/>
        <v>11770.318930041152</v>
      </c>
    </row>
    <row r="1079" spans="1:21" x14ac:dyDescent="0.25">
      <c r="A1079" s="30" t="str">
        <f t="shared" si="101"/>
        <v>2018_4</v>
      </c>
      <c r="B1079" s="10">
        <v>2018</v>
      </c>
      <c r="C1079" s="10">
        <v>4</v>
      </c>
      <c r="D1079" s="27" t="s">
        <v>29</v>
      </c>
      <c r="E1079" s="11" t="s">
        <v>14</v>
      </c>
      <c r="F1079" s="41">
        <v>5233</v>
      </c>
      <c r="G1079" s="39">
        <v>159</v>
      </c>
      <c r="H1079" s="40">
        <v>618</v>
      </c>
      <c r="I1079" s="40">
        <v>707</v>
      </c>
      <c r="J1079" s="40">
        <v>1033</v>
      </c>
      <c r="K1079" s="41">
        <v>269</v>
      </c>
      <c r="L1079" s="39">
        <v>3048171</v>
      </c>
      <c r="M1079" s="40">
        <v>2279955</v>
      </c>
      <c r="N1079" s="40">
        <v>1278467</v>
      </c>
      <c r="O1079" s="40">
        <v>3397364</v>
      </c>
      <c r="P1079" s="41">
        <v>2105370</v>
      </c>
      <c r="Q1079" s="39">
        <f t="shared" si="96"/>
        <v>19170.886792452831</v>
      </c>
      <c r="R1079" s="40">
        <f t="shared" si="97"/>
        <v>3689.2475728155341</v>
      </c>
      <c r="S1079" s="40">
        <f t="shared" si="98"/>
        <v>1808.2984441301273</v>
      </c>
      <c r="T1079" s="40">
        <f t="shared" si="99"/>
        <v>3288.8325266214906</v>
      </c>
      <c r="U1079" s="41">
        <f t="shared" si="100"/>
        <v>7826.6542750929366</v>
      </c>
    </row>
    <row r="1080" spans="1:21" x14ac:dyDescent="0.25">
      <c r="A1080" s="30" t="str">
        <f t="shared" si="101"/>
        <v>2018_4</v>
      </c>
      <c r="B1080" s="10">
        <v>2018</v>
      </c>
      <c r="C1080" s="10">
        <v>4</v>
      </c>
      <c r="D1080" s="27" t="s">
        <v>30</v>
      </c>
      <c r="E1080" s="11" t="s">
        <v>14</v>
      </c>
      <c r="F1080" s="41">
        <v>10143</v>
      </c>
      <c r="G1080" s="39">
        <v>304</v>
      </c>
      <c r="H1080" s="40">
        <v>1122</v>
      </c>
      <c r="I1080" s="40">
        <v>2814</v>
      </c>
      <c r="J1080" s="40">
        <v>1989</v>
      </c>
      <c r="K1080" s="41">
        <v>219</v>
      </c>
      <c r="L1080" s="39">
        <v>5477737</v>
      </c>
      <c r="M1080" s="40">
        <v>2456670</v>
      </c>
      <c r="N1080" s="40">
        <v>2299543</v>
      </c>
      <c r="O1080" s="40">
        <v>6698064</v>
      </c>
      <c r="P1080" s="41">
        <v>1198839</v>
      </c>
      <c r="Q1080" s="39">
        <f t="shared" si="96"/>
        <v>18018.871710526317</v>
      </c>
      <c r="R1080" s="40">
        <f t="shared" si="97"/>
        <v>2189.5454545454545</v>
      </c>
      <c r="S1080" s="40">
        <f t="shared" si="98"/>
        <v>817.17945984363894</v>
      </c>
      <c r="T1080" s="40">
        <f t="shared" si="99"/>
        <v>3367.5535444947209</v>
      </c>
      <c r="U1080" s="41">
        <f t="shared" si="100"/>
        <v>5474.1506849315065</v>
      </c>
    </row>
    <row r="1081" spans="1:21" x14ac:dyDescent="0.25">
      <c r="A1081" s="30" t="str">
        <f t="shared" si="101"/>
        <v>2018_4</v>
      </c>
      <c r="B1081" s="10">
        <v>2018</v>
      </c>
      <c r="C1081" s="10">
        <v>4</v>
      </c>
      <c r="D1081" s="27" t="s">
        <v>31</v>
      </c>
      <c r="E1081" s="11" t="s">
        <v>14</v>
      </c>
      <c r="F1081" s="41">
        <v>32623</v>
      </c>
      <c r="G1081" s="39">
        <v>685</v>
      </c>
      <c r="H1081" s="40">
        <v>3262</v>
      </c>
      <c r="I1081" s="40">
        <v>7964</v>
      </c>
      <c r="J1081" s="40">
        <v>4679</v>
      </c>
      <c r="K1081" s="41">
        <v>1154</v>
      </c>
      <c r="L1081" s="39">
        <v>14483645</v>
      </c>
      <c r="M1081" s="40">
        <v>12324861</v>
      </c>
      <c r="N1081" s="40">
        <v>6086463</v>
      </c>
      <c r="O1081" s="40">
        <v>17425462</v>
      </c>
      <c r="P1081" s="41">
        <v>2484243</v>
      </c>
      <c r="Q1081" s="39">
        <f t="shared" si="96"/>
        <v>21144.007299270073</v>
      </c>
      <c r="R1081" s="40">
        <f t="shared" si="97"/>
        <v>3778.3142244022074</v>
      </c>
      <c r="S1081" s="40">
        <f t="shared" si="98"/>
        <v>764.24698643897534</v>
      </c>
      <c r="T1081" s="40">
        <f t="shared" si="99"/>
        <v>3724.185082282539</v>
      </c>
      <c r="U1081" s="41">
        <f t="shared" si="100"/>
        <v>2152.7235701906411</v>
      </c>
    </row>
    <row r="1082" spans="1:21" x14ac:dyDescent="0.25">
      <c r="A1082" s="30" t="str">
        <f t="shared" si="101"/>
        <v>2018_4</v>
      </c>
      <c r="B1082" s="10">
        <v>2018</v>
      </c>
      <c r="C1082" s="10">
        <v>4</v>
      </c>
      <c r="D1082" s="27" t="s">
        <v>32</v>
      </c>
      <c r="E1082" s="11" t="s">
        <v>14</v>
      </c>
      <c r="F1082" s="41">
        <v>21618</v>
      </c>
      <c r="G1082" s="39">
        <v>312</v>
      </c>
      <c r="H1082" s="40">
        <v>2614</v>
      </c>
      <c r="I1082" s="40">
        <v>4010</v>
      </c>
      <c r="J1082" s="40">
        <v>4441</v>
      </c>
      <c r="K1082" s="41">
        <v>912</v>
      </c>
      <c r="L1082" s="39">
        <v>13613412</v>
      </c>
      <c r="M1082" s="40">
        <v>10864383</v>
      </c>
      <c r="N1082" s="40">
        <v>5997564</v>
      </c>
      <c r="O1082" s="40">
        <v>18325449</v>
      </c>
      <c r="P1082" s="41">
        <v>11153934</v>
      </c>
      <c r="Q1082" s="39">
        <f t="shared" si="96"/>
        <v>43632.730769230766</v>
      </c>
      <c r="R1082" s="40">
        <f t="shared" si="97"/>
        <v>4156.2291507268556</v>
      </c>
      <c r="S1082" s="40">
        <f t="shared" si="98"/>
        <v>1495.6518703241895</v>
      </c>
      <c r="T1082" s="40">
        <f t="shared" si="99"/>
        <v>4126.4240036027923</v>
      </c>
      <c r="U1082" s="41">
        <f t="shared" si="100"/>
        <v>12230.190789473685</v>
      </c>
    </row>
    <row r="1083" spans="1:21" x14ac:dyDescent="0.25">
      <c r="A1083" s="30" t="str">
        <f t="shared" si="101"/>
        <v>2018_4</v>
      </c>
      <c r="B1083" s="10">
        <v>2018</v>
      </c>
      <c r="C1083" s="10">
        <v>4</v>
      </c>
      <c r="D1083" s="27" t="s">
        <v>33</v>
      </c>
      <c r="E1083" s="11" t="s">
        <v>14</v>
      </c>
      <c r="F1083" s="41">
        <v>18014</v>
      </c>
      <c r="G1083" s="39">
        <v>648</v>
      </c>
      <c r="H1083" s="40">
        <v>1912</v>
      </c>
      <c r="I1083" s="40">
        <v>5220</v>
      </c>
      <c r="J1083" s="40">
        <v>2965</v>
      </c>
      <c r="K1083" s="41">
        <v>635</v>
      </c>
      <c r="L1083" s="39">
        <v>9948274</v>
      </c>
      <c r="M1083" s="40">
        <v>7146510</v>
      </c>
      <c r="N1083" s="40">
        <v>6349945</v>
      </c>
      <c r="O1083" s="40">
        <v>10539799</v>
      </c>
      <c r="P1083" s="41">
        <v>1719819</v>
      </c>
      <c r="Q1083" s="39">
        <f t="shared" si="96"/>
        <v>15352.274691358025</v>
      </c>
      <c r="R1083" s="40">
        <f t="shared" si="97"/>
        <v>3737.7144351464435</v>
      </c>
      <c r="S1083" s="40">
        <f t="shared" si="98"/>
        <v>1216.4645593869732</v>
      </c>
      <c r="T1083" s="40">
        <f t="shared" si="99"/>
        <v>3554.7382799325464</v>
      </c>
      <c r="U1083" s="41">
        <f t="shared" si="100"/>
        <v>2708.3763779527558</v>
      </c>
    </row>
    <row r="1084" spans="1:21" x14ac:dyDescent="0.25">
      <c r="A1084" s="30" t="str">
        <f t="shared" si="101"/>
        <v>2018_4</v>
      </c>
      <c r="B1084" s="10">
        <v>2018</v>
      </c>
      <c r="C1084" s="10">
        <v>4</v>
      </c>
      <c r="D1084" s="27" t="s">
        <v>34</v>
      </c>
      <c r="E1084" s="11" t="s">
        <v>14</v>
      </c>
      <c r="F1084" s="41">
        <v>17962</v>
      </c>
      <c r="G1084" s="39">
        <v>498</v>
      </c>
      <c r="H1084" s="40">
        <v>2348</v>
      </c>
      <c r="I1084" s="40">
        <v>3557</v>
      </c>
      <c r="J1084" s="40">
        <v>3430</v>
      </c>
      <c r="K1084" s="41">
        <v>524</v>
      </c>
      <c r="L1084" s="39">
        <v>9417977</v>
      </c>
      <c r="M1084" s="40">
        <v>10914343</v>
      </c>
      <c r="N1084" s="40">
        <v>6922429</v>
      </c>
      <c r="O1084" s="40">
        <v>17132356</v>
      </c>
      <c r="P1084" s="41">
        <v>2205080</v>
      </c>
      <c r="Q1084" s="39">
        <f t="shared" si="96"/>
        <v>18911.600401606425</v>
      </c>
      <c r="R1084" s="40">
        <f t="shared" si="97"/>
        <v>4648.3573253833047</v>
      </c>
      <c r="S1084" s="40">
        <f t="shared" si="98"/>
        <v>1946.142535844813</v>
      </c>
      <c r="T1084" s="40">
        <f t="shared" si="99"/>
        <v>4994.8559766763847</v>
      </c>
      <c r="U1084" s="41">
        <f t="shared" si="100"/>
        <v>4208.1679389312976</v>
      </c>
    </row>
    <row r="1085" spans="1:21" x14ac:dyDescent="0.25">
      <c r="A1085" s="30" t="str">
        <f t="shared" si="101"/>
        <v>2018_4</v>
      </c>
      <c r="B1085" s="10">
        <v>2018</v>
      </c>
      <c r="C1085" s="10">
        <v>4</v>
      </c>
      <c r="D1085" s="27" t="s">
        <v>35</v>
      </c>
      <c r="E1085" s="11" t="s">
        <v>14</v>
      </c>
      <c r="F1085" s="41">
        <v>27735</v>
      </c>
      <c r="G1085" s="39">
        <v>1154</v>
      </c>
      <c r="H1085" s="40">
        <v>4138</v>
      </c>
      <c r="I1085" s="40">
        <v>4314</v>
      </c>
      <c r="J1085" s="40">
        <v>6686</v>
      </c>
      <c r="K1085" s="41">
        <v>1570</v>
      </c>
      <c r="L1085" s="39">
        <v>16169320</v>
      </c>
      <c r="M1085" s="40">
        <v>14340945</v>
      </c>
      <c r="N1085" s="40">
        <v>7594542</v>
      </c>
      <c r="O1085" s="40">
        <v>21571696</v>
      </c>
      <c r="P1085" s="41">
        <v>4509255</v>
      </c>
      <c r="Q1085" s="39">
        <f t="shared" si="96"/>
        <v>14011.5424610052</v>
      </c>
      <c r="R1085" s="40">
        <f t="shared" si="97"/>
        <v>3465.6706138231029</v>
      </c>
      <c r="S1085" s="40">
        <f t="shared" si="98"/>
        <v>1760.4408901251738</v>
      </c>
      <c r="T1085" s="40">
        <f t="shared" si="99"/>
        <v>3226.3978462458867</v>
      </c>
      <c r="U1085" s="41">
        <f t="shared" si="100"/>
        <v>2872.1369426751594</v>
      </c>
    </row>
    <row r="1086" spans="1:21" x14ac:dyDescent="0.25">
      <c r="A1086" s="30" t="str">
        <f t="shared" si="101"/>
        <v>2018_4</v>
      </c>
      <c r="B1086" s="10">
        <v>2018</v>
      </c>
      <c r="C1086" s="10">
        <v>4</v>
      </c>
      <c r="D1086" s="27" t="s">
        <v>36</v>
      </c>
      <c r="E1086" s="11" t="s">
        <v>14</v>
      </c>
      <c r="F1086" s="41">
        <v>8136</v>
      </c>
      <c r="G1086" s="39">
        <v>324</v>
      </c>
      <c r="H1086" s="40">
        <v>1122</v>
      </c>
      <c r="I1086" s="40">
        <v>826</v>
      </c>
      <c r="J1086" s="40">
        <v>2328</v>
      </c>
      <c r="K1086" s="41">
        <v>383</v>
      </c>
      <c r="L1086" s="39">
        <v>4426670</v>
      </c>
      <c r="M1086" s="40">
        <v>4893094</v>
      </c>
      <c r="N1086" s="40">
        <v>731155</v>
      </c>
      <c r="O1086" s="40">
        <v>7783460</v>
      </c>
      <c r="P1086" s="41">
        <v>1926979</v>
      </c>
      <c r="Q1086" s="39">
        <f t="shared" si="96"/>
        <v>13662.561728395061</v>
      </c>
      <c r="R1086" s="40">
        <f t="shared" si="97"/>
        <v>4361.0463458110517</v>
      </c>
      <c r="S1086" s="40">
        <f t="shared" si="98"/>
        <v>885.17554479418891</v>
      </c>
      <c r="T1086" s="40">
        <f t="shared" si="99"/>
        <v>3343.4106529209621</v>
      </c>
      <c r="U1086" s="41">
        <f t="shared" si="100"/>
        <v>5031.2767624020889</v>
      </c>
    </row>
    <row r="1087" spans="1:21" x14ac:dyDescent="0.25">
      <c r="A1087" s="30" t="str">
        <f t="shared" si="101"/>
        <v>2018_4</v>
      </c>
      <c r="B1087" s="10">
        <v>2018</v>
      </c>
      <c r="C1087" s="10">
        <v>4</v>
      </c>
      <c r="D1087" s="27" t="s">
        <v>37</v>
      </c>
      <c r="E1087" s="11" t="s">
        <v>14</v>
      </c>
      <c r="F1087" s="41">
        <v>15221</v>
      </c>
      <c r="G1087" s="39">
        <v>663</v>
      </c>
      <c r="H1087" s="40">
        <v>2562</v>
      </c>
      <c r="I1087" s="40">
        <v>3381</v>
      </c>
      <c r="J1087" s="40">
        <v>4143</v>
      </c>
      <c r="K1087" s="41">
        <v>1891</v>
      </c>
      <c r="L1087" s="39">
        <v>10205182</v>
      </c>
      <c r="M1087" s="40">
        <v>8968510</v>
      </c>
      <c r="N1087" s="40">
        <v>3981871</v>
      </c>
      <c r="O1087" s="40">
        <v>13877459</v>
      </c>
      <c r="P1087" s="41">
        <v>10327967</v>
      </c>
      <c r="Q1087" s="39">
        <f t="shared" si="96"/>
        <v>15392.431372549019</v>
      </c>
      <c r="R1087" s="40">
        <f t="shared" si="97"/>
        <v>3500.5893832943011</v>
      </c>
      <c r="S1087" s="40">
        <f t="shared" si="98"/>
        <v>1177.7199053534457</v>
      </c>
      <c r="T1087" s="40">
        <f t="shared" si="99"/>
        <v>3349.6159787593533</v>
      </c>
      <c r="U1087" s="41">
        <f t="shared" si="100"/>
        <v>5461.6430460074034</v>
      </c>
    </row>
    <row r="1088" spans="1:21" x14ac:dyDescent="0.25">
      <c r="A1088" s="30" t="str">
        <f t="shared" si="101"/>
        <v>2018_4</v>
      </c>
      <c r="B1088" s="10">
        <v>2018</v>
      </c>
      <c r="C1088" s="10">
        <v>4</v>
      </c>
      <c r="D1088" s="27" t="s">
        <v>38</v>
      </c>
      <c r="E1088" s="11" t="s">
        <v>14</v>
      </c>
      <c r="F1088" s="41">
        <v>7923</v>
      </c>
      <c r="G1088" s="39">
        <v>367</v>
      </c>
      <c r="H1088" s="40">
        <v>1462</v>
      </c>
      <c r="I1088" s="40">
        <v>1000</v>
      </c>
      <c r="J1088" s="40">
        <v>2672</v>
      </c>
      <c r="K1088" s="41">
        <v>63</v>
      </c>
      <c r="L1088" s="39">
        <v>5445986</v>
      </c>
      <c r="M1088" s="40">
        <v>4362385</v>
      </c>
      <c r="N1088" s="40">
        <v>1886449</v>
      </c>
      <c r="O1088" s="40">
        <v>7254402</v>
      </c>
      <c r="P1088" s="41">
        <v>343333</v>
      </c>
      <c r="Q1088" s="39">
        <f t="shared" si="96"/>
        <v>14839.198910081745</v>
      </c>
      <c r="R1088" s="40">
        <f t="shared" si="97"/>
        <v>2983.8474692202462</v>
      </c>
      <c r="S1088" s="40">
        <f t="shared" si="98"/>
        <v>1886.4490000000001</v>
      </c>
      <c r="T1088" s="40">
        <f t="shared" si="99"/>
        <v>2714.9708083832334</v>
      </c>
      <c r="U1088" s="41">
        <f t="shared" si="100"/>
        <v>5449.730158730159</v>
      </c>
    </row>
    <row r="1089" spans="1:21" x14ac:dyDescent="0.25">
      <c r="A1089" s="30" t="str">
        <f t="shared" si="101"/>
        <v>2018_4</v>
      </c>
      <c r="B1089" s="10">
        <v>2018</v>
      </c>
      <c r="C1089" s="10">
        <v>4</v>
      </c>
      <c r="D1089" s="27" t="s">
        <v>39</v>
      </c>
      <c r="E1089" s="11" t="s">
        <v>14</v>
      </c>
      <c r="F1089" s="41">
        <v>20255</v>
      </c>
      <c r="G1089" s="39">
        <v>914</v>
      </c>
      <c r="H1089" s="40">
        <v>3375</v>
      </c>
      <c r="I1089" s="40">
        <v>6027</v>
      </c>
      <c r="J1089" s="40">
        <v>2911</v>
      </c>
      <c r="K1089" s="41">
        <v>438</v>
      </c>
      <c r="L1089" s="39">
        <v>11501459</v>
      </c>
      <c r="M1089" s="40">
        <v>10813661</v>
      </c>
      <c r="N1089" s="40">
        <v>5477185</v>
      </c>
      <c r="O1089" s="40">
        <v>8973369</v>
      </c>
      <c r="P1089" s="41">
        <v>2160952</v>
      </c>
      <c r="Q1089" s="39">
        <f t="shared" si="96"/>
        <v>12583.653172866521</v>
      </c>
      <c r="R1089" s="40">
        <f t="shared" si="97"/>
        <v>3204.0477037037035</v>
      </c>
      <c r="S1089" s="40">
        <f t="shared" si="98"/>
        <v>908.77468060394892</v>
      </c>
      <c r="T1089" s="40">
        <f t="shared" si="99"/>
        <v>3082.5726554448643</v>
      </c>
      <c r="U1089" s="41">
        <f t="shared" si="100"/>
        <v>4933.6803652968038</v>
      </c>
    </row>
    <row r="1090" spans="1:21" ht="15.75" thickBot="1" x14ac:dyDescent="0.3">
      <c r="A1090" s="30" t="str">
        <f t="shared" si="101"/>
        <v>2018_4</v>
      </c>
      <c r="B1090" s="10">
        <v>2018</v>
      </c>
      <c r="C1090" s="10">
        <v>4</v>
      </c>
      <c r="D1090" s="27" t="s">
        <v>40</v>
      </c>
      <c r="E1090" s="11" t="s">
        <v>14</v>
      </c>
      <c r="F1090" s="41">
        <v>15881</v>
      </c>
      <c r="G1090" s="39">
        <v>512</v>
      </c>
      <c r="H1090" s="40">
        <v>2487</v>
      </c>
      <c r="I1090" s="40">
        <v>3999</v>
      </c>
      <c r="J1090" s="40">
        <v>4403</v>
      </c>
      <c r="K1090" s="41">
        <v>726</v>
      </c>
      <c r="L1090" s="39">
        <v>7666953</v>
      </c>
      <c r="M1090" s="40">
        <v>10273027</v>
      </c>
      <c r="N1090" s="40">
        <v>4100870</v>
      </c>
      <c r="O1090" s="40">
        <v>17381914</v>
      </c>
      <c r="P1090" s="41">
        <v>2144355</v>
      </c>
      <c r="Q1090" s="39">
        <f t="shared" si="96"/>
        <v>14974.517578125</v>
      </c>
      <c r="R1090" s="40">
        <f t="shared" si="97"/>
        <v>4130.6903900281468</v>
      </c>
      <c r="S1090" s="40">
        <f t="shared" si="98"/>
        <v>1025.4738684671167</v>
      </c>
      <c r="T1090" s="40">
        <f t="shared" si="99"/>
        <v>3947.7433568021802</v>
      </c>
      <c r="U1090" s="41">
        <f t="shared" si="100"/>
        <v>2953.6570247933882</v>
      </c>
    </row>
    <row r="1091" spans="1:21" x14ac:dyDescent="0.25">
      <c r="A1091" s="30" t="str">
        <f t="shared" si="101"/>
        <v>2009_1</v>
      </c>
      <c r="B1091" s="10">
        <v>2009</v>
      </c>
      <c r="C1091" s="8">
        <v>1</v>
      </c>
      <c r="D1091" s="27" t="s">
        <v>13</v>
      </c>
      <c r="E1091" s="11" t="s">
        <v>41</v>
      </c>
      <c r="F1091" s="41">
        <v>4579</v>
      </c>
      <c r="G1091" s="39">
        <v>31</v>
      </c>
      <c r="H1091" s="40">
        <v>517</v>
      </c>
      <c r="I1091" s="40">
        <v>223</v>
      </c>
      <c r="J1091" s="40">
        <v>841</v>
      </c>
      <c r="K1091" s="41">
        <v>125</v>
      </c>
      <c r="L1091" s="39">
        <v>369203</v>
      </c>
      <c r="M1091" s="40">
        <v>799321</v>
      </c>
      <c r="N1091" s="40">
        <v>345737</v>
      </c>
      <c r="O1091" s="40">
        <v>1216119</v>
      </c>
      <c r="P1091" s="41">
        <v>323410</v>
      </c>
      <c r="Q1091" s="39">
        <f t="shared" si="96"/>
        <v>11909.774193548386</v>
      </c>
      <c r="R1091" s="40">
        <f t="shared" si="97"/>
        <v>1546.0754352030947</v>
      </c>
      <c r="S1091" s="40">
        <f t="shared" si="98"/>
        <v>1550.3901345291479</v>
      </c>
      <c r="T1091" s="40">
        <f t="shared" si="99"/>
        <v>1446.0392390011891</v>
      </c>
      <c r="U1091" s="41">
        <f t="shared" si="100"/>
        <v>2587.2800000000002</v>
      </c>
    </row>
    <row r="1092" spans="1:21" x14ac:dyDescent="0.25">
      <c r="A1092" s="30" t="str">
        <f t="shared" si="101"/>
        <v>2009_1</v>
      </c>
      <c r="B1092" s="10">
        <v>2009</v>
      </c>
      <c r="C1092" s="10">
        <v>1</v>
      </c>
      <c r="D1092" s="27" t="s">
        <v>15</v>
      </c>
      <c r="E1092" s="11" t="s">
        <v>41</v>
      </c>
      <c r="F1092" s="41">
        <v>689</v>
      </c>
      <c r="G1092" s="39">
        <v>4</v>
      </c>
      <c r="H1092" s="40">
        <v>68</v>
      </c>
      <c r="I1092" s="40">
        <v>89</v>
      </c>
      <c r="J1092" s="40">
        <v>131</v>
      </c>
      <c r="K1092" s="41">
        <v>15</v>
      </c>
      <c r="L1092" s="39">
        <v>63373</v>
      </c>
      <c r="M1092" s="40">
        <v>191998</v>
      </c>
      <c r="N1092" s="40">
        <v>108698</v>
      </c>
      <c r="O1092" s="40">
        <v>351644</v>
      </c>
      <c r="P1092" s="41">
        <v>70645</v>
      </c>
      <c r="Q1092" s="39">
        <f t="shared" si="96"/>
        <v>15843.25</v>
      </c>
      <c r="R1092" s="40">
        <f t="shared" si="97"/>
        <v>2823.5</v>
      </c>
      <c r="S1092" s="40">
        <f t="shared" si="98"/>
        <v>1221.3258426966293</v>
      </c>
      <c r="T1092" s="40">
        <f t="shared" si="99"/>
        <v>2684.3053435114502</v>
      </c>
      <c r="U1092" s="41">
        <f t="shared" si="100"/>
        <v>4709.666666666667</v>
      </c>
    </row>
    <row r="1093" spans="1:21" x14ac:dyDescent="0.25">
      <c r="A1093" s="30" t="str">
        <f t="shared" si="101"/>
        <v>2009_1</v>
      </c>
      <c r="B1093" s="10">
        <v>2009</v>
      </c>
      <c r="C1093" s="10">
        <v>1</v>
      </c>
      <c r="D1093" s="27" t="s">
        <v>16</v>
      </c>
      <c r="E1093" s="11" t="s">
        <v>41</v>
      </c>
      <c r="F1093" s="41">
        <v>742</v>
      </c>
      <c r="G1093" s="39">
        <v>17</v>
      </c>
      <c r="H1093" s="40">
        <v>99</v>
      </c>
      <c r="I1093" s="40">
        <v>73</v>
      </c>
      <c r="J1093" s="40">
        <v>254</v>
      </c>
      <c r="K1093" s="41">
        <v>26</v>
      </c>
      <c r="L1093" s="39">
        <v>167130</v>
      </c>
      <c r="M1093" s="40">
        <v>316332</v>
      </c>
      <c r="N1093" s="40">
        <v>75729</v>
      </c>
      <c r="O1093" s="40">
        <v>625161</v>
      </c>
      <c r="P1093" s="41">
        <v>111075</v>
      </c>
      <c r="Q1093" s="39">
        <f t="shared" si="96"/>
        <v>9831.176470588236</v>
      </c>
      <c r="R1093" s="40">
        <f t="shared" si="97"/>
        <v>3195.2727272727275</v>
      </c>
      <c r="S1093" s="40">
        <f t="shared" si="98"/>
        <v>1037.3835616438357</v>
      </c>
      <c r="T1093" s="40">
        <f t="shared" si="99"/>
        <v>2461.2637795275591</v>
      </c>
      <c r="U1093" s="41">
        <f t="shared" si="100"/>
        <v>4272.1153846153848</v>
      </c>
    </row>
    <row r="1094" spans="1:21" x14ac:dyDescent="0.25">
      <c r="A1094" s="30" t="str">
        <f t="shared" si="101"/>
        <v>2009_1</v>
      </c>
      <c r="B1094" s="10">
        <v>2009</v>
      </c>
      <c r="C1094" s="10">
        <v>1</v>
      </c>
      <c r="D1094" s="27" t="s">
        <v>17</v>
      </c>
      <c r="E1094" s="11" t="s">
        <v>41</v>
      </c>
      <c r="F1094" s="41">
        <v>4999</v>
      </c>
      <c r="G1094" s="39">
        <v>32</v>
      </c>
      <c r="H1094" s="40">
        <v>445</v>
      </c>
      <c r="I1094" s="40">
        <v>537</v>
      </c>
      <c r="J1094" s="40">
        <v>906</v>
      </c>
      <c r="K1094" s="41">
        <v>135</v>
      </c>
      <c r="L1094" s="39">
        <v>566587</v>
      </c>
      <c r="M1094" s="40">
        <v>1613459</v>
      </c>
      <c r="N1094" s="40">
        <v>490186</v>
      </c>
      <c r="O1094" s="40">
        <v>2784521</v>
      </c>
      <c r="P1094" s="41">
        <v>606207</v>
      </c>
      <c r="Q1094" s="39">
        <f t="shared" si="96"/>
        <v>17705.84375</v>
      </c>
      <c r="R1094" s="40">
        <f t="shared" si="97"/>
        <v>3625.7505617977527</v>
      </c>
      <c r="S1094" s="40">
        <f t="shared" si="98"/>
        <v>912.82309124767221</v>
      </c>
      <c r="T1094" s="40">
        <f t="shared" si="99"/>
        <v>3073.4227373068434</v>
      </c>
      <c r="U1094" s="41">
        <f t="shared" si="100"/>
        <v>4490.4222222222224</v>
      </c>
    </row>
    <row r="1095" spans="1:21" x14ac:dyDescent="0.25">
      <c r="A1095" s="30" t="str">
        <f t="shared" si="101"/>
        <v>2009_1</v>
      </c>
      <c r="B1095" s="10">
        <v>2009</v>
      </c>
      <c r="C1095" s="10">
        <v>1</v>
      </c>
      <c r="D1095" s="27" t="s">
        <v>18</v>
      </c>
      <c r="E1095" s="11" t="s">
        <v>41</v>
      </c>
      <c r="F1095" s="41">
        <v>2212</v>
      </c>
      <c r="G1095" s="39">
        <v>25</v>
      </c>
      <c r="H1095" s="40">
        <v>184</v>
      </c>
      <c r="I1095" s="40">
        <v>196</v>
      </c>
      <c r="J1095" s="40">
        <v>342</v>
      </c>
      <c r="K1095" s="41">
        <v>64</v>
      </c>
      <c r="L1095" s="39">
        <v>488587</v>
      </c>
      <c r="M1095" s="40">
        <v>531635</v>
      </c>
      <c r="N1095" s="40">
        <v>265810</v>
      </c>
      <c r="O1095" s="40">
        <v>945199</v>
      </c>
      <c r="P1095" s="41">
        <v>143324</v>
      </c>
      <c r="Q1095" s="39">
        <f t="shared" si="96"/>
        <v>19543.48</v>
      </c>
      <c r="R1095" s="40">
        <f t="shared" si="97"/>
        <v>2889.320652173913</v>
      </c>
      <c r="S1095" s="40">
        <f t="shared" si="98"/>
        <v>1356.1734693877552</v>
      </c>
      <c r="T1095" s="40">
        <f t="shared" si="99"/>
        <v>2763.7397660818715</v>
      </c>
      <c r="U1095" s="41">
        <f t="shared" si="100"/>
        <v>2239.4375</v>
      </c>
    </row>
    <row r="1096" spans="1:21" x14ac:dyDescent="0.25">
      <c r="A1096" s="30" t="str">
        <f t="shared" si="101"/>
        <v>2009_1</v>
      </c>
      <c r="B1096" s="10">
        <v>2009</v>
      </c>
      <c r="C1096" s="10">
        <v>1</v>
      </c>
      <c r="D1096" s="27" t="s">
        <v>19</v>
      </c>
      <c r="E1096" s="11" t="s">
        <v>41</v>
      </c>
      <c r="F1096" s="41">
        <v>796</v>
      </c>
      <c r="G1096" s="39">
        <v>19</v>
      </c>
      <c r="H1096" s="40">
        <v>75</v>
      </c>
      <c r="I1096" s="40">
        <v>107</v>
      </c>
      <c r="J1096" s="40">
        <v>143</v>
      </c>
      <c r="K1096" s="41">
        <v>34</v>
      </c>
      <c r="L1096" s="39">
        <v>330922</v>
      </c>
      <c r="M1096" s="40">
        <v>217167</v>
      </c>
      <c r="N1096" s="40">
        <v>130948</v>
      </c>
      <c r="O1096" s="40">
        <v>473819</v>
      </c>
      <c r="P1096" s="41">
        <v>161310</v>
      </c>
      <c r="Q1096" s="39">
        <f t="shared" si="96"/>
        <v>17416.947368421053</v>
      </c>
      <c r="R1096" s="40">
        <f t="shared" si="97"/>
        <v>2895.56</v>
      </c>
      <c r="S1096" s="40">
        <f t="shared" si="98"/>
        <v>1223.8130841121495</v>
      </c>
      <c r="T1096" s="40">
        <f t="shared" si="99"/>
        <v>3313.4195804195806</v>
      </c>
      <c r="U1096" s="41">
        <f t="shared" si="100"/>
        <v>4744.411764705882</v>
      </c>
    </row>
    <row r="1097" spans="1:21" x14ac:dyDescent="0.25">
      <c r="A1097" s="30" t="str">
        <f t="shared" si="101"/>
        <v>2009_1</v>
      </c>
      <c r="B1097" s="10">
        <v>2009</v>
      </c>
      <c r="C1097" s="10">
        <v>1</v>
      </c>
      <c r="D1097" s="27" t="s">
        <v>20</v>
      </c>
      <c r="E1097" s="11" t="s">
        <v>41</v>
      </c>
      <c r="F1097" s="41">
        <v>5526</v>
      </c>
      <c r="G1097" s="39">
        <v>81</v>
      </c>
      <c r="H1097" s="40">
        <v>616</v>
      </c>
      <c r="I1097" s="40">
        <v>454</v>
      </c>
      <c r="J1097" s="40">
        <v>1027</v>
      </c>
      <c r="K1097" s="41">
        <v>183</v>
      </c>
      <c r="L1097" s="39">
        <v>1900442</v>
      </c>
      <c r="M1097" s="40">
        <v>1544989</v>
      </c>
      <c r="N1097" s="40">
        <v>383669</v>
      </c>
      <c r="O1097" s="40">
        <v>2274429</v>
      </c>
      <c r="P1097" s="41">
        <v>1408242</v>
      </c>
      <c r="Q1097" s="39">
        <f t="shared" si="96"/>
        <v>23462.246913580246</v>
      </c>
      <c r="R1097" s="40">
        <f t="shared" si="97"/>
        <v>2508.0990259740261</v>
      </c>
      <c r="S1097" s="40">
        <f t="shared" si="98"/>
        <v>845.08590308370049</v>
      </c>
      <c r="T1097" s="40">
        <f t="shared" si="99"/>
        <v>2214.6338851022397</v>
      </c>
      <c r="U1097" s="41">
        <f t="shared" si="100"/>
        <v>7695.311475409836</v>
      </c>
    </row>
    <row r="1098" spans="1:21" x14ac:dyDescent="0.25">
      <c r="A1098" s="30" t="str">
        <f t="shared" si="101"/>
        <v>2009_1</v>
      </c>
      <c r="B1098" s="10">
        <v>2009</v>
      </c>
      <c r="C1098" s="10">
        <v>1</v>
      </c>
      <c r="D1098" s="27" t="s">
        <v>21</v>
      </c>
      <c r="E1098" s="11" t="s">
        <v>41</v>
      </c>
      <c r="F1098" s="41">
        <v>5161</v>
      </c>
      <c r="G1098" s="39">
        <v>165</v>
      </c>
      <c r="H1098" s="40">
        <v>490</v>
      </c>
      <c r="I1098" s="40">
        <v>607</v>
      </c>
      <c r="J1098" s="40">
        <v>880</v>
      </c>
      <c r="K1098" s="41">
        <v>145</v>
      </c>
      <c r="L1098" s="39">
        <v>2498221</v>
      </c>
      <c r="M1098" s="40">
        <v>1143994</v>
      </c>
      <c r="N1098" s="40">
        <v>580772</v>
      </c>
      <c r="O1098" s="40">
        <v>2263746</v>
      </c>
      <c r="P1098" s="41">
        <v>627727</v>
      </c>
      <c r="Q1098" s="39">
        <f t="shared" si="96"/>
        <v>15140.733333333334</v>
      </c>
      <c r="R1098" s="40">
        <f t="shared" si="97"/>
        <v>2334.6816326530611</v>
      </c>
      <c r="S1098" s="40">
        <f t="shared" si="98"/>
        <v>956.79077429983522</v>
      </c>
      <c r="T1098" s="40">
        <f t="shared" si="99"/>
        <v>2572.4386363636363</v>
      </c>
      <c r="U1098" s="41">
        <f t="shared" si="100"/>
        <v>4329.1517241379306</v>
      </c>
    </row>
    <row r="1099" spans="1:21" x14ac:dyDescent="0.25">
      <c r="A1099" s="30" t="str">
        <f t="shared" si="101"/>
        <v>2009_1</v>
      </c>
      <c r="B1099" s="10">
        <v>2009</v>
      </c>
      <c r="C1099" s="10">
        <v>1</v>
      </c>
      <c r="D1099" s="27" t="s">
        <v>22</v>
      </c>
      <c r="E1099" s="11" t="s">
        <v>41</v>
      </c>
      <c r="F1099" s="41">
        <v>722</v>
      </c>
      <c r="G1099" s="39">
        <v>27</v>
      </c>
      <c r="H1099" s="40">
        <v>69</v>
      </c>
      <c r="I1099" s="40">
        <v>78</v>
      </c>
      <c r="J1099" s="40">
        <v>95</v>
      </c>
      <c r="K1099" s="41">
        <v>35</v>
      </c>
      <c r="L1099" s="39">
        <v>281781</v>
      </c>
      <c r="M1099" s="40">
        <v>187972</v>
      </c>
      <c r="N1099" s="40">
        <v>62797</v>
      </c>
      <c r="O1099" s="40">
        <v>243164</v>
      </c>
      <c r="P1099" s="41">
        <v>113590</v>
      </c>
      <c r="Q1099" s="39">
        <f t="shared" ref="Q1099:Q1162" si="102">L1099/G1099</f>
        <v>10436.333333333334</v>
      </c>
      <c r="R1099" s="40">
        <f t="shared" ref="R1099:R1162" si="103">M1099/H1099</f>
        <v>2724.231884057971</v>
      </c>
      <c r="S1099" s="40">
        <f t="shared" ref="S1099:S1162" si="104">N1099/I1099</f>
        <v>805.08974358974353</v>
      </c>
      <c r="T1099" s="40">
        <f t="shared" ref="T1099:T1162" si="105">O1099/J1099</f>
        <v>2559.621052631579</v>
      </c>
      <c r="U1099" s="41">
        <f t="shared" ref="U1099:U1162" si="106">P1099/K1099</f>
        <v>3245.4285714285716</v>
      </c>
    </row>
    <row r="1100" spans="1:21" x14ac:dyDescent="0.25">
      <c r="A1100" s="30" t="str">
        <f t="shared" ref="A1100:A1163" si="107">B1100&amp;"_"&amp;C1100</f>
        <v>2009_1</v>
      </c>
      <c r="B1100" s="10">
        <v>2009</v>
      </c>
      <c r="C1100" s="10">
        <v>1</v>
      </c>
      <c r="D1100" s="27" t="s">
        <v>23</v>
      </c>
      <c r="E1100" s="11" t="s">
        <v>41</v>
      </c>
      <c r="F1100" s="41">
        <v>488</v>
      </c>
      <c r="G1100" s="39">
        <v>18</v>
      </c>
      <c r="H1100" s="40">
        <v>55</v>
      </c>
      <c r="I1100" s="40">
        <v>99</v>
      </c>
      <c r="J1100" s="40">
        <v>90</v>
      </c>
      <c r="K1100" s="41">
        <v>19</v>
      </c>
      <c r="L1100" s="39">
        <v>248980</v>
      </c>
      <c r="M1100" s="40">
        <v>162479</v>
      </c>
      <c r="N1100" s="40">
        <v>68725</v>
      </c>
      <c r="O1100" s="40">
        <v>240378</v>
      </c>
      <c r="P1100" s="41">
        <v>70855</v>
      </c>
      <c r="Q1100" s="39">
        <f t="shared" si="102"/>
        <v>13832.222222222223</v>
      </c>
      <c r="R1100" s="40">
        <f t="shared" si="103"/>
        <v>2954.1636363636362</v>
      </c>
      <c r="S1100" s="40">
        <f t="shared" si="104"/>
        <v>694.19191919191917</v>
      </c>
      <c r="T1100" s="40">
        <f t="shared" si="105"/>
        <v>2670.8666666666668</v>
      </c>
      <c r="U1100" s="41">
        <f t="shared" si="106"/>
        <v>3729.2105263157896</v>
      </c>
    </row>
    <row r="1101" spans="1:21" x14ac:dyDescent="0.25">
      <c r="A1101" s="30" t="str">
        <f t="shared" si="107"/>
        <v>2009_1</v>
      </c>
      <c r="B1101" s="10">
        <v>2009</v>
      </c>
      <c r="C1101" s="10">
        <v>1</v>
      </c>
      <c r="D1101" s="27" t="s">
        <v>24</v>
      </c>
      <c r="E1101" s="11" t="s">
        <v>41</v>
      </c>
      <c r="F1101" s="41">
        <v>1234</v>
      </c>
      <c r="G1101" s="39">
        <v>40</v>
      </c>
      <c r="H1101" s="40">
        <v>124</v>
      </c>
      <c r="I1101" s="40">
        <v>162</v>
      </c>
      <c r="J1101" s="40">
        <v>259</v>
      </c>
      <c r="K1101" s="41">
        <v>36</v>
      </c>
      <c r="L1101" s="39">
        <v>766034</v>
      </c>
      <c r="M1101" s="40">
        <v>527754</v>
      </c>
      <c r="N1101" s="40">
        <v>198747</v>
      </c>
      <c r="O1101" s="40">
        <v>668881</v>
      </c>
      <c r="P1101" s="41">
        <v>166081</v>
      </c>
      <c r="Q1101" s="39">
        <f t="shared" si="102"/>
        <v>19150.849999999999</v>
      </c>
      <c r="R1101" s="40">
        <f t="shared" si="103"/>
        <v>4256.0806451612907</v>
      </c>
      <c r="S1101" s="40">
        <f t="shared" si="104"/>
        <v>1226.8333333333333</v>
      </c>
      <c r="T1101" s="40">
        <f t="shared" si="105"/>
        <v>2582.5521235521237</v>
      </c>
      <c r="U1101" s="41">
        <f t="shared" si="106"/>
        <v>4613.3611111111113</v>
      </c>
    </row>
    <row r="1102" spans="1:21" x14ac:dyDescent="0.25">
      <c r="A1102" s="30" t="str">
        <f t="shared" si="107"/>
        <v>2009_1</v>
      </c>
      <c r="B1102" s="10">
        <v>2009</v>
      </c>
      <c r="C1102" s="10">
        <v>1</v>
      </c>
      <c r="D1102" s="27" t="s">
        <v>25</v>
      </c>
      <c r="E1102" s="11" t="s">
        <v>41</v>
      </c>
      <c r="F1102" s="41">
        <v>5088</v>
      </c>
      <c r="G1102" s="39">
        <v>42</v>
      </c>
      <c r="H1102" s="40">
        <v>472</v>
      </c>
      <c r="I1102" s="40">
        <v>1026</v>
      </c>
      <c r="J1102" s="40">
        <v>921</v>
      </c>
      <c r="K1102" s="41">
        <v>185</v>
      </c>
      <c r="L1102" s="39">
        <v>627297</v>
      </c>
      <c r="M1102" s="40">
        <v>847391</v>
      </c>
      <c r="N1102" s="40">
        <v>936909</v>
      </c>
      <c r="O1102" s="40">
        <v>1527794</v>
      </c>
      <c r="P1102" s="41">
        <v>717064</v>
      </c>
      <c r="Q1102" s="39">
        <f t="shared" si="102"/>
        <v>14935.642857142857</v>
      </c>
      <c r="R1102" s="40">
        <f t="shared" si="103"/>
        <v>1795.3199152542372</v>
      </c>
      <c r="S1102" s="40">
        <f t="shared" si="104"/>
        <v>913.16666666666663</v>
      </c>
      <c r="T1102" s="40">
        <f t="shared" si="105"/>
        <v>1658.8425624321389</v>
      </c>
      <c r="U1102" s="41">
        <f t="shared" si="106"/>
        <v>3876.0216216216218</v>
      </c>
    </row>
    <row r="1103" spans="1:21" x14ac:dyDescent="0.25">
      <c r="A1103" s="30" t="str">
        <f t="shared" si="107"/>
        <v>2009_1</v>
      </c>
      <c r="B1103" s="10">
        <v>2009</v>
      </c>
      <c r="C1103" s="10">
        <v>1</v>
      </c>
      <c r="D1103" s="27" t="s">
        <v>26</v>
      </c>
      <c r="E1103" s="11" t="s">
        <v>41</v>
      </c>
      <c r="F1103" s="41">
        <v>4143</v>
      </c>
      <c r="G1103" s="39">
        <v>67</v>
      </c>
      <c r="H1103" s="40">
        <v>455</v>
      </c>
      <c r="I1103" s="40">
        <v>524</v>
      </c>
      <c r="J1103" s="40">
        <v>1067</v>
      </c>
      <c r="K1103" s="41">
        <v>196</v>
      </c>
      <c r="L1103" s="39">
        <v>1174495</v>
      </c>
      <c r="M1103" s="40">
        <v>1364453</v>
      </c>
      <c r="N1103" s="40">
        <v>670972</v>
      </c>
      <c r="O1103" s="40">
        <v>2637160</v>
      </c>
      <c r="P1103" s="41">
        <v>627855</v>
      </c>
      <c r="Q1103" s="39">
        <f t="shared" si="102"/>
        <v>17529.776119402984</v>
      </c>
      <c r="R1103" s="40">
        <f t="shared" si="103"/>
        <v>2998.7978021978024</v>
      </c>
      <c r="S1103" s="40">
        <f t="shared" si="104"/>
        <v>1280.4809160305344</v>
      </c>
      <c r="T1103" s="40">
        <f t="shared" si="105"/>
        <v>2471.5651358950327</v>
      </c>
      <c r="U1103" s="41">
        <f t="shared" si="106"/>
        <v>3203.341836734694</v>
      </c>
    </row>
    <row r="1104" spans="1:21" x14ac:dyDescent="0.25">
      <c r="A1104" s="30" t="str">
        <f t="shared" si="107"/>
        <v>2009_1</v>
      </c>
      <c r="B1104" s="10">
        <v>2009</v>
      </c>
      <c r="C1104" s="10">
        <v>1</v>
      </c>
      <c r="D1104" s="27" t="s">
        <v>27</v>
      </c>
      <c r="E1104" s="11" t="s">
        <v>41</v>
      </c>
      <c r="F1104" s="41">
        <v>1181</v>
      </c>
      <c r="G1104" s="39">
        <v>35</v>
      </c>
      <c r="H1104" s="40">
        <v>126</v>
      </c>
      <c r="I1104" s="40">
        <v>166</v>
      </c>
      <c r="J1104" s="40">
        <v>208</v>
      </c>
      <c r="K1104" s="41">
        <v>57</v>
      </c>
      <c r="L1104" s="39">
        <v>644214</v>
      </c>
      <c r="M1104" s="40">
        <v>352889</v>
      </c>
      <c r="N1104" s="40">
        <v>136837</v>
      </c>
      <c r="O1104" s="40">
        <v>525923</v>
      </c>
      <c r="P1104" s="41">
        <v>378126</v>
      </c>
      <c r="Q1104" s="39">
        <f t="shared" si="102"/>
        <v>18406.114285714284</v>
      </c>
      <c r="R1104" s="40">
        <f t="shared" si="103"/>
        <v>2800.7063492063494</v>
      </c>
      <c r="S1104" s="40">
        <f t="shared" si="104"/>
        <v>824.31927710843377</v>
      </c>
      <c r="T1104" s="40">
        <f t="shared" si="105"/>
        <v>2528.4759615384614</v>
      </c>
      <c r="U1104" s="41">
        <f t="shared" si="106"/>
        <v>6633.7894736842109</v>
      </c>
    </row>
    <row r="1105" spans="1:21" x14ac:dyDescent="0.25">
      <c r="A1105" s="30" t="str">
        <f t="shared" si="107"/>
        <v>2009_1</v>
      </c>
      <c r="B1105" s="10">
        <v>2009</v>
      </c>
      <c r="C1105" s="10">
        <v>1</v>
      </c>
      <c r="D1105" s="27" t="s">
        <v>28</v>
      </c>
      <c r="E1105" s="11" t="s">
        <v>41</v>
      </c>
      <c r="F1105" s="41">
        <v>5550</v>
      </c>
      <c r="G1105" s="39">
        <v>168</v>
      </c>
      <c r="H1105" s="40">
        <v>625</v>
      </c>
      <c r="I1105" s="40">
        <v>984</v>
      </c>
      <c r="J1105" s="40">
        <v>1214</v>
      </c>
      <c r="K1105" s="41">
        <v>246</v>
      </c>
      <c r="L1105" s="39">
        <v>2084187</v>
      </c>
      <c r="M1105" s="40">
        <v>1848531</v>
      </c>
      <c r="N1105" s="40">
        <v>1079936</v>
      </c>
      <c r="O1105" s="40">
        <v>3319349</v>
      </c>
      <c r="P1105" s="41">
        <v>2004135</v>
      </c>
      <c r="Q1105" s="39">
        <f t="shared" si="102"/>
        <v>12405.875</v>
      </c>
      <c r="R1105" s="40">
        <f t="shared" si="103"/>
        <v>2957.6496000000002</v>
      </c>
      <c r="S1105" s="40">
        <f t="shared" si="104"/>
        <v>1097.4959349593496</v>
      </c>
      <c r="T1105" s="40">
        <f t="shared" si="105"/>
        <v>2734.2248764415158</v>
      </c>
      <c r="U1105" s="41">
        <f t="shared" si="106"/>
        <v>8146.8902439024387</v>
      </c>
    </row>
    <row r="1106" spans="1:21" x14ac:dyDescent="0.25">
      <c r="A1106" s="30" t="str">
        <f t="shared" si="107"/>
        <v>2009_1</v>
      </c>
      <c r="B1106" s="10">
        <v>2009</v>
      </c>
      <c r="C1106" s="10">
        <v>1</v>
      </c>
      <c r="D1106" s="27" t="s">
        <v>29</v>
      </c>
      <c r="E1106" s="11" t="s">
        <v>41</v>
      </c>
      <c r="F1106" s="41">
        <v>780</v>
      </c>
      <c r="G1106" s="39">
        <v>27</v>
      </c>
      <c r="H1106" s="40">
        <v>92</v>
      </c>
      <c r="I1106" s="40">
        <v>105</v>
      </c>
      <c r="J1106" s="40">
        <v>173</v>
      </c>
      <c r="K1106" s="41">
        <v>43</v>
      </c>
      <c r="L1106" s="39">
        <v>428687</v>
      </c>
      <c r="M1106" s="40">
        <v>273863</v>
      </c>
      <c r="N1106" s="40">
        <v>135138</v>
      </c>
      <c r="O1106" s="40">
        <v>435998</v>
      </c>
      <c r="P1106" s="41">
        <v>247367</v>
      </c>
      <c r="Q1106" s="39">
        <f t="shared" si="102"/>
        <v>15877.296296296296</v>
      </c>
      <c r="R1106" s="40">
        <f t="shared" si="103"/>
        <v>2976.771739130435</v>
      </c>
      <c r="S1106" s="40">
        <f t="shared" si="104"/>
        <v>1287.0285714285715</v>
      </c>
      <c r="T1106" s="40">
        <f t="shared" si="105"/>
        <v>2520.2196531791906</v>
      </c>
      <c r="U1106" s="41">
        <f t="shared" si="106"/>
        <v>5752.7209302325582</v>
      </c>
    </row>
    <row r="1107" spans="1:21" x14ac:dyDescent="0.25">
      <c r="A1107" s="30" t="str">
        <f t="shared" si="107"/>
        <v>2009_1</v>
      </c>
      <c r="B1107" s="10">
        <v>2009</v>
      </c>
      <c r="C1107" s="10">
        <v>1</v>
      </c>
      <c r="D1107" s="27" t="s">
        <v>30</v>
      </c>
      <c r="E1107" s="11" t="s">
        <v>41</v>
      </c>
      <c r="F1107" s="41">
        <v>1264</v>
      </c>
      <c r="G1107" s="39">
        <v>43</v>
      </c>
      <c r="H1107" s="40">
        <v>140</v>
      </c>
      <c r="I1107" s="40">
        <v>297</v>
      </c>
      <c r="J1107" s="40">
        <v>322</v>
      </c>
      <c r="K1107" s="41">
        <v>51</v>
      </c>
      <c r="L1107" s="39">
        <v>860924</v>
      </c>
      <c r="M1107" s="40">
        <v>253910</v>
      </c>
      <c r="N1107" s="40">
        <v>256511</v>
      </c>
      <c r="O1107" s="40">
        <v>1080903</v>
      </c>
      <c r="P1107" s="41">
        <v>250760</v>
      </c>
      <c r="Q1107" s="39">
        <f t="shared" si="102"/>
        <v>20021.488372093023</v>
      </c>
      <c r="R1107" s="40">
        <f t="shared" si="103"/>
        <v>1813.6428571428571</v>
      </c>
      <c r="S1107" s="40">
        <f t="shared" si="104"/>
        <v>863.67340067340069</v>
      </c>
      <c r="T1107" s="40">
        <f t="shared" si="105"/>
        <v>3356.8416149068321</v>
      </c>
      <c r="U1107" s="41">
        <f t="shared" si="106"/>
        <v>4916.8627450980393</v>
      </c>
    </row>
    <row r="1108" spans="1:21" x14ac:dyDescent="0.25">
      <c r="A1108" s="30" t="str">
        <f t="shared" si="107"/>
        <v>2009_1</v>
      </c>
      <c r="B1108" s="10">
        <v>2009</v>
      </c>
      <c r="C1108" s="10">
        <v>1</v>
      </c>
      <c r="D1108" s="27" t="s">
        <v>31</v>
      </c>
      <c r="E1108" s="11" t="s">
        <v>41</v>
      </c>
      <c r="F1108" s="41">
        <v>4531</v>
      </c>
      <c r="G1108" s="39">
        <v>115</v>
      </c>
      <c r="H1108" s="40">
        <v>541</v>
      </c>
      <c r="I1108" s="40">
        <v>1122</v>
      </c>
      <c r="J1108" s="40">
        <v>850</v>
      </c>
      <c r="K1108" s="41">
        <v>179</v>
      </c>
      <c r="L1108" s="39">
        <v>1643397</v>
      </c>
      <c r="M1108" s="40">
        <v>1552934</v>
      </c>
      <c r="N1108" s="40">
        <v>635624</v>
      </c>
      <c r="O1108" s="40">
        <v>2381269</v>
      </c>
      <c r="P1108" s="41">
        <v>308540</v>
      </c>
      <c r="Q1108" s="39">
        <f t="shared" si="102"/>
        <v>14290.408695652173</v>
      </c>
      <c r="R1108" s="40">
        <f t="shared" si="103"/>
        <v>2870.4879852125691</v>
      </c>
      <c r="S1108" s="40">
        <f t="shared" si="104"/>
        <v>566.50980392156862</v>
      </c>
      <c r="T1108" s="40">
        <f t="shared" si="105"/>
        <v>2801.4929411764706</v>
      </c>
      <c r="U1108" s="41">
        <f t="shared" si="106"/>
        <v>1723.6871508379888</v>
      </c>
    </row>
    <row r="1109" spans="1:21" x14ac:dyDescent="0.25">
      <c r="A1109" s="30" t="str">
        <f t="shared" si="107"/>
        <v>2009_1</v>
      </c>
      <c r="B1109" s="10">
        <v>2009</v>
      </c>
      <c r="C1109" s="10">
        <v>1</v>
      </c>
      <c r="D1109" s="27" t="s">
        <v>32</v>
      </c>
      <c r="E1109" s="11" t="s">
        <v>41</v>
      </c>
      <c r="F1109" s="41">
        <v>4633</v>
      </c>
      <c r="G1109" s="39">
        <v>79</v>
      </c>
      <c r="H1109" s="40">
        <v>604</v>
      </c>
      <c r="I1109" s="40">
        <v>1015</v>
      </c>
      <c r="J1109" s="40">
        <v>1264</v>
      </c>
      <c r="K1109" s="41">
        <v>233</v>
      </c>
      <c r="L1109" s="39">
        <v>2413676</v>
      </c>
      <c r="M1109" s="40">
        <v>1969928</v>
      </c>
      <c r="N1109" s="40">
        <v>421119</v>
      </c>
      <c r="O1109" s="40">
        <v>3792369</v>
      </c>
      <c r="P1109" s="41">
        <v>1761256</v>
      </c>
      <c r="Q1109" s="39">
        <f t="shared" si="102"/>
        <v>30552.860759493669</v>
      </c>
      <c r="R1109" s="40">
        <f t="shared" si="103"/>
        <v>3261.4701986754967</v>
      </c>
      <c r="S1109" s="40">
        <f t="shared" si="104"/>
        <v>414.89556650246305</v>
      </c>
      <c r="T1109" s="40">
        <f t="shared" si="105"/>
        <v>3000.2919303797466</v>
      </c>
      <c r="U1109" s="41">
        <f t="shared" si="106"/>
        <v>7559.038626609442</v>
      </c>
    </row>
    <row r="1110" spans="1:21" x14ac:dyDescent="0.25">
      <c r="A1110" s="30" t="str">
        <f t="shared" si="107"/>
        <v>2009_1</v>
      </c>
      <c r="B1110" s="10">
        <v>2009</v>
      </c>
      <c r="C1110" s="10">
        <v>1</v>
      </c>
      <c r="D1110" s="27" t="s">
        <v>33</v>
      </c>
      <c r="E1110" s="11" t="s">
        <v>41</v>
      </c>
      <c r="F1110" s="41">
        <v>2306</v>
      </c>
      <c r="G1110" s="39">
        <v>82</v>
      </c>
      <c r="H1110" s="40">
        <v>227</v>
      </c>
      <c r="I1110" s="40">
        <v>618</v>
      </c>
      <c r="J1110" s="40">
        <v>388</v>
      </c>
      <c r="K1110" s="41">
        <v>82</v>
      </c>
      <c r="L1110" s="39">
        <v>912690</v>
      </c>
      <c r="M1110" s="40">
        <v>619932</v>
      </c>
      <c r="N1110" s="40">
        <v>538430</v>
      </c>
      <c r="O1110" s="40">
        <v>964877</v>
      </c>
      <c r="P1110" s="41">
        <v>168891</v>
      </c>
      <c r="Q1110" s="39">
        <f t="shared" si="102"/>
        <v>11130.365853658537</v>
      </c>
      <c r="R1110" s="40">
        <f t="shared" si="103"/>
        <v>2730.9779735682819</v>
      </c>
      <c r="S1110" s="40">
        <f t="shared" si="104"/>
        <v>871.24595469255667</v>
      </c>
      <c r="T1110" s="40">
        <f t="shared" si="105"/>
        <v>2486.7963917525772</v>
      </c>
      <c r="U1110" s="41">
        <f t="shared" si="106"/>
        <v>2059.6463414634145</v>
      </c>
    </row>
    <row r="1111" spans="1:21" x14ac:dyDescent="0.25">
      <c r="A1111" s="30" t="str">
        <f t="shared" si="107"/>
        <v>2009_1</v>
      </c>
      <c r="B1111" s="10">
        <v>2009</v>
      </c>
      <c r="C1111" s="10">
        <v>1</v>
      </c>
      <c r="D1111" s="27" t="s">
        <v>34</v>
      </c>
      <c r="E1111" s="11" t="s">
        <v>41</v>
      </c>
      <c r="F1111" s="41">
        <v>1915</v>
      </c>
      <c r="G1111" s="39">
        <v>57</v>
      </c>
      <c r="H1111" s="40">
        <v>262</v>
      </c>
      <c r="I1111" s="40">
        <v>336</v>
      </c>
      <c r="J1111" s="40">
        <v>390</v>
      </c>
      <c r="K1111" s="41">
        <v>60</v>
      </c>
      <c r="L1111" s="39">
        <v>731963</v>
      </c>
      <c r="M1111" s="40">
        <v>967206</v>
      </c>
      <c r="N1111" s="40">
        <v>342261</v>
      </c>
      <c r="O1111" s="40">
        <v>1365837</v>
      </c>
      <c r="P1111" s="41">
        <v>190546</v>
      </c>
      <c r="Q1111" s="39">
        <f t="shared" si="102"/>
        <v>12841.456140350878</v>
      </c>
      <c r="R1111" s="40">
        <f t="shared" si="103"/>
        <v>3691.6259541984732</v>
      </c>
      <c r="S1111" s="40">
        <f t="shared" si="104"/>
        <v>1018.6339285714286</v>
      </c>
      <c r="T1111" s="40">
        <f t="shared" si="105"/>
        <v>3502.146153846154</v>
      </c>
      <c r="U1111" s="41">
        <f t="shared" si="106"/>
        <v>3175.7666666666669</v>
      </c>
    </row>
    <row r="1112" spans="1:21" x14ac:dyDescent="0.25">
      <c r="A1112" s="30" t="str">
        <f t="shared" si="107"/>
        <v>2009_1</v>
      </c>
      <c r="B1112" s="10">
        <v>2009</v>
      </c>
      <c r="C1112" s="10">
        <v>1</v>
      </c>
      <c r="D1112" s="27" t="s">
        <v>35</v>
      </c>
      <c r="E1112" s="11" t="s">
        <v>41</v>
      </c>
      <c r="F1112" s="41">
        <v>3872</v>
      </c>
      <c r="G1112" s="39">
        <v>163</v>
      </c>
      <c r="H1112" s="40">
        <v>529</v>
      </c>
      <c r="I1112" s="40">
        <v>530</v>
      </c>
      <c r="J1112" s="40">
        <v>1024</v>
      </c>
      <c r="K1112" s="41">
        <v>214</v>
      </c>
      <c r="L1112" s="39">
        <v>1755220</v>
      </c>
      <c r="M1112" s="40">
        <v>1508610</v>
      </c>
      <c r="N1112" s="40">
        <v>679799</v>
      </c>
      <c r="O1112" s="40">
        <v>2470735</v>
      </c>
      <c r="P1112" s="41">
        <v>495515</v>
      </c>
      <c r="Q1112" s="39">
        <f t="shared" si="102"/>
        <v>10768.220858895706</v>
      </c>
      <c r="R1112" s="40">
        <f t="shared" si="103"/>
        <v>2851.8147448015125</v>
      </c>
      <c r="S1112" s="40">
        <f t="shared" si="104"/>
        <v>1282.6396226415095</v>
      </c>
      <c r="T1112" s="40">
        <f t="shared" si="105"/>
        <v>2412.8271484375</v>
      </c>
      <c r="U1112" s="41">
        <f t="shared" si="106"/>
        <v>2315.4906542056074</v>
      </c>
    </row>
    <row r="1113" spans="1:21" x14ac:dyDescent="0.25">
      <c r="A1113" s="30" t="str">
        <f t="shared" si="107"/>
        <v>2009_1</v>
      </c>
      <c r="B1113" s="10">
        <v>2009</v>
      </c>
      <c r="C1113" s="10">
        <v>1</v>
      </c>
      <c r="D1113" s="27" t="s">
        <v>36</v>
      </c>
      <c r="E1113" s="11" t="s">
        <v>41</v>
      </c>
      <c r="F1113" s="41">
        <v>1147</v>
      </c>
      <c r="G1113" s="39">
        <v>51</v>
      </c>
      <c r="H1113" s="40">
        <v>165</v>
      </c>
      <c r="I1113" s="40">
        <v>221</v>
      </c>
      <c r="J1113" s="40">
        <v>284</v>
      </c>
      <c r="K1113" s="41">
        <v>32</v>
      </c>
      <c r="L1113" s="39">
        <v>776514</v>
      </c>
      <c r="M1113" s="40">
        <v>596593</v>
      </c>
      <c r="N1113" s="40">
        <v>206212</v>
      </c>
      <c r="O1113" s="40">
        <v>950604</v>
      </c>
      <c r="P1113" s="41">
        <v>146176</v>
      </c>
      <c r="Q1113" s="39">
        <f t="shared" si="102"/>
        <v>15225.764705882353</v>
      </c>
      <c r="R1113" s="40">
        <f t="shared" si="103"/>
        <v>3615.7151515151513</v>
      </c>
      <c r="S1113" s="40">
        <f t="shared" si="104"/>
        <v>933.08597285067879</v>
      </c>
      <c r="T1113" s="40">
        <f t="shared" si="105"/>
        <v>3347.1971830985917</v>
      </c>
      <c r="U1113" s="41">
        <f t="shared" si="106"/>
        <v>4568</v>
      </c>
    </row>
    <row r="1114" spans="1:21" x14ac:dyDescent="0.25">
      <c r="A1114" s="30" t="str">
        <f t="shared" si="107"/>
        <v>2009_1</v>
      </c>
      <c r="B1114" s="10">
        <v>2009</v>
      </c>
      <c r="C1114" s="10">
        <v>1</v>
      </c>
      <c r="D1114" s="27" t="s">
        <v>37</v>
      </c>
      <c r="E1114" s="11" t="s">
        <v>41</v>
      </c>
      <c r="F1114" s="41">
        <v>1739</v>
      </c>
      <c r="G1114" s="39">
        <v>82</v>
      </c>
      <c r="H1114" s="40">
        <v>294</v>
      </c>
      <c r="I1114" s="40">
        <v>340</v>
      </c>
      <c r="J1114" s="40">
        <v>625</v>
      </c>
      <c r="K1114" s="41">
        <v>108</v>
      </c>
      <c r="L1114" s="39">
        <v>1401154</v>
      </c>
      <c r="M1114" s="40">
        <v>850852</v>
      </c>
      <c r="N1114" s="40">
        <v>422565</v>
      </c>
      <c r="O1114" s="40">
        <v>1712133</v>
      </c>
      <c r="P1114" s="41">
        <v>532411</v>
      </c>
      <c r="Q1114" s="39">
        <f t="shared" si="102"/>
        <v>17087.243902439026</v>
      </c>
      <c r="R1114" s="40">
        <f t="shared" si="103"/>
        <v>2894.0544217687075</v>
      </c>
      <c r="S1114" s="40">
        <f t="shared" si="104"/>
        <v>1242.8382352941176</v>
      </c>
      <c r="T1114" s="40">
        <f t="shared" si="105"/>
        <v>2739.4128000000001</v>
      </c>
      <c r="U1114" s="41">
        <f t="shared" si="106"/>
        <v>4929.7314814814818</v>
      </c>
    </row>
    <row r="1115" spans="1:21" x14ac:dyDescent="0.25">
      <c r="A1115" s="30" t="str">
        <f t="shared" si="107"/>
        <v>2009_1</v>
      </c>
      <c r="B1115" s="10">
        <v>2009</v>
      </c>
      <c r="C1115" s="10">
        <v>1</v>
      </c>
      <c r="D1115" s="27" t="s">
        <v>38</v>
      </c>
      <c r="E1115" s="11" t="s">
        <v>41</v>
      </c>
      <c r="F1115" s="41">
        <v>919</v>
      </c>
      <c r="G1115" s="39">
        <v>44</v>
      </c>
      <c r="H1115" s="40">
        <v>155</v>
      </c>
      <c r="I1115" s="40">
        <v>104</v>
      </c>
      <c r="J1115" s="40">
        <v>305</v>
      </c>
      <c r="K1115" s="41">
        <v>8</v>
      </c>
      <c r="L1115" s="39">
        <v>414552</v>
      </c>
      <c r="M1115" s="40">
        <v>354468</v>
      </c>
      <c r="N1115" s="40">
        <v>198486</v>
      </c>
      <c r="O1115" s="40">
        <v>733978</v>
      </c>
      <c r="P1115" s="41">
        <v>33730</v>
      </c>
      <c r="Q1115" s="39">
        <f t="shared" si="102"/>
        <v>9421.636363636364</v>
      </c>
      <c r="R1115" s="40">
        <f t="shared" si="103"/>
        <v>2286.8903225806453</v>
      </c>
      <c r="S1115" s="40">
        <f t="shared" si="104"/>
        <v>1908.5192307692307</v>
      </c>
      <c r="T1115" s="40">
        <f t="shared" si="105"/>
        <v>2406.4852459016392</v>
      </c>
      <c r="U1115" s="41">
        <f t="shared" si="106"/>
        <v>4216.25</v>
      </c>
    </row>
    <row r="1116" spans="1:21" x14ac:dyDescent="0.25">
      <c r="A1116" s="30" t="str">
        <f t="shared" si="107"/>
        <v>2009_1</v>
      </c>
      <c r="B1116" s="10">
        <v>2009</v>
      </c>
      <c r="C1116" s="10">
        <v>1</v>
      </c>
      <c r="D1116" s="27" t="s">
        <v>39</v>
      </c>
      <c r="E1116" s="11" t="s">
        <v>41</v>
      </c>
      <c r="F1116" s="41">
        <v>4532</v>
      </c>
      <c r="G1116" s="39">
        <v>229</v>
      </c>
      <c r="H1116" s="40">
        <v>776</v>
      </c>
      <c r="I1116" s="40">
        <v>853</v>
      </c>
      <c r="J1116" s="40">
        <v>686</v>
      </c>
      <c r="K1116" s="41">
        <v>143</v>
      </c>
      <c r="L1116" s="39">
        <v>3202073</v>
      </c>
      <c r="M1116" s="40">
        <v>2054487</v>
      </c>
      <c r="N1116" s="40">
        <v>818276</v>
      </c>
      <c r="O1116" s="40">
        <v>1728035</v>
      </c>
      <c r="P1116" s="41">
        <v>637947</v>
      </c>
      <c r="Q1116" s="39">
        <f t="shared" si="102"/>
        <v>13982.851528384279</v>
      </c>
      <c r="R1116" s="40">
        <f t="shared" si="103"/>
        <v>2647.5347938144332</v>
      </c>
      <c r="S1116" s="40">
        <f t="shared" si="104"/>
        <v>959.29191090269637</v>
      </c>
      <c r="T1116" s="40">
        <f t="shared" si="105"/>
        <v>2519.0014577259476</v>
      </c>
      <c r="U1116" s="41">
        <f t="shared" si="106"/>
        <v>4461.1678321678319</v>
      </c>
    </row>
    <row r="1117" spans="1:21" x14ac:dyDescent="0.25">
      <c r="A1117" s="30" t="str">
        <f t="shared" si="107"/>
        <v>2009_1</v>
      </c>
      <c r="B1117" s="10">
        <v>2009</v>
      </c>
      <c r="C1117" s="10">
        <v>1</v>
      </c>
      <c r="D1117" s="27" t="s">
        <v>40</v>
      </c>
      <c r="E1117" s="11" t="s">
        <v>41</v>
      </c>
      <c r="F1117" s="41">
        <v>2032</v>
      </c>
      <c r="G1117" s="39">
        <v>81</v>
      </c>
      <c r="H1117" s="40">
        <v>348</v>
      </c>
      <c r="I1117" s="40">
        <v>760</v>
      </c>
      <c r="J1117" s="40">
        <v>755</v>
      </c>
      <c r="K1117" s="41">
        <v>115</v>
      </c>
      <c r="L1117" s="39">
        <v>916485</v>
      </c>
      <c r="M1117" s="40">
        <v>1136280</v>
      </c>
      <c r="N1117" s="40">
        <v>529225</v>
      </c>
      <c r="O1117" s="40">
        <v>2599008</v>
      </c>
      <c r="P1117" s="41">
        <v>246941</v>
      </c>
      <c r="Q1117" s="39">
        <f t="shared" si="102"/>
        <v>11314.62962962963</v>
      </c>
      <c r="R1117" s="40">
        <f t="shared" si="103"/>
        <v>3265.1724137931033</v>
      </c>
      <c r="S1117" s="40">
        <f t="shared" si="104"/>
        <v>696.34868421052636</v>
      </c>
      <c r="T1117" s="40">
        <f t="shared" si="105"/>
        <v>3442.3947019867551</v>
      </c>
      <c r="U1117" s="41">
        <f t="shared" si="106"/>
        <v>2147.3130434782611</v>
      </c>
    </row>
    <row r="1118" spans="1:21" x14ac:dyDescent="0.25">
      <c r="A1118" s="30" t="str">
        <f t="shared" si="107"/>
        <v>2009_2</v>
      </c>
      <c r="B1118" s="10">
        <v>2009</v>
      </c>
      <c r="C1118" s="10">
        <v>2</v>
      </c>
      <c r="D1118" s="27" t="s">
        <v>13</v>
      </c>
      <c r="E1118" s="11" t="s">
        <v>41</v>
      </c>
      <c r="F1118" s="41">
        <v>4568</v>
      </c>
      <c r="G1118" s="39">
        <v>32</v>
      </c>
      <c r="H1118" s="40">
        <v>550</v>
      </c>
      <c r="I1118" s="40">
        <v>306</v>
      </c>
      <c r="J1118" s="40">
        <v>803</v>
      </c>
      <c r="K1118" s="41">
        <v>126</v>
      </c>
      <c r="L1118" s="39">
        <v>450087</v>
      </c>
      <c r="M1118" s="40">
        <v>886367</v>
      </c>
      <c r="N1118" s="40">
        <v>408630</v>
      </c>
      <c r="O1118" s="40">
        <v>1360038</v>
      </c>
      <c r="P1118" s="41">
        <v>367980</v>
      </c>
      <c r="Q1118" s="39">
        <f t="shared" si="102"/>
        <v>14065.21875</v>
      </c>
      <c r="R1118" s="40">
        <f t="shared" si="103"/>
        <v>1611.5763636363636</v>
      </c>
      <c r="S1118" s="40">
        <f t="shared" si="104"/>
        <v>1335.3921568627452</v>
      </c>
      <c r="T1118" s="40">
        <f t="shared" si="105"/>
        <v>1693.6961394769614</v>
      </c>
      <c r="U1118" s="41">
        <f t="shared" si="106"/>
        <v>2920.4761904761904</v>
      </c>
    </row>
    <row r="1119" spans="1:21" x14ac:dyDescent="0.25">
      <c r="A1119" s="30" t="str">
        <f t="shared" si="107"/>
        <v>2009_2</v>
      </c>
      <c r="B1119" s="10">
        <v>2009</v>
      </c>
      <c r="C1119" s="10">
        <v>2</v>
      </c>
      <c r="D1119" s="27" t="s">
        <v>15</v>
      </c>
      <c r="E1119" s="11" t="s">
        <v>41</v>
      </c>
      <c r="F1119" s="41">
        <v>683</v>
      </c>
      <c r="G1119" s="39">
        <v>3</v>
      </c>
      <c r="H1119" s="40">
        <v>55</v>
      </c>
      <c r="I1119" s="40">
        <v>144</v>
      </c>
      <c r="J1119" s="40">
        <v>75</v>
      </c>
      <c r="K1119" s="41">
        <v>16</v>
      </c>
      <c r="L1119" s="39">
        <v>84191</v>
      </c>
      <c r="M1119" s="40">
        <v>156961</v>
      </c>
      <c r="N1119" s="40">
        <v>189639</v>
      </c>
      <c r="O1119" s="40">
        <v>203330</v>
      </c>
      <c r="P1119" s="41">
        <v>80474</v>
      </c>
      <c r="Q1119" s="39">
        <f t="shared" si="102"/>
        <v>28063.666666666668</v>
      </c>
      <c r="R1119" s="40">
        <f t="shared" si="103"/>
        <v>2853.8363636363638</v>
      </c>
      <c r="S1119" s="40">
        <f t="shared" si="104"/>
        <v>1316.9375</v>
      </c>
      <c r="T1119" s="40">
        <f t="shared" si="105"/>
        <v>2711.0666666666666</v>
      </c>
      <c r="U1119" s="41">
        <f t="shared" si="106"/>
        <v>5029.625</v>
      </c>
    </row>
    <row r="1120" spans="1:21" x14ac:dyDescent="0.25">
      <c r="A1120" s="30" t="str">
        <f t="shared" si="107"/>
        <v>2009_2</v>
      </c>
      <c r="B1120" s="10">
        <v>2009</v>
      </c>
      <c r="C1120" s="10">
        <v>2</v>
      </c>
      <c r="D1120" s="27" t="s">
        <v>16</v>
      </c>
      <c r="E1120" s="11" t="s">
        <v>41</v>
      </c>
      <c r="F1120" s="41">
        <v>739</v>
      </c>
      <c r="G1120" s="39">
        <v>17</v>
      </c>
      <c r="H1120" s="40">
        <v>103</v>
      </c>
      <c r="I1120" s="40">
        <v>249</v>
      </c>
      <c r="J1120" s="40">
        <v>310</v>
      </c>
      <c r="K1120" s="41">
        <v>19</v>
      </c>
      <c r="L1120" s="39">
        <v>162772</v>
      </c>
      <c r="M1120" s="40">
        <v>374633</v>
      </c>
      <c r="N1120" s="40">
        <v>248841</v>
      </c>
      <c r="O1120" s="40">
        <v>952580</v>
      </c>
      <c r="P1120" s="41">
        <v>84106</v>
      </c>
      <c r="Q1120" s="39">
        <f t="shared" si="102"/>
        <v>9574.823529411764</v>
      </c>
      <c r="R1120" s="40">
        <f t="shared" si="103"/>
        <v>3637.2135922330099</v>
      </c>
      <c r="S1120" s="40">
        <f t="shared" si="104"/>
        <v>999.36144578313258</v>
      </c>
      <c r="T1120" s="40">
        <f t="shared" si="105"/>
        <v>3072.8387096774195</v>
      </c>
      <c r="U1120" s="41">
        <f t="shared" si="106"/>
        <v>4426.6315789473683</v>
      </c>
    </row>
    <row r="1121" spans="1:21" x14ac:dyDescent="0.25">
      <c r="A1121" s="30" t="str">
        <f t="shared" si="107"/>
        <v>2009_2</v>
      </c>
      <c r="B1121" s="10">
        <v>2009</v>
      </c>
      <c r="C1121" s="10">
        <v>2</v>
      </c>
      <c r="D1121" s="27" t="s">
        <v>17</v>
      </c>
      <c r="E1121" s="11" t="s">
        <v>41</v>
      </c>
      <c r="F1121" s="41">
        <v>4994</v>
      </c>
      <c r="G1121" s="39">
        <v>32</v>
      </c>
      <c r="H1121" s="40">
        <v>500</v>
      </c>
      <c r="I1121" s="40">
        <v>1681</v>
      </c>
      <c r="J1121" s="40">
        <v>666</v>
      </c>
      <c r="K1121" s="41">
        <v>116</v>
      </c>
      <c r="L1121" s="39">
        <v>527479</v>
      </c>
      <c r="M1121" s="40">
        <v>1975155</v>
      </c>
      <c r="N1121" s="40">
        <v>1475256</v>
      </c>
      <c r="O1121" s="40">
        <v>2201783</v>
      </c>
      <c r="P1121" s="41">
        <v>551544</v>
      </c>
      <c r="Q1121" s="39">
        <f t="shared" si="102"/>
        <v>16483.71875</v>
      </c>
      <c r="R1121" s="40">
        <f t="shared" si="103"/>
        <v>3950.31</v>
      </c>
      <c r="S1121" s="40">
        <f t="shared" si="104"/>
        <v>877.60618679357526</v>
      </c>
      <c r="T1121" s="40">
        <f t="shared" si="105"/>
        <v>3305.9804804804803</v>
      </c>
      <c r="U1121" s="41">
        <f t="shared" si="106"/>
        <v>4754.6896551724139</v>
      </c>
    </row>
    <row r="1122" spans="1:21" x14ac:dyDescent="0.25">
      <c r="A1122" s="30" t="str">
        <f t="shared" si="107"/>
        <v>2009_2</v>
      </c>
      <c r="B1122" s="10">
        <v>2009</v>
      </c>
      <c r="C1122" s="10">
        <v>2</v>
      </c>
      <c r="D1122" s="27" t="s">
        <v>18</v>
      </c>
      <c r="E1122" s="11" t="s">
        <v>41</v>
      </c>
      <c r="F1122" s="41">
        <v>2201</v>
      </c>
      <c r="G1122" s="39">
        <v>26</v>
      </c>
      <c r="H1122" s="40">
        <v>190</v>
      </c>
      <c r="I1122" s="40">
        <v>706</v>
      </c>
      <c r="J1122" s="40">
        <v>260</v>
      </c>
      <c r="K1122" s="41">
        <v>57</v>
      </c>
      <c r="L1122" s="39">
        <v>499263</v>
      </c>
      <c r="M1122" s="40">
        <v>552861</v>
      </c>
      <c r="N1122" s="40">
        <v>1331398</v>
      </c>
      <c r="O1122" s="40">
        <v>871138</v>
      </c>
      <c r="P1122" s="41">
        <v>150332</v>
      </c>
      <c r="Q1122" s="39">
        <f t="shared" si="102"/>
        <v>19202.423076923078</v>
      </c>
      <c r="R1122" s="40">
        <f t="shared" si="103"/>
        <v>2909.7947368421051</v>
      </c>
      <c r="S1122" s="40">
        <f t="shared" si="104"/>
        <v>1885.8328611898016</v>
      </c>
      <c r="T1122" s="40">
        <f t="shared" si="105"/>
        <v>3350.5307692307692</v>
      </c>
      <c r="U1122" s="41">
        <f t="shared" si="106"/>
        <v>2637.4035087719299</v>
      </c>
    </row>
    <row r="1123" spans="1:21" x14ac:dyDescent="0.25">
      <c r="A1123" s="30" t="str">
        <f t="shared" si="107"/>
        <v>2009_2</v>
      </c>
      <c r="B1123" s="10">
        <v>2009</v>
      </c>
      <c r="C1123" s="10">
        <v>2</v>
      </c>
      <c r="D1123" s="27" t="s">
        <v>19</v>
      </c>
      <c r="E1123" s="11" t="s">
        <v>41</v>
      </c>
      <c r="F1123" s="41">
        <v>786</v>
      </c>
      <c r="G1123" s="39">
        <v>18</v>
      </c>
      <c r="H1123" s="40">
        <v>80</v>
      </c>
      <c r="I1123" s="40">
        <v>143</v>
      </c>
      <c r="J1123" s="40">
        <v>103</v>
      </c>
      <c r="K1123" s="41">
        <v>32</v>
      </c>
      <c r="L1123" s="39">
        <v>351510</v>
      </c>
      <c r="M1123" s="40">
        <v>243877</v>
      </c>
      <c r="N1123" s="40">
        <v>183938</v>
      </c>
      <c r="O1123" s="40">
        <v>306481</v>
      </c>
      <c r="P1123" s="41">
        <v>155289</v>
      </c>
      <c r="Q1123" s="39">
        <f t="shared" si="102"/>
        <v>19528.333333333332</v>
      </c>
      <c r="R1123" s="40">
        <f t="shared" si="103"/>
        <v>3048.4625000000001</v>
      </c>
      <c r="S1123" s="40">
        <f t="shared" si="104"/>
        <v>1286.2797202797203</v>
      </c>
      <c r="T1123" s="40">
        <f t="shared" si="105"/>
        <v>2975.5436893203882</v>
      </c>
      <c r="U1123" s="41">
        <f t="shared" si="106"/>
        <v>4852.78125</v>
      </c>
    </row>
    <row r="1124" spans="1:21" x14ac:dyDescent="0.25">
      <c r="A1124" s="30" t="str">
        <f t="shared" si="107"/>
        <v>2009_2</v>
      </c>
      <c r="B1124" s="10">
        <v>2009</v>
      </c>
      <c r="C1124" s="10">
        <v>2</v>
      </c>
      <c r="D1124" s="27" t="s">
        <v>20</v>
      </c>
      <c r="E1124" s="11" t="s">
        <v>41</v>
      </c>
      <c r="F1124" s="41">
        <v>5545</v>
      </c>
      <c r="G1124" s="39">
        <v>93</v>
      </c>
      <c r="H1124" s="40">
        <v>666</v>
      </c>
      <c r="I1124" s="40">
        <v>480</v>
      </c>
      <c r="J1124" s="40">
        <v>943</v>
      </c>
      <c r="K1124" s="41">
        <v>199</v>
      </c>
      <c r="L1124" s="39">
        <v>2281233</v>
      </c>
      <c r="M1124" s="40">
        <v>1738310</v>
      </c>
      <c r="N1124" s="40">
        <v>424989</v>
      </c>
      <c r="O1124" s="40">
        <v>2448235</v>
      </c>
      <c r="P1124" s="41">
        <v>1567890</v>
      </c>
      <c r="Q1124" s="39">
        <f t="shared" si="102"/>
        <v>24529.387096774193</v>
      </c>
      <c r="R1124" s="40">
        <f t="shared" si="103"/>
        <v>2610.0750750750749</v>
      </c>
      <c r="S1124" s="40">
        <f t="shared" si="104"/>
        <v>885.39374999999995</v>
      </c>
      <c r="T1124" s="40">
        <f t="shared" si="105"/>
        <v>2596.2195121951218</v>
      </c>
      <c r="U1124" s="41">
        <f t="shared" si="106"/>
        <v>7878.844221105528</v>
      </c>
    </row>
    <row r="1125" spans="1:21" x14ac:dyDescent="0.25">
      <c r="A1125" s="30" t="str">
        <f t="shared" si="107"/>
        <v>2009_2</v>
      </c>
      <c r="B1125" s="10">
        <v>2009</v>
      </c>
      <c r="C1125" s="10">
        <v>2</v>
      </c>
      <c r="D1125" s="27" t="s">
        <v>21</v>
      </c>
      <c r="E1125" s="11" t="s">
        <v>41</v>
      </c>
      <c r="F1125" s="41">
        <v>5140</v>
      </c>
      <c r="G1125" s="39">
        <v>175</v>
      </c>
      <c r="H1125" s="40">
        <v>519</v>
      </c>
      <c r="I1125" s="40">
        <v>946</v>
      </c>
      <c r="J1125" s="40">
        <v>827</v>
      </c>
      <c r="K1125" s="41">
        <v>309</v>
      </c>
      <c r="L1125" s="39">
        <v>2423737</v>
      </c>
      <c r="M1125" s="40">
        <v>1301302</v>
      </c>
      <c r="N1125" s="40">
        <v>848917</v>
      </c>
      <c r="O1125" s="40">
        <v>2521028</v>
      </c>
      <c r="P1125" s="41">
        <v>1464624</v>
      </c>
      <c r="Q1125" s="39">
        <f t="shared" si="102"/>
        <v>13849.925714285715</v>
      </c>
      <c r="R1125" s="40">
        <f t="shared" si="103"/>
        <v>2507.3256262042391</v>
      </c>
      <c r="S1125" s="40">
        <f t="shared" si="104"/>
        <v>897.37526427061312</v>
      </c>
      <c r="T1125" s="40">
        <f t="shared" si="105"/>
        <v>3048.4014510278112</v>
      </c>
      <c r="U1125" s="41">
        <f t="shared" si="106"/>
        <v>4739.8834951456311</v>
      </c>
    </row>
    <row r="1126" spans="1:21" x14ac:dyDescent="0.25">
      <c r="A1126" s="30" t="str">
        <f t="shared" si="107"/>
        <v>2009_2</v>
      </c>
      <c r="B1126" s="10">
        <v>2009</v>
      </c>
      <c r="C1126" s="10">
        <v>2</v>
      </c>
      <c r="D1126" s="27" t="s">
        <v>22</v>
      </c>
      <c r="E1126" s="11" t="s">
        <v>41</v>
      </c>
      <c r="F1126" s="41">
        <v>718</v>
      </c>
      <c r="G1126" s="39">
        <v>30</v>
      </c>
      <c r="H1126" s="40">
        <v>69</v>
      </c>
      <c r="I1126" s="40">
        <v>101</v>
      </c>
      <c r="J1126" s="40">
        <v>67</v>
      </c>
      <c r="K1126" s="41">
        <v>32</v>
      </c>
      <c r="L1126" s="39">
        <v>357473</v>
      </c>
      <c r="M1126" s="40">
        <v>198157</v>
      </c>
      <c r="N1126" s="40">
        <v>78290</v>
      </c>
      <c r="O1126" s="40">
        <v>191317</v>
      </c>
      <c r="P1126" s="41">
        <v>99217</v>
      </c>
      <c r="Q1126" s="39">
        <f t="shared" si="102"/>
        <v>11915.766666666666</v>
      </c>
      <c r="R1126" s="40">
        <f t="shared" si="103"/>
        <v>2871.840579710145</v>
      </c>
      <c r="S1126" s="40">
        <f t="shared" si="104"/>
        <v>775.14851485148517</v>
      </c>
      <c r="T1126" s="40">
        <f t="shared" si="105"/>
        <v>2855.4776119402986</v>
      </c>
      <c r="U1126" s="41">
        <f t="shared" si="106"/>
        <v>3100.53125</v>
      </c>
    </row>
    <row r="1127" spans="1:21" x14ac:dyDescent="0.25">
      <c r="A1127" s="30" t="str">
        <f t="shared" si="107"/>
        <v>2009_2</v>
      </c>
      <c r="B1127" s="10">
        <v>2009</v>
      </c>
      <c r="C1127" s="10">
        <v>2</v>
      </c>
      <c r="D1127" s="27" t="s">
        <v>23</v>
      </c>
      <c r="E1127" s="11" t="s">
        <v>41</v>
      </c>
      <c r="F1127" s="41">
        <v>487</v>
      </c>
      <c r="G1127" s="39">
        <v>18</v>
      </c>
      <c r="H1127" s="40">
        <v>57</v>
      </c>
      <c r="I1127" s="40">
        <v>113</v>
      </c>
      <c r="J1127" s="40">
        <v>61</v>
      </c>
      <c r="K1127" s="41">
        <v>19</v>
      </c>
      <c r="L1127" s="39">
        <v>252108</v>
      </c>
      <c r="M1127" s="40">
        <v>174953</v>
      </c>
      <c r="N1127" s="40">
        <v>74439</v>
      </c>
      <c r="O1127" s="40">
        <v>193324</v>
      </c>
      <c r="P1127" s="41">
        <v>76029</v>
      </c>
      <c r="Q1127" s="39">
        <f t="shared" si="102"/>
        <v>14006</v>
      </c>
      <c r="R1127" s="40">
        <f t="shared" si="103"/>
        <v>3069.3508771929824</v>
      </c>
      <c r="S1127" s="40">
        <f t="shared" si="104"/>
        <v>658.75221238938047</v>
      </c>
      <c r="T1127" s="40">
        <f t="shared" si="105"/>
        <v>3169.2459016393441</v>
      </c>
      <c r="U1127" s="41">
        <f t="shared" si="106"/>
        <v>4001.5263157894738</v>
      </c>
    </row>
    <row r="1128" spans="1:21" x14ac:dyDescent="0.25">
      <c r="A1128" s="30" t="str">
        <f t="shared" si="107"/>
        <v>2009_2</v>
      </c>
      <c r="B1128" s="10">
        <v>2009</v>
      </c>
      <c r="C1128" s="10">
        <v>2</v>
      </c>
      <c r="D1128" s="27" t="s">
        <v>24</v>
      </c>
      <c r="E1128" s="11" t="s">
        <v>41</v>
      </c>
      <c r="F1128" s="41">
        <v>1223</v>
      </c>
      <c r="G1128" s="39">
        <v>40</v>
      </c>
      <c r="H1128" s="40">
        <v>132</v>
      </c>
      <c r="I1128" s="40">
        <v>63</v>
      </c>
      <c r="J1128" s="40">
        <v>132</v>
      </c>
      <c r="K1128" s="41">
        <v>27</v>
      </c>
      <c r="L1128" s="39">
        <v>746521</v>
      </c>
      <c r="M1128" s="40">
        <v>625143</v>
      </c>
      <c r="N1128" s="40">
        <v>72524</v>
      </c>
      <c r="O1128" s="40">
        <v>399669</v>
      </c>
      <c r="P1128" s="41">
        <v>127581</v>
      </c>
      <c r="Q1128" s="39">
        <f t="shared" si="102"/>
        <v>18663.025000000001</v>
      </c>
      <c r="R1128" s="40">
        <f t="shared" si="103"/>
        <v>4735.931818181818</v>
      </c>
      <c r="S1128" s="40">
        <f t="shared" si="104"/>
        <v>1151.1746031746031</v>
      </c>
      <c r="T1128" s="40">
        <f t="shared" si="105"/>
        <v>3027.7954545454545</v>
      </c>
      <c r="U1128" s="41">
        <f t="shared" si="106"/>
        <v>4725.2222222222226</v>
      </c>
    </row>
    <row r="1129" spans="1:21" x14ac:dyDescent="0.25">
      <c r="A1129" s="30" t="str">
        <f t="shared" si="107"/>
        <v>2009_2</v>
      </c>
      <c r="B1129" s="10">
        <v>2009</v>
      </c>
      <c r="C1129" s="10">
        <v>2</v>
      </c>
      <c r="D1129" s="27" t="s">
        <v>25</v>
      </c>
      <c r="E1129" s="11" t="s">
        <v>41</v>
      </c>
      <c r="F1129" s="41">
        <v>5094</v>
      </c>
      <c r="G1129" s="39">
        <v>45</v>
      </c>
      <c r="H1129" s="40">
        <v>463</v>
      </c>
      <c r="I1129" s="40">
        <v>1739</v>
      </c>
      <c r="J1129" s="40">
        <v>478</v>
      </c>
      <c r="K1129" s="41">
        <v>177</v>
      </c>
      <c r="L1129" s="39">
        <v>630782</v>
      </c>
      <c r="M1129" s="40">
        <v>845128</v>
      </c>
      <c r="N1129" s="40">
        <v>1445267</v>
      </c>
      <c r="O1129" s="40">
        <v>895668</v>
      </c>
      <c r="P1129" s="41">
        <v>763612</v>
      </c>
      <c r="Q1129" s="39">
        <f t="shared" si="102"/>
        <v>14017.377777777778</v>
      </c>
      <c r="R1129" s="40">
        <f t="shared" si="103"/>
        <v>1825.3304535637149</v>
      </c>
      <c r="S1129" s="40">
        <f t="shared" si="104"/>
        <v>831.09085681426109</v>
      </c>
      <c r="T1129" s="40">
        <f t="shared" si="105"/>
        <v>1873.7824267782428</v>
      </c>
      <c r="U1129" s="41">
        <f t="shared" si="106"/>
        <v>4314.1920903954806</v>
      </c>
    </row>
    <row r="1130" spans="1:21" x14ac:dyDescent="0.25">
      <c r="A1130" s="30" t="str">
        <f t="shared" si="107"/>
        <v>2009_2</v>
      </c>
      <c r="B1130" s="10">
        <v>2009</v>
      </c>
      <c r="C1130" s="10">
        <v>2</v>
      </c>
      <c r="D1130" s="27" t="s">
        <v>26</v>
      </c>
      <c r="E1130" s="11" t="s">
        <v>41</v>
      </c>
      <c r="F1130" s="41">
        <v>4118</v>
      </c>
      <c r="G1130" s="39">
        <v>70</v>
      </c>
      <c r="H1130" s="40">
        <v>463</v>
      </c>
      <c r="I1130" s="40">
        <v>698</v>
      </c>
      <c r="J1130" s="40">
        <v>858</v>
      </c>
      <c r="K1130" s="41">
        <v>181</v>
      </c>
      <c r="L1130" s="39">
        <v>1323358</v>
      </c>
      <c r="M1130" s="40">
        <v>1442872</v>
      </c>
      <c r="N1130" s="40">
        <v>800851</v>
      </c>
      <c r="O1130" s="40">
        <v>2525884</v>
      </c>
      <c r="P1130" s="41">
        <v>647049</v>
      </c>
      <c r="Q1130" s="39">
        <f t="shared" si="102"/>
        <v>18905.114285714284</v>
      </c>
      <c r="R1130" s="40">
        <f t="shared" si="103"/>
        <v>3116.354211663067</v>
      </c>
      <c r="S1130" s="40">
        <f t="shared" si="104"/>
        <v>1147.3510028653295</v>
      </c>
      <c r="T1130" s="40">
        <f t="shared" si="105"/>
        <v>2943.920745920746</v>
      </c>
      <c r="U1130" s="41">
        <f t="shared" si="106"/>
        <v>3574.8563535911603</v>
      </c>
    </row>
    <row r="1131" spans="1:21" x14ac:dyDescent="0.25">
      <c r="A1131" s="30" t="str">
        <f t="shared" si="107"/>
        <v>2009_2</v>
      </c>
      <c r="B1131" s="10">
        <v>2009</v>
      </c>
      <c r="C1131" s="10">
        <v>2</v>
      </c>
      <c r="D1131" s="27" t="s">
        <v>27</v>
      </c>
      <c r="E1131" s="11" t="s">
        <v>41</v>
      </c>
      <c r="F1131" s="41">
        <v>1162</v>
      </c>
      <c r="G1131" s="39">
        <v>39</v>
      </c>
      <c r="H1131" s="40">
        <v>137</v>
      </c>
      <c r="I1131" s="40">
        <v>206</v>
      </c>
      <c r="J1131" s="40">
        <v>181</v>
      </c>
      <c r="K1131" s="41">
        <v>57</v>
      </c>
      <c r="L1131" s="39">
        <v>761747</v>
      </c>
      <c r="M1131" s="40">
        <v>406697</v>
      </c>
      <c r="N1131" s="40">
        <v>201821</v>
      </c>
      <c r="O1131" s="40">
        <v>571774</v>
      </c>
      <c r="P1131" s="41">
        <v>418902</v>
      </c>
      <c r="Q1131" s="39">
        <f t="shared" si="102"/>
        <v>19531.974358974359</v>
      </c>
      <c r="R1131" s="40">
        <f t="shared" si="103"/>
        <v>2968.5912408759123</v>
      </c>
      <c r="S1131" s="40">
        <f t="shared" si="104"/>
        <v>979.71359223300976</v>
      </c>
      <c r="T1131" s="40">
        <f t="shared" si="105"/>
        <v>3158.9723756906078</v>
      </c>
      <c r="U1131" s="41">
        <f t="shared" si="106"/>
        <v>7349.1578947368425</v>
      </c>
    </row>
    <row r="1132" spans="1:21" x14ac:dyDescent="0.25">
      <c r="A1132" s="30" t="str">
        <f t="shared" si="107"/>
        <v>2009_2</v>
      </c>
      <c r="B1132" s="10">
        <v>2009</v>
      </c>
      <c r="C1132" s="10">
        <v>2</v>
      </c>
      <c r="D1132" s="27" t="s">
        <v>28</v>
      </c>
      <c r="E1132" s="11" t="s">
        <v>41</v>
      </c>
      <c r="F1132" s="41">
        <v>5527</v>
      </c>
      <c r="G1132" s="39">
        <v>177</v>
      </c>
      <c r="H1132" s="40">
        <v>629</v>
      </c>
      <c r="I1132" s="40">
        <v>1367</v>
      </c>
      <c r="J1132" s="40">
        <v>858</v>
      </c>
      <c r="K1132" s="41">
        <v>235</v>
      </c>
      <c r="L1132" s="39">
        <v>2367730</v>
      </c>
      <c r="M1132" s="40">
        <v>1947621</v>
      </c>
      <c r="N1132" s="40">
        <v>1810451</v>
      </c>
      <c r="O1132" s="40">
        <v>2728725</v>
      </c>
      <c r="P1132" s="41">
        <v>2086805</v>
      </c>
      <c r="Q1132" s="39">
        <f t="shared" si="102"/>
        <v>13377.005649717514</v>
      </c>
      <c r="R1132" s="40">
        <f t="shared" si="103"/>
        <v>3096.3767885532593</v>
      </c>
      <c r="S1132" s="40">
        <f t="shared" si="104"/>
        <v>1324.3972201901975</v>
      </c>
      <c r="T1132" s="40">
        <f t="shared" si="105"/>
        <v>3180.3321678321677</v>
      </c>
      <c r="U1132" s="41">
        <f t="shared" si="106"/>
        <v>8880.021276595744</v>
      </c>
    </row>
    <row r="1133" spans="1:21" x14ac:dyDescent="0.25">
      <c r="A1133" s="30" t="str">
        <f t="shared" si="107"/>
        <v>2009_2</v>
      </c>
      <c r="B1133" s="10">
        <v>2009</v>
      </c>
      <c r="C1133" s="10">
        <v>2</v>
      </c>
      <c r="D1133" s="27" t="s">
        <v>29</v>
      </c>
      <c r="E1133" s="11" t="s">
        <v>41</v>
      </c>
      <c r="F1133" s="41">
        <v>779</v>
      </c>
      <c r="G1133" s="39">
        <v>28</v>
      </c>
      <c r="H1133" s="40">
        <v>96</v>
      </c>
      <c r="I1133" s="40">
        <v>131</v>
      </c>
      <c r="J1133" s="40">
        <v>99</v>
      </c>
      <c r="K1133" s="41">
        <v>38</v>
      </c>
      <c r="L1133" s="39">
        <v>434424</v>
      </c>
      <c r="M1133" s="40">
        <v>293982</v>
      </c>
      <c r="N1133" s="40">
        <v>136629</v>
      </c>
      <c r="O1133" s="40">
        <v>291966</v>
      </c>
      <c r="P1133" s="41">
        <v>252593</v>
      </c>
      <c r="Q1133" s="39">
        <f t="shared" si="102"/>
        <v>15515.142857142857</v>
      </c>
      <c r="R1133" s="40">
        <f t="shared" si="103"/>
        <v>3062.3125</v>
      </c>
      <c r="S1133" s="40">
        <f t="shared" si="104"/>
        <v>1042.969465648855</v>
      </c>
      <c r="T1133" s="40">
        <f t="shared" si="105"/>
        <v>2949.151515151515</v>
      </c>
      <c r="U1133" s="41">
        <f t="shared" si="106"/>
        <v>6647.1842105263158</v>
      </c>
    </row>
    <row r="1134" spans="1:21" x14ac:dyDescent="0.25">
      <c r="A1134" s="30" t="str">
        <f t="shared" si="107"/>
        <v>2009_2</v>
      </c>
      <c r="B1134" s="10">
        <v>2009</v>
      </c>
      <c r="C1134" s="10">
        <v>2</v>
      </c>
      <c r="D1134" s="27" t="s">
        <v>30</v>
      </c>
      <c r="E1134" s="11" t="s">
        <v>41</v>
      </c>
      <c r="F1134" s="41">
        <v>1270</v>
      </c>
      <c r="G1134" s="39">
        <v>43</v>
      </c>
      <c r="H1134" s="40">
        <v>158</v>
      </c>
      <c r="I1134" s="40">
        <v>128</v>
      </c>
      <c r="J1134" s="40">
        <v>293</v>
      </c>
      <c r="K1134" s="41">
        <v>167</v>
      </c>
      <c r="L1134" s="39">
        <v>796814</v>
      </c>
      <c r="M1134" s="40">
        <v>317381</v>
      </c>
      <c r="N1134" s="40">
        <v>103747</v>
      </c>
      <c r="O1134" s="40">
        <v>805353</v>
      </c>
      <c r="P1134" s="41">
        <v>869723</v>
      </c>
      <c r="Q1134" s="39">
        <f t="shared" si="102"/>
        <v>18530.558139534885</v>
      </c>
      <c r="R1134" s="40">
        <f t="shared" si="103"/>
        <v>2008.7405063291139</v>
      </c>
      <c r="S1134" s="40">
        <f t="shared" si="104"/>
        <v>810.5234375</v>
      </c>
      <c r="T1134" s="40">
        <f t="shared" si="105"/>
        <v>2748.6450511945391</v>
      </c>
      <c r="U1134" s="41">
        <f t="shared" si="106"/>
        <v>5207.9221556886232</v>
      </c>
    </row>
    <row r="1135" spans="1:21" x14ac:dyDescent="0.25">
      <c r="A1135" s="30" t="str">
        <f t="shared" si="107"/>
        <v>2009_2</v>
      </c>
      <c r="B1135" s="10">
        <v>2009</v>
      </c>
      <c r="C1135" s="10">
        <v>2</v>
      </c>
      <c r="D1135" s="27" t="s">
        <v>31</v>
      </c>
      <c r="E1135" s="11" t="s">
        <v>41</v>
      </c>
      <c r="F1135" s="41">
        <v>4499</v>
      </c>
      <c r="G1135" s="39">
        <v>124</v>
      </c>
      <c r="H1135" s="40">
        <v>495</v>
      </c>
      <c r="I1135" s="40">
        <v>1826</v>
      </c>
      <c r="J1135" s="40">
        <v>421</v>
      </c>
      <c r="K1135" s="41">
        <v>183</v>
      </c>
      <c r="L1135" s="39">
        <v>1797933</v>
      </c>
      <c r="M1135" s="40">
        <v>1454131</v>
      </c>
      <c r="N1135" s="40">
        <v>951853</v>
      </c>
      <c r="O1135" s="40">
        <v>1276752</v>
      </c>
      <c r="P1135" s="41">
        <v>303721</v>
      </c>
      <c r="Q1135" s="39">
        <f t="shared" si="102"/>
        <v>14499.459677419354</v>
      </c>
      <c r="R1135" s="40">
        <f t="shared" si="103"/>
        <v>2937.638383838384</v>
      </c>
      <c r="S1135" s="40">
        <f t="shared" si="104"/>
        <v>521.2776560788609</v>
      </c>
      <c r="T1135" s="40">
        <f t="shared" si="105"/>
        <v>3032.6650831353918</v>
      </c>
      <c r="U1135" s="41">
        <f t="shared" si="106"/>
        <v>1659.6775956284152</v>
      </c>
    </row>
    <row r="1136" spans="1:21" x14ac:dyDescent="0.25">
      <c r="A1136" s="30" t="str">
        <f t="shared" si="107"/>
        <v>2009_2</v>
      </c>
      <c r="B1136" s="10">
        <v>2009</v>
      </c>
      <c r="C1136" s="10">
        <v>2</v>
      </c>
      <c r="D1136" s="27" t="s">
        <v>32</v>
      </c>
      <c r="E1136" s="11" t="s">
        <v>41</v>
      </c>
      <c r="F1136" s="41">
        <v>4616</v>
      </c>
      <c r="G1136" s="39">
        <v>84</v>
      </c>
      <c r="H1136" s="40">
        <v>615</v>
      </c>
      <c r="I1136" s="40">
        <v>1174</v>
      </c>
      <c r="J1136" s="40">
        <v>826</v>
      </c>
      <c r="K1136" s="41">
        <v>210</v>
      </c>
      <c r="L1136" s="39">
        <v>2631616</v>
      </c>
      <c r="M1136" s="40">
        <v>2150654</v>
      </c>
      <c r="N1136" s="40">
        <v>892285</v>
      </c>
      <c r="O1136" s="40">
        <v>2398149</v>
      </c>
      <c r="P1136" s="41">
        <v>1606974</v>
      </c>
      <c r="Q1136" s="39">
        <f t="shared" si="102"/>
        <v>31328.761904761905</v>
      </c>
      <c r="R1136" s="40">
        <f t="shared" si="103"/>
        <v>3496.9983739837398</v>
      </c>
      <c r="S1136" s="40">
        <f t="shared" si="104"/>
        <v>760.0383304940375</v>
      </c>
      <c r="T1136" s="40">
        <f t="shared" si="105"/>
        <v>2903.3280871670704</v>
      </c>
      <c r="U1136" s="41">
        <f t="shared" si="106"/>
        <v>7652.2571428571428</v>
      </c>
    </row>
    <row r="1137" spans="1:21" x14ac:dyDescent="0.25">
      <c r="A1137" s="30" t="str">
        <f t="shared" si="107"/>
        <v>2009_2</v>
      </c>
      <c r="B1137" s="10">
        <v>2009</v>
      </c>
      <c r="C1137" s="10">
        <v>2</v>
      </c>
      <c r="D1137" s="27" t="s">
        <v>33</v>
      </c>
      <c r="E1137" s="11" t="s">
        <v>41</v>
      </c>
      <c r="F1137" s="41">
        <v>2318</v>
      </c>
      <c r="G1137" s="39">
        <v>89</v>
      </c>
      <c r="H1137" s="40">
        <v>247</v>
      </c>
      <c r="I1137" s="40">
        <v>800</v>
      </c>
      <c r="J1137" s="40">
        <v>273</v>
      </c>
      <c r="K1137" s="41">
        <v>88</v>
      </c>
      <c r="L1137" s="39">
        <v>1001956</v>
      </c>
      <c r="M1137" s="40">
        <v>724056</v>
      </c>
      <c r="N1137" s="40">
        <v>673339</v>
      </c>
      <c r="O1137" s="40">
        <v>866637</v>
      </c>
      <c r="P1137" s="41">
        <v>197308</v>
      </c>
      <c r="Q1137" s="39">
        <f t="shared" si="102"/>
        <v>11257.932584269663</v>
      </c>
      <c r="R1137" s="40">
        <f t="shared" si="103"/>
        <v>2931.4008097165993</v>
      </c>
      <c r="S1137" s="40">
        <f t="shared" si="104"/>
        <v>841.67375000000004</v>
      </c>
      <c r="T1137" s="40">
        <f t="shared" si="105"/>
        <v>3174.4945054945056</v>
      </c>
      <c r="U1137" s="41">
        <f t="shared" si="106"/>
        <v>2242.1363636363635</v>
      </c>
    </row>
    <row r="1138" spans="1:21" x14ac:dyDescent="0.25">
      <c r="A1138" s="30" t="str">
        <f t="shared" si="107"/>
        <v>2009_2</v>
      </c>
      <c r="B1138" s="10">
        <v>2009</v>
      </c>
      <c r="C1138" s="10">
        <v>2</v>
      </c>
      <c r="D1138" s="27" t="s">
        <v>34</v>
      </c>
      <c r="E1138" s="11" t="s">
        <v>41</v>
      </c>
      <c r="F1138" s="41">
        <v>1918</v>
      </c>
      <c r="G1138" s="39">
        <v>63</v>
      </c>
      <c r="H1138" s="40">
        <v>292</v>
      </c>
      <c r="I1138" s="40">
        <v>592</v>
      </c>
      <c r="J1138" s="40">
        <v>368</v>
      </c>
      <c r="K1138" s="41">
        <v>62</v>
      </c>
      <c r="L1138" s="39">
        <v>864205</v>
      </c>
      <c r="M1138" s="40">
        <v>1112093</v>
      </c>
      <c r="N1138" s="40">
        <v>1063325</v>
      </c>
      <c r="O1138" s="40">
        <v>1274865</v>
      </c>
      <c r="P1138" s="41">
        <v>217702</v>
      </c>
      <c r="Q1138" s="39">
        <f t="shared" si="102"/>
        <v>13717.539682539682</v>
      </c>
      <c r="R1138" s="40">
        <f t="shared" si="103"/>
        <v>3808.5376712328766</v>
      </c>
      <c r="S1138" s="40">
        <f t="shared" si="104"/>
        <v>1796.1570945945946</v>
      </c>
      <c r="T1138" s="40">
        <f t="shared" si="105"/>
        <v>3464.3070652173915</v>
      </c>
      <c r="U1138" s="41">
        <f t="shared" si="106"/>
        <v>3511.3225806451615</v>
      </c>
    </row>
    <row r="1139" spans="1:21" x14ac:dyDescent="0.25">
      <c r="A1139" s="30" t="str">
        <f t="shared" si="107"/>
        <v>2009_2</v>
      </c>
      <c r="B1139" s="10">
        <v>2009</v>
      </c>
      <c r="C1139" s="10">
        <v>2</v>
      </c>
      <c r="D1139" s="27" t="s">
        <v>35</v>
      </c>
      <c r="E1139" s="11" t="s">
        <v>41</v>
      </c>
      <c r="F1139" s="41">
        <v>3892</v>
      </c>
      <c r="G1139" s="39">
        <v>173</v>
      </c>
      <c r="H1139" s="40">
        <v>563</v>
      </c>
      <c r="I1139" s="40">
        <v>714</v>
      </c>
      <c r="J1139" s="40">
        <v>806</v>
      </c>
      <c r="K1139" s="41">
        <v>194</v>
      </c>
      <c r="L1139" s="39">
        <v>1936274</v>
      </c>
      <c r="M1139" s="40">
        <v>1609272</v>
      </c>
      <c r="N1139" s="40">
        <v>761601</v>
      </c>
      <c r="O1139" s="40">
        <v>2323639</v>
      </c>
      <c r="P1139" s="41">
        <v>498135</v>
      </c>
      <c r="Q1139" s="39">
        <f t="shared" si="102"/>
        <v>11192.335260115608</v>
      </c>
      <c r="R1139" s="40">
        <f t="shared" si="103"/>
        <v>2858.387211367673</v>
      </c>
      <c r="S1139" s="40">
        <f t="shared" si="104"/>
        <v>1066.6680672268908</v>
      </c>
      <c r="T1139" s="40">
        <f t="shared" si="105"/>
        <v>2882.9267990074441</v>
      </c>
      <c r="U1139" s="41">
        <f t="shared" si="106"/>
        <v>2567.7061855670104</v>
      </c>
    </row>
    <row r="1140" spans="1:21" x14ac:dyDescent="0.25">
      <c r="A1140" s="30" t="str">
        <f t="shared" si="107"/>
        <v>2009_2</v>
      </c>
      <c r="B1140" s="10">
        <v>2009</v>
      </c>
      <c r="C1140" s="10">
        <v>2</v>
      </c>
      <c r="D1140" s="27" t="s">
        <v>36</v>
      </c>
      <c r="E1140" s="11" t="s">
        <v>41</v>
      </c>
      <c r="F1140" s="41">
        <v>1161</v>
      </c>
      <c r="G1140" s="39">
        <v>53</v>
      </c>
      <c r="H1140" s="40">
        <v>178</v>
      </c>
      <c r="I1140" s="40">
        <v>451</v>
      </c>
      <c r="J1140" s="40">
        <v>301</v>
      </c>
      <c r="K1140" s="41">
        <v>65</v>
      </c>
      <c r="L1140" s="39">
        <v>762439</v>
      </c>
      <c r="M1140" s="40">
        <v>700390</v>
      </c>
      <c r="N1140" s="40">
        <v>398042</v>
      </c>
      <c r="O1140" s="40">
        <v>807469</v>
      </c>
      <c r="P1140" s="41">
        <v>313538</v>
      </c>
      <c r="Q1140" s="39">
        <f t="shared" si="102"/>
        <v>14385.641509433963</v>
      </c>
      <c r="R1140" s="40">
        <f t="shared" si="103"/>
        <v>3934.7752808988762</v>
      </c>
      <c r="S1140" s="40">
        <f t="shared" si="104"/>
        <v>882.57649667405769</v>
      </c>
      <c r="T1140" s="40">
        <f t="shared" si="105"/>
        <v>2682.6212624584718</v>
      </c>
      <c r="U1140" s="41">
        <f t="shared" si="106"/>
        <v>4823.6615384615388</v>
      </c>
    </row>
    <row r="1141" spans="1:21" x14ac:dyDescent="0.25">
      <c r="A1141" s="30" t="str">
        <f t="shared" si="107"/>
        <v>2009_2</v>
      </c>
      <c r="B1141" s="10">
        <v>2009</v>
      </c>
      <c r="C1141" s="10">
        <v>2</v>
      </c>
      <c r="D1141" s="27" t="s">
        <v>37</v>
      </c>
      <c r="E1141" s="11" t="s">
        <v>41</v>
      </c>
      <c r="F1141" s="41">
        <v>1738</v>
      </c>
      <c r="G1141" s="39">
        <v>86</v>
      </c>
      <c r="H1141" s="40">
        <v>332</v>
      </c>
      <c r="I1141" s="40">
        <v>470</v>
      </c>
      <c r="J1141" s="40">
        <v>327</v>
      </c>
      <c r="K1141" s="41">
        <v>120</v>
      </c>
      <c r="L1141" s="39">
        <v>1338243</v>
      </c>
      <c r="M1141" s="40">
        <v>1066079</v>
      </c>
      <c r="N1141" s="40">
        <v>564848</v>
      </c>
      <c r="O1141" s="40">
        <v>1013681</v>
      </c>
      <c r="P1141" s="41">
        <v>607697</v>
      </c>
      <c r="Q1141" s="39">
        <f t="shared" si="102"/>
        <v>15560.965116279071</v>
      </c>
      <c r="R1141" s="40">
        <f t="shared" si="103"/>
        <v>3211.0813253012047</v>
      </c>
      <c r="S1141" s="40">
        <f t="shared" si="104"/>
        <v>1201.804255319149</v>
      </c>
      <c r="T1141" s="40">
        <f t="shared" si="105"/>
        <v>3099.9418960244648</v>
      </c>
      <c r="U1141" s="41">
        <f t="shared" si="106"/>
        <v>5064.1416666666664</v>
      </c>
    </row>
    <row r="1142" spans="1:21" x14ac:dyDescent="0.25">
      <c r="A1142" s="30" t="str">
        <f t="shared" si="107"/>
        <v>2009_2</v>
      </c>
      <c r="B1142" s="10">
        <v>2009</v>
      </c>
      <c r="C1142" s="10">
        <v>2</v>
      </c>
      <c r="D1142" s="27" t="s">
        <v>38</v>
      </c>
      <c r="E1142" s="11" t="s">
        <v>41</v>
      </c>
      <c r="F1142" s="41">
        <v>916</v>
      </c>
      <c r="G1142" s="39">
        <v>45</v>
      </c>
      <c r="H1142" s="40">
        <v>171</v>
      </c>
      <c r="I1142" s="40">
        <v>133</v>
      </c>
      <c r="J1142" s="40">
        <v>272</v>
      </c>
      <c r="K1142" s="41">
        <v>7</v>
      </c>
      <c r="L1142" s="39">
        <v>488878</v>
      </c>
      <c r="M1142" s="40">
        <v>411713</v>
      </c>
      <c r="N1142" s="40">
        <v>196108</v>
      </c>
      <c r="O1142" s="40">
        <v>677578</v>
      </c>
      <c r="P1142" s="41">
        <v>44553</v>
      </c>
      <c r="Q1142" s="39">
        <f t="shared" si="102"/>
        <v>10863.955555555556</v>
      </c>
      <c r="R1142" s="40">
        <f t="shared" si="103"/>
        <v>2407.6783625730995</v>
      </c>
      <c r="S1142" s="40">
        <f t="shared" si="104"/>
        <v>1474.4962406015038</v>
      </c>
      <c r="T1142" s="40">
        <f t="shared" si="105"/>
        <v>2491.0955882352941</v>
      </c>
      <c r="U1142" s="41">
        <f t="shared" si="106"/>
        <v>6364.7142857142853</v>
      </c>
    </row>
    <row r="1143" spans="1:21" x14ac:dyDescent="0.25">
      <c r="A1143" s="30" t="str">
        <f t="shared" si="107"/>
        <v>2009_2</v>
      </c>
      <c r="B1143" s="10">
        <v>2009</v>
      </c>
      <c r="C1143" s="10">
        <v>2</v>
      </c>
      <c r="D1143" s="27" t="s">
        <v>39</v>
      </c>
      <c r="E1143" s="11" t="s">
        <v>41</v>
      </c>
      <c r="F1143" s="41">
        <v>4531</v>
      </c>
      <c r="G1143" s="39">
        <v>256</v>
      </c>
      <c r="H1143" s="40">
        <v>810</v>
      </c>
      <c r="I1143" s="40">
        <v>1125</v>
      </c>
      <c r="J1143" s="40">
        <v>843</v>
      </c>
      <c r="K1143" s="41">
        <v>101</v>
      </c>
      <c r="L1143" s="39">
        <v>3354427</v>
      </c>
      <c r="M1143" s="40">
        <v>2304197</v>
      </c>
      <c r="N1143" s="40">
        <v>1048674</v>
      </c>
      <c r="O1143" s="40">
        <v>2259988</v>
      </c>
      <c r="P1143" s="41">
        <v>463681</v>
      </c>
      <c r="Q1143" s="39">
        <f t="shared" si="102"/>
        <v>13103.23046875</v>
      </c>
      <c r="R1143" s="40">
        <f t="shared" si="103"/>
        <v>2844.6876543209878</v>
      </c>
      <c r="S1143" s="40">
        <f t="shared" si="104"/>
        <v>932.15466666666669</v>
      </c>
      <c r="T1143" s="40">
        <f t="shared" si="105"/>
        <v>2680.8873072360616</v>
      </c>
      <c r="U1143" s="41">
        <f t="shared" si="106"/>
        <v>4590.9009900990095</v>
      </c>
    </row>
    <row r="1144" spans="1:21" x14ac:dyDescent="0.25">
      <c r="A1144" s="30" t="str">
        <f t="shared" si="107"/>
        <v>2009_2</v>
      </c>
      <c r="B1144" s="10">
        <v>2009</v>
      </c>
      <c r="C1144" s="10">
        <v>2</v>
      </c>
      <c r="D1144" s="27" t="s">
        <v>40</v>
      </c>
      <c r="E1144" s="11" t="s">
        <v>41</v>
      </c>
      <c r="F1144" s="41">
        <v>2025</v>
      </c>
      <c r="G1144" s="39">
        <v>91</v>
      </c>
      <c r="H1144" s="40">
        <v>345</v>
      </c>
      <c r="I1144" s="40">
        <v>894</v>
      </c>
      <c r="J1144" s="40">
        <v>552</v>
      </c>
      <c r="K1144" s="41">
        <v>88</v>
      </c>
      <c r="L1144" s="39">
        <v>1074725</v>
      </c>
      <c r="M1144" s="40">
        <v>1150858</v>
      </c>
      <c r="N1144" s="40">
        <v>595265</v>
      </c>
      <c r="O1144" s="40">
        <v>1630840</v>
      </c>
      <c r="P1144" s="41">
        <v>205675</v>
      </c>
      <c r="Q1144" s="39">
        <f t="shared" si="102"/>
        <v>11810.164835164835</v>
      </c>
      <c r="R1144" s="40">
        <f t="shared" si="103"/>
        <v>3335.8202898550726</v>
      </c>
      <c r="S1144" s="40">
        <f t="shared" si="104"/>
        <v>665.84451901566001</v>
      </c>
      <c r="T1144" s="40">
        <f t="shared" si="105"/>
        <v>2954.4202898550725</v>
      </c>
      <c r="U1144" s="41">
        <f t="shared" si="106"/>
        <v>2337.215909090909</v>
      </c>
    </row>
    <row r="1145" spans="1:21" x14ac:dyDescent="0.25">
      <c r="A1145" s="30" t="str">
        <f t="shared" si="107"/>
        <v>2009_3</v>
      </c>
      <c r="B1145" s="10">
        <v>2009</v>
      </c>
      <c r="C1145" s="10">
        <v>3</v>
      </c>
      <c r="D1145" s="27" t="s">
        <v>13</v>
      </c>
      <c r="E1145" s="11" t="s">
        <v>41</v>
      </c>
      <c r="F1145" s="41">
        <v>4786</v>
      </c>
      <c r="G1145" s="39">
        <v>32</v>
      </c>
      <c r="H1145" s="40">
        <v>609</v>
      </c>
      <c r="I1145" s="40">
        <v>253</v>
      </c>
      <c r="J1145" s="40">
        <v>900</v>
      </c>
      <c r="K1145" s="41">
        <v>123</v>
      </c>
      <c r="L1145" s="39">
        <v>601400</v>
      </c>
      <c r="M1145" s="40">
        <v>933686</v>
      </c>
      <c r="N1145" s="40">
        <v>343938</v>
      </c>
      <c r="O1145" s="40">
        <v>1390251</v>
      </c>
      <c r="P1145" s="41">
        <v>432378</v>
      </c>
      <c r="Q1145" s="39">
        <f t="shared" si="102"/>
        <v>18793.75</v>
      </c>
      <c r="R1145" s="40">
        <f t="shared" si="103"/>
        <v>1533.1461412151068</v>
      </c>
      <c r="S1145" s="40">
        <f t="shared" si="104"/>
        <v>1359.4387351778655</v>
      </c>
      <c r="T1145" s="40">
        <f t="shared" si="105"/>
        <v>1544.7233333333334</v>
      </c>
      <c r="U1145" s="41">
        <f t="shared" si="106"/>
        <v>3515.268292682927</v>
      </c>
    </row>
    <row r="1146" spans="1:21" x14ac:dyDescent="0.25">
      <c r="A1146" s="30" t="str">
        <f t="shared" si="107"/>
        <v>2009_3</v>
      </c>
      <c r="B1146" s="10">
        <v>2009</v>
      </c>
      <c r="C1146" s="10">
        <v>3</v>
      </c>
      <c r="D1146" s="27" t="s">
        <v>15</v>
      </c>
      <c r="E1146" s="11" t="s">
        <v>41</v>
      </c>
      <c r="F1146" s="41">
        <v>703</v>
      </c>
      <c r="G1146" s="39">
        <v>4</v>
      </c>
      <c r="H1146" s="40">
        <v>54</v>
      </c>
      <c r="I1146" s="40">
        <v>218</v>
      </c>
      <c r="J1146" s="40">
        <v>105</v>
      </c>
      <c r="K1146" s="41">
        <v>12</v>
      </c>
      <c r="L1146" s="39">
        <v>112523</v>
      </c>
      <c r="M1146" s="40">
        <v>153682</v>
      </c>
      <c r="N1146" s="40">
        <v>355941</v>
      </c>
      <c r="O1146" s="40">
        <v>262612</v>
      </c>
      <c r="P1146" s="41">
        <v>78330</v>
      </c>
      <c r="Q1146" s="39">
        <f t="shared" si="102"/>
        <v>28130.75</v>
      </c>
      <c r="R1146" s="40">
        <f t="shared" si="103"/>
        <v>2845.962962962963</v>
      </c>
      <c r="S1146" s="40">
        <f t="shared" si="104"/>
        <v>1632.7568807339449</v>
      </c>
      <c r="T1146" s="40">
        <f t="shared" si="105"/>
        <v>2501.0666666666666</v>
      </c>
      <c r="U1146" s="41">
        <f t="shared" si="106"/>
        <v>6527.5</v>
      </c>
    </row>
    <row r="1147" spans="1:21" x14ac:dyDescent="0.25">
      <c r="A1147" s="30" t="str">
        <f t="shared" si="107"/>
        <v>2009_3</v>
      </c>
      <c r="B1147" s="10">
        <v>2009</v>
      </c>
      <c r="C1147" s="10">
        <v>3</v>
      </c>
      <c r="D1147" s="27" t="s">
        <v>16</v>
      </c>
      <c r="E1147" s="11" t="s">
        <v>41</v>
      </c>
      <c r="F1147" s="41">
        <v>764</v>
      </c>
      <c r="G1147" s="39">
        <v>17</v>
      </c>
      <c r="H1147" s="40">
        <v>106</v>
      </c>
      <c r="I1147" s="40">
        <v>108</v>
      </c>
      <c r="J1147" s="40">
        <v>187</v>
      </c>
      <c r="K1147" s="41">
        <v>16</v>
      </c>
      <c r="L1147" s="39">
        <v>176962</v>
      </c>
      <c r="M1147" s="40">
        <v>340542</v>
      </c>
      <c r="N1147" s="40">
        <v>102705</v>
      </c>
      <c r="O1147" s="40">
        <v>522638</v>
      </c>
      <c r="P1147" s="41">
        <v>96035</v>
      </c>
      <c r="Q1147" s="39">
        <f t="shared" si="102"/>
        <v>10409.529411764706</v>
      </c>
      <c r="R1147" s="40">
        <f t="shared" si="103"/>
        <v>3212.6603773584907</v>
      </c>
      <c r="S1147" s="40">
        <f t="shared" si="104"/>
        <v>950.97222222222217</v>
      </c>
      <c r="T1147" s="40">
        <f t="shared" si="105"/>
        <v>2794.8556149732622</v>
      </c>
      <c r="U1147" s="41">
        <f t="shared" si="106"/>
        <v>6002.1875</v>
      </c>
    </row>
    <row r="1148" spans="1:21" x14ac:dyDescent="0.25">
      <c r="A1148" s="30" t="str">
        <f t="shared" si="107"/>
        <v>2009_3</v>
      </c>
      <c r="B1148" s="10">
        <v>2009</v>
      </c>
      <c r="C1148" s="10">
        <v>3</v>
      </c>
      <c r="D1148" s="27" t="s">
        <v>17</v>
      </c>
      <c r="E1148" s="11" t="s">
        <v>41</v>
      </c>
      <c r="F1148" s="41">
        <v>5180</v>
      </c>
      <c r="G1148" s="39">
        <v>33</v>
      </c>
      <c r="H1148" s="40">
        <v>532</v>
      </c>
      <c r="I1148" s="40">
        <v>444</v>
      </c>
      <c r="J1148" s="40">
        <v>979</v>
      </c>
      <c r="K1148" s="41">
        <v>622</v>
      </c>
      <c r="L1148" s="39">
        <v>574548</v>
      </c>
      <c r="M1148" s="40">
        <v>1945181</v>
      </c>
      <c r="N1148" s="40">
        <v>370598</v>
      </c>
      <c r="O1148" s="40">
        <v>2921038</v>
      </c>
      <c r="P1148" s="41">
        <v>3762612</v>
      </c>
      <c r="Q1148" s="39">
        <f t="shared" si="102"/>
        <v>17410.545454545456</v>
      </c>
      <c r="R1148" s="40">
        <f t="shared" si="103"/>
        <v>3656.3552631578946</v>
      </c>
      <c r="S1148" s="40">
        <f t="shared" si="104"/>
        <v>834.68018018018017</v>
      </c>
      <c r="T1148" s="40">
        <f t="shared" si="105"/>
        <v>2983.6956077630234</v>
      </c>
      <c r="U1148" s="41">
        <f t="shared" si="106"/>
        <v>6049.2154340836014</v>
      </c>
    </row>
    <row r="1149" spans="1:21" x14ac:dyDescent="0.25">
      <c r="A1149" s="30" t="str">
        <f t="shared" si="107"/>
        <v>2009_3</v>
      </c>
      <c r="B1149" s="10">
        <v>2009</v>
      </c>
      <c r="C1149" s="10">
        <v>3</v>
      </c>
      <c r="D1149" s="27" t="s">
        <v>18</v>
      </c>
      <c r="E1149" s="11" t="s">
        <v>41</v>
      </c>
      <c r="F1149" s="41">
        <v>2284</v>
      </c>
      <c r="G1149" s="39">
        <v>24</v>
      </c>
      <c r="H1149" s="40">
        <v>198</v>
      </c>
      <c r="I1149" s="40">
        <v>521</v>
      </c>
      <c r="J1149" s="40">
        <v>302</v>
      </c>
      <c r="K1149" s="41">
        <v>56</v>
      </c>
      <c r="L1149" s="39">
        <v>489160</v>
      </c>
      <c r="M1149" s="40">
        <v>583289</v>
      </c>
      <c r="N1149" s="40">
        <v>1126886</v>
      </c>
      <c r="O1149" s="40">
        <v>881597</v>
      </c>
      <c r="P1149" s="41">
        <v>135017</v>
      </c>
      <c r="Q1149" s="39">
        <f t="shared" si="102"/>
        <v>20381.666666666668</v>
      </c>
      <c r="R1149" s="40">
        <f t="shared" si="103"/>
        <v>2945.9040404040402</v>
      </c>
      <c r="S1149" s="40">
        <f t="shared" si="104"/>
        <v>2162.9289827255279</v>
      </c>
      <c r="T1149" s="40">
        <f t="shared" si="105"/>
        <v>2919.1953642384105</v>
      </c>
      <c r="U1149" s="41">
        <f t="shared" si="106"/>
        <v>2411.0178571428573</v>
      </c>
    </row>
    <row r="1150" spans="1:21" x14ac:dyDescent="0.25">
      <c r="A1150" s="30" t="str">
        <f t="shared" si="107"/>
        <v>2009_3</v>
      </c>
      <c r="B1150" s="10">
        <v>2009</v>
      </c>
      <c r="C1150" s="10">
        <v>3</v>
      </c>
      <c r="D1150" s="27" t="s">
        <v>19</v>
      </c>
      <c r="E1150" s="11" t="s">
        <v>41</v>
      </c>
      <c r="F1150" s="41">
        <v>827</v>
      </c>
      <c r="G1150" s="39">
        <v>20</v>
      </c>
      <c r="H1150" s="40">
        <v>85</v>
      </c>
      <c r="I1150" s="40">
        <v>128</v>
      </c>
      <c r="J1150" s="40">
        <v>137</v>
      </c>
      <c r="K1150" s="41">
        <v>30</v>
      </c>
      <c r="L1150" s="39">
        <v>403404</v>
      </c>
      <c r="M1150" s="40">
        <v>253836</v>
      </c>
      <c r="N1150" s="40">
        <v>142670</v>
      </c>
      <c r="O1150" s="40">
        <v>421172</v>
      </c>
      <c r="P1150" s="41">
        <v>171559</v>
      </c>
      <c r="Q1150" s="39">
        <f t="shared" si="102"/>
        <v>20170.2</v>
      </c>
      <c r="R1150" s="40">
        <f t="shared" si="103"/>
        <v>2986.3058823529414</v>
      </c>
      <c r="S1150" s="40">
        <f t="shared" si="104"/>
        <v>1114.609375</v>
      </c>
      <c r="T1150" s="40">
        <f t="shared" si="105"/>
        <v>3074.2481751824816</v>
      </c>
      <c r="U1150" s="41">
        <f t="shared" si="106"/>
        <v>5718.6333333333332</v>
      </c>
    </row>
    <row r="1151" spans="1:21" x14ac:dyDescent="0.25">
      <c r="A1151" s="30" t="str">
        <f t="shared" si="107"/>
        <v>2009_3</v>
      </c>
      <c r="B1151" s="10">
        <v>2009</v>
      </c>
      <c r="C1151" s="10">
        <v>3</v>
      </c>
      <c r="D1151" s="27" t="s">
        <v>20</v>
      </c>
      <c r="E1151" s="11" t="s">
        <v>41</v>
      </c>
      <c r="F1151" s="41">
        <v>5748</v>
      </c>
      <c r="G1151" s="39">
        <v>91</v>
      </c>
      <c r="H1151" s="40">
        <v>733</v>
      </c>
      <c r="I1151" s="40">
        <v>451</v>
      </c>
      <c r="J1151" s="40">
        <v>1173</v>
      </c>
      <c r="K1151" s="41">
        <v>190</v>
      </c>
      <c r="L1151" s="39">
        <v>2283336</v>
      </c>
      <c r="M1151" s="40">
        <v>1833417</v>
      </c>
      <c r="N1151" s="40">
        <v>697939</v>
      </c>
      <c r="O1151" s="40">
        <v>2794563</v>
      </c>
      <c r="P1151" s="41">
        <v>1702177</v>
      </c>
      <c r="Q1151" s="39">
        <f t="shared" si="102"/>
        <v>25091.604395604394</v>
      </c>
      <c r="R1151" s="40">
        <f t="shared" si="103"/>
        <v>2501.2510231923602</v>
      </c>
      <c r="S1151" s="40">
        <f t="shared" si="104"/>
        <v>1547.5365853658536</v>
      </c>
      <c r="T1151" s="40">
        <f t="shared" si="105"/>
        <v>2382.4066496163682</v>
      </c>
      <c r="U1151" s="41">
        <f t="shared" si="106"/>
        <v>8958.8263157894744</v>
      </c>
    </row>
    <row r="1152" spans="1:21" x14ac:dyDescent="0.25">
      <c r="A1152" s="30" t="str">
        <f t="shared" si="107"/>
        <v>2009_3</v>
      </c>
      <c r="B1152" s="10">
        <v>2009</v>
      </c>
      <c r="C1152" s="10">
        <v>3</v>
      </c>
      <c r="D1152" s="27" t="s">
        <v>21</v>
      </c>
      <c r="E1152" s="11" t="s">
        <v>41</v>
      </c>
      <c r="F1152" s="41">
        <v>5354</v>
      </c>
      <c r="G1152" s="39">
        <v>177</v>
      </c>
      <c r="H1152" s="40">
        <v>522</v>
      </c>
      <c r="I1152" s="40">
        <v>643</v>
      </c>
      <c r="J1152" s="40">
        <v>963</v>
      </c>
      <c r="K1152" s="41">
        <v>103</v>
      </c>
      <c r="L1152" s="39">
        <v>3150866</v>
      </c>
      <c r="M1152" s="40">
        <v>1215818</v>
      </c>
      <c r="N1152" s="40">
        <v>560959</v>
      </c>
      <c r="O1152" s="40">
        <v>2634882</v>
      </c>
      <c r="P1152" s="41">
        <v>614255</v>
      </c>
      <c r="Q1152" s="39">
        <f t="shared" si="102"/>
        <v>17801.502824858759</v>
      </c>
      <c r="R1152" s="40">
        <f t="shared" si="103"/>
        <v>2329.1532567049808</v>
      </c>
      <c r="S1152" s="40">
        <f t="shared" si="104"/>
        <v>872.40902021772945</v>
      </c>
      <c r="T1152" s="40">
        <f t="shared" si="105"/>
        <v>2736.1183800623053</v>
      </c>
      <c r="U1152" s="41">
        <f t="shared" si="106"/>
        <v>5963.6407766990287</v>
      </c>
    </row>
    <row r="1153" spans="1:21" x14ac:dyDescent="0.25">
      <c r="A1153" s="30" t="str">
        <f t="shared" si="107"/>
        <v>2009_3</v>
      </c>
      <c r="B1153" s="10">
        <v>2009</v>
      </c>
      <c r="C1153" s="10">
        <v>3</v>
      </c>
      <c r="D1153" s="27" t="s">
        <v>22</v>
      </c>
      <c r="E1153" s="11" t="s">
        <v>41</v>
      </c>
      <c r="F1153" s="41">
        <v>742</v>
      </c>
      <c r="G1153" s="39">
        <v>27</v>
      </c>
      <c r="H1153" s="40">
        <v>74</v>
      </c>
      <c r="I1153" s="40">
        <v>96</v>
      </c>
      <c r="J1153" s="40">
        <v>92</v>
      </c>
      <c r="K1153" s="41">
        <v>35</v>
      </c>
      <c r="L1153" s="39">
        <v>342111</v>
      </c>
      <c r="M1153" s="40">
        <v>199152</v>
      </c>
      <c r="N1153" s="40">
        <v>81791</v>
      </c>
      <c r="O1153" s="40">
        <v>254736</v>
      </c>
      <c r="P1153" s="41">
        <v>152220</v>
      </c>
      <c r="Q1153" s="39">
        <f t="shared" si="102"/>
        <v>12670.777777777777</v>
      </c>
      <c r="R1153" s="40">
        <f t="shared" si="103"/>
        <v>2691.2432432432433</v>
      </c>
      <c r="S1153" s="40">
        <f t="shared" si="104"/>
        <v>851.98958333333337</v>
      </c>
      <c r="T1153" s="40">
        <f t="shared" si="105"/>
        <v>2768.8695652173915</v>
      </c>
      <c r="U1153" s="41">
        <f t="shared" si="106"/>
        <v>4349.1428571428569</v>
      </c>
    </row>
    <row r="1154" spans="1:21" x14ac:dyDescent="0.25">
      <c r="A1154" s="30" t="str">
        <f t="shared" si="107"/>
        <v>2009_3</v>
      </c>
      <c r="B1154" s="10">
        <v>2009</v>
      </c>
      <c r="C1154" s="10">
        <v>3</v>
      </c>
      <c r="D1154" s="27" t="s">
        <v>23</v>
      </c>
      <c r="E1154" s="11" t="s">
        <v>41</v>
      </c>
      <c r="F1154" s="41">
        <v>506</v>
      </c>
      <c r="G1154" s="39">
        <v>19</v>
      </c>
      <c r="H1154" s="40">
        <v>59</v>
      </c>
      <c r="I1154" s="40">
        <v>118</v>
      </c>
      <c r="J1154" s="40">
        <v>71</v>
      </c>
      <c r="K1154" s="41">
        <v>16</v>
      </c>
      <c r="L1154" s="39">
        <v>268747</v>
      </c>
      <c r="M1154" s="40">
        <v>164053</v>
      </c>
      <c r="N1154" s="40">
        <v>77404</v>
      </c>
      <c r="O1154" s="40">
        <v>199610</v>
      </c>
      <c r="P1154" s="41">
        <v>76874</v>
      </c>
      <c r="Q1154" s="39">
        <f t="shared" si="102"/>
        <v>14144.578947368422</v>
      </c>
      <c r="R1154" s="40">
        <f t="shared" si="103"/>
        <v>2780.5593220338983</v>
      </c>
      <c r="S1154" s="40">
        <f t="shared" si="104"/>
        <v>655.96610169491521</v>
      </c>
      <c r="T1154" s="40">
        <f t="shared" si="105"/>
        <v>2811.4084507042253</v>
      </c>
      <c r="U1154" s="41">
        <f t="shared" si="106"/>
        <v>4804.625</v>
      </c>
    </row>
    <row r="1155" spans="1:21" x14ac:dyDescent="0.25">
      <c r="A1155" s="30" t="str">
        <f t="shared" si="107"/>
        <v>2009_3</v>
      </c>
      <c r="B1155" s="10">
        <v>2009</v>
      </c>
      <c r="C1155" s="10">
        <v>3</v>
      </c>
      <c r="D1155" s="27" t="s">
        <v>24</v>
      </c>
      <c r="E1155" s="11" t="s">
        <v>41</v>
      </c>
      <c r="F1155" s="41">
        <v>1293</v>
      </c>
      <c r="G1155" s="39">
        <v>42</v>
      </c>
      <c r="H1155" s="40">
        <v>153</v>
      </c>
      <c r="I1155" s="40">
        <v>232</v>
      </c>
      <c r="J1155" s="40">
        <v>299</v>
      </c>
      <c r="K1155" s="41">
        <v>30</v>
      </c>
      <c r="L1155" s="39">
        <v>791111</v>
      </c>
      <c r="M1155" s="40">
        <v>645473</v>
      </c>
      <c r="N1155" s="40">
        <v>263210</v>
      </c>
      <c r="O1155" s="40">
        <v>865313</v>
      </c>
      <c r="P1155" s="41">
        <v>181290</v>
      </c>
      <c r="Q1155" s="39">
        <f t="shared" si="102"/>
        <v>18835.976190476191</v>
      </c>
      <c r="R1155" s="40">
        <f t="shared" si="103"/>
        <v>4218.7777777777774</v>
      </c>
      <c r="S1155" s="40">
        <f t="shared" si="104"/>
        <v>1134.5258620689656</v>
      </c>
      <c r="T1155" s="40">
        <f t="shared" si="105"/>
        <v>2894.0234113712377</v>
      </c>
      <c r="U1155" s="41">
        <f t="shared" si="106"/>
        <v>6043</v>
      </c>
    </row>
    <row r="1156" spans="1:21" x14ac:dyDescent="0.25">
      <c r="A1156" s="30" t="str">
        <f t="shared" si="107"/>
        <v>2009_3</v>
      </c>
      <c r="B1156" s="10">
        <v>2009</v>
      </c>
      <c r="C1156" s="10">
        <v>3</v>
      </c>
      <c r="D1156" s="27" t="s">
        <v>25</v>
      </c>
      <c r="E1156" s="11" t="s">
        <v>41</v>
      </c>
      <c r="F1156" s="41">
        <v>5305</v>
      </c>
      <c r="G1156" s="39">
        <v>44</v>
      </c>
      <c r="H1156" s="40">
        <v>482</v>
      </c>
      <c r="I1156" s="40">
        <v>2085</v>
      </c>
      <c r="J1156" s="40">
        <v>755</v>
      </c>
      <c r="K1156" s="41">
        <v>174</v>
      </c>
      <c r="L1156" s="39">
        <v>624675</v>
      </c>
      <c r="M1156" s="40">
        <v>894725</v>
      </c>
      <c r="N1156" s="40">
        <v>2887374</v>
      </c>
      <c r="O1156" s="40">
        <v>1266766</v>
      </c>
      <c r="P1156" s="41">
        <v>968255</v>
      </c>
      <c r="Q1156" s="39">
        <f t="shared" si="102"/>
        <v>14197.15909090909</v>
      </c>
      <c r="R1156" s="40">
        <f t="shared" si="103"/>
        <v>1856.2759336099584</v>
      </c>
      <c r="S1156" s="40">
        <f t="shared" si="104"/>
        <v>1384.8316546762589</v>
      </c>
      <c r="T1156" s="40">
        <f t="shared" si="105"/>
        <v>1677.835761589404</v>
      </c>
      <c r="U1156" s="41">
        <f t="shared" si="106"/>
        <v>5564.6839080459768</v>
      </c>
    </row>
    <row r="1157" spans="1:21" x14ac:dyDescent="0.25">
      <c r="A1157" s="30" t="str">
        <f t="shared" si="107"/>
        <v>2009_3</v>
      </c>
      <c r="B1157" s="10">
        <v>2009</v>
      </c>
      <c r="C1157" s="10">
        <v>3</v>
      </c>
      <c r="D1157" s="27" t="s">
        <v>26</v>
      </c>
      <c r="E1157" s="11" t="s">
        <v>41</v>
      </c>
      <c r="F1157" s="41">
        <v>4279</v>
      </c>
      <c r="G1157" s="39">
        <v>67</v>
      </c>
      <c r="H1157" s="40">
        <v>518</v>
      </c>
      <c r="I1157" s="40">
        <v>585</v>
      </c>
      <c r="J1157" s="40">
        <v>935</v>
      </c>
      <c r="K1157" s="41">
        <v>157</v>
      </c>
      <c r="L1157" s="39">
        <v>1462099</v>
      </c>
      <c r="M1157" s="40">
        <v>1532118</v>
      </c>
      <c r="N1157" s="40">
        <v>716255</v>
      </c>
      <c r="O1157" s="40">
        <v>2594668</v>
      </c>
      <c r="P1157" s="41">
        <v>774524</v>
      </c>
      <c r="Q1157" s="39">
        <f t="shared" si="102"/>
        <v>21822.373134328358</v>
      </c>
      <c r="R1157" s="40">
        <f t="shared" si="103"/>
        <v>2957.7567567567567</v>
      </c>
      <c r="S1157" s="40">
        <f t="shared" si="104"/>
        <v>1224.3675213675215</v>
      </c>
      <c r="T1157" s="40">
        <f t="shared" si="105"/>
        <v>2775.0459893048128</v>
      </c>
      <c r="U1157" s="41">
        <f t="shared" si="106"/>
        <v>4933.2738853503188</v>
      </c>
    </row>
    <row r="1158" spans="1:21" x14ac:dyDescent="0.25">
      <c r="A1158" s="30" t="str">
        <f t="shared" si="107"/>
        <v>2009_3</v>
      </c>
      <c r="B1158" s="10">
        <v>2009</v>
      </c>
      <c r="C1158" s="10">
        <v>3</v>
      </c>
      <c r="D1158" s="27" t="s">
        <v>27</v>
      </c>
      <c r="E1158" s="11" t="s">
        <v>41</v>
      </c>
      <c r="F1158" s="41">
        <v>1212</v>
      </c>
      <c r="G1158" s="39">
        <v>37</v>
      </c>
      <c r="H1158" s="40">
        <v>144</v>
      </c>
      <c r="I1158" s="40">
        <v>196</v>
      </c>
      <c r="J1158" s="40">
        <v>194</v>
      </c>
      <c r="K1158" s="41">
        <v>44</v>
      </c>
      <c r="L1158" s="39">
        <v>721236</v>
      </c>
      <c r="M1158" s="40">
        <v>415772</v>
      </c>
      <c r="N1158" s="40">
        <v>183722</v>
      </c>
      <c r="O1158" s="40">
        <v>604312</v>
      </c>
      <c r="P1158" s="41">
        <v>336766</v>
      </c>
      <c r="Q1158" s="39">
        <f t="shared" si="102"/>
        <v>19492.864864864863</v>
      </c>
      <c r="R1158" s="40">
        <f t="shared" si="103"/>
        <v>2887.3055555555557</v>
      </c>
      <c r="S1158" s="40">
        <f t="shared" si="104"/>
        <v>937.35714285714289</v>
      </c>
      <c r="T1158" s="40">
        <f t="shared" si="105"/>
        <v>3115.0103092783506</v>
      </c>
      <c r="U1158" s="41">
        <f t="shared" si="106"/>
        <v>7653.772727272727</v>
      </c>
    </row>
    <row r="1159" spans="1:21" x14ac:dyDescent="0.25">
      <c r="A1159" s="30" t="str">
        <f t="shared" si="107"/>
        <v>2009_3</v>
      </c>
      <c r="B1159" s="10">
        <v>2009</v>
      </c>
      <c r="C1159" s="10">
        <v>3</v>
      </c>
      <c r="D1159" s="27" t="s">
        <v>28</v>
      </c>
      <c r="E1159" s="11" t="s">
        <v>41</v>
      </c>
      <c r="F1159" s="41">
        <v>5757</v>
      </c>
      <c r="G1159" s="39">
        <v>176</v>
      </c>
      <c r="H1159" s="40">
        <v>655</v>
      </c>
      <c r="I1159" s="40">
        <v>1226</v>
      </c>
      <c r="J1159" s="40">
        <v>930</v>
      </c>
      <c r="K1159" s="41">
        <v>213</v>
      </c>
      <c r="L1159" s="39">
        <v>2498383</v>
      </c>
      <c r="M1159" s="40">
        <v>1980584</v>
      </c>
      <c r="N1159" s="40">
        <v>1377438</v>
      </c>
      <c r="O1159" s="40">
        <v>2818053</v>
      </c>
      <c r="P1159" s="41">
        <v>2079740</v>
      </c>
      <c r="Q1159" s="39">
        <f t="shared" si="102"/>
        <v>14195.357954545454</v>
      </c>
      <c r="R1159" s="40">
        <f t="shared" si="103"/>
        <v>3023.7923664122136</v>
      </c>
      <c r="S1159" s="40">
        <f t="shared" si="104"/>
        <v>1123.5220228384992</v>
      </c>
      <c r="T1159" s="40">
        <f t="shared" si="105"/>
        <v>3030.1645161290321</v>
      </c>
      <c r="U1159" s="41">
        <f t="shared" si="106"/>
        <v>9764.0375586854461</v>
      </c>
    </row>
    <row r="1160" spans="1:21" x14ac:dyDescent="0.25">
      <c r="A1160" s="30" t="str">
        <f t="shared" si="107"/>
        <v>2009_3</v>
      </c>
      <c r="B1160" s="10">
        <v>2009</v>
      </c>
      <c r="C1160" s="10">
        <v>3</v>
      </c>
      <c r="D1160" s="27" t="s">
        <v>29</v>
      </c>
      <c r="E1160" s="11" t="s">
        <v>41</v>
      </c>
      <c r="F1160" s="41">
        <v>806</v>
      </c>
      <c r="G1160" s="39">
        <v>27</v>
      </c>
      <c r="H1160" s="40">
        <v>103</v>
      </c>
      <c r="I1160" s="40">
        <v>132</v>
      </c>
      <c r="J1160" s="40">
        <v>130</v>
      </c>
      <c r="K1160" s="41">
        <v>38</v>
      </c>
      <c r="L1160" s="39">
        <v>419925</v>
      </c>
      <c r="M1160" s="40">
        <v>321689</v>
      </c>
      <c r="N1160" s="40">
        <v>153875</v>
      </c>
      <c r="O1160" s="40">
        <v>340876</v>
      </c>
      <c r="P1160" s="41">
        <v>346799</v>
      </c>
      <c r="Q1160" s="39">
        <f t="shared" si="102"/>
        <v>15552.777777777777</v>
      </c>
      <c r="R1160" s="40">
        <f t="shared" si="103"/>
        <v>3123.1941747572814</v>
      </c>
      <c r="S1160" s="40">
        <f t="shared" si="104"/>
        <v>1165.719696969697</v>
      </c>
      <c r="T1160" s="40">
        <f t="shared" si="105"/>
        <v>2622.123076923077</v>
      </c>
      <c r="U1160" s="41">
        <f t="shared" si="106"/>
        <v>9126.28947368421</v>
      </c>
    </row>
    <row r="1161" spans="1:21" x14ac:dyDescent="0.25">
      <c r="A1161" s="30" t="str">
        <f t="shared" si="107"/>
        <v>2009_3</v>
      </c>
      <c r="B1161" s="10">
        <v>2009</v>
      </c>
      <c r="C1161" s="10">
        <v>3</v>
      </c>
      <c r="D1161" s="27" t="s">
        <v>30</v>
      </c>
      <c r="E1161" s="11" t="s">
        <v>41</v>
      </c>
      <c r="F1161" s="41">
        <v>1318</v>
      </c>
      <c r="G1161" s="39">
        <v>45</v>
      </c>
      <c r="H1161" s="40">
        <v>162</v>
      </c>
      <c r="I1161" s="40">
        <v>152</v>
      </c>
      <c r="J1161" s="40">
        <v>199</v>
      </c>
      <c r="K1161" s="41">
        <v>45</v>
      </c>
      <c r="L1161" s="39">
        <v>1029927</v>
      </c>
      <c r="M1161" s="40">
        <v>286105</v>
      </c>
      <c r="N1161" s="40">
        <v>119432</v>
      </c>
      <c r="O1161" s="40">
        <v>597224</v>
      </c>
      <c r="P1161" s="41">
        <v>307816</v>
      </c>
      <c r="Q1161" s="39">
        <f t="shared" si="102"/>
        <v>22887.266666666666</v>
      </c>
      <c r="R1161" s="40">
        <f t="shared" si="103"/>
        <v>1766.0802469135801</v>
      </c>
      <c r="S1161" s="40">
        <f t="shared" si="104"/>
        <v>785.73684210526312</v>
      </c>
      <c r="T1161" s="40">
        <f t="shared" si="105"/>
        <v>3001.1256281407036</v>
      </c>
      <c r="U1161" s="41">
        <f t="shared" si="106"/>
        <v>6840.3555555555558</v>
      </c>
    </row>
    <row r="1162" spans="1:21" x14ac:dyDescent="0.25">
      <c r="A1162" s="30" t="str">
        <f t="shared" si="107"/>
        <v>2009_3</v>
      </c>
      <c r="B1162" s="10">
        <v>2009</v>
      </c>
      <c r="C1162" s="10">
        <v>3</v>
      </c>
      <c r="D1162" s="27" t="s">
        <v>31</v>
      </c>
      <c r="E1162" s="11" t="s">
        <v>41</v>
      </c>
      <c r="F1162" s="41">
        <v>4697</v>
      </c>
      <c r="G1162" s="39">
        <v>118</v>
      </c>
      <c r="H1162" s="40">
        <v>476</v>
      </c>
      <c r="I1162" s="40">
        <v>1557</v>
      </c>
      <c r="J1162" s="40">
        <v>706</v>
      </c>
      <c r="K1162" s="41">
        <v>148</v>
      </c>
      <c r="L1162" s="39">
        <v>1694416</v>
      </c>
      <c r="M1162" s="40">
        <v>1385937</v>
      </c>
      <c r="N1162" s="40">
        <v>864792</v>
      </c>
      <c r="O1162" s="40">
        <v>2194860</v>
      </c>
      <c r="P1162" s="41">
        <v>383741</v>
      </c>
      <c r="Q1162" s="39">
        <f t="shared" si="102"/>
        <v>14359.457627118643</v>
      </c>
      <c r="R1162" s="40">
        <f t="shared" si="103"/>
        <v>2911.6323529411766</v>
      </c>
      <c r="S1162" s="40">
        <f t="shared" si="104"/>
        <v>555.4219653179191</v>
      </c>
      <c r="T1162" s="40">
        <f t="shared" si="105"/>
        <v>3108.8668555240793</v>
      </c>
      <c r="U1162" s="41">
        <f t="shared" si="106"/>
        <v>2592.8445945945946</v>
      </c>
    </row>
    <row r="1163" spans="1:21" x14ac:dyDescent="0.25">
      <c r="A1163" s="30" t="str">
        <f t="shared" si="107"/>
        <v>2009_3</v>
      </c>
      <c r="B1163" s="10">
        <v>2009</v>
      </c>
      <c r="C1163" s="10">
        <v>3</v>
      </c>
      <c r="D1163" s="27" t="s">
        <v>32</v>
      </c>
      <c r="E1163" s="11" t="s">
        <v>41</v>
      </c>
      <c r="F1163" s="41">
        <v>4795</v>
      </c>
      <c r="G1163" s="39">
        <v>76</v>
      </c>
      <c r="H1163" s="40">
        <v>672</v>
      </c>
      <c r="I1163" s="40">
        <v>1093</v>
      </c>
      <c r="J1163" s="40">
        <v>1138</v>
      </c>
      <c r="K1163" s="41">
        <v>222</v>
      </c>
      <c r="L1163" s="39">
        <v>2501029</v>
      </c>
      <c r="M1163" s="40">
        <v>2210406</v>
      </c>
      <c r="N1163" s="40">
        <v>1027036</v>
      </c>
      <c r="O1163" s="40">
        <v>3730134</v>
      </c>
      <c r="P1163" s="41">
        <v>1893389</v>
      </c>
      <c r="Q1163" s="39">
        <f t="shared" ref="Q1163:Q1226" si="108">L1163/G1163</f>
        <v>32908.276315789473</v>
      </c>
      <c r="R1163" s="40">
        <f t="shared" ref="R1163:R1226" si="109">M1163/H1163</f>
        <v>3289.2946428571427</v>
      </c>
      <c r="S1163" s="40">
        <f t="shared" ref="S1163:S1226" si="110">N1163/I1163</f>
        <v>939.64867337602925</v>
      </c>
      <c r="T1163" s="40">
        <f t="shared" ref="T1163:T1226" si="111">O1163/J1163</f>
        <v>3277.797891036907</v>
      </c>
      <c r="U1163" s="41">
        <f t="shared" ref="U1163:U1226" si="112">P1163/K1163</f>
        <v>8528.7792792792789</v>
      </c>
    </row>
    <row r="1164" spans="1:21" x14ac:dyDescent="0.25">
      <c r="A1164" s="30" t="str">
        <f t="shared" ref="A1164:A1227" si="113">B1164&amp;"_"&amp;C1164</f>
        <v>2009_3</v>
      </c>
      <c r="B1164" s="10">
        <v>2009</v>
      </c>
      <c r="C1164" s="10">
        <v>3</v>
      </c>
      <c r="D1164" s="27" t="s">
        <v>33</v>
      </c>
      <c r="E1164" s="11" t="s">
        <v>41</v>
      </c>
      <c r="F1164" s="41">
        <v>2405</v>
      </c>
      <c r="G1164" s="39">
        <v>87</v>
      </c>
      <c r="H1164" s="40">
        <v>265</v>
      </c>
      <c r="I1164" s="40">
        <v>722</v>
      </c>
      <c r="J1164" s="40">
        <v>406</v>
      </c>
      <c r="K1164" s="41">
        <v>72</v>
      </c>
      <c r="L1164" s="39">
        <v>1054070</v>
      </c>
      <c r="M1164" s="40">
        <v>740193</v>
      </c>
      <c r="N1164" s="40">
        <v>592947</v>
      </c>
      <c r="O1164" s="40">
        <v>1121468</v>
      </c>
      <c r="P1164" s="41">
        <v>172706</v>
      </c>
      <c r="Q1164" s="39">
        <f t="shared" si="108"/>
        <v>12115.747126436781</v>
      </c>
      <c r="R1164" s="40">
        <f t="shared" si="109"/>
        <v>2793.1811320754719</v>
      </c>
      <c r="S1164" s="40">
        <f t="shared" si="110"/>
        <v>821.25623268698064</v>
      </c>
      <c r="T1164" s="40">
        <f t="shared" si="111"/>
        <v>2762.2364532019706</v>
      </c>
      <c r="U1164" s="41">
        <f t="shared" si="112"/>
        <v>2398.6944444444443</v>
      </c>
    </row>
    <row r="1165" spans="1:21" x14ac:dyDescent="0.25">
      <c r="A1165" s="30" t="str">
        <f t="shared" si="113"/>
        <v>2009_3</v>
      </c>
      <c r="B1165" s="10">
        <v>2009</v>
      </c>
      <c r="C1165" s="10">
        <v>3</v>
      </c>
      <c r="D1165" s="27" t="s">
        <v>34</v>
      </c>
      <c r="E1165" s="11" t="s">
        <v>41</v>
      </c>
      <c r="F1165" s="41">
        <v>2005</v>
      </c>
      <c r="G1165" s="39">
        <v>63</v>
      </c>
      <c r="H1165" s="40">
        <v>307</v>
      </c>
      <c r="I1165" s="40">
        <v>442</v>
      </c>
      <c r="J1165" s="40">
        <v>462</v>
      </c>
      <c r="K1165" s="41">
        <v>55</v>
      </c>
      <c r="L1165" s="39">
        <v>927364</v>
      </c>
      <c r="M1165" s="40">
        <v>1161857</v>
      </c>
      <c r="N1165" s="40">
        <v>481702</v>
      </c>
      <c r="O1165" s="40">
        <v>1745630</v>
      </c>
      <c r="P1165" s="41">
        <v>215616</v>
      </c>
      <c r="Q1165" s="39">
        <f t="shared" si="108"/>
        <v>14720.063492063493</v>
      </c>
      <c r="R1165" s="40">
        <f t="shared" si="109"/>
        <v>3784.5504885993487</v>
      </c>
      <c r="S1165" s="40">
        <f t="shared" si="110"/>
        <v>1089.8235294117646</v>
      </c>
      <c r="T1165" s="40">
        <f t="shared" si="111"/>
        <v>3778.4199134199134</v>
      </c>
      <c r="U1165" s="41">
        <f t="shared" si="112"/>
        <v>3920.2909090909093</v>
      </c>
    </row>
    <row r="1166" spans="1:21" x14ac:dyDescent="0.25">
      <c r="A1166" s="30" t="str">
        <f t="shared" si="113"/>
        <v>2009_3</v>
      </c>
      <c r="B1166" s="10">
        <v>2009</v>
      </c>
      <c r="C1166" s="10">
        <v>3</v>
      </c>
      <c r="D1166" s="27" t="s">
        <v>35</v>
      </c>
      <c r="E1166" s="11" t="s">
        <v>41</v>
      </c>
      <c r="F1166" s="41">
        <v>4065</v>
      </c>
      <c r="G1166" s="39">
        <v>178</v>
      </c>
      <c r="H1166" s="40">
        <v>613</v>
      </c>
      <c r="I1166" s="40">
        <v>707</v>
      </c>
      <c r="J1166" s="40">
        <v>850</v>
      </c>
      <c r="K1166" s="41">
        <v>198</v>
      </c>
      <c r="L1166" s="39">
        <v>2100075</v>
      </c>
      <c r="M1166" s="40">
        <v>1694751</v>
      </c>
      <c r="N1166" s="40">
        <v>699776</v>
      </c>
      <c r="O1166" s="40">
        <v>2193335</v>
      </c>
      <c r="P1166" s="41">
        <v>673317</v>
      </c>
      <c r="Q1166" s="39">
        <f t="shared" si="108"/>
        <v>11798.174157303371</v>
      </c>
      <c r="R1166" s="40">
        <f t="shared" si="109"/>
        <v>2764.6835236541597</v>
      </c>
      <c r="S1166" s="40">
        <f t="shared" si="110"/>
        <v>989.78217821782175</v>
      </c>
      <c r="T1166" s="40">
        <f t="shared" si="111"/>
        <v>2580.3941176470589</v>
      </c>
      <c r="U1166" s="41">
        <f t="shared" si="112"/>
        <v>3400.590909090909</v>
      </c>
    </row>
    <row r="1167" spans="1:21" x14ac:dyDescent="0.25">
      <c r="A1167" s="30" t="str">
        <f t="shared" si="113"/>
        <v>2009_3</v>
      </c>
      <c r="B1167" s="10">
        <v>2009</v>
      </c>
      <c r="C1167" s="10">
        <v>3</v>
      </c>
      <c r="D1167" s="27" t="s">
        <v>36</v>
      </c>
      <c r="E1167" s="11" t="s">
        <v>41</v>
      </c>
      <c r="F1167" s="41">
        <v>1200</v>
      </c>
      <c r="G1167" s="39">
        <v>54</v>
      </c>
      <c r="H1167" s="40">
        <v>188</v>
      </c>
      <c r="I1167" s="40">
        <v>321</v>
      </c>
      <c r="J1167" s="40">
        <v>325</v>
      </c>
      <c r="K1167" s="41">
        <v>23</v>
      </c>
      <c r="L1167" s="39">
        <v>922009</v>
      </c>
      <c r="M1167" s="40">
        <v>680786</v>
      </c>
      <c r="N1167" s="40">
        <v>275342</v>
      </c>
      <c r="O1167" s="40">
        <v>956477</v>
      </c>
      <c r="P1167" s="41">
        <v>148034</v>
      </c>
      <c r="Q1167" s="39">
        <f t="shared" si="108"/>
        <v>17074.240740740741</v>
      </c>
      <c r="R1167" s="40">
        <f t="shared" si="109"/>
        <v>3621.2021276595747</v>
      </c>
      <c r="S1167" s="40">
        <f t="shared" si="110"/>
        <v>857.76323987538944</v>
      </c>
      <c r="T1167" s="40">
        <f t="shared" si="111"/>
        <v>2943.0061538461537</v>
      </c>
      <c r="U1167" s="41">
        <f t="shared" si="112"/>
        <v>6436.260869565217</v>
      </c>
    </row>
    <row r="1168" spans="1:21" x14ac:dyDescent="0.25">
      <c r="A1168" s="30" t="str">
        <f t="shared" si="113"/>
        <v>2009_3</v>
      </c>
      <c r="B1168" s="10">
        <v>2009</v>
      </c>
      <c r="C1168" s="10">
        <v>3</v>
      </c>
      <c r="D1168" s="27" t="s">
        <v>37</v>
      </c>
      <c r="E1168" s="11" t="s">
        <v>41</v>
      </c>
      <c r="F1168" s="41">
        <v>1820</v>
      </c>
      <c r="G1168" s="39">
        <v>86</v>
      </c>
      <c r="H1168" s="40">
        <v>366</v>
      </c>
      <c r="I1168" s="40">
        <v>635</v>
      </c>
      <c r="J1168" s="40">
        <v>555</v>
      </c>
      <c r="K1168" s="41">
        <v>147</v>
      </c>
      <c r="L1168" s="39">
        <v>1690354</v>
      </c>
      <c r="M1168" s="40">
        <v>1040439</v>
      </c>
      <c r="N1168" s="40">
        <v>731150</v>
      </c>
      <c r="O1168" s="40">
        <v>1662741</v>
      </c>
      <c r="P1168" s="41">
        <v>1059691</v>
      </c>
      <c r="Q1168" s="39">
        <f t="shared" si="108"/>
        <v>19655.279069767443</v>
      </c>
      <c r="R1168" s="40">
        <f t="shared" si="109"/>
        <v>2842.7295081967213</v>
      </c>
      <c r="S1168" s="40">
        <f t="shared" si="110"/>
        <v>1151.4173228346456</v>
      </c>
      <c r="T1168" s="40">
        <f t="shared" si="111"/>
        <v>2995.9297297297298</v>
      </c>
      <c r="U1168" s="41">
        <f t="shared" si="112"/>
        <v>7208.7823129251701</v>
      </c>
    </row>
    <row r="1169" spans="1:21" x14ac:dyDescent="0.25">
      <c r="A1169" s="30" t="str">
        <f t="shared" si="113"/>
        <v>2009_3</v>
      </c>
      <c r="B1169" s="10">
        <v>2009</v>
      </c>
      <c r="C1169" s="10">
        <v>3</v>
      </c>
      <c r="D1169" s="27" t="s">
        <v>38</v>
      </c>
      <c r="E1169" s="11" t="s">
        <v>41</v>
      </c>
      <c r="F1169" s="41">
        <v>954</v>
      </c>
      <c r="G1169" s="39">
        <v>44</v>
      </c>
      <c r="H1169" s="40">
        <v>194</v>
      </c>
      <c r="I1169" s="40">
        <v>141</v>
      </c>
      <c r="J1169" s="40">
        <v>359</v>
      </c>
      <c r="K1169" s="41">
        <v>8</v>
      </c>
      <c r="L1169" s="39">
        <v>471937</v>
      </c>
      <c r="M1169" s="40">
        <v>476092</v>
      </c>
      <c r="N1169" s="40">
        <v>194474</v>
      </c>
      <c r="O1169" s="40">
        <v>872752</v>
      </c>
      <c r="P1169" s="41">
        <v>59113</v>
      </c>
      <c r="Q1169" s="39">
        <f t="shared" si="108"/>
        <v>10725.84090909091</v>
      </c>
      <c r="R1169" s="40">
        <f t="shared" si="109"/>
        <v>2454.0824742268042</v>
      </c>
      <c r="S1169" s="40">
        <f t="shared" si="110"/>
        <v>1379.2482269503546</v>
      </c>
      <c r="T1169" s="40">
        <f t="shared" si="111"/>
        <v>2431.0640668523679</v>
      </c>
      <c r="U1169" s="41">
        <f t="shared" si="112"/>
        <v>7389.125</v>
      </c>
    </row>
    <row r="1170" spans="1:21" x14ac:dyDescent="0.25">
      <c r="A1170" s="30" t="str">
        <f t="shared" si="113"/>
        <v>2009_3</v>
      </c>
      <c r="B1170" s="10">
        <v>2009</v>
      </c>
      <c r="C1170" s="10">
        <v>3</v>
      </c>
      <c r="D1170" s="27" t="s">
        <v>39</v>
      </c>
      <c r="E1170" s="11" t="s">
        <v>41</v>
      </c>
      <c r="F1170" s="41">
        <v>4691</v>
      </c>
      <c r="G1170" s="39">
        <v>243</v>
      </c>
      <c r="H1170" s="40">
        <v>853</v>
      </c>
      <c r="I1170" s="40">
        <v>1795</v>
      </c>
      <c r="J1170" s="40">
        <v>1574</v>
      </c>
      <c r="K1170" s="41">
        <v>456</v>
      </c>
      <c r="L1170" s="39">
        <v>3879118</v>
      </c>
      <c r="M1170" s="40">
        <v>2187564</v>
      </c>
      <c r="N1170" s="40">
        <v>1575813</v>
      </c>
      <c r="O1170" s="40">
        <v>4193517</v>
      </c>
      <c r="P1170" s="41">
        <v>2861246</v>
      </c>
      <c r="Q1170" s="39">
        <f t="shared" si="108"/>
        <v>15963.448559670782</v>
      </c>
      <c r="R1170" s="40">
        <f t="shared" si="109"/>
        <v>2564.5533411488864</v>
      </c>
      <c r="S1170" s="40">
        <f t="shared" si="110"/>
        <v>877.89025069637887</v>
      </c>
      <c r="T1170" s="40">
        <f t="shared" si="111"/>
        <v>2664.2420584498095</v>
      </c>
      <c r="U1170" s="41">
        <f t="shared" si="112"/>
        <v>6274.6622807017548</v>
      </c>
    </row>
    <row r="1171" spans="1:21" x14ac:dyDescent="0.25">
      <c r="A1171" s="30" t="str">
        <f t="shared" si="113"/>
        <v>2009_3</v>
      </c>
      <c r="B1171" s="10">
        <v>2009</v>
      </c>
      <c r="C1171" s="10">
        <v>3</v>
      </c>
      <c r="D1171" s="27" t="s">
        <v>40</v>
      </c>
      <c r="E1171" s="11" t="s">
        <v>41</v>
      </c>
      <c r="F1171" s="41">
        <v>2093</v>
      </c>
      <c r="G1171" s="39">
        <v>87</v>
      </c>
      <c r="H1171" s="40">
        <v>375</v>
      </c>
      <c r="I1171" s="40">
        <v>726</v>
      </c>
      <c r="J1171" s="40">
        <v>640</v>
      </c>
      <c r="K1171" s="41">
        <v>83</v>
      </c>
      <c r="L1171" s="39">
        <v>1054934</v>
      </c>
      <c r="M1171" s="40">
        <v>1213536</v>
      </c>
      <c r="N1171" s="40">
        <v>512045</v>
      </c>
      <c r="O1171" s="40">
        <v>2191134</v>
      </c>
      <c r="P1171" s="41">
        <v>250811</v>
      </c>
      <c r="Q1171" s="39">
        <f t="shared" si="108"/>
        <v>12125.67816091954</v>
      </c>
      <c r="R1171" s="40">
        <f t="shared" si="109"/>
        <v>3236.096</v>
      </c>
      <c r="S1171" s="40">
        <f t="shared" si="110"/>
        <v>705.29614325068871</v>
      </c>
      <c r="T1171" s="40">
        <f t="shared" si="111"/>
        <v>3423.6468749999999</v>
      </c>
      <c r="U1171" s="41">
        <f t="shared" si="112"/>
        <v>3021.8192771084337</v>
      </c>
    </row>
    <row r="1172" spans="1:21" x14ac:dyDescent="0.25">
      <c r="A1172" s="30" t="str">
        <f t="shared" si="113"/>
        <v>2009_4</v>
      </c>
      <c r="B1172" s="10">
        <v>2009</v>
      </c>
      <c r="C1172" s="10">
        <v>4</v>
      </c>
      <c r="D1172" s="27" t="s">
        <v>13</v>
      </c>
      <c r="E1172" s="11" t="s">
        <v>41</v>
      </c>
      <c r="F1172" s="41">
        <v>4812</v>
      </c>
      <c r="G1172" s="39">
        <v>37</v>
      </c>
      <c r="H1172" s="40">
        <v>609</v>
      </c>
      <c r="I1172" s="40">
        <v>338</v>
      </c>
      <c r="J1172" s="40">
        <v>803</v>
      </c>
      <c r="K1172" s="41">
        <v>165</v>
      </c>
      <c r="L1172" s="39">
        <v>446526</v>
      </c>
      <c r="M1172" s="40">
        <v>951703</v>
      </c>
      <c r="N1172" s="40">
        <v>520424</v>
      </c>
      <c r="O1172" s="40">
        <v>1363043</v>
      </c>
      <c r="P1172" s="41">
        <v>454604</v>
      </c>
      <c r="Q1172" s="39">
        <f t="shared" si="108"/>
        <v>12068.27027027027</v>
      </c>
      <c r="R1172" s="40">
        <f t="shared" si="109"/>
        <v>1562.7307060755336</v>
      </c>
      <c r="S1172" s="40">
        <f t="shared" si="110"/>
        <v>1539.7159763313609</v>
      </c>
      <c r="T1172" s="40">
        <f t="shared" si="111"/>
        <v>1697.4383561643835</v>
      </c>
      <c r="U1172" s="41">
        <f t="shared" si="112"/>
        <v>2755.1757575757574</v>
      </c>
    </row>
    <row r="1173" spans="1:21" x14ac:dyDescent="0.25">
      <c r="A1173" s="30" t="str">
        <f t="shared" si="113"/>
        <v>2009_4</v>
      </c>
      <c r="B1173" s="10">
        <v>2009</v>
      </c>
      <c r="C1173" s="10">
        <v>4</v>
      </c>
      <c r="D1173" s="27" t="s">
        <v>15</v>
      </c>
      <c r="E1173" s="11" t="s">
        <v>41</v>
      </c>
      <c r="F1173" s="41">
        <v>703</v>
      </c>
      <c r="G1173" s="39">
        <v>3</v>
      </c>
      <c r="H1173" s="40">
        <v>62</v>
      </c>
      <c r="I1173" s="40">
        <v>176</v>
      </c>
      <c r="J1173" s="40">
        <v>81</v>
      </c>
      <c r="K1173" s="41">
        <v>17</v>
      </c>
      <c r="L1173" s="39">
        <v>63699</v>
      </c>
      <c r="M1173" s="40">
        <v>172618</v>
      </c>
      <c r="N1173" s="40">
        <v>261203</v>
      </c>
      <c r="O1173" s="40">
        <v>262578</v>
      </c>
      <c r="P1173" s="41">
        <v>92673</v>
      </c>
      <c r="Q1173" s="39">
        <f t="shared" si="108"/>
        <v>21233</v>
      </c>
      <c r="R1173" s="40">
        <f t="shared" si="109"/>
        <v>2784.1612903225805</v>
      </c>
      <c r="S1173" s="40">
        <f t="shared" si="110"/>
        <v>1484.1079545454545</v>
      </c>
      <c r="T1173" s="40">
        <f t="shared" si="111"/>
        <v>3241.7037037037039</v>
      </c>
      <c r="U1173" s="41">
        <f t="shared" si="112"/>
        <v>5451.3529411764703</v>
      </c>
    </row>
    <row r="1174" spans="1:21" x14ac:dyDescent="0.25">
      <c r="A1174" s="30" t="str">
        <f t="shared" si="113"/>
        <v>2009_4</v>
      </c>
      <c r="B1174" s="10">
        <v>2009</v>
      </c>
      <c r="C1174" s="10">
        <v>4</v>
      </c>
      <c r="D1174" s="27" t="s">
        <v>16</v>
      </c>
      <c r="E1174" s="11" t="s">
        <v>41</v>
      </c>
      <c r="F1174" s="41">
        <v>763</v>
      </c>
      <c r="G1174" s="39">
        <v>16</v>
      </c>
      <c r="H1174" s="40">
        <v>111</v>
      </c>
      <c r="I1174" s="40">
        <v>53</v>
      </c>
      <c r="J1174" s="40">
        <v>243</v>
      </c>
      <c r="K1174" s="41">
        <v>21</v>
      </c>
      <c r="L1174" s="39">
        <v>172719</v>
      </c>
      <c r="M1174" s="40">
        <v>360458</v>
      </c>
      <c r="N1174" s="40">
        <v>51146</v>
      </c>
      <c r="O1174" s="40">
        <v>774741</v>
      </c>
      <c r="P1174" s="41">
        <v>90003</v>
      </c>
      <c r="Q1174" s="39">
        <f t="shared" si="108"/>
        <v>10794.9375</v>
      </c>
      <c r="R1174" s="40">
        <f t="shared" si="109"/>
        <v>3247.3693693693695</v>
      </c>
      <c r="S1174" s="40">
        <f t="shared" si="110"/>
        <v>965.01886792452831</v>
      </c>
      <c r="T1174" s="40">
        <f t="shared" si="111"/>
        <v>3188.2345679012346</v>
      </c>
      <c r="U1174" s="41">
        <f t="shared" si="112"/>
        <v>4285.8571428571431</v>
      </c>
    </row>
    <row r="1175" spans="1:21" x14ac:dyDescent="0.25">
      <c r="A1175" s="30" t="str">
        <f t="shared" si="113"/>
        <v>2009_4</v>
      </c>
      <c r="B1175" s="10">
        <v>2009</v>
      </c>
      <c r="C1175" s="10">
        <v>4</v>
      </c>
      <c r="D1175" s="27" t="s">
        <v>17</v>
      </c>
      <c r="E1175" s="11" t="s">
        <v>41</v>
      </c>
      <c r="F1175" s="41">
        <v>5169</v>
      </c>
      <c r="G1175" s="39">
        <v>32</v>
      </c>
      <c r="H1175" s="40">
        <v>545</v>
      </c>
      <c r="I1175" s="40">
        <v>877</v>
      </c>
      <c r="J1175" s="40">
        <v>654</v>
      </c>
      <c r="K1175" s="41">
        <v>87</v>
      </c>
      <c r="L1175" s="39">
        <v>567591</v>
      </c>
      <c r="M1175" s="40">
        <v>1991035</v>
      </c>
      <c r="N1175" s="40">
        <v>750513</v>
      </c>
      <c r="O1175" s="40">
        <v>1966570</v>
      </c>
      <c r="P1175" s="41">
        <v>403547</v>
      </c>
      <c r="Q1175" s="39">
        <f t="shared" si="108"/>
        <v>17737.21875</v>
      </c>
      <c r="R1175" s="40">
        <f t="shared" si="109"/>
        <v>3653.2752293577983</v>
      </c>
      <c r="S1175" s="40">
        <f t="shared" si="110"/>
        <v>855.77309007981751</v>
      </c>
      <c r="T1175" s="40">
        <f t="shared" si="111"/>
        <v>3006.987767584098</v>
      </c>
      <c r="U1175" s="41">
        <f t="shared" si="112"/>
        <v>4638.4712643678158</v>
      </c>
    </row>
    <row r="1176" spans="1:21" x14ac:dyDescent="0.25">
      <c r="A1176" s="30" t="str">
        <f t="shared" si="113"/>
        <v>2009_4</v>
      </c>
      <c r="B1176" s="10">
        <v>2009</v>
      </c>
      <c r="C1176" s="10">
        <v>4</v>
      </c>
      <c r="D1176" s="27" t="s">
        <v>18</v>
      </c>
      <c r="E1176" s="11" t="s">
        <v>41</v>
      </c>
      <c r="F1176" s="41">
        <v>2276</v>
      </c>
      <c r="G1176" s="39">
        <v>22</v>
      </c>
      <c r="H1176" s="40">
        <v>217</v>
      </c>
      <c r="I1176" s="40">
        <v>413</v>
      </c>
      <c r="J1176" s="40">
        <v>284</v>
      </c>
      <c r="K1176" s="41">
        <v>75</v>
      </c>
      <c r="L1176" s="39">
        <v>461959</v>
      </c>
      <c r="M1176" s="40">
        <v>660573</v>
      </c>
      <c r="N1176" s="40">
        <v>668784</v>
      </c>
      <c r="O1176" s="40">
        <v>990216</v>
      </c>
      <c r="P1176" s="41">
        <v>196298</v>
      </c>
      <c r="Q1176" s="39">
        <f t="shared" si="108"/>
        <v>20998.136363636364</v>
      </c>
      <c r="R1176" s="40">
        <f t="shared" si="109"/>
        <v>3044.1152073732719</v>
      </c>
      <c r="S1176" s="40">
        <f t="shared" si="110"/>
        <v>1619.3317191283293</v>
      </c>
      <c r="T1176" s="40">
        <f t="shared" si="111"/>
        <v>3486.676056338028</v>
      </c>
      <c r="U1176" s="41">
        <f t="shared" si="112"/>
        <v>2617.3066666666668</v>
      </c>
    </row>
    <row r="1177" spans="1:21" x14ac:dyDescent="0.25">
      <c r="A1177" s="30" t="str">
        <f t="shared" si="113"/>
        <v>2009_4</v>
      </c>
      <c r="B1177" s="10">
        <v>2009</v>
      </c>
      <c r="C1177" s="10">
        <v>4</v>
      </c>
      <c r="D1177" s="27" t="s">
        <v>19</v>
      </c>
      <c r="E1177" s="11" t="s">
        <v>41</v>
      </c>
      <c r="F1177" s="41">
        <v>834</v>
      </c>
      <c r="G1177" s="39">
        <v>19</v>
      </c>
      <c r="H1177" s="40">
        <v>87</v>
      </c>
      <c r="I1177" s="40">
        <v>182</v>
      </c>
      <c r="J1177" s="40">
        <v>112</v>
      </c>
      <c r="K1177" s="41">
        <v>41</v>
      </c>
      <c r="L1177" s="39">
        <v>396131</v>
      </c>
      <c r="M1177" s="40">
        <v>255531</v>
      </c>
      <c r="N1177" s="40">
        <v>284928</v>
      </c>
      <c r="O1177" s="40">
        <v>411814</v>
      </c>
      <c r="P1177" s="41">
        <v>210894</v>
      </c>
      <c r="Q1177" s="39">
        <f t="shared" si="108"/>
        <v>20849</v>
      </c>
      <c r="R1177" s="40">
        <f t="shared" si="109"/>
        <v>2937.1379310344828</v>
      </c>
      <c r="S1177" s="40">
        <f t="shared" si="110"/>
        <v>1565.5384615384614</v>
      </c>
      <c r="T1177" s="40">
        <f t="shared" si="111"/>
        <v>3676.9107142857142</v>
      </c>
      <c r="U1177" s="41">
        <f t="shared" si="112"/>
        <v>5143.7560975609758</v>
      </c>
    </row>
    <row r="1178" spans="1:21" x14ac:dyDescent="0.25">
      <c r="A1178" s="30" t="str">
        <f t="shared" si="113"/>
        <v>2009_4</v>
      </c>
      <c r="B1178" s="10">
        <v>2009</v>
      </c>
      <c r="C1178" s="10">
        <v>4</v>
      </c>
      <c r="D1178" s="27" t="s">
        <v>20</v>
      </c>
      <c r="E1178" s="11" t="s">
        <v>41</v>
      </c>
      <c r="F1178" s="41">
        <v>5766</v>
      </c>
      <c r="G1178" s="39">
        <v>86</v>
      </c>
      <c r="H1178" s="40">
        <v>721</v>
      </c>
      <c r="I1178" s="40">
        <v>628</v>
      </c>
      <c r="J1178" s="40">
        <v>1087</v>
      </c>
      <c r="K1178" s="41">
        <v>253</v>
      </c>
      <c r="L1178" s="39">
        <v>2238655</v>
      </c>
      <c r="M1178" s="40">
        <v>1810326</v>
      </c>
      <c r="N1178" s="40">
        <v>1098137</v>
      </c>
      <c r="O1178" s="40">
        <v>2866183</v>
      </c>
      <c r="P1178" s="41">
        <v>2048613</v>
      </c>
      <c r="Q1178" s="39">
        <f t="shared" si="108"/>
        <v>26030.872093023256</v>
      </c>
      <c r="R1178" s="40">
        <f t="shared" si="109"/>
        <v>2510.8543689320391</v>
      </c>
      <c r="S1178" s="40">
        <f t="shared" si="110"/>
        <v>1748.625796178344</v>
      </c>
      <c r="T1178" s="40">
        <f t="shared" si="111"/>
        <v>2636.7828886844527</v>
      </c>
      <c r="U1178" s="41">
        <f t="shared" si="112"/>
        <v>8097.284584980237</v>
      </c>
    </row>
    <row r="1179" spans="1:21" x14ac:dyDescent="0.25">
      <c r="A1179" s="30" t="str">
        <f t="shared" si="113"/>
        <v>2009_4</v>
      </c>
      <c r="B1179" s="10">
        <v>2009</v>
      </c>
      <c r="C1179" s="10">
        <v>4</v>
      </c>
      <c r="D1179" s="27" t="s">
        <v>21</v>
      </c>
      <c r="E1179" s="11" t="s">
        <v>41</v>
      </c>
      <c r="F1179" s="41">
        <v>5364</v>
      </c>
      <c r="G1179" s="39">
        <v>171</v>
      </c>
      <c r="H1179" s="40">
        <v>574</v>
      </c>
      <c r="I1179" s="40">
        <v>1808</v>
      </c>
      <c r="J1179" s="40">
        <v>1043</v>
      </c>
      <c r="K1179" s="41">
        <v>130</v>
      </c>
      <c r="L1179" s="39">
        <v>2598812</v>
      </c>
      <c r="M1179" s="40">
        <v>1294460</v>
      </c>
      <c r="N1179" s="40">
        <v>1600891</v>
      </c>
      <c r="O1179" s="40">
        <v>3231998</v>
      </c>
      <c r="P1179" s="41">
        <v>592124</v>
      </c>
      <c r="Q1179" s="39">
        <f t="shared" si="108"/>
        <v>15197.730994152047</v>
      </c>
      <c r="R1179" s="40">
        <f t="shared" si="109"/>
        <v>2255.1567944250869</v>
      </c>
      <c r="S1179" s="40">
        <f t="shared" si="110"/>
        <v>885.4485619469026</v>
      </c>
      <c r="T1179" s="40">
        <f t="shared" si="111"/>
        <v>3098.7516778523491</v>
      </c>
      <c r="U1179" s="41">
        <f t="shared" si="112"/>
        <v>4554.8</v>
      </c>
    </row>
    <row r="1180" spans="1:21" x14ac:dyDescent="0.25">
      <c r="A1180" s="30" t="str">
        <f t="shared" si="113"/>
        <v>2009_4</v>
      </c>
      <c r="B1180" s="10">
        <v>2009</v>
      </c>
      <c r="C1180" s="10">
        <v>4</v>
      </c>
      <c r="D1180" s="27" t="s">
        <v>22</v>
      </c>
      <c r="E1180" s="11" t="s">
        <v>41</v>
      </c>
      <c r="F1180" s="41">
        <v>739</v>
      </c>
      <c r="G1180" s="39">
        <v>29</v>
      </c>
      <c r="H1180" s="40">
        <v>85</v>
      </c>
      <c r="I1180" s="40">
        <v>119</v>
      </c>
      <c r="J1180" s="40">
        <v>87</v>
      </c>
      <c r="K1180" s="41">
        <v>45</v>
      </c>
      <c r="L1180" s="39">
        <v>318523</v>
      </c>
      <c r="M1180" s="40">
        <v>225810</v>
      </c>
      <c r="N1180" s="40">
        <v>113457</v>
      </c>
      <c r="O1180" s="40">
        <v>271622</v>
      </c>
      <c r="P1180" s="41">
        <v>159691</v>
      </c>
      <c r="Q1180" s="39">
        <f t="shared" si="108"/>
        <v>10983.551724137931</v>
      </c>
      <c r="R1180" s="40">
        <f t="shared" si="109"/>
        <v>2656.5882352941176</v>
      </c>
      <c r="S1180" s="40">
        <f t="shared" si="110"/>
        <v>953.42016806722688</v>
      </c>
      <c r="T1180" s="40">
        <f t="shared" si="111"/>
        <v>3122.0919540229884</v>
      </c>
      <c r="U1180" s="41">
        <f t="shared" si="112"/>
        <v>3548.6888888888889</v>
      </c>
    </row>
    <row r="1181" spans="1:21" x14ac:dyDescent="0.25">
      <c r="A1181" s="30" t="str">
        <f t="shared" si="113"/>
        <v>2009_4</v>
      </c>
      <c r="B1181" s="10">
        <v>2009</v>
      </c>
      <c r="C1181" s="10">
        <v>4</v>
      </c>
      <c r="D1181" s="27" t="s">
        <v>23</v>
      </c>
      <c r="E1181" s="11" t="s">
        <v>41</v>
      </c>
      <c r="F1181" s="41">
        <v>505</v>
      </c>
      <c r="G1181" s="39">
        <v>19</v>
      </c>
      <c r="H1181" s="40">
        <v>66</v>
      </c>
      <c r="I1181" s="40">
        <v>122</v>
      </c>
      <c r="J1181" s="40">
        <v>74</v>
      </c>
      <c r="K1181" s="41">
        <v>19</v>
      </c>
      <c r="L1181" s="39">
        <v>269954</v>
      </c>
      <c r="M1181" s="40">
        <v>184464</v>
      </c>
      <c r="N1181" s="40">
        <v>89723</v>
      </c>
      <c r="O1181" s="40">
        <v>238392</v>
      </c>
      <c r="P1181" s="41">
        <v>84082</v>
      </c>
      <c r="Q1181" s="39">
        <f t="shared" si="108"/>
        <v>14208.105263157895</v>
      </c>
      <c r="R1181" s="40">
        <f t="shared" si="109"/>
        <v>2794.909090909091</v>
      </c>
      <c r="S1181" s="40">
        <f t="shared" si="110"/>
        <v>735.43442622950818</v>
      </c>
      <c r="T1181" s="40">
        <f t="shared" si="111"/>
        <v>3221.5135135135133</v>
      </c>
      <c r="U1181" s="41">
        <f t="shared" si="112"/>
        <v>4425.3684210526317</v>
      </c>
    </row>
    <row r="1182" spans="1:21" x14ac:dyDescent="0.25">
      <c r="A1182" s="30" t="str">
        <f t="shared" si="113"/>
        <v>2009_4</v>
      </c>
      <c r="B1182" s="10">
        <v>2009</v>
      </c>
      <c r="C1182" s="10">
        <v>4</v>
      </c>
      <c r="D1182" s="27" t="s">
        <v>24</v>
      </c>
      <c r="E1182" s="11" t="s">
        <v>41</v>
      </c>
      <c r="F1182" s="41">
        <v>1301</v>
      </c>
      <c r="G1182" s="39">
        <v>40</v>
      </c>
      <c r="H1182" s="40">
        <v>153</v>
      </c>
      <c r="I1182" s="40">
        <v>81</v>
      </c>
      <c r="J1182" s="40">
        <v>294</v>
      </c>
      <c r="K1182" s="41">
        <v>42</v>
      </c>
      <c r="L1182" s="39">
        <v>790235</v>
      </c>
      <c r="M1182" s="40">
        <v>643045</v>
      </c>
      <c r="N1182" s="40">
        <v>93070</v>
      </c>
      <c r="O1182" s="40">
        <v>949679</v>
      </c>
      <c r="P1182" s="41">
        <v>195453</v>
      </c>
      <c r="Q1182" s="39">
        <f t="shared" si="108"/>
        <v>19755.875</v>
      </c>
      <c r="R1182" s="40">
        <f t="shared" si="109"/>
        <v>4202.9084967320259</v>
      </c>
      <c r="S1182" s="40">
        <f t="shared" si="110"/>
        <v>1149.0123456790122</v>
      </c>
      <c r="T1182" s="40">
        <f t="shared" si="111"/>
        <v>3230.2006802721089</v>
      </c>
      <c r="U1182" s="41">
        <f t="shared" si="112"/>
        <v>4653.6428571428569</v>
      </c>
    </row>
    <row r="1183" spans="1:21" x14ac:dyDescent="0.25">
      <c r="A1183" s="30" t="str">
        <f t="shared" si="113"/>
        <v>2009_4</v>
      </c>
      <c r="B1183" s="10">
        <v>2009</v>
      </c>
      <c r="C1183" s="10">
        <v>4</v>
      </c>
      <c r="D1183" s="27" t="s">
        <v>25</v>
      </c>
      <c r="E1183" s="11" t="s">
        <v>41</v>
      </c>
      <c r="F1183" s="41">
        <v>5252</v>
      </c>
      <c r="G1183" s="39">
        <v>41</v>
      </c>
      <c r="H1183" s="40">
        <v>503</v>
      </c>
      <c r="I1183" s="40">
        <v>1829</v>
      </c>
      <c r="J1183" s="40">
        <v>604</v>
      </c>
      <c r="K1183" s="41">
        <v>227</v>
      </c>
      <c r="L1183" s="39">
        <v>642848</v>
      </c>
      <c r="M1183" s="40">
        <v>929994</v>
      </c>
      <c r="N1183" s="40">
        <v>1944184</v>
      </c>
      <c r="O1183" s="40">
        <v>1274370</v>
      </c>
      <c r="P1183" s="41">
        <v>995252</v>
      </c>
      <c r="Q1183" s="39">
        <f t="shared" si="108"/>
        <v>15679.219512195123</v>
      </c>
      <c r="R1183" s="40">
        <f t="shared" si="109"/>
        <v>1848.8946322067595</v>
      </c>
      <c r="S1183" s="40">
        <f t="shared" si="110"/>
        <v>1062.9764898851831</v>
      </c>
      <c r="T1183" s="40">
        <f t="shared" si="111"/>
        <v>2109.8841059602651</v>
      </c>
      <c r="U1183" s="41">
        <f t="shared" si="112"/>
        <v>4384.3700440528637</v>
      </c>
    </row>
    <row r="1184" spans="1:21" x14ac:dyDescent="0.25">
      <c r="A1184" s="30" t="str">
        <f t="shared" si="113"/>
        <v>2009_4</v>
      </c>
      <c r="B1184" s="10">
        <v>2009</v>
      </c>
      <c r="C1184" s="10">
        <v>4</v>
      </c>
      <c r="D1184" s="27" t="s">
        <v>26</v>
      </c>
      <c r="E1184" s="11" t="s">
        <v>41</v>
      </c>
      <c r="F1184" s="41">
        <v>4225</v>
      </c>
      <c r="G1184" s="39">
        <v>66</v>
      </c>
      <c r="H1184" s="40">
        <v>513</v>
      </c>
      <c r="I1184" s="40">
        <v>934</v>
      </c>
      <c r="J1184" s="40">
        <v>797</v>
      </c>
      <c r="K1184" s="41">
        <v>209</v>
      </c>
      <c r="L1184" s="39">
        <v>1361476</v>
      </c>
      <c r="M1184" s="40">
        <v>1584146</v>
      </c>
      <c r="N1184" s="40">
        <v>1494498</v>
      </c>
      <c r="O1184" s="40">
        <v>2137475</v>
      </c>
      <c r="P1184" s="41">
        <v>841185</v>
      </c>
      <c r="Q1184" s="39">
        <f t="shared" si="108"/>
        <v>20628.424242424244</v>
      </c>
      <c r="R1184" s="40">
        <f t="shared" si="109"/>
        <v>3088.0038986354775</v>
      </c>
      <c r="S1184" s="40">
        <f t="shared" si="110"/>
        <v>1600.1049250535332</v>
      </c>
      <c r="T1184" s="40">
        <f t="shared" si="111"/>
        <v>2681.9008782936012</v>
      </c>
      <c r="U1184" s="41">
        <f t="shared" si="112"/>
        <v>4024.8086124401916</v>
      </c>
    </row>
    <row r="1185" spans="1:21" x14ac:dyDescent="0.25">
      <c r="A1185" s="30" t="str">
        <f t="shared" si="113"/>
        <v>2009_4</v>
      </c>
      <c r="B1185" s="10">
        <v>2009</v>
      </c>
      <c r="C1185" s="10">
        <v>4</v>
      </c>
      <c r="D1185" s="27" t="s">
        <v>27</v>
      </c>
      <c r="E1185" s="11" t="s">
        <v>41</v>
      </c>
      <c r="F1185" s="41">
        <v>1213</v>
      </c>
      <c r="G1185" s="39">
        <v>37</v>
      </c>
      <c r="H1185" s="40">
        <v>150</v>
      </c>
      <c r="I1185" s="40">
        <v>205</v>
      </c>
      <c r="J1185" s="40">
        <v>182</v>
      </c>
      <c r="K1185" s="41">
        <v>58</v>
      </c>
      <c r="L1185" s="39">
        <v>732672</v>
      </c>
      <c r="M1185" s="40">
        <v>415883</v>
      </c>
      <c r="N1185" s="40">
        <v>177393</v>
      </c>
      <c r="O1185" s="40">
        <v>585181</v>
      </c>
      <c r="P1185" s="41">
        <v>439437</v>
      </c>
      <c r="Q1185" s="39">
        <f t="shared" si="108"/>
        <v>19801.945945945947</v>
      </c>
      <c r="R1185" s="40">
        <f t="shared" si="109"/>
        <v>2772.5533333333333</v>
      </c>
      <c r="S1185" s="40">
        <f t="shared" si="110"/>
        <v>865.33170731707321</v>
      </c>
      <c r="T1185" s="40">
        <f t="shared" si="111"/>
        <v>3215.2802197802198</v>
      </c>
      <c r="U1185" s="41">
        <f t="shared" si="112"/>
        <v>7576.5</v>
      </c>
    </row>
    <row r="1186" spans="1:21" x14ac:dyDescent="0.25">
      <c r="A1186" s="30" t="str">
        <f t="shared" si="113"/>
        <v>2009_4</v>
      </c>
      <c r="B1186" s="10">
        <v>2009</v>
      </c>
      <c r="C1186" s="10">
        <v>4</v>
      </c>
      <c r="D1186" s="27" t="s">
        <v>28</v>
      </c>
      <c r="E1186" s="11" t="s">
        <v>41</v>
      </c>
      <c r="F1186" s="41">
        <v>5768</v>
      </c>
      <c r="G1186" s="39">
        <v>168</v>
      </c>
      <c r="H1186" s="40">
        <v>715</v>
      </c>
      <c r="I1186" s="40">
        <v>1299</v>
      </c>
      <c r="J1186" s="40">
        <v>979</v>
      </c>
      <c r="K1186" s="41">
        <v>294</v>
      </c>
      <c r="L1186" s="39">
        <v>2363045</v>
      </c>
      <c r="M1186" s="40">
        <v>2099396</v>
      </c>
      <c r="N1186" s="40">
        <v>1547222</v>
      </c>
      <c r="O1186" s="40">
        <v>2890461</v>
      </c>
      <c r="P1186" s="41">
        <v>2815339</v>
      </c>
      <c r="Q1186" s="39">
        <f t="shared" si="108"/>
        <v>14065.744047619048</v>
      </c>
      <c r="R1186" s="40">
        <f t="shared" si="109"/>
        <v>2936.2181818181816</v>
      </c>
      <c r="S1186" s="40">
        <f t="shared" si="110"/>
        <v>1191.0869899923018</v>
      </c>
      <c r="T1186" s="40">
        <f t="shared" si="111"/>
        <v>2952.4627170582226</v>
      </c>
      <c r="U1186" s="41">
        <f t="shared" si="112"/>
        <v>9575.9829931972781</v>
      </c>
    </row>
    <row r="1187" spans="1:21" x14ac:dyDescent="0.25">
      <c r="A1187" s="30" t="str">
        <f t="shared" si="113"/>
        <v>2009_4</v>
      </c>
      <c r="B1187" s="10">
        <v>2009</v>
      </c>
      <c r="C1187" s="10">
        <v>4</v>
      </c>
      <c r="D1187" s="27" t="s">
        <v>29</v>
      </c>
      <c r="E1187" s="11" t="s">
        <v>41</v>
      </c>
      <c r="F1187" s="41">
        <v>807</v>
      </c>
      <c r="G1187" s="39">
        <v>28</v>
      </c>
      <c r="H1187" s="40">
        <v>104</v>
      </c>
      <c r="I1187" s="40">
        <v>146</v>
      </c>
      <c r="J1187" s="40">
        <v>127</v>
      </c>
      <c r="K1187" s="41">
        <v>58</v>
      </c>
      <c r="L1187" s="39">
        <v>475827</v>
      </c>
      <c r="M1187" s="40">
        <v>307647</v>
      </c>
      <c r="N1187" s="40">
        <v>203625</v>
      </c>
      <c r="O1187" s="40">
        <v>368796</v>
      </c>
      <c r="P1187" s="41">
        <v>407181</v>
      </c>
      <c r="Q1187" s="39">
        <f t="shared" si="108"/>
        <v>16993.821428571428</v>
      </c>
      <c r="R1187" s="40">
        <f t="shared" si="109"/>
        <v>2958.1442307692309</v>
      </c>
      <c r="S1187" s="40">
        <f t="shared" si="110"/>
        <v>1394.6917808219177</v>
      </c>
      <c r="T1187" s="40">
        <f t="shared" si="111"/>
        <v>2903.9055118110236</v>
      </c>
      <c r="U1187" s="41">
        <f t="shared" si="112"/>
        <v>7020.3620689655172</v>
      </c>
    </row>
    <row r="1188" spans="1:21" x14ac:dyDescent="0.25">
      <c r="A1188" s="30" t="str">
        <f t="shared" si="113"/>
        <v>2009_4</v>
      </c>
      <c r="B1188" s="10">
        <v>2009</v>
      </c>
      <c r="C1188" s="10">
        <v>4</v>
      </c>
      <c r="D1188" s="27" t="s">
        <v>30</v>
      </c>
      <c r="E1188" s="11" t="s">
        <v>41</v>
      </c>
      <c r="F1188" s="41">
        <v>1323</v>
      </c>
      <c r="G1188" s="39">
        <v>42</v>
      </c>
      <c r="H1188" s="40">
        <v>169</v>
      </c>
      <c r="I1188" s="40">
        <v>441</v>
      </c>
      <c r="J1188" s="40">
        <v>370</v>
      </c>
      <c r="K1188" s="41">
        <v>25</v>
      </c>
      <c r="L1188" s="39">
        <v>887864</v>
      </c>
      <c r="M1188" s="40">
        <v>303984</v>
      </c>
      <c r="N1188" s="40">
        <v>364602</v>
      </c>
      <c r="O1188" s="40">
        <v>1268440</v>
      </c>
      <c r="P1188" s="41">
        <v>122311</v>
      </c>
      <c r="Q1188" s="39">
        <f t="shared" si="108"/>
        <v>21139.619047619046</v>
      </c>
      <c r="R1188" s="40">
        <f t="shared" si="109"/>
        <v>1798.7218934911243</v>
      </c>
      <c r="S1188" s="40">
        <f t="shared" si="110"/>
        <v>826.76190476190482</v>
      </c>
      <c r="T1188" s="40">
        <f t="shared" si="111"/>
        <v>3428.2162162162163</v>
      </c>
      <c r="U1188" s="41">
        <f t="shared" si="112"/>
        <v>4892.4399999999996</v>
      </c>
    </row>
    <row r="1189" spans="1:21" x14ac:dyDescent="0.25">
      <c r="A1189" s="30" t="str">
        <f t="shared" si="113"/>
        <v>2009_4</v>
      </c>
      <c r="B1189" s="10">
        <v>2009</v>
      </c>
      <c r="C1189" s="10">
        <v>4</v>
      </c>
      <c r="D1189" s="27" t="s">
        <v>31</v>
      </c>
      <c r="E1189" s="11" t="s">
        <v>41</v>
      </c>
      <c r="F1189" s="41">
        <v>4705</v>
      </c>
      <c r="G1189" s="39">
        <v>114</v>
      </c>
      <c r="H1189" s="40">
        <v>565</v>
      </c>
      <c r="I1189" s="40">
        <v>1617</v>
      </c>
      <c r="J1189" s="40">
        <v>575</v>
      </c>
      <c r="K1189" s="41">
        <v>192</v>
      </c>
      <c r="L1189" s="39">
        <v>1760828</v>
      </c>
      <c r="M1189" s="40">
        <v>1622460</v>
      </c>
      <c r="N1189" s="40">
        <v>995161</v>
      </c>
      <c r="O1189" s="40">
        <v>1957497</v>
      </c>
      <c r="P1189" s="41">
        <v>369841</v>
      </c>
      <c r="Q1189" s="39">
        <f t="shared" si="108"/>
        <v>15445.859649122807</v>
      </c>
      <c r="R1189" s="40">
        <f t="shared" si="109"/>
        <v>2871.6106194690265</v>
      </c>
      <c r="S1189" s="40">
        <f t="shared" si="110"/>
        <v>615.43661100803956</v>
      </c>
      <c r="T1189" s="40">
        <f t="shared" si="111"/>
        <v>3404.342608695652</v>
      </c>
      <c r="U1189" s="41">
        <f t="shared" si="112"/>
        <v>1926.2552083333333</v>
      </c>
    </row>
    <row r="1190" spans="1:21" x14ac:dyDescent="0.25">
      <c r="A1190" s="30" t="str">
        <f t="shared" si="113"/>
        <v>2009_4</v>
      </c>
      <c r="B1190" s="10">
        <v>2009</v>
      </c>
      <c r="C1190" s="10">
        <v>4</v>
      </c>
      <c r="D1190" s="27" t="s">
        <v>32</v>
      </c>
      <c r="E1190" s="11" t="s">
        <v>41</v>
      </c>
      <c r="F1190" s="41">
        <v>4790</v>
      </c>
      <c r="G1190" s="39">
        <v>75</v>
      </c>
      <c r="H1190" s="40">
        <v>685</v>
      </c>
      <c r="I1190" s="40">
        <v>1080</v>
      </c>
      <c r="J1190" s="40">
        <v>914</v>
      </c>
      <c r="K1190" s="41">
        <v>297</v>
      </c>
      <c r="L1190" s="39">
        <v>2689237</v>
      </c>
      <c r="M1190" s="40">
        <v>2192824</v>
      </c>
      <c r="N1190" s="40">
        <v>1283771</v>
      </c>
      <c r="O1190" s="40">
        <v>3017905</v>
      </c>
      <c r="P1190" s="41">
        <v>2502590</v>
      </c>
      <c r="Q1190" s="39">
        <f t="shared" si="108"/>
        <v>35856.493333333332</v>
      </c>
      <c r="R1190" s="40">
        <f t="shared" si="109"/>
        <v>3201.2029197080292</v>
      </c>
      <c r="S1190" s="40">
        <f t="shared" si="110"/>
        <v>1188.6768518518518</v>
      </c>
      <c r="T1190" s="40">
        <f t="shared" si="111"/>
        <v>3301.8654266958424</v>
      </c>
      <c r="U1190" s="41">
        <f t="shared" si="112"/>
        <v>8426.228956228957</v>
      </c>
    </row>
    <row r="1191" spans="1:21" x14ac:dyDescent="0.25">
      <c r="A1191" s="30" t="str">
        <f t="shared" si="113"/>
        <v>2009_4</v>
      </c>
      <c r="B1191" s="10">
        <v>2009</v>
      </c>
      <c r="C1191" s="10">
        <v>4</v>
      </c>
      <c r="D1191" s="27" t="s">
        <v>33</v>
      </c>
      <c r="E1191" s="11" t="s">
        <v>41</v>
      </c>
      <c r="F1191" s="41">
        <v>2389</v>
      </c>
      <c r="G1191" s="39">
        <v>83</v>
      </c>
      <c r="H1191" s="40">
        <v>260</v>
      </c>
      <c r="I1191" s="40">
        <v>873</v>
      </c>
      <c r="J1191" s="40">
        <v>315</v>
      </c>
      <c r="K1191" s="41">
        <v>99</v>
      </c>
      <c r="L1191" s="39">
        <v>994079</v>
      </c>
      <c r="M1191" s="40">
        <v>745523</v>
      </c>
      <c r="N1191" s="40">
        <v>865237</v>
      </c>
      <c r="O1191" s="40">
        <v>945423</v>
      </c>
      <c r="P1191" s="41">
        <v>205087</v>
      </c>
      <c r="Q1191" s="39">
        <f t="shared" si="108"/>
        <v>11976.855421686747</v>
      </c>
      <c r="R1191" s="40">
        <f t="shared" si="109"/>
        <v>2867.396153846154</v>
      </c>
      <c r="S1191" s="40">
        <f t="shared" si="110"/>
        <v>991.10767468499432</v>
      </c>
      <c r="T1191" s="40">
        <f t="shared" si="111"/>
        <v>3001.3428571428572</v>
      </c>
      <c r="U1191" s="41">
        <f t="shared" si="112"/>
        <v>2071.5858585858587</v>
      </c>
    </row>
    <row r="1192" spans="1:21" x14ac:dyDescent="0.25">
      <c r="A1192" s="30" t="str">
        <f t="shared" si="113"/>
        <v>2009_4</v>
      </c>
      <c r="B1192" s="10">
        <v>2009</v>
      </c>
      <c r="C1192" s="10">
        <v>4</v>
      </c>
      <c r="D1192" s="27" t="s">
        <v>34</v>
      </c>
      <c r="E1192" s="11" t="s">
        <v>41</v>
      </c>
      <c r="F1192" s="41">
        <v>2018</v>
      </c>
      <c r="G1192" s="39">
        <v>62</v>
      </c>
      <c r="H1192" s="40">
        <v>317</v>
      </c>
      <c r="I1192" s="40">
        <v>527</v>
      </c>
      <c r="J1192" s="40">
        <v>413</v>
      </c>
      <c r="K1192" s="41">
        <v>74</v>
      </c>
      <c r="L1192" s="39">
        <v>861781</v>
      </c>
      <c r="M1192" s="40">
        <v>1117647</v>
      </c>
      <c r="N1192" s="40">
        <v>561280</v>
      </c>
      <c r="O1192" s="40">
        <v>1733705</v>
      </c>
      <c r="P1192" s="41">
        <v>266524</v>
      </c>
      <c r="Q1192" s="39">
        <f t="shared" si="108"/>
        <v>13899.693548387097</v>
      </c>
      <c r="R1192" s="40">
        <f t="shared" si="109"/>
        <v>3525.7003154574131</v>
      </c>
      <c r="S1192" s="40">
        <f t="shared" si="110"/>
        <v>1065.0474383301707</v>
      </c>
      <c r="T1192" s="40">
        <f t="shared" si="111"/>
        <v>4197.8329297820819</v>
      </c>
      <c r="U1192" s="41">
        <f t="shared" si="112"/>
        <v>3601.6756756756758</v>
      </c>
    </row>
    <row r="1193" spans="1:21" x14ac:dyDescent="0.25">
      <c r="A1193" s="30" t="str">
        <f t="shared" si="113"/>
        <v>2009_4</v>
      </c>
      <c r="B1193" s="10">
        <v>2009</v>
      </c>
      <c r="C1193" s="10">
        <v>4</v>
      </c>
      <c r="D1193" s="27" t="s">
        <v>35</v>
      </c>
      <c r="E1193" s="11" t="s">
        <v>41</v>
      </c>
      <c r="F1193" s="41">
        <v>4069</v>
      </c>
      <c r="G1193" s="39">
        <v>177</v>
      </c>
      <c r="H1193" s="40">
        <v>624</v>
      </c>
      <c r="I1193" s="40">
        <v>871</v>
      </c>
      <c r="J1193" s="40">
        <v>849</v>
      </c>
      <c r="K1193" s="41">
        <v>275</v>
      </c>
      <c r="L1193" s="39">
        <v>2050852</v>
      </c>
      <c r="M1193" s="40">
        <v>1797979</v>
      </c>
      <c r="N1193" s="40">
        <v>1143249</v>
      </c>
      <c r="O1193" s="40">
        <v>2395359</v>
      </c>
      <c r="P1193" s="41">
        <v>720271</v>
      </c>
      <c r="Q1193" s="39">
        <f t="shared" si="108"/>
        <v>11586.734463276836</v>
      </c>
      <c r="R1193" s="40">
        <f t="shared" si="109"/>
        <v>2881.3766025641025</v>
      </c>
      <c r="S1193" s="40">
        <f t="shared" si="110"/>
        <v>1312.5706084959816</v>
      </c>
      <c r="T1193" s="40">
        <f t="shared" si="111"/>
        <v>2821.3886925795055</v>
      </c>
      <c r="U1193" s="41">
        <f t="shared" si="112"/>
        <v>2619.1672727272726</v>
      </c>
    </row>
    <row r="1194" spans="1:21" x14ac:dyDescent="0.25">
      <c r="A1194" s="30" t="str">
        <f t="shared" si="113"/>
        <v>2009_4</v>
      </c>
      <c r="B1194" s="10">
        <v>2009</v>
      </c>
      <c r="C1194" s="10">
        <v>4</v>
      </c>
      <c r="D1194" s="27" t="s">
        <v>36</v>
      </c>
      <c r="E1194" s="11" t="s">
        <v>41</v>
      </c>
      <c r="F1194" s="41">
        <v>1197</v>
      </c>
      <c r="G1194" s="39">
        <v>50</v>
      </c>
      <c r="H1194" s="40">
        <v>194</v>
      </c>
      <c r="I1194" s="40">
        <v>200</v>
      </c>
      <c r="J1194" s="40">
        <v>322</v>
      </c>
      <c r="K1194" s="41">
        <v>150</v>
      </c>
      <c r="L1194" s="39">
        <v>811753</v>
      </c>
      <c r="M1194" s="40">
        <v>708006</v>
      </c>
      <c r="N1194" s="40">
        <v>176335</v>
      </c>
      <c r="O1194" s="40">
        <v>1117351</v>
      </c>
      <c r="P1194" s="41">
        <v>702280</v>
      </c>
      <c r="Q1194" s="39">
        <f t="shared" si="108"/>
        <v>16235.06</v>
      </c>
      <c r="R1194" s="40">
        <f t="shared" si="109"/>
        <v>3649.5154639175257</v>
      </c>
      <c r="S1194" s="40">
        <f t="shared" si="110"/>
        <v>881.67499999999995</v>
      </c>
      <c r="T1194" s="40">
        <f t="shared" si="111"/>
        <v>3470.0341614906833</v>
      </c>
      <c r="U1194" s="41">
        <f t="shared" si="112"/>
        <v>4681.8666666666668</v>
      </c>
    </row>
    <row r="1195" spans="1:21" x14ac:dyDescent="0.25">
      <c r="A1195" s="30" t="str">
        <f t="shared" si="113"/>
        <v>2009_4</v>
      </c>
      <c r="B1195" s="10">
        <v>2009</v>
      </c>
      <c r="C1195" s="10">
        <v>4</v>
      </c>
      <c r="D1195" s="27" t="s">
        <v>37</v>
      </c>
      <c r="E1195" s="11" t="s">
        <v>41</v>
      </c>
      <c r="F1195" s="41">
        <v>1832</v>
      </c>
      <c r="G1195" s="39">
        <v>84</v>
      </c>
      <c r="H1195" s="40">
        <v>355</v>
      </c>
      <c r="I1195" s="40">
        <v>521</v>
      </c>
      <c r="J1195" s="40">
        <v>363</v>
      </c>
      <c r="K1195" s="41">
        <v>290</v>
      </c>
      <c r="L1195" s="39">
        <v>1446146</v>
      </c>
      <c r="M1195" s="40">
        <v>1025628</v>
      </c>
      <c r="N1195" s="40">
        <v>596900</v>
      </c>
      <c r="O1195" s="40">
        <v>1130993</v>
      </c>
      <c r="P1195" s="41">
        <v>1498919</v>
      </c>
      <c r="Q1195" s="39">
        <f t="shared" si="108"/>
        <v>17216.023809523809</v>
      </c>
      <c r="R1195" s="40">
        <f t="shared" si="109"/>
        <v>2889.092957746479</v>
      </c>
      <c r="S1195" s="40">
        <f t="shared" si="110"/>
        <v>1145.6813819577735</v>
      </c>
      <c r="T1195" s="40">
        <f t="shared" si="111"/>
        <v>3115.6831955922867</v>
      </c>
      <c r="U1195" s="41">
        <f t="shared" si="112"/>
        <v>5168.686206896552</v>
      </c>
    </row>
    <row r="1196" spans="1:21" x14ac:dyDescent="0.25">
      <c r="A1196" s="30" t="str">
        <f t="shared" si="113"/>
        <v>2009_4</v>
      </c>
      <c r="B1196" s="10">
        <v>2009</v>
      </c>
      <c r="C1196" s="10">
        <v>4</v>
      </c>
      <c r="D1196" s="27" t="s">
        <v>38</v>
      </c>
      <c r="E1196" s="11" t="s">
        <v>41</v>
      </c>
      <c r="F1196" s="41">
        <v>956</v>
      </c>
      <c r="G1196" s="39">
        <v>47</v>
      </c>
      <c r="H1196" s="40">
        <v>182</v>
      </c>
      <c r="I1196" s="40">
        <v>160</v>
      </c>
      <c r="J1196" s="40">
        <v>257</v>
      </c>
      <c r="K1196" s="41">
        <v>10</v>
      </c>
      <c r="L1196" s="39">
        <v>528927</v>
      </c>
      <c r="M1196" s="40">
        <v>440451</v>
      </c>
      <c r="N1196" s="40">
        <v>259465</v>
      </c>
      <c r="O1196" s="40">
        <v>647427</v>
      </c>
      <c r="P1196" s="41">
        <v>63197</v>
      </c>
      <c r="Q1196" s="39">
        <f t="shared" si="108"/>
        <v>11253.765957446809</v>
      </c>
      <c r="R1196" s="40">
        <f t="shared" si="109"/>
        <v>2420.0604395604396</v>
      </c>
      <c r="S1196" s="40">
        <f t="shared" si="110"/>
        <v>1621.65625</v>
      </c>
      <c r="T1196" s="40">
        <f t="shared" si="111"/>
        <v>2519.1712062256811</v>
      </c>
      <c r="U1196" s="41">
        <f t="shared" si="112"/>
        <v>6319.7</v>
      </c>
    </row>
    <row r="1197" spans="1:21" x14ac:dyDescent="0.25">
      <c r="A1197" s="30" t="str">
        <f t="shared" si="113"/>
        <v>2009_4</v>
      </c>
      <c r="B1197" s="10">
        <v>2009</v>
      </c>
      <c r="C1197" s="10">
        <v>4</v>
      </c>
      <c r="D1197" s="27" t="s">
        <v>39</v>
      </c>
      <c r="E1197" s="11" t="s">
        <v>41</v>
      </c>
      <c r="F1197" s="41">
        <v>4695</v>
      </c>
      <c r="G1197" s="39">
        <v>239</v>
      </c>
      <c r="H1197" s="40">
        <v>904</v>
      </c>
      <c r="I1197" s="40">
        <v>1992</v>
      </c>
      <c r="J1197" s="40">
        <v>1018</v>
      </c>
      <c r="K1197" s="41">
        <v>144</v>
      </c>
      <c r="L1197" s="39">
        <v>3126652</v>
      </c>
      <c r="M1197" s="40">
        <v>2357687</v>
      </c>
      <c r="N1197" s="40">
        <v>1787250</v>
      </c>
      <c r="O1197" s="40">
        <v>2866748</v>
      </c>
      <c r="P1197" s="41">
        <v>644494</v>
      </c>
      <c r="Q1197" s="39">
        <f t="shared" si="108"/>
        <v>13082.225941422594</v>
      </c>
      <c r="R1197" s="40">
        <f t="shared" si="109"/>
        <v>2608.0608407079644</v>
      </c>
      <c r="S1197" s="40">
        <f t="shared" si="110"/>
        <v>897.21385542168673</v>
      </c>
      <c r="T1197" s="40">
        <f t="shared" si="111"/>
        <v>2816.0589390962673</v>
      </c>
      <c r="U1197" s="41">
        <f t="shared" si="112"/>
        <v>4475.6527777777774</v>
      </c>
    </row>
    <row r="1198" spans="1:21" x14ac:dyDescent="0.25">
      <c r="A1198" s="30" t="str">
        <f t="shared" si="113"/>
        <v>2009_4</v>
      </c>
      <c r="B1198" s="10">
        <v>2009</v>
      </c>
      <c r="C1198" s="10">
        <v>4</v>
      </c>
      <c r="D1198" s="27" t="s">
        <v>40</v>
      </c>
      <c r="E1198" s="11" t="s">
        <v>41</v>
      </c>
      <c r="F1198" s="41">
        <v>2091</v>
      </c>
      <c r="G1198" s="39">
        <v>79</v>
      </c>
      <c r="H1198" s="40">
        <v>382</v>
      </c>
      <c r="I1198" s="40">
        <v>745</v>
      </c>
      <c r="J1198" s="40">
        <v>471</v>
      </c>
      <c r="K1198" s="41">
        <v>98</v>
      </c>
      <c r="L1198" s="39">
        <v>1062184</v>
      </c>
      <c r="M1198" s="40">
        <v>1245159</v>
      </c>
      <c r="N1198" s="40">
        <v>527278</v>
      </c>
      <c r="O1198" s="40">
        <v>1558014</v>
      </c>
      <c r="P1198" s="41">
        <v>223385</v>
      </c>
      <c r="Q1198" s="39">
        <f t="shared" si="108"/>
        <v>13445.367088607594</v>
      </c>
      <c r="R1198" s="40">
        <f t="shared" si="109"/>
        <v>3259.5785340314137</v>
      </c>
      <c r="S1198" s="40">
        <f t="shared" si="110"/>
        <v>707.75570469798663</v>
      </c>
      <c r="T1198" s="40">
        <f t="shared" si="111"/>
        <v>3307.8853503184714</v>
      </c>
      <c r="U1198" s="41">
        <f t="shared" si="112"/>
        <v>2279.4387755102039</v>
      </c>
    </row>
    <row r="1199" spans="1:21" x14ac:dyDescent="0.25">
      <c r="A1199" s="30" t="str">
        <f t="shared" si="113"/>
        <v>2010_1</v>
      </c>
      <c r="B1199" s="10">
        <v>2010</v>
      </c>
      <c r="C1199" s="10">
        <v>1</v>
      </c>
      <c r="D1199" s="27" t="s">
        <v>13</v>
      </c>
      <c r="E1199" s="11" t="s">
        <v>41</v>
      </c>
      <c r="F1199" s="41">
        <v>4856</v>
      </c>
      <c r="G1199" s="39">
        <v>35</v>
      </c>
      <c r="H1199" s="40">
        <v>557</v>
      </c>
      <c r="I1199" s="40">
        <v>224</v>
      </c>
      <c r="J1199" s="40">
        <v>947</v>
      </c>
      <c r="K1199" s="41">
        <v>133</v>
      </c>
      <c r="L1199" s="39">
        <v>419868</v>
      </c>
      <c r="M1199" s="40">
        <v>916067</v>
      </c>
      <c r="N1199" s="40">
        <v>346251</v>
      </c>
      <c r="O1199" s="40">
        <v>1494622</v>
      </c>
      <c r="P1199" s="41">
        <v>333028</v>
      </c>
      <c r="Q1199" s="39">
        <f t="shared" si="108"/>
        <v>11996.228571428572</v>
      </c>
      <c r="R1199" s="40">
        <f t="shared" si="109"/>
        <v>1644.6445242369839</v>
      </c>
      <c r="S1199" s="40">
        <f t="shared" si="110"/>
        <v>1545.7633928571429</v>
      </c>
      <c r="T1199" s="40">
        <f t="shared" si="111"/>
        <v>1578.2703273495249</v>
      </c>
      <c r="U1199" s="41">
        <f t="shared" si="112"/>
        <v>2503.9699248120301</v>
      </c>
    </row>
    <row r="1200" spans="1:21" x14ac:dyDescent="0.25">
      <c r="A1200" s="30" t="str">
        <f t="shared" si="113"/>
        <v>2010_1</v>
      </c>
      <c r="B1200" s="10">
        <v>2010</v>
      </c>
      <c r="C1200" s="10">
        <v>1</v>
      </c>
      <c r="D1200" s="27" t="s">
        <v>15</v>
      </c>
      <c r="E1200" s="11" t="s">
        <v>41</v>
      </c>
      <c r="F1200" s="41">
        <v>709</v>
      </c>
      <c r="G1200" s="39">
        <v>4</v>
      </c>
      <c r="H1200" s="40">
        <v>71</v>
      </c>
      <c r="I1200" s="40">
        <v>95</v>
      </c>
      <c r="J1200" s="40">
        <v>128</v>
      </c>
      <c r="K1200" s="41">
        <v>15</v>
      </c>
      <c r="L1200" s="39">
        <v>61683</v>
      </c>
      <c r="M1200" s="40">
        <v>203158</v>
      </c>
      <c r="N1200" s="40">
        <v>115283</v>
      </c>
      <c r="O1200" s="40">
        <v>351130</v>
      </c>
      <c r="P1200" s="41">
        <v>86560</v>
      </c>
      <c r="Q1200" s="39">
        <f t="shared" si="108"/>
        <v>15420.75</v>
      </c>
      <c r="R1200" s="40">
        <f t="shared" si="109"/>
        <v>2861.3802816901407</v>
      </c>
      <c r="S1200" s="40">
        <f t="shared" si="110"/>
        <v>1213.5052631578947</v>
      </c>
      <c r="T1200" s="40">
        <f t="shared" si="111"/>
        <v>2743.203125</v>
      </c>
      <c r="U1200" s="41">
        <f t="shared" si="112"/>
        <v>5770.666666666667</v>
      </c>
    </row>
    <row r="1201" spans="1:21" x14ac:dyDescent="0.25">
      <c r="A1201" s="30" t="str">
        <f t="shared" si="113"/>
        <v>2010_1</v>
      </c>
      <c r="B1201" s="10">
        <v>2010</v>
      </c>
      <c r="C1201" s="10">
        <v>1</v>
      </c>
      <c r="D1201" s="27" t="s">
        <v>16</v>
      </c>
      <c r="E1201" s="11" t="s">
        <v>41</v>
      </c>
      <c r="F1201" s="41">
        <v>770</v>
      </c>
      <c r="G1201" s="39">
        <v>17</v>
      </c>
      <c r="H1201" s="40">
        <v>103</v>
      </c>
      <c r="I1201" s="40">
        <v>72</v>
      </c>
      <c r="J1201" s="40">
        <v>244</v>
      </c>
      <c r="K1201" s="41">
        <v>28</v>
      </c>
      <c r="L1201" s="39">
        <v>180936</v>
      </c>
      <c r="M1201" s="40">
        <v>338389</v>
      </c>
      <c r="N1201" s="40">
        <v>75539</v>
      </c>
      <c r="O1201" s="40">
        <v>653386</v>
      </c>
      <c r="P1201" s="41">
        <v>118280</v>
      </c>
      <c r="Q1201" s="39">
        <f t="shared" si="108"/>
        <v>10643.294117647059</v>
      </c>
      <c r="R1201" s="40">
        <f t="shared" si="109"/>
        <v>3285.3300970873788</v>
      </c>
      <c r="S1201" s="40">
        <f t="shared" si="110"/>
        <v>1049.1527777777778</v>
      </c>
      <c r="T1201" s="40">
        <f t="shared" si="111"/>
        <v>2677.811475409836</v>
      </c>
      <c r="U1201" s="41">
        <f t="shared" si="112"/>
        <v>4224.2857142857147</v>
      </c>
    </row>
    <row r="1202" spans="1:21" x14ac:dyDescent="0.25">
      <c r="A1202" s="30" t="str">
        <f t="shared" si="113"/>
        <v>2010_1</v>
      </c>
      <c r="B1202" s="10">
        <v>2010</v>
      </c>
      <c r="C1202" s="10">
        <v>1</v>
      </c>
      <c r="D1202" s="27" t="s">
        <v>17</v>
      </c>
      <c r="E1202" s="11" t="s">
        <v>41</v>
      </c>
      <c r="F1202" s="41">
        <v>5223</v>
      </c>
      <c r="G1202" s="39">
        <v>35</v>
      </c>
      <c r="H1202" s="40">
        <v>471</v>
      </c>
      <c r="I1202" s="40">
        <v>544</v>
      </c>
      <c r="J1202" s="40">
        <v>885</v>
      </c>
      <c r="K1202" s="41">
        <v>187</v>
      </c>
      <c r="L1202" s="39">
        <v>639008</v>
      </c>
      <c r="M1202" s="40">
        <v>1684892</v>
      </c>
      <c r="N1202" s="40">
        <v>500851</v>
      </c>
      <c r="O1202" s="40">
        <v>2710139</v>
      </c>
      <c r="P1202" s="41">
        <v>838457</v>
      </c>
      <c r="Q1202" s="39">
        <f t="shared" si="108"/>
        <v>18257.371428571427</v>
      </c>
      <c r="R1202" s="40">
        <f t="shared" si="109"/>
        <v>3577.2653927813162</v>
      </c>
      <c r="S1202" s="40">
        <f t="shared" si="110"/>
        <v>920.68198529411768</v>
      </c>
      <c r="T1202" s="40">
        <f t="shared" si="111"/>
        <v>3062.3039548022598</v>
      </c>
      <c r="U1202" s="41">
        <f t="shared" si="112"/>
        <v>4483.727272727273</v>
      </c>
    </row>
    <row r="1203" spans="1:21" x14ac:dyDescent="0.25">
      <c r="A1203" s="30" t="str">
        <f t="shared" si="113"/>
        <v>2010_1</v>
      </c>
      <c r="B1203" s="10">
        <v>2010</v>
      </c>
      <c r="C1203" s="10">
        <v>1</v>
      </c>
      <c r="D1203" s="27" t="s">
        <v>18</v>
      </c>
      <c r="E1203" s="11" t="s">
        <v>41</v>
      </c>
      <c r="F1203" s="41">
        <v>2307</v>
      </c>
      <c r="G1203" s="39">
        <v>27</v>
      </c>
      <c r="H1203" s="40">
        <v>197</v>
      </c>
      <c r="I1203" s="40">
        <v>443</v>
      </c>
      <c r="J1203" s="40">
        <v>332</v>
      </c>
      <c r="K1203" s="41">
        <v>62</v>
      </c>
      <c r="L1203" s="39">
        <v>517856</v>
      </c>
      <c r="M1203" s="40">
        <v>548007</v>
      </c>
      <c r="N1203" s="40">
        <v>611175</v>
      </c>
      <c r="O1203" s="40">
        <v>996024</v>
      </c>
      <c r="P1203" s="41">
        <v>141610</v>
      </c>
      <c r="Q1203" s="39">
        <f t="shared" si="108"/>
        <v>19179.85185185185</v>
      </c>
      <c r="R1203" s="40">
        <f t="shared" si="109"/>
        <v>2781.7614213197971</v>
      </c>
      <c r="S1203" s="40">
        <f t="shared" si="110"/>
        <v>1379.6275395033861</v>
      </c>
      <c r="T1203" s="40">
        <f t="shared" si="111"/>
        <v>3000.0722891566265</v>
      </c>
      <c r="U1203" s="41">
        <f t="shared" si="112"/>
        <v>2284.0322580645161</v>
      </c>
    </row>
    <row r="1204" spans="1:21" x14ac:dyDescent="0.25">
      <c r="A1204" s="30" t="str">
        <f t="shared" si="113"/>
        <v>2010_1</v>
      </c>
      <c r="B1204" s="10">
        <v>2010</v>
      </c>
      <c r="C1204" s="10">
        <v>1</v>
      </c>
      <c r="D1204" s="27" t="s">
        <v>19</v>
      </c>
      <c r="E1204" s="11" t="s">
        <v>41</v>
      </c>
      <c r="F1204" s="41">
        <v>844</v>
      </c>
      <c r="G1204" s="39">
        <v>20</v>
      </c>
      <c r="H1204" s="40">
        <v>82</v>
      </c>
      <c r="I1204" s="40">
        <v>107</v>
      </c>
      <c r="J1204" s="40">
        <v>131</v>
      </c>
      <c r="K1204" s="41">
        <v>35</v>
      </c>
      <c r="L1204" s="39">
        <v>354148</v>
      </c>
      <c r="M1204" s="40">
        <v>233792</v>
      </c>
      <c r="N1204" s="40">
        <v>134971</v>
      </c>
      <c r="O1204" s="40">
        <v>473616</v>
      </c>
      <c r="P1204" s="41">
        <v>164669</v>
      </c>
      <c r="Q1204" s="39">
        <f t="shared" si="108"/>
        <v>17707.400000000001</v>
      </c>
      <c r="R1204" s="40">
        <f t="shared" si="109"/>
        <v>2851.1219512195121</v>
      </c>
      <c r="S1204" s="40">
        <f t="shared" si="110"/>
        <v>1261.4112149532709</v>
      </c>
      <c r="T1204" s="40">
        <f t="shared" si="111"/>
        <v>3615.3893129770991</v>
      </c>
      <c r="U1204" s="41">
        <f t="shared" si="112"/>
        <v>4704.8285714285712</v>
      </c>
    </row>
    <row r="1205" spans="1:21" x14ac:dyDescent="0.25">
      <c r="A1205" s="30" t="str">
        <f t="shared" si="113"/>
        <v>2010_1</v>
      </c>
      <c r="B1205" s="10">
        <v>2010</v>
      </c>
      <c r="C1205" s="10">
        <v>1</v>
      </c>
      <c r="D1205" s="27" t="s">
        <v>20</v>
      </c>
      <c r="E1205" s="11" t="s">
        <v>41</v>
      </c>
      <c r="F1205" s="41">
        <v>5834</v>
      </c>
      <c r="G1205" s="39">
        <v>87</v>
      </c>
      <c r="H1205" s="40">
        <v>662</v>
      </c>
      <c r="I1205" s="40">
        <v>454</v>
      </c>
      <c r="J1205" s="40">
        <v>1227</v>
      </c>
      <c r="K1205" s="41">
        <v>182</v>
      </c>
      <c r="L1205" s="39">
        <v>2062137</v>
      </c>
      <c r="M1205" s="40">
        <v>1630222</v>
      </c>
      <c r="N1205" s="40">
        <v>395567</v>
      </c>
      <c r="O1205" s="40">
        <v>3009476</v>
      </c>
      <c r="P1205" s="41">
        <v>1382628</v>
      </c>
      <c r="Q1205" s="39">
        <f t="shared" si="108"/>
        <v>23702.724137931036</v>
      </c>
      <c r="R1205" s="40">
        <f t="shared" si="109"/>
        <v>2462.5709969788518</v>
      </c>
      <c r="S1205" s="40">
        <f t="shared" si="110"/>
        <v>871.29295154185024</v>
      </c>
      <c r="T1205" s="40">
        <f t="shared" si="111"/>
        <v>2452.710676446618</v>
      </c>
      <c r="U1205" s="41">
        <f t="shared" si="112"/>
        <v>7596.8571428571431</v>
      </c>
    </row>
    <row r="1206" spans="1:21" x14ac:dyDescent="0.25">
      <c r="A1206" s="30" t="str">
        <f t="shared" si="113"/>
        <v>2010_1</v>
      </c>
      <c r="B1206" s="10">
        <v>2010</v>
      </c>
      <c r="C1206" s="10">
        <v>1</v>
      </c>
      <c r="D1206" s="27" t="s">
        <v>21</v>
      </c>
      <c r="E1206" s="11" t="s">
        <v>41</v>
      </c>
      <c r="F1206" s="41">
        <v>5424</v>
      </c>
      <c r="G1206" s="39">
        <v>177</v>
      </c>
      <c r="H1206" s="40">
        <v>521</v>
      </c>
      <c r="I1206" s="40">
        <v>578</v>
      </c>
      <c r="J1206" s="40">
        <v>957</v>
      </c>
      <c r="K1206" s="41">
        <v>332</v>
      </c>
      <c r="L1206" s="39">
        <v>2703744</v>
      </c>
      <c r="M1206" s="40">
        <v>1229617</v>
      </c>
      <c r="N1206" s="40">
        <v>544484</v>
      </c>
      <c r="O1206" s="40">
        <v>2541352</v>
      </c>
      <c r="P1206" s="41">
        <v>1485388</v>
      </c>
      <c r="Q1206" s="39">
        <f t="shared" si="108"/>
        <v>15275.389830508475</v>
      </c>
      <c r="R1206" s="40">
        <f t="shared" si="109"/>
        <v>2360.1094049904032</v>
      </c>
      <c r="S1206" s="40">
        <f t="shared" si="110"/>
        <v>942.01384083044979</v>
      </c>
      <c r="T1206" s="40">
        <f t="shared" si="111"/>
        <v>2655.5402298850577</v>
      </c>
      <c r="U1206" s="41">
        <f t="shared" si="112"/>
        <v>4474.060240963855</v>
      </c>
    </row>
    <row r="1207" spans="1:21" x14ac:dyDescent="0.25">
      <c r="A1207" s="30" t="str">
        <f t="shared" si="113"/>
        <v>2010_1</v>
      </c>
      <c r="B1207" s="10">
        <v>2010</v>
      </c>
      <c r="C1207" s="10">
        <v>1</v>
      </c>
      <c r="D1207" s="27" t="s">
        <v>22</v>
      </c>
      <c r="E1207" s="11" t="s">
        <v>41</v>
      </c>
      <c r="F1207" s="41">
        <v>748</v>
      </c>
      <c r="G1207" s="39">
        <v>29</v>
      </c>
      <c r="H1207" s="40">
        <v>73</v>
      </c>
      <c r="I1207" s="40">
        <v>77</v>
      </c>
      <c r="J1207" s="40">
        <v>105</v>
      </c>
      <c r="K1207" s="41">
        <v>33</v>
      </c>
      <c r="L1207" s="39">
        <v>312709</v>
      </c>
      <c r="M1207" s="40">
        <v>199032</v>
      </c>
      <c r="N1207" s="40">
        <v>62928</v>
      </c>
      <c r="O1207" s="40">
        <v>287239</v>
      </c>
      <c r="P1207" s="41">
        <v>105474</v>
      </c>
      <c r="Q1207" s="39">
        <f t="shared" si="108"/>
        <v>10783.068965517241</v>
      </c>
      <c r="R1207" s="40">
        <f t="shared" si="109"/>
        <v>2726.4657534246576</v>
      </c>
      <c r="S1207" s="40">
        <f t="shared" si="110"/>
        <v>817.2467532467532</v>
      </c>
      <c r="T1207" s="40">
        <f t="shared" si="111"/>
        <v>2735.609523809524</v>
      </c>
      <c r="U1207" s="41">
        <f t="shared" si="112"/>
        <v>3196.181818181818</v>
      </c>
    </row>
    <row r="1208" spans="1:21" x14ac:dyDescent="0.25">
      <c r="A1208" s="30" t="str">
        <f t="shared" si="113"/>
        <v>2010_1</v>
      </c>
      <c r="B1208" s="10">
        <v>2010</v>
      </c>
      <c r="C1208" s="10">
        <v>1</v>
      </c>
      <c r="D1208" s="27" t="s">
        <v>23</v>
      </c>
      <c r="E1208" s="11" t="s">
        <v>41</v>
      </c>
      <c r="F1208" s="41">
        <v>510</v>
      </c>
      <c r="G1208" s="39">
        <v>19</v>
      </c>
      <c r="H1208" s="40">
        <v>59</v>
      </c>
      <c r="I1208" s="40">
        <v>105</v>
      </c>
      <c r="J1208" s="40">
        <v>90</v>
      </c>
      <c r="K1208" s="41">
        <v>22</v>
      </c>
      <c r="L1208" s="39">
        <v>258807</v>
      </c>
      <c r="M1208" s="40">
        <v>176389</v>
      </c>
      <c r="N1208" s="40">
        <v>74390</v>
      </c>
      <c r="O1208" s="40">
        <v>259612</v>
      </c>
      <c r="P1208" s="41">
        <v>81901</v>
      </c>
      <c r="Q1208" s="39">
        <f t="shared" si="108"/>
        <v>13621.421052631578</v>
      </c>
      <c r="R1208" s="40">
        <f t="shared" si="109"/>
        <v>2989.6440677966102</v>
      </c>
      <c r="S1208" s="40">
        <f t="shared" si="110"/>
        <v>708.47619047619048</v>
      </c>
      <c r="T1208" s="40">
        <f t="shared" si="111"/>
        <v>2884.5777777777776</v>
      </c>
      <c r="U1208" s="41">
        <f t="shared" si="112"/>
        <v>3722.7727272727275</v>
      </c>
    </row>
    <row r="1209" spans="1:21" x14ac:dyDescent="0.25">
      <c r="A1209" s="30" t="str">
        <f t="shared" si="113"/>
        <v>2010_1</v>
      </c>
      <c r="B1209" s="10">
        <v>2010</v>
      </c>
      <c r="C1209" s="10">
        <v>1</v>
      </c>
      <c r="D1209" s="27" t="s">
        <v>24</v>
      </c>
      <c r="E1209" s="11" t="s">
        <v>41</v>
      </c>
      <c r="F1209" s="41">
        <v>1318</v>
      </c>
      <c r="G1209" s="39">
        <v>42</v>
      </c>
      <c r="H1209" s="40">
        <v>137</v>
      </c>
      <c r="I1209" s="40">
        <v>164</v>
      </c>
      <c r="J1209" s="40">
        <v>267</v>
      </c>
      <c r="K1209" s="41">
        <v>34</v>
      </c>
      <c r="L1209" s="39">
        <v>860063</v>
      </c>
      <c r="M1209" s="40">
        <v>587609</v>
      </c>
      <c r="N1209" s="40">
        <v>198650</v>
      </c>
      <c r="O1209" s="40">
        <v>706460</v>
      </c>
      <c r="P1209" s="41">
        <v>151632</v>
      </c>
      <c r="Q1209" s="39">
        <f t="shared" si="108"/>
        <v>20477.690476190477</v>
      </c>
      <c r="R1209" s="40">
        <f t="shared" si="109"/>
        <v>4289.1167883211683</v>
      </c>
      <c r="S1209" s="40">
        <f t="shared" si="110"/>
        <v>1211.280487804878</v>
      </c>
      <c r="T1209" s="40">
        <f t="shared" si="111"/>
        <v>2645.9176029962546</v>
      </c>
      <c r="U1209" s="41">
        <f t="shared" si="112"/>
        <v>4459.7647058823532</v>
      </c>
    </row>
    <row r="1210" spans="1:21" x14ac:dyDescent="0.25">
      <c r="A1210" s="30" t="str">
        <f t="shared" si="113"/>
        <v>2010_1</v>
      </c>
      <c r="B1210" s="10">
        <v>2010</v>
      </c>
      <c r="C1210" s="10">
        <v>1</v>
      </c>
      <c r="D1210" s="27" t="s">
        <v>25</v>
      </c>
      <c r="E1210" s="11" t="s">
        <v>41</v>
      </c>
      <c r="F1210" s="41">
        <v>5392</v>
      </c>
      <c r="G1210" s="39">
        <v>44</v>
      </c>
      <c r="H1210" s="40">
        <v>518</v>
      </c>
      <c r="I1210" s="40">
        <v>1131</v>
      </c>
      <c r="J1210" s="40">
        <v>894</v>
      </c>
      <c r="K1210" s="41">
        <v>176</v>
      </c>
      <c r="L1210" s="39">
        <v>667919</v>
      </c>
      <c r="M1210" s="40">
        <v>893659</v>
      </c>
      <c r="N1210" s="40">
        <v>1026098</v>
      </c>
      <c r="O1210" s="40">
        <v>1828528</v>
      </c>
      <c r="P1210" s="41">
        <v>688578</v>
      </c>
      <c r="Q1210" s="39">
        <f t="shared" si="108"/>
        <v>15179.977272727272</v>
      </c>
      <c r="R1210" s="40">
        <f t="shared" si="109"/>
        <v>1725.2104247104246</v>
      </c>
      <c r="S1210" s="40">
        <f t="shared" si="110"/>
        <v>907.24845269672858</v>
      </c>
      <c r="T1210" s="40">
        <f t="shared" si="111"/>
        <v>2045.3333333333333</v>
      </c>
      <c r="U1210" s="41">
        <f t="shared" si="112"/>
        <v>3912.375</v>
      </c>
    </row>
    <row r="1211" spans="1:21" x14ac:dyDescent="0.25">
      <c r="A1211" s="30" t="str">
        <f t="shared" si="113"/>
        <v>2010_1</v>
      </c>
      <c r="B1211" s="10">
        <v>2010</v>
      </c>
      <c r="C1211" s="10">
        <v>1</v>
      </c>
      <c r="D1211" s="27" t="s">
        <v>26</v>
      </c>
      <c r="E1211" s="11" t="s">
        <v>41</v>
      </c>
      <c r="F1211" s="41">
        <v>4278</v>
      </c>
      <c r="G1211" s="39">
        <v>70</v>
      </c>
      <c r="H1211" s="40">
        <v>471</v>
      </c>
      <c r="I1211" s="40">
        <v>526</v>
      </c>
      <c r="J1211" s="40">
        <v>1034</v>
      </c>
      <c r="K1211" s="41">
        <v>197</v>
      </c>
      <c r="L1211" s="39">
        <v>1222667</v>
      </c>
      <c r="M1211" s="40">
        <v>1426475</v>
      </c>
      <c r="N1211" s="40">
        <v>666395</v>
      </c>
      <c r="O1211" s="40">
        <v>3234869</v>
      </c>
      <c r="P1211" s="41">
        <v>744440</v>
      </c>
      <c r="Q1211" s="39">
        <f t="shared" si="108"/>
        <v>17466.67142857143</v>
      </c>
      <c r="R1211" s="40">
        <f t="shared" si="109"/>
        <v>3028.6093418259024</v>
      </c>
      <c r="S1211" s="40">
        <f t="shared" si="110"/>
        <v>1266.9106463878327</v>
      </c>
      <c r="T1211" s="40">
        <f t="shared" si="111"/>
        <v>3128.5</v>
      </c>
      <c r="U1211" s="41">
        <f t="shared" si="112"/>
        <v>3778.8832487309646</v>
      </c>
    </row>
    <row r="1212" spans="1:21" x14ac:dyDescent="0.25">
      <c r="A1212" s="30" t="str">
        <f t="shared" si="113"/>
        <v>2010_1</v>
      </c>
      <c r="B1212" s="10">
        <v>2010</v>
      </c>
      <c r="C1212" s="10">
        <v>1</v>
      </c>
      <c r="D1212" s="27" t="s">
        <v>27</v>
      </c>
      <c r="E1212" s="11" t="s">
        <v>41</v>
      </c>
      <c r="F1212" s="41">
        <v>1224</v>
      </c>
      <c r="G1212" s="39">
        <v>38</v>
      </c>
      <c r="H1212" s="40">
        <v>134</v>
      </c>
      <c r="I1212" s="40">
        <v>171</v>
      </c>
      <c r="J1212" s="40">
        <v>209</v>
      </c>
      <c r="K1212" s="41">
        <v>66</v>
      </c>
      <c r="L1212" s="39">
        <v>691527</v>
      </c>
      <c r="M1212" s="40">
        <v>381187</v>
      </c>
      <c r="N1212" s="40">
        <v>144060</v>
      </c>
      <c r="O1212" s="40">
        <v>561210</v>
      </c>
      <c r="P1212" s="41">
        <v>436678</v>
      </c>
      <c r="Q1212" s="39">
        <f t="shared" si="108"/>
        <v>18198.07894736842</v>
      </c>
      <c r="R1212" s="40">
        <f t="shared" si="109"/>
        <v>2844.6791044776119</v>
      </c>
      <c r="S1212" s="40">
        <f t="shared" si="110"/>
        <v>842.45614035087715</v>
      </c>
      <c r="T1212" s="40">
        <f t="shared" si="111"/>
        <v>2685.2153110047848</v>
      </c>
      <c r="U1212" s="41">
        <f t="shared" si="112"/>
        <v>6616.333333333333</v>
      </c>
    </row>
    <row r="1213" spans="1:21" x14ac:dyDescent="0.25">
      <c r="A1213" s="30" t="str">
        <f t="shared" si="113"/>
        <v>2010_1</v>
      </c>
      <c r="B1213" s="10">
        <v>2010</v>
      </c>
      <c r="C1213" s="10">
        <v>1</v>
      </c>
      <c r="D1213" s="27" t="s">
        <v>28</v>
      </c>
      <c r="E1213" s="11" t="s">
        <v>41</v>
      </c>
      <c r="F1213" s="41">
        <v>5832</v>
      </c>
      <c r="G1213" s="39">
        <v>177</v>
      </c>
      <c r="H1213" s="40">
        <v>658</v>
      </c>
      <c r="I1213" s="40">
        <v>1050</v>
      </c>
      <c r="J1213" s="40">
        <v>1239</v>
      </c>
      <c r="K1213" s="41">
        <v>257</v>
      </c>
      <c r="L1213" s="39">
        <v>2312471</v>
      </c>
      <c r="M1213" s="40">
        <v>1940064</v>
      </c>
      <c r="N1213" s="40">
        <v>1150321</v>
      </c>
      <c r="O1213" s="40">
        <v>4106592</v>
      </c>
      <c r="P1213" s="41">
        <v>2242324</v>
      </c>
      <c r="Q1213" s="39">
        <f t="shared" si="108"/>
        <v>13064.80790960452</v>
      </c>
      <c r="R1213" s="40">
        <f t="shared" si="109"/>
        <v>2948.4255319148938</v>
      </c>
      <c r="S1213" s="40">
        <f t="shared" si="110"/>
        <v>1095.5438095238096</v>
      </c>
      <c r="T1213" s="40">
        <f t="shared" si="111"/>
        <v>3314.4406779661017</v>
      </c>
      <c r="U1213" s="41">
        <f t="shared" si="112"/>
        <v>8724.9961089494172</v>
      </c>
    </row>
    <row r="1214" spans="1:21" x14ac:dyDescent="0.25">
      <c r="A1214" s="30" t="str">
        <f t="shared" si="113"/>
        <v>2010_1</v>
      </c>
      <c r="B1214" s="10">
        <v>2010</v>
      </c>
      <c r="C1214" s="10">
        <v>1</v>
      </c>
      <c r="D1214" s="27" t="s">
        <v>29</v>
      </c>
      <c r="E1214" s="11" t="s">
        <v>41</v>
      </c>
      <c r="F1214" s="41">
        <v>815</v>
      </c>
      <c r="G1214" s="39">
        <v>27</v>
      </c>
      <c r="H1214" s="40">
        <v>98</v>
      </c>
      <c r="I1214" s="40">
        <v>115</v>
      </c>
      <c r="J1214" s="40">
        <v>166</v>
      </c>
      <c r="K1214" s="41">
        <v>40</v>
      </c>
      <c r="L1214" s="39">
        <v>461969</v>
      </c>
      <c r="M1214" s="40">
        <v>284735</v>
      </c>
      <c r="N1214" s="40">
        <v>147098</v>
      </c>
      <c r="O1214" s="40">
        <v>446790</v>
      </c>
      <c r="P1214" s="41">
        <v>224733</v>
      </c>
      <c r="Q1214" s="39">
        <f t="shared" si="108"/>
        <v>17109.962962962964</v>
      </c>
      <c r="R1214" s="40">
        <f t="shared" si="109"/>
        <v>2905.4591836734694</v>
      </c>
      <c r="S1214" s="40">
        <f t="shared" si="110"/>
        <v>1279.1130434782608</v>
      </c>
      <c r="T1214" s="40">
        <f t="shared" si="111"/>
        <v>2691.5060240963853</v>
      </c>
      <c r="U1214" s="41">
        <f t="shared" si="112"/>
        <v>5618.3249999999998</v>
      </c>
    </row>
    <row r="1215" spans="1:21" x14ac:dyDescent="0.25">
      <c r="A1215" s="30" t="str">
        <f t="shared" si="113"/>
        <v>2010_1</v>
      </c>
      <c r="B1215" s="10">
        <v>2010</v>
      </c>
      <c r="C1215" s="10">
        <v>1</v>
      </c>
      <c r="D1215" s="27" t="s">
        <v>30</v>
      </c>
      <c r="E1215" s="11" t="s">
        <v>41</v>
      </c>
      <c r="F1215" s="41">
        <v>1339</v>
      </c>
      <c r="G1215" s="39">
        <v>46</v>
      </c>
      <c r="H1215" s="40">
        <v>151</v>
      </c>
      <c r="I1215" s="40">
        <v>328</v>
      </c>
      <c r="J1215" s="40">
        <v>317</v>
      </c>
      <c r="K1215" s="41">
        <v>68</v>
      </c>
      <c r="L1215" s="39">
        <v>924195</v>
      </c>
      <c r="M1215" s="40">
        <v>274306</v>
      </c>
      <c r="N1215" s="40">
        <v>279572</v>
      </c>
      <c r="O1215" s="40">
        <v>1086252</v>
      </c>
      <c r="P1215" s="41">
        <v>333667</v>
      </c>
      <c r="Q1215" s="39">
        <f t="shared" si="108"/>
        <v>20091.195652173912</v>
      </c>
      <c r="R1215" s="40">
        <f t="shared" si="109"/>
        <v>1816.5960264900662</v>
      </c>
      <c r="S1215" s="40">
        <f t="shared" si="110"/>
        <v>852.35365853658539</v>
      </c>
      <c r="T1215" s="40">
        <f t="shared" si="111"/>
        <v>3426.6624605678235</v>
      </c>
      <c r="U1215" s="41">
        <f t="shared" si="112"/>
        <v>4906.8676470588234</v>
      </c>
    </row>
    <row r="1216" spans="1:21" x14ac:dyDescent="0.25">
      <c r="A1216" s="30" t="str">
        <f t="shared" si="113"/>
        <v>2010_1</v>
      </c>
      <c r="B1216" s="10">
        <v>2010</v>
      </c>
      <c r="C1216" s="10">
        <v>1</v>
      </c>
      <c r="D1216" s="27" t="s">
        <v>31</v>
      </c>
      <c r="E1216" s="11" t="s">
        <v>41</v>
      </c>
      <c r="F1216" s="41">
        <v>4757</v>
      </c>
      <c r="G1216" s="39">
        <v>124</v>
      </c>
      <c r="H1216" s="40">
        <v>583</v>
      </c>
      <c r="I1216" s="40">
        <v>1177</v>
      </c>
      <c r="J1216" s="40">
        <v>833</v>
      </c>
      <c r="K1216" s="41">
        <v>195</v>
      </c>
      <c r="L1216" s="39">
        <v>1836184</v>
      </c>
      <c r="M1216" s="40">
        <v>1608710</v>
      </c>
      <c r="N1216" s="40">
        <v>672996</v>
      </c>
      <c r="O1216" s="40">
        <v>2638764</v>
      </c>
      <c r="P1216" s="41">
        <v>331041</v>
      </c>
      <c r="Q1216" s="39">
        <f t="shared" si="108"/>
        <v>14807.935483870968</v>
      </c>
      <c r="R1216" s="40">
        <f t="shared" si="109"/>
        <v>2759.3653516295026</v>
      </c>
      <c r="S1216" s="40">
        <f t="shared" si="110"/>
        <v>571.78929481733223</v>
      </c>
      <c r="T1216" s="40">
        <f t="shared" si="111"/>
        <v>3167.7839135654262</v>
      </c>
      <c r="U1216" s="41">
        <f t="shared" si="112"/>
        <v>1697.6461538461538</v>
      </c>
    </row>
    <row r="1217" spans="1:21" x14ac:dyDescent="0.25">
      <c r="A1217" s="30" t="str">
        <f t="shared" si="113"/>
        <v>2010_1</v>
      </c>
      <c r="B1217" s="10">
        <v>2010</v>
      </c>
      <c r="C1217" s="10">
        <v>1</v>
      </c>
      <c r="D1217" s="27" t="s">
        <v>32</v>
      </c>
      <c r="E1217" s="11" t="s">
        <v>41</v>
      </c>
      <c r="F1217" s="41">
        <v>4828</v>
      </c>
      <c r="G1217" s="39">
        <v>83</v>
      </c>
      <c r="H1217" s="40">
        <v>631</v>
      </c>
      <c r="I1217" s="40">
        <v>1076</v>
      </c>
      <c r="J1217" s="40">
        <v>1275</v>
      </c>
      <c r="K1217" s="41">
        <v>216</v>
      </c>
      <c r="L1217" s="39">
        <v>2561962</v>
      </c>
      <c r="M1217" s="40">
        <v>2081536</v>
      </c>
      <c r="N1217" s="40">
        <v>449248</v>
      </c>
      <c r="O1217" s="40">
        <v>4558468</v>
      </c>
      <c r="P1217" s="41">
        <v>1794230</v>
      </c>
      <c r="Q1217" s="39">
        <f t="shared" si="108"/>
        <v>30867.01204819277</v>
      </c>
      <c r="R1217" s="40">
        <f t="shared" si="109"/>
        <v>3298.7892234548335</v>
      </c>
      <c r="S1217" s="40">
        <f t="shared" si="110"/>
        <v>417.51672862453529</v>
      </c>
      <c r="T1217" s="40">
        <f t="shared" si="111"/>
        <v>3575.2690196078433</v>
      </c>
      <c r="U1217" s="41">
        <f t="shared" si="112"/>
        <v>8306.6203703703704</v>
      </c>
    </row>
    <row r="1218" spans="1:21" x14ac:dyDescent="0.25">
      <c r="A1218" s="30" t="str">
        <f t="shared" si="113"/>
        <v>2010_1</v>
      </c>
      <c r="B1218" s="10">
        <v>2010</v>
      </c>
      <c r="C1218" s="10">
        <v>1</v>
      </c>
      <c r="D1218" s="27" t="s">
        <v>33</v>
      </c>
      <c r="E1218" s="11" t="s">
        <v>41</v>
      </c>
      <c r="F1218" s="41">
        <v>2445</v>
      </c>
      <c r="G1218" s="39">
        <v>86</v>
      </c>
      <c r="H1218" s="40">
        <v>244</v>
      </c>
      <c r="I1218" s="40">
        <v>635</v>
      </c>
      <c r="J1218" s="40">
        <v>380</v>
      </c>
      <c r="K1218" s="41">
        <v>89</v>
      </c>
      <c r="L1218" s="39">
        <v>980997</v>
      </c>
      <c r="M1218" s="40">
        <v>659210</v>
      </c>
      <c r="N1218" s="40">
        <v>549332</v>
      </c>
      <c r="O1218" s="40">
        <v>1053559</v>
      </c>
      <c r="P1218" s="41">
        <v>174643</v>
      </c>
      <c r="Q1218" s="39">
        <f t="shared" si="108"/>
        <v>11406.941860465116</v>
      </c>
      <c r="R1218" s="40">
        <f t="shared" si="109"/>
        <v>2701.6803278688526</v>
      </c>
      <c r="S1218" s="40">
        <f t="shared" si="110"/>
        <v>865.08976377952752</v>
      </c>
      <c r="T1218" s="40">
        <f t="shared" si="111"/>
        <v>2772.5236842105264</v>
      </c>
      <c r="U1218" s="41">
        <f t="shared" si="112"/>
        <v>1962.2808988764045</v>
      </c>
    </row>
    <row r="1219" spans="1:21" x14ac:dyDescent="0.25">
      <c r="A1219" s="30" t="str">
        <f t="shared" si="113"/>
        <v>2010_1</v>
      </c>
      <c r="B1219" s="10">
        <v>2010</v>
      </c>
      <c r="C1219" s="10">
        <v>1</v>
      </c>
      <c r="D1219" s="27" t="s">
        <v>34</v>
      </c>
      <c r="E1219" s="11" t="s">
        <v>41</v>
      </c>
      <c r="F1219" s="41">
        <v>2044</v>
      </c>
      <c r="G1219" s="39">
        <v>60</v>
      </c>
      <c r="H1219" s="40">
        <v>291</v>
      </c>
      <c r="I1219" s="40">
        <v>351</v>
      </c>
      <c r="J1219" s="40">
        <v>408</v>
      </c>
      <c r="K1219" s="41">
        <v>62</v>
      </c>
      <c r="L1219" s="39">
        <v>809848</v>
      </c>
      <c r="M1219" s="40">
        <v>1065754</v>
      </c>
      <c r="N1219" s="40">
        <v>358579</v>
      </c>
      <c r="O1219" s="40">
        <v>1726291</v>
      </c>
      <c r="P1219" s="41">
        <v>212157</v>
      </c>
      <c r="Q1219" s="39">
        <f t="shared" si="108"/>
        <v>13497.466666666667</v>
      </c>
      <c r="R1219" s="40">
        <f t="shared" si="109"/>
        <v>3662.3848797250857</v>
      </c>
      <c r="S1219" s="40">
        <f t="shared" si="110"/>
        <v>1021.5925925925926</v>
      </c>
      <c r="T1219" s="40">
        <f t="shared" si="111"/>
        <v>4231.1053921568628</v>
      </c>
      <c r="U1219" s="41">
        <f t="shared" si="112"/>
        <v>3421.8870967741937</v>
      </c>
    </row>
    <row r="1220" spans="1:21" x14ac:dyDescent="0.25">
      <c r="A1220" s="30" t="str">
        <f t="shared" si="113"/>
        <v>2010_1</v>
      </c>
      <c r="B1220" s="10">
        <v>2010</v>
      </c>
      <c r="C1220" s="10">
        <v>1</v>
      </c>
      <c r="D1220" s="27" t="s">
        <v>35</v>
      </c>
      <c r="E1220" s="11" t="s">
        <v>41</v>
      </c>
      <c r="F1220" s="41">
        <v>4105</v>
      </c>
      <c r="G1220" s="39">
        <v>174</v>
      </c>
      <c r="H1220" s="40">
        <v>561</v>
      </c>
      <c r="I1220" s="40">
        <v>554</v>
      </c>
      <c r="J1220" s="40">
        <v>1010</v>
      </c>
      <c r="K1220" s="41">
        <v>211</v>
      </c>
      <c r="L1220" s="39">
        <v>1856345</v>
      </c>
      <c r="M1220" s="40">
        <v>1574673</v>
      </c>
      <c r="N1220" s="40">
        <v>724823</v>
      </c>
      <c r="O1220" s="40">
        <v>2700587</v>
      </c>
      <c r="P1220" s="41">
        <v>500834</v>
      </c>
      <c r="Q1220" s="39">
        <f t="shared" si="108"/>
        <v>10668.649425287356</v>
      </c>
      <c r="R1220" s="40">
        <f t="shared" si="109"/>
        <v>2806.9037433155081</v>
      </c>
      <c r="S1220" s="40">
        <f t="shared" si="110"/>
        <v>1308.3447653429603</v>
      </c>
      <c r="T1220" s="40">
        <f t="shared" si="111"/>
        <v>2673.8485148514851</v>
      </c>
      <c r="U1220" s="41">
        <f t="shared" si="112"/>
        <v>2373.6208530805688</v>
      </c>
    </row>
    <row r="1221" spans="1:21" x14ac:dyDescent="0.25">
      <c r="A1221" s="30" t="str">
        <f t="shared" si="113"/>
        <v>2010_1</v>
      </c>
      <c r="B1221" s="10">
        <v>2010</v>
      </c>
      <c r="C1221" s="10">
        <v>1</v>
      </c>
      <c r="D1221" s="27" t="s">
        <v>36</v>
      </c>
      <c r="E1221" s="11" t="s">
        <v>41</v>
      </c>
      <c r="F1221" s="41">
        <v>1216</v>
      </c>
      <c r="G1221" s="39">
        <v>54</v>
      </c>
      <c r="H1221" s="40">
        <v>180</v>
      </c>
      <c r="I1221" s="40">
        <v>244</v>
      </c>
      <c r="J1221" s="40">
        <v>285</v>
      </c>
      <c r="K1221" s="41">
        <v>36</v>
      </c>
      <c r="L1221" s="39">
        <v>847789</v>
      </c>
      <c r="M1221" s="40">
        <v>642464</v>
      </c>
      <c r="N1221" s="40">
        <v>225935</v>
      </c>
      <c r="O1221" s="40">
        <v>962517</v>
      </c>
      <c r="P1221" s="41">
        <v>164731</v>
      </c>
      <c r="Q1221" s="39">
        <f t="shared" si="108"/>
        <v>15699.796296296296</v>
      </c>
      <c r="R1221" s="40">
        <f t="shared" si="109"/>
        <v>3569.2444444444445</v>
      </c>
      <c r="S1221" s="40">
        <f t="shared" si="110"/>
        <v>925.96311475409834</v>
      </c>
      <c r="T1221" s="40">
        <f t="shared" si="111"/>
        <v>3377.2526315789473</v>
      </c>
      <c r="U1221" s="41">
        <f t="shared" si="112"/>
        <v>4575.8611111111113</v>
      </c>
    </row>
    <row r="1222" spans="1:21" x14ac:dyDescent="0.25">
      <c r="A1222" s="30" t="str">
        <f t="shared" si="113"/>
        <v>2010_1</v>
      </c>
      <c r="B1222" s="10">
        <v>2010</v>
      </c>
      <c r="C1222" s="10">
        <v>1</v>
      </c>
      <c r="D1222" s="27" t="s">
        <v>37</v>
      </c>
      <c r="E1222" s="11" t="s">
        <v>41</v>
      </c>
      <c r="F1222" s="41">
        <v>1841</v>
      </c>
      <c r="G1222" s="39">
        <v>89</v>
      </c>
      <c r="H1222" s="40">
        <v>322</v>
      </c>
      <c r="I1222" s="40">
        <v>357</v>
      </c>
      <c r="J1222" s="40">
        <v>616</v>
      </c>
      <c r="K1222" s="41">
        <v>121</v>
      </c>
      <c r="L1222" s="39">
        <v>1517865</v>
      </c>
      <c r="M1222" s="40">
        <v>937852</v>
      </c>
      <c r="N1222" s="40">
        <v>449336</v>
      </c>
      <c r="O1222" s="40">
        <v>1829441</v>
      </c>
      <c r="P1222" s="41">
        <v>578543</v>
      </c>
      <c r="Q1222" s="39">
        <f t="shared" si="108"/>
        <v>17054.662921348314</v>
      </c>
      <c r="R1222" s="40">
        <f t="shared" si="109"/>
        <v>2912.5838509316768</v>
      </c>
      <c r="S1222" s="40">
        <f t="shared" si="110"/>
        <v>1258.6442577030812</v>
      </c>
      <c r="T1222" s="40">
        <f t="shared" si="111"/>
        <v>2969.8717532467531</v>
      </c>
      <c r="U1222" s="41">
        <f t="shared" si="112"/>
        <v>4781.3471074380168</v>
      </c>
    </row>
    <row r="1223" spans="1:21" x14ac:dyDescent="0.25">
      <c r="A1223" s="30" t="str">
        <f t="shared" si="113"/>
        <v>2010_1</v>
      </c>
      <c r="B1223" s="10">
        <v>2010</v>
      </c>
      <c r="C1223" s="10">
        <v>1</v>
      </c>
      <c r="D1223" s="27" t="s">
        <v>38</v>
      </c>
      <c r="E1223" s="11" t="s">
        <v>41</v>
      </c>
      <c r="F1223" s="41">
        <v>971</v>
      </c>
      <c r="G1223" s="39">
        <v>46</v>
      </c>
      <c r="H1223" s="40">
        <v>179</v>
      </c>
      <c r="I1223" s="40">
        <v>105</v>
      </c>
      <c r="J1223" s="40">
        <v>310</v>
      </c>
      <c r="K1223" s="41">
        <v>7</v>
      </c>
      <c r="L1223" s="39">
        <v>454244</v>
      </c>
      <c r="M1223" s="40">
        <v>405169</v>
      </c>
      <c r="N1223" s="40">
        <v>204015</v>
      </c>
      <c r="O1223" s="40">
        <v>694590</v>
      </c>
      <c r="P1223" s="41">
        <v>42522</v>
      </c>
      <c r="Q1223" s="39">
        <f t="shared" si="108"/>
        <v>9874.8695652173919</v>
      </c>
      <c r="R1223" s="40">
        <f t="shared" si="109"/>
        <v>2263.5139664804469</v>
      </c>
      <c r="S1223" s="40">
        <f t="shared" si="110"/>
        <v>1943</v>
      </c>
      <c r="T1223" s="40">
        <f t="shared" si="111"/>
        <v>2240.6129032258063</v>
      </c>
      <c r="U1223" s="41">
        <f t="shared" si="112"/>
        <v>6074.5714285714284</v>
      </c>
    </row>
    <row r="1224" spans="1:21" x14ac:dyDescent="0.25">
      <c r="A1224" s="30" t="str">
        <f t="shared" si="113"/>
        <v>2010_1</v>
      </c>
      <c r="B1224" s="10">
        <v>2010</v>
      </c>
      <c r="C1224" s="10">
        <v>1</v>
      </c>
      <c r="D1224" s="27" t="s">
        <v>39</v>
      </c>
      <c r="E1224" s="11" t="s">
        <v>41</v>
      </c>
      <c r="F1224" s="41">
        <v>4745</v>
      </c>
      <c r="G1224" s="39">
        <v>246</v>
      </c>
      <c r="H1224" s="40">
        <v>828</v>
      </c>
      <c r="I1224" s="40">
        <v>903</v>
      </c>
      <c r="J1224" s="40">
        <v>743</v>
      </c>
      <c r="K1224" s="41">
        <v>167</v>
      </c>
      <c r="L1224" s="39">
        <v>3402234</v>
      </c>
      <c r="M1224" s="40">
        <v>2133130</v>
      </c>
      <c r="N1224" s="40">
        <v>882857</v>
      </c>
      <c r="O1224" s="40">
        <v>1927218</v>
      </c>
      <c r="P1224" s="41">
        <v>726592</v>
      </c>
      <c r="Q1224" s="39">
        <f t="shared" si="108"/>
        <v>13830.219512195123</v>
      </c>
      <c r="R1224" s="40">
        <f t="shared" si="109"/>
        <v>2576.2439613526572</v>
      </c>
      <c r="S1224" s="40">
        <f t="shared" si="110"/>
        <v>977.69324473975632</v>
      </c>
      <c r="T1224" s="40">
        <f t="shared" si="111"/>
        <v>2593.8331090174966</v>
      </c>
      <c r="U1224" s="41">
        <f t="shared" si="112"/>
        <v>4350.8502994011978</v>
      </c>
    </row>
    <row r="1225" spans="1:21" x14ac:dyDescent="0.25">
      <c r="A1225" s="30" t="str">
        <f t="shared" si="113"/>
        <v>2010_1</v>
      </c>
      <c r="B1225" s="10">
        <v>2010</v>
      </c>
      <c r="C1225" s="10">
        <v>1</v>
      </c>
      <c r="D1225" s="27" t="s">
        <v>40</v>
      </c>
      <c r="E1225" s="11" t="s">
        <v>41</v>
      </c>
      <c r="F1225" s="41">
        <v>2111</v>
      </c>
      <c r="G1225" s="39">
        <v>88</v>
      </c>
      <c r="H1225" s="40">
        <v>361</v>
      </c>
      <c r="I1225" s="40">
        <v>823</v>
      </c>
      <c r="J1225" s="40">
        <v>733</v>
      </c>
      <c r="K1225" s="41">
        <v>121</v>
      </c>
      <c r="L1225" s="39">
        <v>1007874</v>
      </c>
      <c r="M1225" s="40">
        <v>1188850</v>
      </c>
      <c r="N1225" s="40">
        <v>565077</v>
      </c>
      <c r="O1225" s="40">
        <v>2662859</v>
      </c>
      <c r="P1225" s="41">
        <v>256639</v>
      </c>
      <c r="Q1225" s="39">
        <f t="shared" si="108"/>
        <v>11453.113636363636</v>
      </c>
      <c r="R1225" s="40">
        <f t="shared" si="109"/>
        <v>3293.213296398892</v>
      </c>
      <c r="S1225" s="40">
        <f t="shared" si="110"/>
        <v>686.60631834750916</v>
      </c>
      <c r="T1225" s="40">
        <f t="shared" si="111"/>
        <v>3632.8226466575716</v>
      </c>
      <c r="U1225" s="41">
        <f t="shared" si="112"/>
        <v>2120.9834710743803</v>
      </c>
    </row>
    <row r="1226" spans="1:21" x14ac:dyDescent="0.25">
      <c r="A1226" s="30" t="str">
        <f t="shared" si="113"/>
        <v>2010_2</v>
      </c>
      <c r="B1226" s="10">
        <v>2010</v>
      </c>
      <c r="C1226" s="10">
        <v>2</v>
      </c>
      <c r="D1226" s="27" t="s">
        <v>13</v>
      </c>
      <c r="E1226" s="11" t="s">
        <v>41</v>
      </c>
      <c r="F1226" s="41">
        <v>4781</v>
      </c>
      <c r="G1226" s="39">
        <v>34</v>
      </c>
      <c r="H1226" s="40">
        <v>554</v>
      </c>
      <c r="I1226" s="40">
        <v>310</v>
      </c>
      <c r="J1226" s="40">
        <v>821</v>
      </c>
      <c r="K1226" s="41">
        <v>124</v>
      </c>
      <c r="L1226" s="39">
        <v>446909</v>
      </c>
      <c r="M1226" s="40">
        <v>884156</v>
      </c>
      <c r="N1226" s="40">
        <v>389906</v>
      </c>
      <c r="O1226" s="40">
        <v>1477956</v>
      </c>
      <c r="P1226" s="41">
        <v>414314</v>
      </c>
      <c r="Q1226" s="39">
        <f t="shared" si="108"/>
        <v>13144.382352941177</v>
      </c>
      <c r="R1226" s="40">
        <f t="shared" si="109"/>
        <v>1595.9494584837546</v>
      </c>
      <c r="S1226" s="40">
        <f t="shared" si="110"/>
        <v>1257.7612903225806</v>
      </c>
      <c r="T1226" s="40">
        <f t="shared" si="111"/>
        <v>1800.190012180268</v>
      </c>
      <c r="U1226" s="41">
        <f t="shared" si="112"/>
        <v>3341.2419354838707</v>
      </c>
    </row>
    <row r="1227" spans="1:21" x14ac:dyDescent="0.25">
      <c r="A1227" s="30" t="str">
        <f t="shared" si="113"/>
        <v>2010_2</v>
      </c>
      <c r="B1227" s="10">
        <v>2010</v>
      </c>
      <c r="C1227" s="10">
        <v>2</v>
      </c>
      <c r="D1227" s="27" t="s">
        <v>15</v>
      </c>
      <c r="E1227" s="11" t="s">
        <v>41</v>
      </c>
      <c r="F1227" s="41">
        <v>692</v>
      </c>
      <c r="G1227" s="39">
        <v>4</v>
      </c>
      <c r="H1227" s="40">
        <v>64</v>
      </c>
      <c r="I1227" s="40">
        <v>133</v>
      </c>
      <c r="J1227" s="40">
        <v>89</v>
      </c>
      <c r="K1227" s="41">
        <v>16</v>
      </c>
      <c r="L1227" s="39">
        <v>85327</v>
      </c>
      <c r="M1227" s="40">
        <v>174342</v>
      </c>
      <c r="N1227" s="40">
        <v>168997</v>
      </c>
      <c r="O1227" s="40">
        <v>258548</v>
      </c>
      <c r="P1227" s="41">
        <v>83454</v>
      </c>
      <c r="Q1227" s="39">
        <f t="shared" ref="Q1227:Q1290" si="114">L1227/G1227</f>
        <v>21331.75</v>
      </c>
      <c r="R1227" s="40">
        <f t="shared" ref="R1227:R1290" si="115">M1227/H1227</f>
        <v>2724.09375</v>
      </c>
      <c r="S1227" s="40">
        <f t="shared" ref="S1227:S1290" si="116">N1227/I1227</f>
        <v>1270.6541353383459</v>
      </c>
      <c r="T1227" s="40">
        <f t="shared" ref="T1227:T1290" si="117">O1227/J1227</f>
        <v>2905.0337078651687</v>
      </c>
      <c r="U1227" s="41">
        <f t="shared" ref="U1227:U1290" si="118">P1227/K1227</f>
        <v>5215.875</v>
      </c>
    </row>
    <row r="1228" spans="1:21" x14ac:dyDescent="0.25">
      <c r="A1228" s="30" t="str">
        <f t="shared" ref="A1228:A1291" si="119">B1228&amp;"_"&amp;C1228</f>
        <v>2010_2</v>
      </c>
      <c r="B1228" s="10">
        <v>2010</v>
      </c>
      <c r="C1228" s="10">
        <v>2</v>
      </c>
      <c r="D1228" s="27" t="s">
        <v>16</v>
      </c>
      <c r="E1228" s="11" t="s">
        <v>41</v>
      </c>
      <c r="F1228" s="41">
        <v>751</v>
      </c>
      <c r="G1228" s="39">
        <v>17</v>
      </c>
      <c r="H1228" s="40">
        <v>104</v>
      </c>
      <c r="I1228" s="40">
        <v>243</v>
      </c>
      <c r="J1228" s="40">
        <v>175</v>
      </c>
      <c r="K1228" s="41">
        <v>18</v>
      </c>
      <c r="L1228" s="39">
        <v>160370</v>
      </c>
      <c r="M1228" s="40">
        <v>362600</v>
      </c>
      <c r="N1228" s="40">
        <v>226203</v>
      </c>
      <c r="O1228" s="40">
        <v>578417</v>
      </c>
      <c r="P1228" s="41">
        <v>89472</v>
      </c>
      <c r="Q1228" s="39">
        <f t="shared" si="114"/>
        <v>9433.5294117647063</v>
      </c>
      <c r="R1228" s="40">
        <f t="shared" si="115"/>
        <v>3486.5384615384614</v>
      </c>
      <c r="S1228" s="40">
        <f t="shared" si="116"/>
        <v>930.87654320987656</v>
      </c>
      <c r="T1228" s="40">
        <f t="shared" si="117"/>
        <v>3305.24</v>
      </c>
      <c r="U1228" s="41">
        <f t="shared" si="118"/>
        <v>4970.666666666667</v>
      </c>
    </row>
    <row r="1229" spans="1:21" x14ac:dyDescent="0.25">
      <c r="A1229" s="30" t="str">
        <f t="shared" si="119"/>
        <v>2010_2</v>
      </c>
      <c r="B1229" s="10">
        <v>2010</v>
      </c>
      <c r="C1229" s="10">
        <v>2</v>
      </c>
      <c r="D1229" s="27" t="s">
        <v>17</v>
      </c>
      <c r="E1229" s="11" t="s">
        <v>41</v>
      </c>
      <c r="F1229" s="41">
        <v>5107</v>
      </c>
      <c r="G1229" s="39">
        <v>33</v>
      </c>
      <c r="H1229" s="40">
        <v>496</v>
      </c>
      <c r="I1229" s="40">
        <v>1645</v>
      </c>
      <c r="J1229" s="40">
        <v>763</v>
      </c>
      <c r="K1229" s="41">
        <v>118</v>
      </c>
      <c r="L1229" s="39">
        <v>536502</v>
      </c>
      <c r="M1229" s="40">
        <v>1970245</v>
      </c>
      <c r="N1229" s="40">
        <v>1348376</v>
      </c>
      <c r="O1229" s="40">
        <v>2387481</v>
      </c>
      <c r="P1229" s="41">
        <v>574525</v>
      </c>
      <c r="Q1229" s="39">
        <f t="shared" si="114"/>
        <v>16257.636363636364</v>
      </c>
      <c r="R1229" s="40">
        <f t="shared" si="115"/>
        <v>3972.2681451612902</v>
      </c>
      <c r="S1229" s="40">
        <f t="shared" si="116"/>
        <v>819.6814589665654</v>
      </c>
      <c r="T1229" s="40">
        <f t="shared" si="117"/>
        <v>3129.0707732634337</v>
      </c>
      <c r="U1229" s="41">
        <f t="shared" si="118"/>
        <v>4868.8559322033898</v>
      </c>
    </row>
    <row r="1230" spans="1:21" x14ac:dyDescent="0.25">
      <c r="A1230" s="30" t="str">
        <f t="shared" si="119"/>
        <v>2010_2</v>
      </c>
      <c r="B1230" s="10">
        <v>2010</v>
      </c>
      <c r="C1230" s="10">
        <v>2</v>
      </c>
      <c r="D1230" s="27" t="s">
        <v>18</v>
      </c>
      <c r="E1230" s="11" t="s">
        <v>41</v>
      </c>
      <c r="F1230" s="41">
        <v>2248</v>
      </c>
      <c r="G1230" s="39">
        <v>27</v>
      </c>
      <c r="H1230" s="40">
        <v>188</v>
      </c>
      <c r="I1230" s="40">
        <v>705</v>
      </c>
      <c r="J1230" s="40">
        <v>251</v>
      </c>
      <c r="K1230" s="41">
        <v>59</v>
      </c>
      <c r="L1230" s="39">
        <v>521889</v>
      </c>
      <c r="M1230" s="40">
        <v>556284</v>
      </c>
      <c r="N1230" s="40">
        <v>1632310</v>
      </c>
      <c r="O1230" s="40">
        <v>868142</v>
      </c>
      <c r="P1230" s="41">
        <v>156518</v>
      </c>
      <c r="Q1230" s="39">
        <f t="shared" si="114"/>
        <v>19329.222222222223</v>
      </c>
      <c r="R1230" s="40">
        <f t="shared" si="115"/>
        <v>2958.9574468085107</v>
      </c>
      <c r="S1230" s="40">
        <f t="shared" si="116"/>
        <v>2315.3333333333335</v>
      </c>
      <c r="T1230" s="40">
        <f t="shared" si="117"/>
        <v>3458.7330677290838</v>
      </c>
      <c r="U1230" s="41">
        <f t="shared" si="118"/>
        <v>2652.8474576271187</v>
      </c>
    </row>
    <row r="1231" spans="1:21" x14ac:dyDescent="0.25">
      <c r="A1231" s="30" t="str">
        <f t="shared" si="119"/>
        <v>2010_2</v>
      </c>
      <c r="B1231" s="10">
        <v>2010</v>
      </c>
      <c r="C1231" s="10">
        <v>2</v>
      </c>
      <c r="D1231" s="27" t="s">
        <v>19</v>
      </c>
      <c r="E1231" s="11" t="s">
        <v>41</v>
      </c>
      <c r="F1231" s="41">
        <v>820</v>
      </c>
      <c r="G1231" s="39">
        <v>19</v>
      </c>
      <c r="H1231" s="40">
        <v>81</v>
      </c>
      <c r="I1231" s="40">
        <v>145</v>
      </c>
      <c r="J1231" s="40">
        <v>113</v>
      </c>
      <c r="K1231" s="41">
        <v>33</v>
      </c>
      <c r="L1231" s="39">
        <v>374969</v>
      </c>
      <c r="M1231" s="40">
        <v>239330</v>
      </c>
      <c r="N1231" s="40">
        <v>172764</v>
      </c>
      <c r="O1231" s="40">
        <v>327233</v>
      </c>
      <c r="P1231" s="41">
        <v>173692</v>
      </c>
      <c r="Q1231" s="39">
        <f t="shared" si="114"/>
        <v>19735.21052631579</v>
      </c>
      <c r="R1231" s="40">
        <f t="shared" si="115"/>
        <v>2954.6913580246915</v>
      </c>
      <c r="S1231" s="40">
        <f t="shared" si="116"/>
        <v>1191.4758620689656</v>
      </c>
      <c r="T1231" s="40">
        <f t="shared" si="117"/>
        <v>2895.8672566371683</v>
      </c>
      <c r="U1231" s="41">
        <f t="shared" si="118"/>
        <v>5263.393939393939</v>
      </c>
    </row>
    <row r="1232" spans="1:21" x14ac:dyDescent="0.25">
      <c r="A1232" s="30" t="str">
        <f t="shared" si="119"/>
        <v>2010_2</v>
      </c>
      <c r="B1232" s="10">
        <v>2010</v>
      </c>
      <c r="C1232" s="10">
        <v>2</v>
      </c>
      <c r="D1232" s="27" t="s">
        <v>20</v>
      </c>
      <c r="E1232" s="11" t="s">
        <v>41</v>
      </c>
      <c r="F1232" s="41">
        <v>5671</v>
      </c>
      <c r="G1232" s="39">
        <v>95</v>
      </c>
      <c r="H1232" s="40">
        <v>662</v>
      </c>
      <c r="I1232" s="40">
        <v>476</v>
      </c>
      <c r="J1232" s="40">
        <v>1042</v>
      </c>
      <c r="K1232" s="41">
        <v>204</v>
      </c>
      <c r="L1232" s="39">
        <v>2389665</v>
      </c>
      <c r="M1232" s="40">
        <v>1694252</v>
      </c>
      <c r="N1232" s="40">
        <v>390276</v>
      </c>
      <c r="O1232" s="40">
        <v>2820489</v>
      </c>
      <c r="P1232" s="41">
        <v>1629967</v>
      </c>
      <c r="Q1232" s="39">
        <f t="shared" si="114"/>
        <v>25154.36842105263</v>
      </c>
      <c r="R1232" s="40">
        <f t="shared" si="115"/>
        <v>2559.2930513595165</v>
      </c>
      <c r="S1232" s="40">
        <f t="shared" si="116"/>
        <v>819.90756302521004</v>
      </c>
      <c r="T1232" s="40">
        <f t="shared" si="117"/>
        <v>2706.8032629558543</v>
      </c>
      <c r="U1232" s="41">
        <f t="shared" si="118"/>
        <v>7990.0343137254904</v>
      </c>
    </row>
    <row r="1233" spans="1:21" x14ac:dyDescent="0.25">
      <c r="A1233" s="30" t="str">
        <f t="shared" si="119"/>
        <v>2010_2</v>
      </c>
      <c r="B1233" s="10">
        <v>2010</v>
      </c>
      <c r="C1233" s="10">
        <v>2</v>
      </c>
      <c r="D1233" s="27" t="s">
        <v>21</v>
      </c>
      <c r="E1233" s="11" t="s">
        <v>41</v>
      </c>
      <c r="F1233" s="41">
        <v>5305</v>
      </c>
      <c r="G1233" s="39">
        <v>177</v>
      </c>
      <c r="H1233" s="40">
        <v>528</v>
      </c>
      <c r="I1233" s="40">
        <v>644</v>
      </c>
      <c r="J1233" s="40">
        <v>1181</v>
      </c>
      <c r="K1233" s="41">
        <v>403</v>
      </c>
      <c r="L1233" s="39">
        <v>2497830</v>
      </c>
      <c r="M1233" s="40">
        <v>1235979</v>
      </c>
      <c r="N1233" s="40">
        <v>551609</v>
      </c>
      <c r="O1233" s="40">
        <v>3354662</v>
      </c>
      <c r="P1233" s="41">
        <v>1931741</v>
      </c>
      <c r="Q1233" s="39">
        <f t="shared" si="114"/>
        <v>14112.033898305084</v>
      </c>
      <c r="R1233" s="40">
        <f t="shared" si="115"/>
        <v>2340.869318181818</v>
      </c>
      <c r="S1233" s="40">
        <f t="shared" si="116"/>
        <v>856.53571428571433</v>
      </c>
      <c r="T1233" s="40">
        <f t="shared" si="117"/>
        <v>2840.5266723116001</v>
      </c>
      <c r="U1233" s="41">
        <f t="shared" si="118"/>
        <v>4793.4019851116627</v>
      </c>
    </row>
    <row r="1234" spans="1:21" x14ac:dyDescent="0.25">
      <c r="A1234" s="30" t="str">
        <f t="shared" si="119"/>
        <v>2010_2</v>
      </c>
      <c r="B1234" s="10">
        <v>2010</v>
      </c>
      <c r="C1234" s="10">
        <v>2</v>
      </c>
      <c r="D1234" s="27" t="s">
        <v>22</v>
      </c>
      <c r="E1234" s="11" t="s">
        <v>41</v>
      </c>
      <c r="F1234" s="41">
        <v>732</v>
      </c>
      <c r="G1234" s="39">
        <v>30</v>
      </c>
      <c r="H1234" s="40">
        <v>68</v>
      </c>
      <c r="I1234" s="40">
        <v>99</v>
      </c>
      <c r="J1234" s="40">
        <v>76</v>
      </c>
      <c r="K1234" s="41">
        <v>31</v>
      </c>
      <c r="L1234" s="39">
        <v>347740</v>
      </c>
      <c r="M1234" s="40">
        <v>189473</v>
      </c>
      <c r="N1234" s="40">
        <v>71275</v>
      </c>
      <c r="O1234" s="40">
        <v>236567</v>
      </c>
      <c r="P1234" s="41">
        <v>102233</v>
      </c>
      <c r="Q1234" s="39">
        <f t="shared" si="114"/>
        <v>11591.333333333334</v>
      </c>
      <c r="R1234" s="40">
        <f t="shared" si="115"/>
        <v>2786.3676470588234</v>
      </c>
      <c r="S1234" s="40">
        <f t="shared" si="116"/>
        <v>719.94949494949492</v>
      </c>
      <c r="T1234" s="40">
        <f t="shared" si="117"/>
        <v>3112.7236842105262</v>
      </c>
      <c r="U1234" s="41">
        <f t="shared" si="118"/>
        <v>3297.8387096774195</v>
      </c>
    </row>
    <row r="1235" spans="1:21" x14ac:dyDescent="0.25">
      <c r="A1235" s="30" t="str">
        <f t="shared" si="119"/>
        <v>2010_2</v>
      </c>
      <c r="B1235" s="10">
        <v>2010</v>
      </c>
      <c r="C1235" s="10">
        <v>2</v>
      </c>
      <c r="D1235" s="27" t="s">
        <v>23</v>
      </c>
      <c r="E1235" s="11" t="s">
        <v>41</v>
      </c>
      <c r="F1235" s="41">
        <v>498</v>
      </c>
      <c r="G1235" s="39">
        <v>19</v>
      </c>
      <c r="H1235" s="40">
        <v>56</v>
      </c>
      <c r="I1235" s="40">
        <v>109</v>
      </c>
      <c r="J1235" s="40">
        <v>68</v>
      </c>
      <c r="K1235" s="41">
        <v>19</v>
      </c>
      <c r="L1235" s="39">
        <v>257712</v>
      </c>
      <c r="M1235" s="40">
        <v>163560</v>
      </c>
      <c r="N1235" s="40">
        <v>65866</v>
      </c>
      <c r="O1235" s="40">
        <v>222527</v>
      </c>
      <c r="P1235" s="41">
        <v>80482</v>
      </c>
      <c r="Q1235" s="39">
        <f t="shared" si="114"/>
        <v>13563.78947368421</v>
      </c>
      <c r="R1235" s="40">
        <f t="shared" si="115"/>
        <v>2920.7142857142858</v>
      </c>
      <c r="S1235" s="40">
        <f t="shared" si="116"/>
        <v>604.27522935779814</v>
      </c>
      <c r="T1235" s="40">
        <f t="shared" si="117"/>
        <v>3272.455882352941</v>
      </c>
      <c r="U1235" s="41">
        <f t="shared" si="118"/>
        <v>4235.894736842105</v>
      </c>
    </row>
    <row r="1236" spans="1:21" x14ac:dyDescent="0.25">
      <c r="A1236" s="30" t="str">
        <f t="shared" si="119"/>
        <v>2010_2</v>
      </c>
      <c r="B1236" s="10">
        <v>2010</v>
      </c>
      <c r="C1236" s="10">
        <v>2</v>
      </c>
      <c r="D1236" s="27" t="s">
        <v>24</v>
      </c>
      <c r="E1236" s="11" t="s">
        <v>41</v>
      </c>
      <c r="F1236" s="41">
        <v>1278</v>
      </c>
      <c r="G1236" s="39">
        <v>43</v>
      </c>
      <c r="H1236" s="40">
        <v>131</v>
      </c>
      <c r="I1236" s="40">
        <v>63</v>
      </c>
      <c r="J1236" s="40">
        <v>150</v>
      </c>
      <c r="K1236" s="41">
        <v>28</v>
      </c>
      <c r="L1236" s="39">
        <v>746082</v>
      </c>
      <c r="M1236" s="40">
        <v>604128</v>
      </c>
      <c r="N1236" s="40">
        <v>69575</v>
      </c>
      <c r="O1236" s="40">
        <v>514096</v>
      </c>
      <c r="P1236" s="41">
        <v>134145</v>
      </c>
      <c r="Q1236" s="39">
        <f t="shared" si="114"/>
        <v>17350.744186046511</v>
      </c>
      <c r="R1236" s="40">
        <f t="shared" si="115"/>
        <v>4611.6641221374048</v>
      </c>
      <c r="S1236" s="40">
        <f t="shared" si="116"/>
        <v>1104.3650793650793</v>
      </c>
      <c r="T1236" s="40">
        <f t="shared" si="117"/>
        <v>3427.3066666666668</v>
      </c>
      <c r="U1236" s="41">
        <f t="shared" si="118"/>
        <v>4790.8928571428569</v>
      </c>
    </row>
    <row r="1237" spans="1:21" x14ac:dyDescent="0.25">
      <c r="A1237" s="30" t="str">
        <f t="shared" si="119"/>
        <v>2010_2</v>
      </c>
      <c r="B1237" s="10">
        <v>2010</v>
      </c>
      <c r="C1237" s="10">
        <v>2</v>
      </c>
      <c r="D1237" s="27" t="s">
        <v>25</v>
      </c>
      <c r="E1237" s="11" t="s">
        <v>41</v>
      </c>
      <c r="F1237" s="41">
        <v>5238</v>
      </c>
      <c r="G1237" s="39">
        <v>46</v>
      </c>
      <c r="H1237" s="40">
        <v>452</v>
      </c>
      <c r="I1237" s="40">
        <v>1643</v>
      </c>
      <c r="J1237" s="40">
        <v>593</v>
      </c>
      <c r="K1237" s="41">
        <v>172</v>
      </c>
      <c r="L1237" s="39">
        <v>639150</v>
      </c>
      <c r="M1237" s="40">
        <v>837956</v>
      </c>
      <c r="N1237" s="40">
        <v>1307885</v>
      </c>
      <c r="O1237" s="40">
        <v>1038927</v>
      </c>
      <c r="P1237" s="41">
        <v>833287</v>
      </c>
      <c r="Q1237" s="39">
        <f t="shared" si="114"/>
        <v>13894.565217391304</v>
      </c>
      <c r="R1237" s="40">
        <f t="shared" si="115"/>
        <v>1853.8849557522124</v>
      </c>
      <c r="S1237" s="40">
        <f t="shared" si="116"/>
        <v>796.03469263542297</v>
      </c>
      <c r="T1237" s="40">
        <f t="shared" si="117"/>
        <v>1751.9848229342326</v>
      </c>
      <c r="U1237" s="41">
        <f t="shared" si="118"/>
        <v>4844.6918604651164</v>
      </c>
    </row>
    <row r="1238" spans="1:21" x14ac:dyDescent="0.25">
      <c r="A1238" s="30" t="str">
        <f t="shared" si="119"/>
        <v>2010_2</v>
      </c>
      <c r="B1238" s="10">
        <v>2010</v>
      </c>
      <c r="C1238" s="10">
        <v>2</v>
      </c>
      <c r="D1238" s="27" t="s">
        <v>26</v>
      </c>
      <c r="E1238" s="11" t="s">
        <v>41</v>
      </c>
      <c r="F1238" s="41">
        <v>4176</v>
      </c>
      <c r="G1238" s="39">
        <v>71</v>
      </c>
      <c r="H1238" s="40">
        <v>461</v>
      </c>
      <c r="I1238" s="40">
        <v>669</v>
      </c>
      <c r="J1238" s="40">
        <v>770</v>
      </c>
      <c r="K1238" s="41">
        <v>182</v>
      </c>
      <c r="L1238" s="39">
        <v>1371557</v>
      </c>
      <c r="M1238" s="40">
        <v>1372104</v>
      </c>
      <c r="N1238" s="40">
        <v>737865</v>
      </c>
      <c r="O1238" s="40">
        <v>2444063</v>
      </c>
      <c r="P1238" s="41">
        <v>711422</v>
      </c>
      <c r="Q1238" s="39">
        <f t="shared" si="114"/>
        <v>19317.704225352114</v>
      </c>
      <c r="R1238" s="40">
        <f t="shared" si="115"/>
        <v>2976.3644251626897</v>
      </c>
      <c r="S1238" s="40">
        <f t="shared" si="116"/>
        <v>1102.9372197309417</v>
      </c>
      <c r="T1238" s="40">
        <f t="shared" si="117"/>
        <v>3174.107792207792</v>
      </c>
      <c r="U1238" s="41">
        <f t="shared" si="118"/>
        <v>3908.9120879120878</v>
      </c>
    </row>
    <row r="1239" spans="1:21" x14ac:dyDescent="0.25">
      <c r="A1239" s="30" t="str">
        <f t="shared" si="119"/>
        <v>2010_2</v>
      </c>
      <c r="B1239" s="10">
        <v>2010</v>
      </c>
      <c r="C1239" s="10">
        <v>2</v>
      </c>
      <c r="D1239" s="27" t="s">
        <v>27</v>
      </c>
      <c r="E1239" s="11" t="s">
        <v>41</v>
      </c>
      <c r="F1239" s="41">
        <v>1194</v>
      </c>
      <c r="G1239" s="39">
        <v>39</v>
      </c>
      <c r="H1239" s="40">
        <v>134</v>
      </c>
      <c r="I1239" s="40">
        <v>203</v>
      </c>
      <c r="J1239" s="40">
        <v>185</v>
      </c>
      <c r="K1239" s="41">
        <v>56</v>
      </c>
      <c r="L1239" s="39">
        <v>766520</v>
      </c>
      <c r="M1239" s="40">
        <v>390418</v>
      </c>
      <c r="N1239" s="40">
        <v>181988</v>
      </c>
      <c r="O1239" s="40">
        <v>646917</v>
      </c>
      <c r="P1239" s="41">
        <v>376979</v>
      </c>
      <c r="Q1239" s="39">
        <f t="shared" si="114"/>
        <v>19654.358974358973</v>
      </c>
      <c r="R1239" s="40">
        <f t="shared" si="115"/>
        <v>2913.5671641791046</v>
      </c>
      <c r="S1239" s="40">
        <f t="shared" si="116"/>
        <v>896.49261083743841</v>
      </c>
      <c r="T1239" s="40">
        <f t="shared" si="117"/>
        <v>3496.8486486486486</v>
      </c>
      <c r="U1239" s="41">
        <f t="shared" si="118"/>
        <v>6731.7678571428569</v>
      </c>
    </row>
    <row r="1240" spans="1:21" x14ac:dyDescent="0.25">
      <c r="A1240" s="30" t="str">
        <f t="shared" si="119"/>
        <v>2010_2</v>
      </c>
      <c r="B1240" s="10">
        <v>2010</v>
      </c>
      <c r="C1240" s="10">
        <v>2</v>
      </c>
      <c r="D1240" s="27" t="s">
        <v>28</v>
      </c>
      <c r="E1240" s="11" t="s">
        <v>41</v>
      </c>
      <c r="F1240" s="41">
        <v>5674</v>
      </c>
      <c r="G1240" s="39">
        <v>183</v>
      </c>
      <c r="H1240" s="40">
        <v>642</v>
      </c>
      <c r="I1240" s="40">
        <v>1310</v>
      </c>
      <c r="J1240" s="40">
        <v>941</v>
      </c>
      <c r="K1240" s="41">
        <v>229</v>
      </c>
      <c r="L1240" s="39">
        <v>2370649</v>
      </c>
      <c r="M1240" s="40">
        <v>1960879</v>
      </c>
      <c r="N1240" s="40">
        <v>1658054</v>
      </c>
      <c r="O1240" s="40">
        <v>3235897</v>
      </c>
      <c r="P1240" s="41">
        <v>2222382</v>
      </c>
      <c r="Q1240" s="39">
        <f t="shared" si="114"/>
        <v>12954.366120218579</v>
      </c>
      <c r="R1240" s="40">
        <f t="shared" si="115"/>
        <v>3054.3286604361369</v>
      </c>
      <c r="S1240" s="40">
        <f t="shared" si="116"/>
        <v>1265.6900763358778</v>
      </c>
      <c r="T1240" s="40">
        <f t="shared" si="117"/>
        <v>3438.7853347502655</v>
      </c>
      <c r="U1240" s="41">
        <f t="shared" si="118"/>
        <v>9704.7248908296951</v>
      </c>
    </row>
    <row r="1241" spans="1:21" x14ac:dyDescent="0.25">
      <c r="A1241" s="30" t="str">
        <f t="shared" si="119"/>
        <v>2010_2</v>
      </c>
      <c r="B1241" s="10">
        <v>2010</v>
      </c>
      <c r="C1241" s="10">
        <v>2</v>
      </c>
      <c r="D1241" s="27" t="s">
        <v>29</v>
      </c>
      <c r="E1241" s="11" t="s">
        <v>41</v>
      </c>
      <c r="F1241" s="41">
        <v>794</v>
      </c>
      <c r="G1241" s="39">
        <v>29</v>
      </c>
      <c r="H1241" s="40">
        <v>95</v>
      </c>
      <c r="I1241" s="40">
        <v>122</v>
      </c>
      <c r="J1241" s="40">
        <v>126</v>
      </c>
      <c r="K1241" s="41">
        <v>36</v>
      </c>
      <c r="L1241" s="39">
        <v>428567</v>
      </c>
      <c r="M1241" s="40">
        <v>299004</v>
      </c>
      <c r="N1241" s="40">
        <v>120730</v>
      </c>
      <c r="O1241" s="40">
        <v>396221</v>
      </c>
      <c r="P1241" s="41">
        <v>264862</v>
      </c>
      <c r="Q1241" s="39">
        <f t="shared" si="114"/>
        <v>14778.172413793103</v>
      </c>
      <c r="R1241" s="40">
        <f t="shared" si="115"/>
        <v>3147.4105263157894</v>
      </c>
      <c r="S1241" s="40">
        <f t="shared" si="116"/>
        <v>989.59016393442619</v>
      </c>
      <c r="T1241" s="40">
        <f t="shared" si="117"/>
        <v>3144.6111111111113</v>
      </c>
      <c r="U1241" s="41">
        <f t="shared" si="118"/>
        <v>7357.2777777777774</v>
      </c>
    </row>
    <row r="1242" spans="1:21" x14ac:dyDescent="0.25">
      <c r="A1242" s="30" t="str">
        <f t="shared" si="119"/>
        <v>2010_2</v>
      </c>
      <c r="B1242" s="10">
        <v>2010</v>
      </c>
      <c r="C1242" s="10">
        <v>2</v>
      </c>
      <c r="D1242" s="27" t="s">
        <v>30</v>
      </c>
      <c r="E1242" s="11" t="s">
        <v>41</v>
      </c>
      <c r="F1242" s="41">
        <v>1301</v>
      </c>
      <c r="G1242" s="39">
        <v>45</v>
      </c>
      <c r="H1242" s="40">
        <v>156</v>
      </c>
      <c r="I1242" s="40">
        <v>120</v>
      </c>
      <c r="J1242" s="40">
        <v>342</v>
      </c>
      <c r="K1242" s="41">
        <v>120</v>
      </c>
      <c r="L1242" s="39">
        <v>813363</v>
      </c>
      <c r="M1242" s="40">
        <v>299101</v>
      </c>
      <c r="N1242" s="40">
        <v>92482</v>
      </c>
      <c r="O1242" s="40">
        <v>1067469</v>
      </c>
      <c r="P1242" s="41">
        <v>655072</v>
      </c>
      <c r="Q1242" s="39">
        <f t="shared" si="114"/>
        <v>18074.733333333334</v>
      </c>
      <c r="R1242" s="40">
        <f t="shared" si="115"/>
        <v>1917.3141025641025</v>
      </c>
      <c r="S1242" s="40">
        <f t="shared" si="116"/>
        <v>770.68333333333328</v>
      </c>
      <c r="T1242" s="40">
        <f t="shared" si="117"/>
        <v>3121.2543859649122</v>
      </c>
      <c r="U1242" s="41">
        <f t="shared" si="118"/>
        <v>5458.9333333333334</v>
      </c>
    </row>
    <row r="1243" spans="1:21" x14ac:dyDescent="0.25">
      <c r="A1243" s="30" t="str">
        <f t="shared" si="119"/>
        <v>2010_2</v>
      </c>
      <c r="B1243" s="10">
        <v>2010</v>
      </c>
      <c r="C1243" s="10">
        <v>2</v>
      </c>
      <c r="D1243" s="27" t="s">
        <v>31</v>
      </c>
      <c r="E1243" s="11" t="s">
        <v>41</v>
      </c>
      <c r="F1243" s="41">
        <v>4647</v>
      </c>
      <c r="G1243" s="39">
        <v>126</v>
      </c>
      <c r="H1243" s="40">
        <v>495</v>
      </c>
      <c r="I1243" s="40">
        <v>1488</v>
      </c>
      <c r="J1243" s="40">
        <v>526</v>
      </c>
      <c r="K1243" s="41">
        <v>186</v>
      </c>
      <c r="L1243" s="39">
        <v>1732234</v>
      </c>
      <c r="M1243" s="40">
        <v>1474990</v>
      </c>
      <c r="N1243" s="40">
        <v>725811</v>
      </c>
      <c r="O1243" s="40">
        <v>1768584</v>
      </c>
      <c r="P1243" s="41">
        <v>326868</v>
      </c>
      <c r="Q1243" s="39">
        <f t="shared" si="114"/>
        <v>13747.888888888889</v>
      </c>
      <c r="R1243" s="40">
        <f t="shared" si="115"/>
        <v>2979.7777777777778</v>
      </c>
      <c r="S1243" s="40">
        <f t="shared" si="116"/>
        <v>487.77620967741933</v>
      </c>
      <c r="T1243" s="40">
        <f t="shared" si="117"/>
        <v>3362.3269961977185</v>
      </c>
      <c r="U1243" s="41">
        <f t="shared" si="118"/>
        <v>1757.3548387096773</v>
      </c>
    </row>
    <row r="1244" spans="1:21" x14ac:dyDescent="0.25">
      <c r="A1244" s="30" t="str">
        <f t="shared" si="119"/>
        <v>2010_2</v>
      </c>
      <c r="B1244" s="10">
        <v>2010</v>
      </c>
      <c r="C1244" s="10">
        <v>2</v>
      </c>
      <c r="D1244" s="27" t="s">
        <v>32</v>
      </c>
      <c r="E1244" s="11" t="s">
        <v>41</v>
      </c>
      <c r="F1244" s="41">
        <v>4723</v>
      </c>
      <c r="G1244" s="39">
        <v>84</v>
      </c>
      <c r="H1244" s="40">
        <v>621</v>
      </c>
      <c r="I1244" s="40">
        <v>1118</v>
      </c>
      <c r="J1244" s="40">
        <v>911</v>
      </c>
      <c r="K1244" s="41">
        <v>205</v>
      </c>
      <c r="L1244" s="39">
        <v>2882790</v>
      </c>
      <c r="M1244" s="40">
        <v>2081594</v>
      </c>
      <c r="N1244" s="40">
        <v>799659</v>
      </c>
      <c r="O1244" s="40">
        <v>2856772</v>
      </c>
      <c r="P1244" s="41">
        <v>1663647</v>
      </c>
      <c r="Q1244" s="39">
        <f t="shared" si="114"/>
        <v>34318.928571428572</v>
      </c>
      <c r="R1244" s="40">
        <f t="shared" si="115"/>
        <v>3352.0032206119163</v>
      </c>
      <c r="S1244" s="40">
        <f t="shared" si="116"/>
        <v>715.25849731663686</v>
      </c>
      <c r="T1244" s="40">
        <f t="shared" si="117"/>
        <v>3135.8638858397367</v>
      </c>
      <c r="U1244" s="41">
        <f t="shared" si="118"/>
        <v>8115.3512195121948</v>
      </c>
    </row>
    <row r="1245" spans="1:21" x14ac:dyDescent="0.25">
      <c r="A1245" s="30" t="str">
        <f t="shared" si="119"/>
        <v>2010_2</v>
      </c>
      <c r="B1245" s="10">
        <v>2010</v>
      </c>
      <c r="C1245" s="10">
        <v>2</v>
      </c>
      <c r="D1245" s="27" t="s">
        <v>33</v>
      </c>
      <c r="E1245" s="11" t="s">
        <v>41</v>
      </c>
      <c r="F1245" s="41">
        <v>2375</v>
      </c>
      <c r="G1245" s="39">
        <v>92</v>
      </c>
      <c r="H1245" s="40">
        <v>245</v>
      </c>
      <c r="I1245" s="40">
        <v>789</v>
      </c>
      <c r="J1245" s="40">
        <v>310</v>
      </c>
      <c r="K1245" s="41">
        <v>86</v>
      </c>
      <c r="L1245" s="39">
        <v>1004899</v>
      </c>
      <c r="M1245" s="40">
        <v>694942</v>
      </c>
      <c r="N1245" s="40">
        <v>636355</v>
      </c>
      <c r="O1245" s="40">
        <v>1030570</v>
      </c>
      <c r="P1245" s="41">
        <v>189648</v>
      </c>
      <c r="Q1245" s="39">
        <f t="shared" si="114"/>
        <v>10922.815217391304</v>
      </c>
      <c r="R1245" s="40">
        <f t="shared" si="115"/>
        <v>2836.4979591836736</v>
      </c>
      <c r="S1245" s="40">
        <f t="shared" si="116"/>
        <v>806.53358681875795</v>
      </c>
      <c r="T1245" s="40">
        <f t="shared" si="117"/>
        <v>3324.4193548387098</v>
      </c>
      <c r="U1245" s="41">
        <f t="shared" si="118"/>
        <v>2205.2093023255816</v>
      </c>
    </row>
    <row r="1246" spans="1:21" x14ac:dyDescent="0.25">
      <c r="A1246" s="30" t="str">
        <f t="shared" si="119"/>
        <v>2010_2</v>
      </c>
      <c r="B1246" s="10">
        <v>2010</v>
      </c>
      <c r="C1246" s="10">
        <v>2</v>
      </c>
      <c r="D1246" s="27" t="s">
        <v>34</v>
      </c>
      <c r="E1246" s="11" t="s">
        <v>41</v>
      </c>
      <c r="F1246" s="41">
        <v>1971</v>
      </c>
      <c r="G1246" s="39">
        <v>66</v>
      </c>
      <c r="H1246" s="40">
        <v>284</v>
      </c>
      <c r="I1246" s="40">
        <v>578</v>
      </c>
      <c r="J1246" s="40">
        <v>360</v>
      </c>
      <c r="K1246" s="41">
        <v>62</v>
      </c>
      <c r="L1246" s="39">
        <v>873074</v>
      </c>
      <c r="M1246" s="40">
        <v>1076982</v>
      </c>
      <c r="N1246" s="40">
        <v>985954</v>
      </c>
      <c r="O1246" s="40">
        <v>1456777</v>
      </c>
      <c r="P1246" s="41">
        <v>227527</v>
      </c>
      <c r="Q1246" s="39">
        <f t="shared" si="114"/>
        <v>13228.39393939394</v>
      </c>
      <c r="R1246" s="40">
        <f t="shared" si="115"/>
        <v>3792.1901408450703</v>
      </c>
      <c r="S1246" s="40">
        <f t="shared" si="116"/>
        <v>1705.8027681660899</v>
      </c>
      <c r="T1246" s="40">
        <f t="shared" si="117"/>
        <v>4046.6027777777776</v>
      </c>
      <c r="U1246" s="41">
        <f t="shared" si="118"/>
        <v>3669.7903225806454</v>
      </c>
    </row>
    <row r="1247" spans="1:21" x14ac:dyDescent="0.25">
      <c r="A1247" s="30" t="str">
        <f t="shared" si="119"/>
        <v>2010_2</v>
      </c>
      <c r="B1247" s="10">
        <v>2010</v>
      </c>
      <c r="C1247" s="10">
        <v>2</v>
      </c>
      <c r="D1247" s="27" t="s">
        <v>35</v>
      </c>
      <c r="E1247" s="11" t="s">
        <v>41</v>
      </c>
      <c r="F1247" s="41">
        <v>4007</v>
      </c>
      <c r="G1247" s="39">
        <v>178</v>
      </c>
      <c r="H1247" s="40">
        <v>575</v>
      </c>
      <c r="I1247" s="40">
        <v>700</v>
      </c>
      <c r="J1247" s="40">
        <v>843</v>
      </c>
      <c r="K1247" s="41">
        <v>194</v>
      </c>
      <c r="L1247" s="39">
        <v>2003248</v>
      </c>
      <c r="M1247" s="40">
        <v>1597422</v>
      </c>
      <c r="N1247" s="40">
        <v>691045</v>
      </c>
      <c r="O1247" s="40">
        <v>2247058</v>
      </c>
      <c r="P1247" s="41">
        <v>545146</v>
      </c>
      <c r="Q1247" s="39">
        <f t="shared" si="114"/>
        <v>11254.202247191011</v>
      </c>
      <c r="R1247" s="40">
        <f t="shared" si="115"/>
        <v>2778.1252173913044</v>
      </c>
      <c r="S1247" s="40">
        <f t="shared" si="116"/>
        <v>987.20714285714291</v>
      </c>
      <c r="T1247" s="40">
        <f t="shared" si="117"/>
        <v>2665.5492289442468</v>
      </c>
      <c r="U1247" s="41">
        <f t="shared" si="118"/>
        <v>2810.0309278350514</v>
      </c>
    </row>
    <row r="1248" spans="1:21" x14ac:dyDescent="0.25">
      <c r="A1248" s="30" t="str">
        <f t="shared" si="119"/>
        <v>2010_2</v>
      </c>
      <c r="B1248" s="10">
        <v>2010</v>
      </c>
      <c r="C1248" s="10">
        <v>2</v>
      </c>
      <c r="D1248" s="27" t="s">
        <v>36</v>
      </c>
      <c r="E1248" s="11" t="s">
        <v>41</v>
      </c>
      <c r="F1248" s="41">
        <v>1184</v>
      </c>
      <c r="G1248" s="39">
        <v>55</v>
      </c>
      <c r="H1248" s="40">
        <v>180</v>
      </c>
      <c r="I1248" s="40">
        <v>317</v>
      </c>
      <c r="J1248" s="40">
        <v>344</v>
      </c>
      <c r="K1248" s="41">
        <v>62</v>
      </c>
      <c r="L1248" s="39">
        <v>745992</v>
      </c>
      <c r="M1248" s="40">
        <v>707144</v>
      </c>
      <c r="N1248" s="40">
        <v>266681</v>
      </c>
      <c r="O1248" s="40">
        <v>1058744</v>
      </c>
      <c r="P1248" s="41">
        <v>324716</v>
      </c>
      <c r="Q1248" s="39">
        <f t="shared" si="114"/>
        <v>13563.49090909091</v>
      </c>
      <c r="R1248" s="40">
        <f t="shared" si="115"/>
        <v>3928.5777777777776</v>
      </c>
      <c r="S1248" s="40">
        <f t="shared" si="116"/>
        <v>841.26498422712939</v>
      </c>
      <c r="T1248" s="40">
        <f t="shared" si="117"/>
        <v>3077.7441860465115</v>
      </c>
      <c r="U1248" s="41">
        <f t="shared" si="118"/>
        <v>5237.3548387096771</v>
      </c>
    </row>
    <row r="1249" spans="1:21" x14ac:dyDescent="0.25">
      <c r="A1249" s="30" t="str">
        <f t="shared" si="119"/>
        <v>2010_2</v>
      </c>
      <c r="B1249" s="10">
        <v>2010</v>
      </c>
      <c r="C1249" s="10">
        <v>2</v>
      </c>
      <c r="D1249" s="27" t="s">
        <v>37</v>
      </c>
      <c r="E1249" s="11" t="s">
        <v>41</v>
      </c>
      <c r="F1249" s="41">
        <v>1800</v>
      </c>
      <c r="G1249" s="39">
        <v>88</v>
      </c>
      <c r="H1249" s="40">
        <v>350</v>
      </c>
      <c r="I1249" s="40">
        <v>463</v>
      </c>
      <c r="J1249" s="40">
        <v>402</v>
      </c>
      <c r="K1249" s="41">
        <v>119</v>
      </c>
      <c r="L1249" s="39">
        <v>1370772</v>
      </c>
      <c r="M1249" s="40">
        <v>1082399</v>
      </c>
      <c r="N1249" s="40">
        <v>522621</v>
      </c>
      <c r="O1249" s="40">
        <v>1301936</v>
      </c>
      <c r="P1249" s="41">
        <v>689865</v>
      </c>
      <c r="Q1249" s="39">
        <f t="shared" si="114"/>
        <v>15576.954545454546</v>
      </c>
      <c r="R1249" s="40">
        <f t="shared" si="115"/>
        <v>3092.5685714285714</v>
      </c>
      <c r="S1249" s="40">
        <f t="shared" si="116"/>
        <v>1128.7710583153348</v>
      </c>
      <c r="T1249" s="40">
        <f t="shared" si="117"/>
        <v>3238.646766169154</v>
      </c>
      <c r="U1249" s="41">
        <f t="shared" si="118"/>
        <v>5797.1848739495799</v>
      </c>
    </row>
    <row r="1250" spans="1:21" x14ac:dyDescent="0.25">
      <c r="A1250" s="30" t="str">
        <f t="shared" si="119"/>
        <v>2010_2</v>
      </c>
      <c r="B1250" s="10">
        <v>2010</v>
      </c>
      <c r="C1250" s="10">
        <v>2</v>
      </c>
      <c r="D1250" s="27" t="s">
        <v>38</v>
      </c>
      <c r="E1250" s="11" t="s">
        <v>41</v>
      </c>
      <c r="F1250" s="41">
        <v>941</v>
      </c>
      <c r="G1250" s="39">
        <v>47</v>
      </c>
      <c r="H1250" s="40">
        <v>174</v>
      </c>
      <c r="I1250" s="40">
        <v>132</v>
      </c>
      <c r="J1250" s="40">
        <v>274</v>
      </c>
      <c r="K1250" s="41">
        <v>6</v>
      </c>
      <c r="L1250" s="39">
        <v>533761</v>
      </c>
      <c r="M1250" s="40">
        <v>416213</v>
      </c>
      <c r="N1250" s="40">
        <v>180715</v>
      </c>
      <c r="O1250" s="40">
        <v>692932</v>
      </c>
      <c r="P1250" s="41">
        <v>34304</v>
      </c>
      <c r="Q1250" s="39">
        <f t="shared" si="114"/>
        <v>11356.617021276596</v>
      </c>
      <c r="R1250" s="40">
        <f t="shared" si="115"/>
        <v>2392.0287356321837</v>
      </c>
      <c r="S1250" s="40">
        <f t="shared" si="116"/>
        <v>1369.0530303030303</v>
      </c>
      <c r="T1250" s="40">
        <f t="shared" si="117"/>
        <v>2528.9489051094893</v>
      </c>
      <c r="U1250" s="41">
        <f t="shared" si="118"/>
        <v>5717.333333333333</v>
      </c>
    </row>
    <row r="1251" spans="1:21" x14ac:dyDescent="0.25">
      <c r="A1251" s="30" t="str">
        <f t="shared" si="119"/>
        <v>2010_2</v>
      </c>
      <c r="B1251" s="10">
        <v>2010</v>
      </c>
      <c r="C1251" s="10">
        <v>2</v>
      </c>
      <c r="D1251" s="27" t="s">
        <v>39</v>
      </c>
      <c r="E1251" s="11" t="s">
        <v>41</v>
      </c>
      <c r="F1251" s="41">
        <v>4620</v>
      </c>
      <c r="G1251" s="39">
        <v>256</v>
      </c>
      <c r="H1251" s="40">
        <v>807</v>
      </c>
      <c r="I1251" s="40">
        <v>1077</v>
      </c>
      <c r="J1251" s="40">
        <v>878</v>
      </c>
      <c r="K1251" s="41">
        <v>101</v>
      </c>
      <c r="L1251" s="39">
        <v>3234644</v>
      </c>
      <c r="M1251" s="40">
        <v>2245534</v>
      </c>
      <c r="N1251" s="40">
        <v>927326</v>
      </c>
      <c r="O1251" s="40">
        <v>2771777</v>
      </c>
      <c r="P1251" s="41">
        <v>509948</v>
      </c>
      <c r="Q1251" s="39">
        <f t="shared" si="114"/>
        <v>12635.328125</v>
      </c>
      <c r="R1251" s="40">
        <f t="shared" si="115"/>
        <v>2782.5700123915735</v>
      </c>
      <c r="S1251" s="40">
        <f t="shared" si="116"/>
        <v>861.02692664809661</v>
      </c>
      <c r="T1251" s="40">
        <f t="shared" si="117"/>
        <v>3156.9214123006832</v>
      </c>
      <c r="U1251" s="41">
        <f t="shared" si="118"/>
        <v>5048.9900990099013</v>
      </c>
    </row>
    <row r="1252" spans="1:21" x14ac:dyDescent="0.25">
      <c r="A1252" s="30" t="str">
        <f t="shared" si="119"/>
        <v>2010_2</v>
      </c>
      <c r="B1252" s="10">
        <v>2010</v>
      </c>
      <c r="C1252" s="10">
        <v>2</v>
      </c>
      <c r="D1252" s="27" t="s">
        <v>40</v>
      </c>
      <c r="E1252" s="11" t="s">
        <v>41</v>
      </c>
      <c r="F1252" s="41">
        <v>2058</v>
      </c>
      <c r="G1252" s="39">
        <v>90</v>
      </c>
      <c r="H1252" s="40">
        <v>346</v>
      </c>
      <c r="I1252" s="40">
        <v>695</v>
      </c>
      <c r="J1252" s="40">
        <v>491</v>
      </c>
      <c r="K1252" s="41">
        <v>88</v>
      </c>
      <c r="L1252" s="39">
        <v>1069096</v>
      </c>
      <c r="M1252" s="40">
        <v>1101731</v>
      </c>
      <c r="N1252" s="40">
        <v>445623</v>
      </c>
      <c r="O1252" s="40">
        <v>1591064</v>
      </c>
      <c r="P1252" s="41">
        <v>219967</v>
      </c>
      <c r="Q1252" s="39">
        <f t="shared" si="114"/>
        <v>11878.844444444445</v>
      </c>
      <c r="R1252" s="40">
        <f t="shared" si="115"/>
        <v>3184.1936416184972</v>
      </c>
      <c r="S1252" s="40">
        <f t="shared" si="116"/>
        <v>641.18417266187055</v>
      </c>
      <c r="T1252" s="40">
        <f t="shared" si="117"/>
        <v>3240.4562118126273</v>
      </c>
      <c r="U1252" s="41">
        <f t="shared" si="118"/>
        <v>2499.625</v>
      </c>
    </row>
    <row r="1253" spans="1:21" x14ac:dyDescent="0.25">
      <c r="A1253" s="30" t="str">
        <f t="shared" si="119"/>
        <v>2010_3</v>
      </c>
      <c r="B1253" s="10">
        <v>2010</v>
      </c>
      <c r="C1253" s="10">
        <v>3</v>
      </c>
      <c r="D1253" s="27" t="s">
        <v>13</v>
      </c>
      <c r="E1253" s="11" t="s">
        <v>41</v>
      </c>
      <c r="F1253" s="41">
        <v>4947</v>
      </c>
      <c r="G1253" s="39">
        <v>33</v>
      </c>
      <c r="H1253" s="40">
        <v>656</v>
      </c>
      <c r="I1253" s="40">
        <v>751</v>
      </c>
      <c r="J1253" s="40">
        <v>983</v>
      </c>
      <c r="K1253" s="41">
        <v>130</v>
      </c>
      <c r="L1253" s="39">
        <v>535968</v>
      </c>
      <c r="M1253" s="40">
        <v>1022180</v>
      </c>
      <c r="N1253" s="40">
        <v>1887736</v>
      </c>
      <c r="O1253" s="40">
        <v>1530477</v>
      </c>
      <c r="P1253" s="41">
        <v>400557</v>
      </c>
      <c r="Q1253" s="39">
        <f t="shared" si="114"/>
        <v>16241.454545454546</v>
      </c>
      <c r="R1253" s="40">
        <f t="shared" si="115"/>
        <v>1558.2012195121952</v>
      </c>
      <c r="S1253" s="40">
        <f t="shared" si="116"/>
        <v>2513.6298268974701</v>
      </c>
      <c r="T1253" s="40">
        <f t="shared" si="117"/>
        <v>1556.9450661241099</v>
      </c>
      <c r="U1253" s="41">
        <f t="shared" si="118"/>
        <v>3081.2076923076925</v>
      </c>
    </row>
    <row r="1254" spans="1:21" x14ac:dyDescent="0.25">
      <c r="A1254" s="30" t="str">
        <f t="shared" si="119"/>
        <v>2010_3</v>
      </c>
      <c r="B1254" s="10">
        <v>2010</v>
      </c>
      <c r="C1254" s="10">
        <v>3</v>
      </c>
      <c r="D1254" s="27" t="s">
        <v>15</v>
      </c>
      <c r="E1254" s="11" t="s">
        <v>41</v>
      </c>
      <c r="F1254" s="41">
        <v>713</v>
      </c>
      <c r="G1254" s="39">
        <v>4</v>
      </c>
      <c r="H1254" s="40">
        <v>63</v>
      </c>
      <c r="I1254" s="40">
        <v>355</v>
      </c>
      <c r="J1254" s="40">
        <v>92</v>
      </c>
      <c r="K1254" s="41">
        <v>12</v>
      </c>
      <c r="L1254" s="39">
        <v>77931</v>
      </c>
      <c r="M1254" s="40">
        <v>184561</v>
      </c>
      <c r="N1254" s="40">
        <v>930211</v>
      </c>
      <c r="O1254" s="40">
        <v>248242</v>
      </c>
      <c r="P1254" s="41">
        <v>67591</v>
      </c>
      <c r="Q1254" s="39">
        <f t="shared" si="114"/>
        <v>19482.75</v>
      </c>
      <c r="R1254" s="40">
        <f t="shared" si="115"/>
        <v>2929.5396825396824</v>
      </c>
      <c r="S1254" s="40">
        <f t="shared" si="116"/>
        <v>2620.3126760563382</v>
      </c>
      <c r="T1254" s="40">
        <f t="shared" si="117"/>
        <v>2698.282608695652</v>
      </c>
      <c r="U1254" s="41">
        <f t="shared" si="118"/>
        <v>5632.583333333333</v>
      </c>
    </row>
    <row r="1255" spans="1:21" x14ac:dyDescent="0.25">
      <c r="A1255" s="30" t="str">
        <f t="shared" si="119"/>
        <v>2010_3</v>
      </c>
      <c r="B1255" s="10">
        <v>2010</v>
      </c>
      <c r="C1255" s="10">
        <v>3</v>
      </c>
      <c r="D1255" s="27" t="s">
        <v>16</v>
      </c>
      <c r="E1255" s="11" t="s">
        <v>41</v>
      </c>
      <c r="F1255" s="41">
        <v>778</v>
      </c>
      <c r="G1255" s="39">
        <v>16</v>
      </c>
      <c r="H1255" s="40">
        <v>109</v>
      </c>
      <c r="I1255" s="40">
        <v>267</v>
      </c>
      <c r="J1255" s="40">
        <v>282</v>
      </c>
      <c r="K1255" s="41">
        <v>17</v>
      </c>
      <c r="L1255" s="39">
        <v>199230</v>
      </c>
      <c r="M1255" s="40">
        <v>359228</v>
      </c>
      <c r="N1255" s="40">
        <v>345887</v>
      </c>
      <c r="O1255" s="40">
        <v>807911</v>
      </c>
      <c r="P1255" s="41">
        <v>90350</v>
      </c>
      <c r="Q1255" s="39">
        <f t="shared" si="114"/>
        <v>12451.875</v>
      </c>
      <c r="R1255" s="40">
        <f t="shared" si="115"/>
        <v>3295.669724770642</v>
      </c>
      <c r="S1255" s="40">
        <f t="shared" si="116"/>
        <v>1295.4569288389514</v>
      </c>
      <c r="T1255" s="40">
        <f t="shared" si="117"/>
        <v>2864.932624113475</v>
      </c>
      <c r="U1255" s="41">
        <f t="shared" si="118"/>
        <v>5314.7058823529414</v>
      </c>
    </row>
    <row r="1256" spans="1:21" x14ac:dyDescent="0.25">
      <c r="A1256" s="30" t="str">
        <f t="shared" si="119"/>
        <v>2010_3</v>
      </c>
      <c r="B1256" s="10">
        <v>2010</v>
      </c>
      <c r="C1256" s="10">
        <v>3</v>
      </c>
      <c r="D1256" s="27" t="s">
        <v>17</v>
      </c>
      <c r="E1256" s="11" t="s">
        <v>41</v>
      </c>
      <c r="F1256" s="41">
        <v>5291</v>
      </c>
      <c r="G1256" s="39">
        <v>32</v>
      </c>
      <c r="H1256" s="40">
        <v>556</v>
      </c>
      <c r="I1256" s="40">
        <v>1246</v>
      </c>
      <c r="J1256" s="40">
        <v>950</v>
      </c>
      <c r="K1256" s="41">
        <v>271</v>
      </c>
      <c r="L1256" s="39">
        <v>646637</v>
      </c>
      <c r="M1256" s="40">
        <v>2057266</v>
      </c>
      <c r="N1256" s="40">
        <v>1905178</v>
      </c>
      <c r="O1256" s="40">
        <v>2816938</v>
      </c>
      <c r="P1256" s="41">
        <v>1577464</v>
      </c>
      <c r="Q1256" s="39">
        <f t="shared" si="114"/>
        <v>20207.40625</v>
      </c>
      <c r="R1256" s="40">
        <f t="shared" si="115"/>
        <v>3700.1187050359713</v>
      </c>
      <c r="S1256" s="40">
        <f t="shared" si="116"/>
        <v>1529.0353130016051</v>
      </c>
      <c r="T1256" s="40">
        <f t="shared" si="117"/>
        <v>2965.197894736842</v>
      </c>
      <c r="U1256" s="41">
        <f t="shared" si="118"/>
        <v>5820.9003690036898</v>
      </c>
    </row>
    <row r="1257" spans="1:21" x14ac:dyDescent="0.25">
      <c r="A1257" s="30" t="str">
        <f t="shared" si="119"/>
        <v>2010_3</v>
      </c>
      <c r="B1257" s="10">
        <v>2010</v>
      </c>
      <c r="C1257" s="10">
        <v>3</v>
      </c>
      <c r="D1257" s="27" t="s">
        <v>18</v>
      </c>
      <c r="E1257" s="11" t="s">
        <v>41</v>
      </c>
      <c r="F1257" s="41">
        <v>2319</v>
      </c>
      <c r="G1257" s="39">
        <v>24</v>
      </c>
      <c r="H1257" s="40">
        <v>207</v>
      </c>
      <c r="I1257" s="40">
        <v>976</v>
      </c>
      <c r="J1257" s="40">
        <v>298</v>
      </c>
      <c r="K1257" s="41">
        <v>57</v>
      </c>
      <c r="L1257" s="39">
        <v>554586</v>
      </c>
      <c r="M1257" s="40">
        <v>617235</v>
      </c>
      <c r="N1257" s="40">
        <v>4005339</v>
      </c>
      <c r="O1257" s="40">
        <v>902840</v>
      </c>
      <c r="P1257" s="41">
        <v>172920</v>
      </c>
      <c r="Q1257" s="39">
        <f t="shared" si="114"/>
        <v>23107.75</v>
      </c>
      <c r="R1257" s="40">
        <f t="shared" si="115"/>
        <v>2981.8115942028985</v>
      </c>
      <c r="S1257" s="40">
        <f t="shared" si="116"/>
        <v>4103.8309426229507</v>
      </c>
      <c r="T1257" s="40">
        <f t="shared" si="117"/>
        <v>3029.6644295302012</v>
      </c>
      <c r="U1257" s="41">
        <f t="shared" si="118"/>
        <v>3033.6842105263158</v>
      </c>
    </row>
    <row r="1258" spans="1:21" x14ac:dyDescent="0.25">
      <c r="A1258" s="30" t="str">
        <f t="shared" si="119"/>
        <v>2010_3</v>
      </c>
      <c r="B1258" s="10">
        <v>2010</v>
      </c>
      <c r="C1258" s="10">
        <v>3</v>
      </c>
      <c r="D1258" s="27" t="s">
        <v>19</v>
      </c>
      <c r="E1258" s="11" t="s">
        <v>41</v>
      </c>
      <c r="F1258" s="41">
        <v>847</v>
      </c>
      <c r="G1258" s="39">
        <v>19</v>
      </c>
      <c r="H1258" s="40">
        <v>88</v>
      </c>
      <c r="I1258" s="40">
        <v>295</v>
      </c>
      <c r="J1258" s="40">
        <v>127</v>
      </c>
      <c r="K1258" s="41">
        <v>30</v>
      </c>
      <c r="L1258" s="39">
        <v>383240</v>
      </c>
      <c r="M1258" s="40">
        <v>264738</v>
      </c>
      <c r="N1258" s="40">
        <v>637306</v>
      </c>
      <c r="O1258" s="40">
        <v>429368</v>
      </c>
      <c r="P1258" s="41">
        <v>161875</v>
      </c>
      <c r="Q1258" s="39">
        <f t="shared" si="114"/>
        <v>20170.526315789473</v>
      </c>
      <c r="R1258" s="40">
        <f t="shared" si="115"/>
        <v>3008.3863636363635</v>
      </c>
      <c r="S1258" s="40">
        <f t="shared" si="116"/>
        <v>2160.3593220338985</v>
      </c>
      <c r="T1258" s="40">
        <f t="shared" si="117"/>
        <v>3380.8503937007872</v>
      </c>
      <c r="U1258" s="41">
        <f t="shared" si="118"/>
        <v>5395.833333333333</v>
      </c>
    </row>
    <row r="1259" spans="1:21" x14ac:dyDescent="0.25">
      <c r="A1259" s="30" t="str">
        <f t="shared" si="119"/>
        <v>2010_3</v>
      </c>
      <c r="B1259" s="10">
        <v>2010</v>
      </c>
      <c r="C1259" s="10">
        <v>3</v>
      </c>
      <c r="D1259" s="27" t="s">
        <v>20</v>
      </c>
      <c r="E1259" s="11" t="s">
        <v>41</v>
      </c>
      <c r="F1259" s="41">
        <v>5859</v>
      </c>
      <c r="G1259" s="39">
        <v>91</v>
      </c>
      <c r="H1259" s="40">
        <v>768</v>
      </c>
      <c r="I1259" s="40">
        <v>900</v>
      </c>
      <c r="J1259" s="40">
        <v>1110</v>
      </c>
      <c r="K1259" s="41">
        <v>191</v>
      </c>
      <c r="L1259" s="39">
        <v>2539169</v>
      </c>
      <c r="M1259" s="40">
        <v>1975627</v>
      </c>
      <c r="N1259" s="40">
        <v>2218813</v>
      </c>
      <c r="O1259" s="40">
        <v>2745913</v>
      </c>
      <c r="P1259" s="41">
        <v>1596621</v>
      </c>
      <c r="Q1259" s="39">
        <f t="shared" si="114"/>
        <v>27902.956043956045</v>
      </c>
      <c r="R1259" s="40">
        <f t="shared" si="115"/>
        <v>2572.4309895833335</v>
      </c>
      <c r="S1259" s="40">
        <f t="shared" si="116"/>
        <v>2465.347777777778</v>
      </c>
      <c r="T1259" s="40">
        <f t="shared" si="117"/>
        <v>2473.7954954954953</v>
      </c>
      <c r="U1259" s="41">
        <f t="shared" si="118"/>
        <v>8359.2722513089011</v>
      </c>
    </row>
    <row r="1260" spans="1:21" x14ac:dyDescent="0.25">
      <c r="A1260" s="30" t="str">
        <f t="shared" si="119"/>
        <v>2010_3</v>
      </c>
      <c r="B1260" s="10">
        <v>2010</v>
      </c>
      <c r="C1260" s="10">
        <v>3</v>
      </c>
      <c r="D1260" s="27" t="s">
        <v>21</v>
      </c>
      <c r="E1260" s="11" t="s">
        <v>41</v>
      </c>
      <c r="F1260" s="41">
        <v>5478</v>
      </c>
      <c r="G1260" s="39">
        <v>182</v>
      </c>
      <c r="H1260" s="40">
        <v>550</v>
      </c>
      <c r="I1260" s="40">
        <v>1672</v>
      </c>
      <c r="J1260" s="40">
        <v>1002</v>
      </c>
      <c r="K1260" s="41">
        <v>107</v>
      </c>
      <c r="L1260" s="39">
        <v>3079535</v>
      </c>
      <c r="M1260" s="40">
        <v>1256247</v>
      </c>
      <c r="N1260" s="40">
        <v>2633645</v>
      </c>
      <c r="O1260" s="40">
        <v>2784315</v>
      </c>
      <c r="P1260" s="41">
        <v>611534</v>
      </c>
      <c r="Q1260" s="39">
        <f t="shared" si="114"/>
        <v>16920.521978021978</v>
      </c>
      <c r="R1260" s="40">
        <f t="shared" si="115"/>
        <v>2284.0854545454545</v>
      </c>
      <c r="S1260" s="40">
        <f t="shared" si="116"/>
        <v>1575.1465311004786</v>
      </c>
      <c r="T1260" s="40">
        <f t="shared" si="117"/>
        <v>2778.7574850299402</v>
      </c>
      <c r="U1260" s="41">
        <f t="shared" si="118"/>
        <v>5715.2710280373831</v>
      </c>
    </row>
    <row r="1261" spans="1:21" x14ac:dyDescent="0.25">
      <c r="A1261" s="30" t="str">
        <f t="shared" si="119"/>
        <v>2010_3</v>
      </c>
      <c r="B1261" s="10">
        <v>2010</v>
      </c>
      <c r="C1261" s="10">
        <v>3</v>
      </c>
      <c r="D1261" s="27" t="s">
        <v>22</v>
      </c>
      <c r="E1261" s="11" t="s">
        <v>41</v>
      </c>
      <c r="F1261" s="41">
        <v>752</v>
      </c>
      <c r="G1261" s="39">
        <v>27</v>
      </c>
      <c r="H1261" s="40">
        <v>79</v>
      </c>
      <c r="I1261" s="40">
        <v>232</v>
      </c>
      <c r="J1261" s="40">
        <v>99</v>
      </c>
      <c r="K1261" s="41">
        <v>34</v>
      </c>
      <c r="L1261" s="39">
        <v>332475</v>
      </c>
      <c r="M1261" s="40">
        <v>218160</v>
      </c>
      <c r="N1261" s="40">
        <v>380282</v>
      </c>
      <c r="O1261" s="40">
        <v>268774</v>
      </c>
      <c r="P1261" s="41">
        <v>138523</v>
      </c>
      <c r="Q1261" s="39">
        <f t="shared" si="114"/>
        <v>12313.888888888889</v>
      </c>
      <c r="R1261" s="40">
        <f t="shared" si="115"/>
        <v>2761.5189873417721</v>
      </c>
      <c r="S1261" s="40">
        <f t="shared" si="116"/>
        <v>1639.1465517241379</v>
      </c>
      <c r="T1261" s="40">
        <f t="shared" si="117"/>
        <v>2714.8888888888887</v>
      </c>
      <c r="U1261" s="41">
        <f t="shared" si="118"/>
        <v>4074.205882352941</v>
      </c>
    </row>
    <row r="1262" spans="1:21" x14ac:dyDescent="0.25">
      <c r="A1262" s="30" t="str">
        <f t="shared" si="119"/>
        <v>2010_3</v>
      </c>
      <c r="B1262" s="10">
        <v>2010</v>
      </c>
      <c r="C1262" s="10">
        <v>3</v>
      </c>
      <c r="D1262" s="27" t="s">
        <v>23</v>
      </c>
      <c r="E1262" s="11" t="s">
        <v>41</v>
      </c>
      <c r="F1262" s="41">
        <v>513</v>
      </c>
      <c r="G1262" s="39">
        <v>19</v>
      </c>
      <c r="H1262" s="40">
        <v>62</v>
      </c>
      <c r="I1262" s="40">
        <v>218</v>
      </c>
      <c r="J1262" s="40">
        <v>81</v>
      </c>
      <c r="K1262" s="41">
        <v>16</v>
      </c>
      <c r="L1262" s="39">
        <v>274286</v>
      </c>
      <c r="M1262" s="40">
        <v>179999</v>
      </c>
      <c r="N1262" s="40">
        <v>240259</v>
      </c>
      <c r="O1262" s="40">
        <v>229371</v>
      </c>
      <c r="P1262" s="41">
        <v>73327</v>
      </c>
      <c r="Q1262" s="39">
        <f t="shared" si="114"/>
        <v>14436.105263157895</v>
      </c>
      <c r="R1262" s="40">
        <f t="shared" si="115"/>
        <v>2903.2096774193546</v>
      </c>
      <c r="S1262" s="40">
        <f t="shared" si="116"/>
        <v>1102.105504587156</v>
      </c>
      <c r="T1262" s="40">
        <f t="shared" si="117"/>
        <v>2831.7407407407409</v>
      </c>
      <c r="U1262" s="41">
        <f t="shared" si="118"/>
        <v>4582.9375</v>
      </c>
    </row>
    <row r="1263" spans="1:21" x14ac:dyDescent="0.25">
      <c r="A1263" s="30" t="str">
        <f t="shared" si="119"/>
        <v>2010_3</v>
      </c>
      <c r="B1263" s="10">
        <v>2010</v>
      </c>
      <c r="C1263" s="10">
        <v>3</v>
      </c>
      <c r="D1263" s="27" t="s">
        <v>24</v>
      </c>
      <c r="E1263" s="11" t="s">
        <v>41</v>
      </c>
      <c r="F1263" s="41">
        <v>1322</v>
      </c>
      <c r="G1263" s="39">
        <v>41</v>
      </c>
      <c r="H1263" s="40">
        <v>161</v>
      </c>
      <c r="I1263" s="40">
        <v>488</v>
      </c>
      <c r="J1263" s="40">
        <v>275</v>
      </c>
      <c r="K1263" s="41">
        <v>29</v>
      </c>
      <c r="L1263" s="39">
        <v>936231</v>
      </c>
      <c r="M1263" s="40">
        <v>683248</v>
      </c>
      <c r="N1263" s="40">
        <v>736064</v>
      </c>
      <c r="O1263" s="40">
        <v>796275</v>
      </c>
      <c r="P1263" s="41">
        <v>171519</v>
      </c>
      <c r="Q1263" s="39">
        <f t="shared" si="114"/>
        <v>22834.90243902439</v>
      </c>
      <c r="R1263" s="40">
        <f t="shared" si="115"/>
        <v>4243.7763975155276</v>
      </c>
      <c r="S1263" s="40">
        <f t="shared" si="116"/>
        <v>1508.327868852459</v>
      </c>
      <c r="T1263" s="40">
        <f t="shared" si="117"/>
        <v>2895.5454545454545</v>
      </c>
      <c r="U1263" s="41">
        <f t="shared" si="118"/>
        <v>5914.4482758620688</v>
      </c>
    </row>
    <row r="1264" spans="1:21" x14ac:dyDescent="0.25">
      <c r="A1264" s="30" t="str">
        <f t="shared" si="119"/>
        <v>2010_3</v>
      </c>
      <c r="B1264" s="10">
        <v>2010</v>
      </c>
      <c r="C1264" s="10">
        <v>3</v>
      </c>
      <c r="D1264" s="27" t="s">
        <v>25</v>
      </c>
      <c r="E1264" s="11" t="s">
        <v>41</v>
      </c>
      <c r="F1264" s="41">
        <v>5414</v>
      </c>
      <c r="G1264" s="39">
        <v>43</v>
      </c>
      <c r="H1264" s="40">
        <v>500</v>
      </c>
      <c r="I1264" s="40">
        <v>3124</v>
      </c>
      <c r="J1264" s="40">
        <v>667</v>
      </c>
      <c r="K1264" s="41">
        <v>173</v>
      </c>
      <c r="L1264" s="39">
        <v>728664</v>
      </c>
      <c r="M1264" s="40">
        <v>959806</v>
      </c>
      <c r="N1264" s="40">
        <v>6091294</v>
      </c>
      <c r="O1264" s="40">
        <v>1301578</v>
      </c>
      <c r="P1264" s="41">
        <v>876843</v>
      </c>
      <c r="Q1264" s="39">
        <f t="shared" si="114"/>
        <v>16945.674418604653</v>
      </c>
      <c r="R1264" s="40">
        <f t="shared" si="115"/>
        <v>1919.6120000000001</v>
      </c>
      <c r="S1264" s="40">
        <f t="shared" si="116"/>
        <v>1949.838028169014</v>
      </c>
      <c r="T1264" s="40">
        <f t="shared" si="117"/>
        <v>1951.391304347826</v>
      </c>
      <c r="U1264" s="41">
        <f t="shared" si="118"/>
        <v>5068.4566473988443</v>
      </c>
    </row>
    <row r="1265" spans="1:21" x14ac:dyDescent="0.25">
      <c r="A1265" s="30" t="str">
        <f t="shared" si="119"/>
        <v>2010_3</v>
      </c>
      <c r="B1265" s="10">
        <v>2010</v>
      </c>
      <c r="C1265" s="10">
        <v>3</v>
      </c>
      <c r="D1265" s="27" t="s">
        <v>26</v>
      </c>
      <c r="E1265" s="11" t="s">
        <v>41</v>
      </c>
      <c r="F1265" s="41">
        <v>4303</v>
      </c>
      <c r="G1265" s="39">
        <v>64</v>
      </c>
      <c r="H1265" s="40">
        <v>522</v>
      </c>
      <c r="I1265" s="40">
        <v>1424</v>
      </c>
      <c r="J1265" s="40">
        <v>853</v>
      </c>
      <c r="K1265" s="41">
        <v>159</v>
      </c>
      <c r="L1265" s="39">
        <v>1398609</v>
      </c>
      <c r="M1265" s="40">
        <v>1599519</v>
      </c>
      <c r="N1265" s="40">
        <v>2778032</v>
      </c>
      <c r="O1265" s="40">
        <v>2343770</v>
      </c>
      <c r="P1265" s="41">
        <v>672673</v>
      </c>
      <c r="Q1265" s="39">
        <f t="shared" si="114"/>
        <v>21853.265625</v>
      </c>
      <c r="R1265" s="40">
        <f t="shared" si="115"/>
        <v>3064.2126436781609</v>
      </c>
      <c r="S1265" s="40">
        <f t="shared" si="116"/>
        <v>1950.8651685393259</v>
      </c>
      <c r="T1265" s="40">
        <f t="shared" si="117"/>
        <v>2747.6787807737396</v>
      </c>
      <c r="U1265" s="41">
        <f t="shared" si="118"/>
        <v>4230.6477987421385</v>
      </c>
    </row>
    <row r="1266" spans="1:21" x14ac:dyDescent="0.25">
      <c r="A1266" s="30" t="str">
        <f t="shared" si="119"/>
        <v>2010_3</v>
      </c>
      <c r="B1266" s="10">
        <v>2010</v>
      </c>
      <c r="C1266" s="10">
        <v>3</v>
      </c>
      <c r="D1266" s="27" t="s">
        <v>27</v>
      </c>
      <c r="E1266" s="11" t="s">
        <v>41</v>
      </c>
      <c r="F1266" s="41">
        <v>1236</v>
      </c>
      <c r="G1266" s="39">
        <v>38</v>
      </c>
      <c r="H1266" s="40">
        <v>151</v>
      </c>
      <c r="I1266" s="40">
        <v>420</v>
      </c>
      <c r="J1266" s="40">
        <v>193</v>
      </c>
      <c r="K1266" s="41">
        <v>46</v>
      </c>
      <c r="L1266" s="39">
        <v>715464</v>
      </c>
      <c r="M1266" s="40">
        <v>436222</v>
      </c>
      <c r="N1266" s="40">
        <v>751462</v>
      </c>
      <c r="O1266" s="40">
        <v>594227</v>
      </c>
      <c r="P1266" s="41">
        <v>371894</v>
      </c>
      <c r="Q1266" s="39">
        <f t="shared" si="114"/>
        <v>18828</v>
      </c>
      <c r="R1266" s="40">
        <f t="shared" si="115"/>
        <v>2888.8874172185429</v>
      </c>
      <c r="S1266" s="40">
        <f t="shared" si="116"/>
        <v>1789.195238095238</v>
      </c>
      <c r="T1266" s="40">
        <f t="shared" si="117"/>
        <v>3078.8963730569949</v>
      </c>
      <c r="U1266" s="41">
        <f t="shared" si="118"/>
        <v>8084.652173913043</v>
      </c>
    </row>
    <row r="1267" spans="1:21" x14ac:dyDescent="0.25">
      <c r="A1267" s="30" t="str">
        <f t="shared" si="119"/>
        <v>2010_3</v>
      </c>
      <c r="B1267" s="10">
        <v>2010</v>
      </c>
      <c r="C1267" s="10">
        <v>3</v>
      </c>
      <c r="D1267" s="27" t="s">
        <v>28</v>
      </c>
      <c r="E1267" s="11" t="s">
        <v>41</v>
      </c>
      <c r="F1267" s="41">
        <v>5850</v>
      </c>
      <c r="G1267" s="39">
        <v>171</v>
      </c>
      <c r="H1267" s="40">
        <v>686</v>
      </c>
      <c r="I1267" s="40">
        <v>2376</v>
      </c>
      <c r="J1267" s="40">
        <v>1091</v>
      </c>
      <c r="K1267" s="41">
        <v>220</v>
      </c>
      <c r="L1267" s="39">
        <v>2288827</v>
      </c>
      <c r="M1267" s="40">
        <v>2071143</v>
      </c>
      <c r="N1267" s="40">
        <v>4716082</v>
      </c>
      <c r="O1267" s="40">
        <v>3360375</v>
      </c>
      <c r="P1267" s="41">
        <v>2253430</v>
      </c>
      <c r="Q1267" s="39">
        <f t="shared" si="114"/>
        <v>13384.95321637427</v>
      </c>
      <c r="R1267" s="40">
        <f t="shared" si="115"/>
        <v>3019.1588921282801</v>
      </c>
      <c r="S1267" s="40">
        <f t="shared" si="116"/>
        <v>1984.8829966329965</v>
      </c>
      <c r="T1267" s="40">
        <f t="shared" si="117"/>
        <v>3080.0870760769935</v>
      </c>
      <c r="U1267" s="41">
        <f t="shared" si="118"/>
        <v>10242.863636363636</v>
      </c>
    </row>
    <row r="1268" spans="1:21" x14ac:dyDescent="0.25">
      <c r="A1268" s="30" t="str">
        <f t="shared" si="119"/>
        <v>2010_3</v>
      </c>
      <c r="B1268" s="10">
        <v>2010</v>
      </c>
      <c r="C1268" s="10">
        <v>3</v>
      </c>
      <c r="D1268" s="27" t="s">
        <v>29</v>
      </c>
      <c r="E1268" s="11" t="s">
        <v>41</v>
      </c>
      <c r="F1268" s="41">
        <v>821</v>
      </c>
      <c r="G1268" s="39">
        <v>27</v>
      </c>
      <c r="H1268" s="40">
        <v>108</v>
      </c>
      <c r="I1268" s="40">
        <v>278</v>
      </c>
      <c r="J1268" s="40">
        <v>158</v>
      </c>
      <c r="K1268" s="41">
        <v>40</v>
      </c>
      <c r="L1268" s="39">
        <v>431849</v>
      </c>
      <c r="M1268" s="40">
        <v>338164</v>
      </c>
      <c r="N1268" s="40">
        <v>617874</v>
      </c>
      <c r="O1268" s="40">
        <v>421382</v>
      </c>
      <c r="P1268" s="41">
        <v>341277</v>
      </c>
      <c r="Q1268" s="39">
        <f t="shared" si="114"/>
        <v>15994.407407407407</v>
      </c>
      <c r="R1268" s="40">
        <f t="shared" si="115"/>
        <v>3131.1481481481483</v>
      </c>
      <c r="S1268" s="40">
        <f t="shared" si="116"/>
        <v>2222.5683453237411</v>
      </c>
      <c r="T1268" s="40">
        <f t="shared" si="117"/>
        <v>2666.9746835443038</v>
      </c>
      <c r="U1268" s="41">
        <f t="shared" si="118"/>
        <v>8531.9249999999993</v>
      </c>
    </row>
    <row r="1269" spans="1:21" x14ac:dyDescent="0.25">
      <c r="A1269" s="30" t="str">
        <f t="shared" si="119"/>
        <v>2010_3</v>
      </c>
      <c r="B1269" s="10">
        <v>2010</v>
      </c>
      <c r="C1269" s="10">
        <v>3</v>
      </c>
      <c r="D1269" s="27" t="s">
        <v>30</v>
      </c>
      <c r="E1269" s="11" t="s">
        <v>41</v>
      </c>
      <c r="F1269" s="41">
        <v>1344</v>
      </c>
      <c r="G1269" s="39">
        <v>44</v>
      </c>
      <c r="H1269" s="40">
        <v>168</v>
      </c>
      <c r="I1269" s="40">
        <v>443</v>
      </c>
      <c r="J1269" s="40">
        <v>185</v>
      </c>
      <c r="K1269" s="41">
        <v>51</v>
      </c>
      <c r="L1269" s="39">
        <v>1024105</v>
      </c>
      <c r="M1269" s="40">
        <v>305172</v>
      </c>
      <c r="N1269" s="40">
        <v>573515</v>
      </c>
      <c r="O1269" s="40">
        <v>623089</v>
      </c>
      <c r="P1269" s="41">
        <v>318332</v>
      </c>
      <c r="Q1269" s="39">
        <f t="shared" si="114"/>
        <v>23275.113636363636</v>
      </c>
      <c r="R1269" s="40">
        <f t="shared" si="115"/>
        <v>1816.5</v>
      </c>
      <c r="S1269" s="40">
        <f t="shared" si="116"/>
        <v>1294.6162528216705</v>
      </c>
      <c r="T1269" s="40">
        <f t="shared" si="117"/>
        <v>3368.0486486486489</v>
      </c>
      <c r="U1269" s="41">
        <f t="shared" si="118"/>
        <v>6241.8039215686276</v>
      </c>
    </row>
    <row r="1270" spans="1:21" x14ac:dyDescent="0.25">
      <c r="A1270" s="30" t="str">
        <f t="shared" si="119"/>
        <v>2010_3</v>
      </c>
      <c r="B1270" s="10">
        <v>2010</v>
      </c>
      <c r="C1270" s="10">
        <v>3</v>
      </c>
      <c r="D1270" s="27" t="s">
        <v>31</v>
      </c>
      <c r="E1270" s="11" t="s">
        <v>41</v>
      </c>
      <c r="F1270" s="41">
        <v>4815</v>
      </c>
      <c r="G1270" s="39">
        <v>116</v>
      </c>
      <c r="H1270" s="40">
        <v>502</v>
      </c>
      <c r="I1270" s="40">
        <v>2031</v>
      </c>
      <c r="J1270" s="40">
        <v>637</v>
      </c>
      <c r="K1270" s="41">
        <v>154</v>
      </c>
      <c r="L1270" s="39">
        <v>1703023</v>
      </c>
      <c r="M1270" s="40">
        <v>1452460</v>
      </c>
      <c r="N1270" s="40">
        <v>1400517</v>
      </c>
      <c r="O1270" s="40">
        <v>2018621</v>
      </c>
      <c r="P1270" s="41">
        <v>362942</v>
      </c>
      <c r="Q1270" s="39">
        <f t="shared" si="114"/>
        <v>14681.23275862069</v>
      </c>
      <c r="R1270" s="40">
        <f t="shared" si="115"/>
        <v>2893.3466135458166</v>
      </c>
      <c r="S1270" s="40">
        <f t="shared" si="116"/>
        <v>689.57016248153616</v>
      </c>
      <c r="T1270" s="40">
        <f t="shared" si="117"/>
        <v>3168.9497645211932</v>
      </c>
      <c r="U1270" s="41">
        <f t="shared" si="118"/>
        <v>2356.7662337662337</v>
      </c>
    </row>
    <row r="1271" spans="1:21" x14ac:dyDescent="0.25">
      <c r="A1271" s="30" t="str">
        <f t="shared" si="119"/>
        <v>2010_3</v>
      </c>
      <c r="B1271" s="10">
        <v>2010</v>
      </c>
      <c r="C1271" s="10">
        <v>3</v>
      </c>
      <c r="D1271" s="27" t="s">
        <v>32</v>
      </c>
      <c r="E1271" s="11" t="s">
        <v>41</v>
      </c>
      <c r="F1271" s="41">
        <v>4908</v>
      </c>
      <c r="G1271" s="39">
        <v>77</v>
      </c>
      <c r="H1271" s="40">
        <v>710</v>
      </c>
      <c r="I1271" s="40">
        <v>2056</v>
      </c>
      <c r="J1271" s="40">
        <v>1056</v>
      </c>
      <c r="K1271" s="41">
        <v>220</v>
      </c>
      <c r="L1271" s="39">
        <v>2728455</v>
      </c>
      <c r="M1271" s="40">
        <v>2296834</v>
      </c>
      <c r="N1271" s="40">
        <v>3650247</v>
      </c>
      <c r="O1271" s="40">
        <v>3610566</v>
      </c>
      <c r="P1271" s="41">
        <v>1922158</v>
      </c>
      <c r="Q1271" s="39">
        <f t="shared" si="114"/>
        <v>35434.480519480523</v>
      </c>
      <c r="R1271" s="40">
        <f t="shared" si="115"/>
        <v>3234.9774647887325</v>
      </c>
      <c r="S1271" s="40">
        <f t="shared" si="116"/>
        <v>1775.4119649805448</v>
      </c>
      <c r="T1271" s="40">
        <f t="shared" si="117"/>
        <v>3419.096590909091</v>
      </c>
      <c r="U1271" s="41">
        <f t="shared" si="118"/>
        <v>8737.0818181818177</v>
      </c>
    </row>
    <row r="1272" spans="1:21" x14ac:dyDescent="0.25">
      <c r="A1272" s="30" t="str">
        <f t="shared" si="119"/>
        <v>2010_3</v>
      </c>
      <c r="B1272" s="10">
        <v>2010</v>
      </c>
      <c r="C1272" s="10">
        <v>3</v>
      </c>
      <c r="D1272" s="27" t="s">
        <v>33</v>
      </c>
      <c r="E1272" s="11" t="s">
        <v>41</v>
      </c>
      <c r="F1272" s="41">
        <v>2454</v>
      </c>
      <c r="G1272" s="39">
        <v>87</v>
      </c>
      <c r="H1272" s="40">
        <v>273</v>
      </c>
      <c r="I1272" s="40">
        <v>1025</v>
      </c>
      <c r="J1272" s="40">
        <v>388</v>
      </c>
      <c r="K1272" s="41">
        <v>75</v>
      </c>
      <c r="L1272" s="39">
        <v>1024668</v>
      </c>
      <c r="M1272" s="40">
        <v>811701</v>
      </c>
      <c r="N1272" s="40">
        <v>1409279</v>
      </c>
      <c r="O1272" s="40">
        <v>1090809</v>
      </c>
      <c r="P1272" s="41">
        <v>192490</v>
      </c>
      <c r="Q1272" s="39">
        <f t="shared" si="114"/>
        <v>11777.793103448275</v>
      </c>
      <c r="R1272" s="40">
        <f t="shared" si="115"/>
        <v>2973.2637362637361</v>
      </c>
      <c r="S1272" s="40">
        <f t="shared" si="116"/>
        <v>1374.9063414634147</v>
      </c>
      <c r="T1272" s="40">
        <f t="shared" si="117"/>
        <v>2811.3634020618556</v>
      </c>
      <c r="U1272" s="41">
        <f t="shared" si="118"/>
        <v>2566.5333333333333</v>
      </c>
    </row>
    <row r="1273" spans="1:21" x14ac:dyDescent="0.25">
      <c r="A1273" s="30" t="str">
        <f t="shared" si="119"/>
        <v>2010_3</v>
      </c>
      <c r="B1273" s="10">
        <v>2010</v>
      </c>
      <c r="C1273" s="10">
        <v>3</v>
      </c>
      <c r="D1273" s="27" t="s">
        <v>34</v>
      </c>
      <c r="E1273" s="11" t="s">
        <v>41</v>
      </c>
      <c r="F1273" s="41">
        <v>2051</v>
      </c>
      <c r="G1273" s="39">
        <v>65</v>
      </c>
      <c r="H1273" s="40">
        <v>323</v>
      </c>
      <c r="I1273" s="40">
        <v>637</v>
      </c>
      <c r="J1273" s="40">
        <v>409</v>
      </c>
      <c r="K1273" s="41">
        <v>57</v>
      </c>
      <c r="L1273" s="39">
        <v>820925</v>
      </c>
      <c r="M1273" s="40">
        <v>1183765</v>
      </c>
      <c r="N1273" s="40">
        <v>1253999</v>
      </c>
      <c r="O1273" s="40">
        <v>1631328</v>
      </c>
      <c r="P1273" s="41">
        <v>217032</v>
      </c>
      <c r="Q1273" s="39">
        <f t="shared" si="114"/>
        <v>12629.615384615385</v>
      </c>
      <c r="R1273" s="40">
        <f t="shared" si="115"/>
        <v>3664.9071207430338</v>
      </c>
      <c r="S1273" s="40">
        <f t="shared" si="116"/>
        <v>1968.6012558869702</v>
      </c>
      <c r="T1273" s="40">
        <f t="shared" si="117"/>
        <v>3988.5770171149143</v>
      </c>
      <c r="U1273" s="41">
        <f t="shared" si="118"/>
        <v>3807.5789473684213</v>
      </c>
    </row>
    <row r="1274" spans="1:21" x14ac:dyDescent="0.25">
      <c r="A1274" s="30" t="str">
        <f t="shared" si="119"/>
        <v>2010_3</v>
      </c>
      <c r="B1274" s="10">
        <v>2010</v>
      </c>
      <c r="C1274" s="10">
        <v>3</v>
      </c>
      <c r="D1274" s="27" t="s">
        <v>35</v>
      </c>
      <c r="E1274" s="11" t="s">
        <v>41</v>
      </c>
      <c r="F1274" s="41">
        <v>4121</v>
      </c>
      <c r="G1274" s="39">
        <v>180</v>
      </c>
      <c r="H1274" s="40">
        <v>634</v>
      </c>
      <c r="I1274" s="40">
        <v>1602</v>
      </c>
      <c r="J1274" s="40">
        <v>928</v>
      </c>
      <c r="K1274" s="41">
        <v>196</v>
      </c>
      <c r="L1274" s="39">
        <v>2130156</v>
      </c>
      <c r="M1274" s="40">
        <v>1848100</v>
      </c>
      <c r="N1274" s="40">
        <v>2502894</v>
      </c>
      <c r="O1274" s="40">
        <v>2461351</v>
      </c>
      <c r="P1274" s="41">
        <v>512690</v>
      </c>
      <c r="Q1274" s="39">
        <f t="shared" si="114"/>
        <v>11834.2</v>
      </c>
      <c r="R1274" s="40">
        <f t="shared" si="115"/>
        <v>2914.9842271293373</v>
      </c>
      <c r="S1274" s="40">
        <f t="shared" si="116"/>
        <v>1562.3558052434457</v>
      </c>
      <c r="T1274" s="40">
        <f t="shared" si="117"/>
        <v>2652.3178879310344</v>
      </c>
      <c r="U1274" s="41">
        <f t="shared" si="118"/>
        <v>2615.7653061224491</v>
      </c>
    </row>
    <row r="1275" spans="1:21" x14ac:dyDescent="0.25">
      <c r="A1275" s="30" t="str">
        <f t="shared" si="119"/>
        <v>2010_3</v>
      </c>
      <c r="B1275" s="10">
        <v>2010</v>
      </c>
      <c r="C1275" s="10">
        <v>3</v>
      </c>
      <c r="D1275" s="27" t="s">
        <v>36</v>
      </c>
      <c r="E1275" s="11" t="s">
        <v>41</v>
      </c>
      <c r="F1275" s="41">
        <v>1224</v>
      </c>
      <c r="G1275" s="39">
        <v>52</v>
      </c>
      <c r="H1275" s="40">
        <v>197</v>
      </c>
      <c r="I1275" s="40">
        <v>555</v>
      </c>
      <c r="J1275" s="40">
        <v>240</v>
      </c>
      <c r="K1275" s="41">
        <v>25</v>
      </c>
      <c r="L1275" s="39">
        <v>842441</v>
      </c>
      <c r="M1275" s="40">
        <v>727111</v>
      </c>
      <c r="N1275" s="40">
        <v>606891</v>
      </c>
      <c r="O1275" s="40">
        <v>822103</v>
      </c>
      <c r="P1275" s="41">
        <v>144781</v>
      </c>
      <c r="Q1275" s="39">
        <f t="shared" si="114"/>
        <v>16200.788461538461</v>
      </c>
      <c r="R1275" s="40">
        <f t="shared" si="115"/>
        <v>3690.9187817258885</v>
      </c>
      <c r="S1275" s="40">
        <f t="shared" si="116"/>
        <v>1093.4972972972973</v>
      </c>
      <c r="T1275" s="40">
        <f t="shared" si="117"/>
        <v>3425.4291666666668</v>
      </c>
      <c r="U1275" s="41">
        <f t="shared" si="118"/>
        <v>5791.24</v>
      </c>
    </row>
    <row r="1276" spans="1:21" x14ac:dyDescent="0.25">
      <c r="A1276" s="30" t="str">
        <f t="shared" si="119"/>
        <v>2010_3</v>
      </c>
      <c r="B1276" s="10">
        <v>2010</v>
      </c>
      <c r="C1276" s="10">
        <v>3</v>
      </c>
      <c r="D1276" s="27" t="s">
        <v>37</v>
      </c>
      <c r="E1276" s="11" t="s">
        <v>41</v>
      </c>
      <c r="F1276" s="41">
        <v>1872</v>
      </c>
      <c r="G1276" s="39">
        <v>85</v>
      </c>
      <c r="H1276" s="40">
        <v>386</v>
      </c>
      <c r="I1276" s="40">
        <v>838</v>
      </c>
      <c r="J1276" s="40">
        <v>511</v>
      </c>
      <c r="K1276" s="41">
        <v>159</v>
      </c>
      <c r="L1276" s="39">
        <v>1685869</v>
      </c>
      <c r="M1276" s="40">
        <v>1129286</v>
      </c>
      <c r="N1276" s="40">
        <v>1445823</v>
      </c>
      <c r="O1276" s="40">
        <v>1679800</v>
      </c>
      <c r="P1276" s="41">
        <v>1031354</v>
      </c>
      <c r="Q1276" s="39">
        <f t="shared" si="114"/>
        <v>19833.75294117647</v>
      </c>
      <c r="R1276" s="40">
        <f t="shared" si="115"/>
        <v>2925.6113989637306</v>
      </c>
      <c r="S1276" s="40">
        <f t="shared" si="116"/>
        <v>1725.3257756563246</v>
      </c>
      <c r="T1276" s="40">
        <f t="shared" si="117"/>
        <v>3287.279843444227</v>
      </c>
      <c r="U1276" s="41">
        <f t="shared" si="118"/>
        <v>6486.5031446540879</v>
      </c>
    </row>
    <row r="1277" spans="1:21" x14ac:dyDescent="0.25">
      <c r="A1277" s="30" t="str">
        <f t="shared" si="119"/>
        <v>2010_3</v>
      </c>
      <c r="B1277" s="10">
        <v>2010</v>
      </c>
      <c r="C1277" s="10">
        <v>3</v>
      </c>
      <c r="D1277" s="27" t="s">
        <v>38</v>
      </c>
      <c r="E1277" s="11" t="s">
        <v>41</v>
      </c>
      <c r="F1277" s="41">
        <v>970</v>
      </c>
      <c r="G1277" s="39">
        <v>44</v>
      </c>
      <c r="H1277" s="40">
        <v>193</v>
      </c>
      <c r="I1277" s="40">
        <v>298</v>
      </c>
      <c r="J1277" s="40">
        <v>318</v>
      </c>
      <c r="K1277" s="41">
        <v>8</v>
      </c>
      <c r="L1277" s="39">
        <v>466382</v>
      </c>
      <c r="M1277" s="40">
        <v>485768</v>
      </c>
      <c r="N1277" s="40">
        <v>531326</v>
      </c>
      <c r="O1277" s="40">
        <v>781583</v>
      </c>
      <c r="P1277" s="41">
        <v>52857</v>
      </c>
      <c r="Q1277" s="39">
        <f t="shared" si="114"/>
        <v>10599.59090909091</v>
      </c>
      <c r="R1277" s="40">
        <f t="shared" si="115"/>
        <v>2516.9326424870465</v>
      </c>
      <c r="S1277" s="40">
        <f t="shared" si="116"/>
        <v>1782.9731543624162</v>
      </c>
      <c r="T1277" s="40">
        <f t="shared" si="117"/>
        <v>2457.8081761006288</v>
      </c>
      <c r="U1277" s="41">
        <f t="shared" si="118"/>
        <v>6607.125</v>
      </c>
    </row>
    <row r="1278" spans="1:21" x14ac:dyDescent="0.25">
      <c r="A1278" s="30" t="str">
        <f t="shared" si="119"/>
        <v>2010_3</v>
      </c>
      <c r="B1278" s="10">
        <v>2010</v>
      </c>
      <c r="C1278" s="10">
        <v>3</v>
      </c>
      <c r="D1278" s="27" t="s">
        <v>39</v>
      </c>
      <c r="E1278" s="11" t="s">
        <v>41</v>
      </c>
      <c r="F1278" s="41">
        <v>4768</v>
      </c>
      <c r="G1278" s="39">
        <v>249</v>
      </c>
      <c r="H1278" s="40">
        <v>897</v>
      </c>
      <c r="I1278" s="40">
        <v>2635</v>
      </c>
      <c r="J1278" s="40">
        <v>1302</v>
      </c>
      <c r="K1278" s="41">
        <v>452</v>
      </c>
      <c r="L1278" s="39">
        <v>3957348</v>
      </c>
      <c r="M1278" s="40">
        <v>2369356</v>
      </c>
      <c r="N1278" s="40">
        <v>3593549</v>
      </c>
      <c r="O1278" s="40">
        <v>3919070</v>
      </c>
      <c r="P1278" s="41">
        <v>2537785</v>
      </c>
      <c r="Q1278" s="39">
        <f t="shared" si="114"/>
        <v>15892.963855421687</v>
      </c>
      <c r="R1278" s="40">
        <f t="shared" si="115"/>
        <v>2641.4225195094759</v>
      </c>
      <c r="S1278" s="40">
        <f t="shared" si="116"/>
        <v>1363.7757115749525</v>
      </c>
      <c r="T1278" s="40">
        <f t="shared" si="117"/>
        <v>3010.0384024577575</v>
      </c>
      <c r="U1278" s="41">
        <f t="shared" si="118"/>
        <v>5614.5685840707965</v>
      </c>
    </row>
    <row r="1279" spans="1:21" x14ac:dyDescent="0.25">
      <c r="A1279" s="30" t="str">
        <f t="shared" si="119"/>
        <v>2010_3</v>
      </c>
      <c r="B1279" s="10">
        <v>2010</v>
      </c>
      <c r="C1279" s="10">
        <v>3</v>
      </c>
      <c r="D1279" s="27" t="s">
        <v>40</v>
      </c>
      <c r="E1279" s="11" t="s">
        <v>41</v>
      </c>
      <c r="F1279" s="41">
        <v>2123</v>
      </c>
      <c r="G1279" s="39">
        <v>88</v>
      </c>
      <c r="H1279" s="40">
        <v>390</v>
      </c>
      <c r="I1279" s="40">
        <v>1009</v>
      </c>
      <c r="J1279" s="40">
        <v>578</v>
      </c>
      <c r="K1279" s="41">
        <v>89</v>
      </c>
      <c r="L1279" s="39">
        <v>1204866</v>
      </c>
      <c r="M1279" s="40">
        <v>1293540</v>
      </c>
      <c r="N1279" s="40">
        <v>1113847</v>
      </c>
      <c r="O1279" s="40">
        <v>1988011</v>
      </c>
      <c r="P1279" s="41">
        <v>242660</v>
      </c>
      <c r="Q1279" s="39">
        <f t="shared" si="114"/>
        <v>13691.65909090909</v>
      </c>
      <c r="R1279" s="40">
        <f t="shared" si="115"/>
        <v>3316.7692307692309</v>
      </c>
      <c r="S1279" s="40">
        <f t="shared" si="116"/>
        <v>1103.9117938553022</v>
      </c>
      <c r="T1279" s="40">
        <f t="shared" si="117"/>
        <v>3439.4653979238756</v>
      </c>
      <c r="U1279" s="41">
        <f t="shared" si="118"/>
        <v>2726.5168539325841</v>
      </c>
    </row>
    <row r="1280" spans="1:21" x14ac:dyDescent="0.25">
      <c r="A1280" s="30" t="str">
        <f t="shared" si="119"/>
        <v>2010_4</v>
      </c>
      <c r="B1280" s="10">
        <v>2010</v>
      </c>
      <c r="C1280" s="10">
        <v>4</v>
      </c>
      <c r="D1280" s="27" t="s">
        <v>13</v>
      </c>
      <c r="E1280" s="11" t="s">
        <v>41</v>
      </c>
      <c r="F1280" s="41">
        <v>4904</v>
      </c>
      <c r="G1280" s="39">
        <v>38</v>
      </c>
      <c r="H1280" s="40">
        <v>615</v>
      </c>
      <c r="I1280" s="40">
        <v>371</v>
      </c>
      <c r="J1280" s="40">
        <v>883</v>
      </c>
      <c r="K1280" s="41">
        <v>168</v>
      </c>
      <c r="L1280" s="39">
        <v>685129</v>
      </c>
      <c r="M1280" s="40">
        <v>977911</v>
      </c>
      <c r="N1280" s="40">
        <v>555146</v>
      </c>
      <c r="O1280" s="40">
        <v>1481298</v>
      </c>
      <c r="P1280" s="41">
        <v>458006</v>
      </c>
      <c r="Q1280" s="39">
        <f t="shared" si="114"/>
        <v>18029.71052631579</v>
      </c>
      <c r="R1280" s="40">
        <f t="shared" si="115"/>
        <v>1590.0991869918698</v>
      </c>
      <c r="S1280" s="40">
        <f t="shared" si="116"/>
        <v>1496.3504043126684</v>
      </c>
      <c r="T1280" s="40">
        <f t="shared" si="117"/>
        <v>1677.5741789354474</v>
      </c>
      <c r="U1280" s="41">
        <f t="shared" si="118"/>
        <v>2726.2261904761904</v>
      </c>
    </row>
    <row r="1281" spans="1:21" x14ac:dyDescent="0.25">
      <c r="A1281" s="30" t="str">
        <f t="shared" si="119"/>
        <v>2010_4</v>
      </c>
      <c r="B1281" s="10">
        <v>2010</v>
      </c>
      <c r="C1281" s="10">
        <v>4</v>
      </c>
      <c r="D1281" s="27" t="s">
        <v>15</v>
      </c>
      <c r="E1281" s="11" t="s">
        <v>41</v>
      </c>
      <c r="F1281" s="41">
        <v>704</v>
      </c>
      <c r="G1281" s="39">
        <v>3</v>
      </c>
      <c r="H1281" s="40">
        <v>68</v>
      </c>
      <c r="I1281" s="40">
        <v>190</v>
      </c>
      <c r="J1281" s="40">
        <v>87</v>
      </c>
      <c r="K1281" s="41">
        <v>17</v>
      </c>
      <c r="L1281" s="39">
        <v>76162</v>
      </c>
      <c r="M1281" s="40">
        <v>197714</v>
      </c>
      <c r="N1281" s="40">
        <v>277329</v>
      </c>
      <c r="O1281" s="40">
        <v>264355</v>
      </c>
      <c r="P1281" s="41">
        <v>99610</v>
      </c>
      <c r="Q1281" s="39">
        <f t="shared" si="114"/>
        <v>25387.333333333332</v>
      </c>
      <c r="R1281" s="40">
        <f t="shared" si="115"/>
        <v>2907.5588235294117</v>
      </c>
      <c r="S1281" s="40">
        <f t="shared" si="116"/>
        <v>1459.6263157894737</v>
      </c>
      <c r="T1281" s="40">
        <f t="shared" si="117"/>
        <v>3038.5632183908046</v>
      </c>
      <c r="U1281" s="41">
        <f t="shared" si="118"/>
        <v>5859.411764705882</v>
      </c>
    </row>
    <row r="1282" spans="1:21" x14ac:dyDescent="0.25">
      <c r="A1282" s="30" t="str">
        <f t="shared" si="119"/>
        <v>2010_4</v>
      </c>
      <c r="B1282" s="10">
        <v>2010</v>
      </c>
      <c r="C1282" s="10">
        <v>4</v>
      </c>
      <c r="D1282" s="27" t="s">
        <v>16</v>
      </c>
      <c r="E1282" s="11" t="s">
        <v>41</v>
      </c>
      <c r="F1282" s="41">
        <v>773</v>
      </c>
      <c r="G1282" s="39">
        <v>17</v>
      </c>
      <c r="H1282" s="40">
        <v>118</v>
      </c>
      <c r="I1282" s="40">
        <v>57</v>
      </c>
      <c r="J1282" s="40">
        <v>268</v>
      </c>
      <c r="K1282" s="41">
        <v>23</v>
      </c>
      <c r="L1282" s="39">
        <v>183978</v>
      </c>
      <c r="M1282" s="40">
        <v>372464</v>
      </c>
      <c r="N1282" s="40">
        <v>54181</v>
      </c>
      <c r="O1282" s="40">
        <v>798126</v>
      </c>
      <c r="P1282" s="41">
        <v>94174</v>
      </c>
      <c r="Q1282" s="39">
        <f t="shared" si="114"/>
        <v>10822.235294117647</v>
      </c>
      <c r="R1282" s="40">
        <f t="shared" si="115"/>
        <v>3156.4745762711864</v>
      </c>
      <c r="S1282" s="40">
        <f t="shared" si="116"/>
        <v>950.54385964912285</v>
      </c>
      <c r="T1282" s="40">
        <f t="shared" si="117"/>
        <v>2978.0820895522388</v>
      </c>
      <c r="U1282" s="41">
        <f t="shared" si="118"/>
        <v>4094.521739130435</v>
      </c>
    </row>
    <row r="1283" spans="1:21" x14ac:dyDescent="0.25">
      <c r="A1283" s="30" t="str">
        <f t="shared" si="119"/>
        <v>2010_4</v>
      </c>
      <c r="B1283" s="10">
        <v>2010</v>
      </c>
      <c r="C1283" s="10">
        <v>4</v>
      </c>
      <c r="D1283" s="27" t="s">
        <v>17</v>
      </c>
      <c r="E1283" s="11" t="s">
        <v>41</v>
      </c>
      <c r="F1283" s="41">
        <v>5304</v>
      </c>
      <c r="G1283" s="39">
        <v>35</v>
      </c>
      <c r="H1283" s="40">
        <v>567</v>
      </c>
      <c r="I1283" s="40">
        <v>955</v>
      </c>
      <c r="J1283" s="40">
        <v>712</v>
      </c>
      <c r="K1283" s="41">
        <v>124</v>
      </c>
      <c r="L1283" s="39">
        <v>638435</v>
      </c>
      <c r="M1283" s="40">
        <v>2011679</v>
      </c>
      <c r="N1283" s="40">
        <v>810526</v>
      </c>
      <c r="O1283" s="40">
        <v>2322213</v>
      </c>
      <c r="P1283" s="41">
        <v>554206</v>
      </c>
      <c r="Q1283" s="39">
        <f t="shared" si="114"/>
        <v>18241</v>
      </c>
      <c r="R1283" s="40">
        <f t="shared" si="115"/>
        <v>3547.9347442680778</v>
      </c>
      <c r="S1283" s="40">
        <f t="shared" si="116"/>
        <v>848.71832460732981</v>
      </c>
      <c r="T1283" s="40">
        <f t="shared" si="117"/>
        <v>3261.5351123595506</v>
      </c>
      <c r="U1283" s="41">
        <f t="shared" si="118"/>
        <v>4469.4032258064517</v>
      </c>
    </row>
    <row r="1284" spans="1:21" x14ac:dyDescent="0.25">
      <c r="A1284" s="30" t="str">
        <f t="shared" si="119"/>
        <v>2010_4</v>
      </c>
      <c r="B1284" s="10">
        <v>2010</v>
      </c>
      <c r="C1284" s="10">
        <v>4</v>
      </c>
      <c r="D1284" s="27" t="s">
        <v>18</v>
      </c>
      <c r="E1284" s="11" t="s">
        <v>41</v>
      </c>
      <c r="F1284" s="41">
        <v>2319</v>
      </c>
      <c r="G1284" s="39">
        <v>24</v>
      </c>
      <c r="H1284" s="40">
        <v>226</v>
      </c>
      <c r="I1284" s="40">
        <v>445</v>
      </c>
      <c r="J1284" s="40">
        <v>281</v>
      </c>
      <c r="K1284" s="41">
        <v>73</v>
      </c>
      <c r="L1284" s="39">
        <v>500256</v>
      </c>
      <c r="M1284" s="40">
        <v>712946</v>
      </c>
      <c r="N1284" s="40">
        <v>715615</v>
      </c>
      <c r="O1284" s="40">
        <v>983167</v>
      </c>
      <c r="P1284" s="41">
        <v>194475</v>
      </c>
      <c r="Q1284" s="39">
        <f t="shared" si="114"/>
        <v>20844</v>
      </c>
      <c r="R1284" s="40">
        <f t="shared" si="115"/>
        <v>3154.6283185840707</v>
      </c>
      <c r="S1284" s="40">
        <f t="shared" si="116"/>
        <v>1608.1235955056179</v>
      </c>
      <c r="T1284" s="40">
        <f t="shared" si="117"/>
        <v>3498.8149466192172</v>
      </c>
      <c r="U1284" s="41">
        <f t="shared" si="118"/>
        <v>2664.0410958904108</v>
      </c>
    </row>
    <row r="1285" spans="1:21" x14ac:dyDescent="0.25">
      <c r="A1285" s="30" t="str">
        <f t="shared" si="119"/>
        <v>2010_4</v>
      </c>
      <c r="B1285" s="10">
        <v>2010</v>
      </c>
      <c r="C1285" s="10">
        <v>4</v>
      </c>
      <c r="D1285" s="27" t="s">
        <v>19</v>
      </c>
      <c r="E1285" s="11" t="s">
        <v>41</v>
      </c>
      <c r="F1285" s="41">
        <v>857</v>
      </c>
      <c r="G1285" s="39">
        <v>21</v>
      </c>
      <c r="H1285" s="40">
        <v>94</v>
      </c>
      <c r="I1285" s="40">
        <v>203</v>
      </c>
      <c r="J1285" s="40">
        <v>127</v>
      </c>
      <c r="K1285" s="41">
        <v>43</v>
      </c>
      <c r="L1285" s="39">
        <v>397258</v>
      </c>
      <c r="M1285" s="40">
        <v>274972</v>
      </c>
      <c r="N1285" s="40">
        <v>311774</v>
      </c>
      <c r="O1285" s="40">
        <v>435375</v>
      </c>
      <c r="P1285" s="41">
        <v>210773</v>
      </c>
      <c r="Q1285" s="39">
        <f t="shared" si="114"/>
        <v>18917.047619047618</v>
      </c>
      <c r="R1285" s="40">
        <f t="shared" si="115"/>
        <v>2925.2340425531916</v>
      </c>
      <c r="S1285" s="40">
        <f t="shared" si="116"/>
        <v>1535.8325123152708</v>
      </c>
      <c r="T1285" s="40">
        <f t="shared" si="117"/>
        <v>3428.1496062992128</v>
      </c>
      <c r="U1285" s="41">
        <f t="shared" si="118"/>
        <v>4901.6976744186049</v>
      </c>
    </row>
    <row r="1286" spans="1:21" x14ac:dyDescent="0.25">
      <c r="A1286" s="30" t="str">
        <f t="shared" si="119"/>
        <v>2010_4</v>
      </c>
      <c r="B1286" s="10">
        <v>2010</v>
      </c>
      <c r="C1286" s="10">
        <v>4</v>
      </c>
      <c r="D1286" s="27" t="s">
        <v>20</v>
      </c>
      <c r="E1286" s="11" t="s">
        <v>41</v>
      </c>
      <c r="F1286" s="41">
        <v>5951</v>
      </c>
      <c r="G1286" s="39">
        <v>92</v>
      </c>
      <c r="H1286" s="40">
        <v>760</v>
      </c>
      <c r="I1286" s="40">
        <v>686</v>
      </c>
      <c r="J1286" s="40">
        <v>1088</v>
      </c>
      <c r="K1286" s="41">
        <v>252</v>
      </c>
      <c r="L1286" s="39">
        <v>2392327</v>
      </c>
      <c r="M1286" s="40">
        <v>1907729</v>
      </c>
      <c r="N1286" s="40">
        <v>1192921</v>
      </c>
      <c r="O1286" s="40">
        <v>2778080</v>
      </c>
      <c r="P1286" s="41">
        <v>2029105</v>
      </c>
      <c r="Q1286" s="39">
        <f t="shared" si="114"/>
        <v>26003.554347826088</v>
      </c>
      <c r="R1286" s="40">
        <f t="shared" si="115"/>
        <v>2510.1697368421051</v>
      </c>
      <c r="S1286" s="40">
        <f t="shared" si="116"/>
        <v>1738.9518950437318</v>
      </c>
      <c r="T1286" s="40">
        <f t="shared" si="117"/>
        <v>2553.3823529411766</v>
      </c>
      <c r="U1286" s="41">
        <f t="shared" si="118"/>
        <v>8052.0039682539682</v>
      </c>
    </row>
    <row r="1287" spans="1:21" x14ac:dyDescent="0.25">
      <c r="A1287" s="30" t="str">
        <f t="shared" si="119"/>
        <v>2010_4</v>
      </c>
      <c r="B1287" s="10">
        <v>2010</v>
      </c>
      <c r="C1287" s="10">
        <v>4</v>
      </c>
      <c r="D1287" s="27" t="s">
        <v>21</v>
      </c>
      <c r="E1287" s="11" t="s">
        <v>41</v>
      </c>
      <c r="F1287" s="41">
        <v>5456</v>
      </c>
      <c r="G1287" s="39">
        <v>175</v>
      </c>
      <c r="H1287" s="40">
        <v>598</v>
      </c>
      <c r="I1287" s="40">
        <v>1947</v>
      </c>
      <c r="J1287" s="40">
        <v>941</v>
      </c>
      <c r="K1287" s="41">
        <v>294</v>
      </c>
      <c r="L1287" s="39">
        <v>2449586</v>
      </c>
      <c r="M1287" s="40">
        <v>1422230</v>
      </c>
      <c r="N1287" s="40">
        <v>1710271</v>
      </c>
      <c r="O1287" s="40">
        <v>3014098</v>
      </c>
      <c r="P1287" s="41">
        <v>1293189</v>
      </c>
      <c r="Q1287" s="39">
        <f t="shared" si="114"/>
        <v>13997.634285714286</v>
      </c>
      <c r="R1287" s="40">
        <f t="shared" si="115"/>
        <v>2378.3110367892978</v>
      </c>
      <c r="S1287" s="40">
        <f t="shared" si="116"/>
        <v>878.41345659989724</v>
      </c>
      <c r="T1287" s="40">
        <f t="shared" si="117"/>
        <v>3203.0797024442081</v>
      </c>
      <c r="U1287" s="41">
        <f t="shared" si="118"/>
        <v>4398.6020408163267</v>
      </c>
    </row>
    <row r="1288" spans="1:21" x14ac:dyDescent="0.25">
      <c r="A1288" s="30" t="str">
        <f t="shared" si="119"/>
        <v>2010_4</v>
      </c>
      <c r="B1288" s="10">
        <v>2010</v>
      </c>
      <c r="C1288" s="10">
        <v>4</v>
      </c>
      <c r="D1288" s="27" t="s">
        <v>22</v>
      </c>
      <c r="E1288" s="11" t="s">
        <v>41</v>
      </c>
      <c r="F1288" s="41">
        <v>756</v>
      </c>
      <c r="G1288" s="39">
        <v>30</v>
      </c>
      <c r="H1288" s="40">
        <v>88</v>
      </c>
      <c r="I1288" s="40">
        <v>130</v>
      </c>
      <c r="J1288" s="40">
        <v>92</v>
      </c>
      <c r="K1288" s="41">
        <v>43</v>
      </c>
      <c r="L1288" s="39">
        <v>353255</v>
      </c>
      <c r="M1288" s="40">
        <v>241211</v>
      </c>
      <c r="N1288" s="40">
        <v>120578</v>
      </c>
      <c r="O1288" s="40">
        <v>301932</v>
      </c>
      <c r="P1288" s="41">
        <v>146531</v>
      </c>
      <c r="Q1288" s="39">
        <f t="shared" si="114"/>
        <v>11775.166666666666</v>
      </c>
      <c r="R1288" s="40">
        <f t="shared" si="115"/>
        <v>2741.034090909091</v>
      </c>
      <c r="S1288" s="40">
        <f t="shared" si="116"/>
        <v>927.52307692307693</v>
      </c>
      <c r="T1288" s="40">
        <f t="shared" si="117"/>
        <v>3281.8695652173915</v>
      </c>
      <c r="U1288" s="41">
        <f t="shared" si="118"/>
        <v>3407.6976744186045</v>
      </c>
    </row>
    <row r="1289" spans="1:21" x14ac:dyDescent="0.25">
      <c r="A1289" s="30" t="str">
        <f t="shared" si="119"/>
        <v>2010_4</v>
      </c>
      <c r="B1289" s="10">
        <v>2010</v>
      </c>
      <c r="C1289" s="10">
        <v>4</v>
      </c>
      <c r="D1289" s="27" t="s">
        <v>23</v>
      </c>
      <c r="E1289" s="11" t="s">
        <v>41</v>
      </c>
      <c r="F1289" s="41">
        <v>520</v>
      </c>
      <c r="G1289" s="39">
        <v>20</v>
      </c>
      <c r="H1289" s="40">
        <v>68</v>
      </c>
      <c r="I1289" s="40">
        <v>134</v>
      </c>
      <c r="J1289" s="40">
        <v>80</v>
      </c>
      <c r="K1289" s="41">
        <v>22</v>
      </c>
      <c r="L1289" s="39">
        <v>295716</v>
      </c>
      <c r="M1289" s="40">
        <v>195016</v>
      </c>
      <c r="N1289" s="40">
        <v>97009</v>
      </c>
      <c r="O1289" s="40">
        <v>269089</v>
      </c>
      <c r="P1289" s="41">
        <v>90980</v>
      </c>
      <c r="Q1289" s="39">
        <f t="shared" si="114"/>
        <v>14785.8</v>
      </c>
      <c r="R1289" s="40">
        <f t="shared" si="115"/>
        <v>2867.8823529411766</v>
      </c>
      <c r="S1289" s="40">
        <f t="shared" si="116"/>
        <v>723.94776119402979</v>
      </c>
      <c r="T1289" s="40">
        <f t="shared" si="117"/>
        <v>3363.6125000000002</v>
      </c>
      <c r="U1289" s="41">
        <f t="shared" si="118"/>
        <v>4135.454545454545</v>
      </c>
    </row>
    <row r="1290" spans="1:21" x14ac:dyDescent="0.25">
      <c r="A1290" s="30" t="str">
        <f t="shared" si="119"/>
        <v>2010_4</v>
      </c>
      <c r="B1290" s="10">
        <v>2010</v>
      </c>
      <c r="C1290" s="10">
        <v>4</v>
      </c>
      <c r="D1290" s="27" t="s">
        <v>24</v>
      </c>
      <c r="E1290" s="11" t="s">
        <v>41</v>
      </c>
      <c r="F1290" s="41">
        <v>1351</v>
      </c>
      <c r="G1290" s="39">
        <v>44</v>
      </c>
      <c r="H1290" s="40">
        <v>161</v>
      </c>
      <c r="I1290" s="40">
        <v>140</v>
      </c>
      <c r="J1290" s="40">
        <v>341</v>
      </c>
      <c r="K1290" s="41">
        <v>38</v>
      </c>
      <c r="L1290" s="39">
        <v>859635</v>
      </c>
      <c r="M1290" s="40">
        <v>676106</v>
      </c>
      <c r="N1290" s="40">
        <v>158893</v>
      </c>
      <c r="O1290" s="40">
        <v>1103730</v>
      </c>
      <c r="P1290" s="41">
        <v>171700</v>
      </c>
      <c r="Q1290" s="39">
        <f t="shared" si="114"/>
        <v>19537.159090909092</v>
      </c>
      <c r="R1290" s="40">
        <f t="shared" si="115"/>
        <v>4199.4161490683227</v>
      </c>
      <c r="S1290" s="40">
        <f t="shared" si="116"/>
        <v>1134.95</v>
      </c>
      <c r="T1290" s="40">
        <f t="shared" si="117"/>
        <v>3236.7448680351904</v>
      </c>
      <c r="U1290" s="41">
        <f t="shared" si="118"/>
        <v>4518.4210526315792</v>
      </c>
    </row>
    <row r="1291" spans="1:21" x14ac:dyDescent="0.25">
      <c r="A1291" s="30" t="str">
        <f t="shared" si="119"/>
        <v>2010_4</v>
      </c>
      <c r="B1291" s="10">
        <v>2010</v>
      </c>
      <c r="C1291" s="10">
        <v>4</v>
      </c>
      <c r="D1291" s="27" t="s">
        <v>25</v>
      </c>
      <c r="E1291" s="11" t="s">
        <v>41</v>
      </c>
      <c r="F1291" s="41">
        <v>5323</v>
      </c>
      <c r="G1291" s="39">
        <v>44</v>
      </c>
      <c r="H1291" s="40">
        <v>520</v>
      </c>
      <c r="I1291" s="40">
        <v>1959</v>
      </c>
      <c r="J1291" s="40">
        <v>657</v>
      </c>
      <c r="K1291" s="41">
        <v>215</v>
      </c>
      <c r="L1291" s="39">
        <v>652031</v>
      </c>
      <c r="M1291" s="40">
        <v>961950</v>
      </c>
      <c r="N1291" s="40">
        <v>2085053</v>
      </c>
      <c r="O1291" s="40">
        <v>1332476</v>
      </c>
      <c r="P1291" s="41">
        <v>935355</v>
      </c>
      <c r="Q1291" s="39">
        <f t="shared" ref="Q1291:Q1354" si="120">L1291/G1291</f>
        <v>14818.886363636364</v>
      </c>
      <c r="R1291" s="40">
        <f t="shared" ref="R1291:R1354" si="121">M1291/H1291</f>
        <v>1849.9038461538462</v>
      </c>
      <c r="S1291" s="40">
        <f t="shared" ref="S1291:S1354" si="122">N1291/I1291</f>
        <v>1064.3455844818784</v>
      </c>
      <c r="T1291" s="40">
        <f t="shared" ref="T1291:T1354" si="123">O1291/J1291</f>
        <v>2028.1217656012177</v>
      </c>
      <c r="U1291" s="41">
        <f t="shared" ref="U1291:U1354" si="124">P1291/K1291</f>
        <v>4350.4883720930229</v>
      </c>
    </row>
    <row r="1292" spans="1:21" x14ac:dyDescent="0.25">
      <c r="A1292" s="30" t="str">
        <f t="shared" ref="A1292:A1355" si="125">B1292&amp;"_"&amp;C1292</f>
        <v>2010_4</v>
      </c>
      <c r="B1292" s="10">
        <v>2010</v>
      </c>
      <c r="C1292" s="10">
        <v>4</v>
      </c>
      <c r="D1292" s="27" t="s">
        <v>26</v>
      </c>
      <c r="E1292" s="11" t="s">
        <v>41</v>
      </c>
      <c r="F1292" s="41">
        <v>4242</v>
      </c>
      <c r="G1292" s="39">
        <v>71</v>
      </c>
      <c r="H1292" s="40">
        <v>534</v>
      </c>
      <c r="I1292" s="40">
        <v>991</v>
      </c>
      <c r="J1292" s="40">
        <v>872</v>
      </c>
      <c r="K1292" s="41">
        <v>221</v>
      </c>
      <c r="L1292" s="39">
        <v>1454779</v>
      </c>
      <c r="M1292" s="40">
        <v>1593719</v>
      </c>
      <c r="N1292" s="40">
        <v>1596885</v>
      </c>
      <c r="O1292" s="40">
        <v>2630129</v>
      </c>
      <c r="P1292" s="41">
        <v>806765</v>
      </c>
      <c r="Q1292" s="39">
        <f t="shared" si="120"/>
        <v>20489.845070422536</v>
      </c>
      <c r="R1292" s="40">
        <f t="shared" si="121"/>
        <v>2984.492509363296</v>
      </c>
      <c r="S1292" s="40">
        <f t="shared" si="122"/>
        <v>1611.3874873864784</v>
      </c>
      <c r="T1292" s="40">
        <f t="shared" si="123"/>
        <v>3016.2029816513759</v>
      </c>
      <c r="U1292" s="41">
        <f t="shared" si="124"/>
        <v>3650.5203619909503</v>
      </c>
    </row>
    <row r="1293" spans="1:21" x14ac:dyDescent="0.25">
      <c r="A1293" s="30" t="str">
        <f t="shared" si="125"/>
        <v>2010_4</v>
      </c>
      <c r="B1293" s="10">
        <v>2010</v>
      </c>
      <c r="C1293" s="10">
        <v>4</v>
      </c>
      <c r="D1293" s="27" t="s">
        <v>27</v>
      </c>
      <c r="E1293" s="11" t="s">
        <v>41</v>
      </c>
      <c r="F1293" s="41">
        <v>1224</v>
      </c>
      <c r="G1293" s="39">
        <v>38</v>
      </c>
      <c r="H1293" s="40">
        <v>153</v>
      </c>
      <c r="I1293" s="40">
        <v>221</v>
      </c>
      <c r="J1293" s="40">
        <v>183</v>
      </c>
      <c r="K1293" s="41">
        <v>65</v>
      </c>
      <c r="L1293" s="39">
        <v>823143</v>
      </c>
      <c r="M1293" s="40">
        <v>436278</v>
      </c>
      <c r="N1293" s="40">
        <v>191005</v>
      </c>
      <c r="O1293" s="40">
        <v>607363</v>
      </c>
      <c r="P1293" s="41">
        <v>477460</v>
      </c>
      <c r="Q1293" s="39">
        <f t="shared" si="120"/>
        <v>21661.657894736843</v>
      </c>
      <c r="R1293" s="40">
        <f t="shared" si="121"/>
        <v>2851.4901960784314</v>
      </c>
      <c r="S1293" s="40">
        <f t="shared" si="122"/>
        <v>864.27601809954751</v>
      </c>
      <c r="T1293" s="40">
        <f t="shared" si="123"/>
        <v>3318.9234972677596</v>
      </c>
      <c r="U1293" s="41">
        <f t="shared" si="124"/>
        <v>7345.5384615384619</v>
      </c>
    </row>
    <row r="1294" spans="1:21" x14ac:dyDescent="0.25">
      <c r="A1294" s="30" t="str">
        <f t="shared" si="125"/>
        <v>2010_4</v>
      </c>
      <c r="B1294" s="10">
        <v>2010</v>
      </c>
      <c r="C1294" s="10">
        <v>4</v>
      </c>
      <c r="D1294" s="27" t="s">
        <v>28</v>
      </c>
      <c r="E1294" s="11" t="s">
        <v>41</v>
      </c>
      <c r="F1294" s="41">
        <v>5830</v>
      </c>
      <c r="G1294" s="39">
        <v>180</v>
      </c>
      <c r="H1294" s="40">
        <v>744</v>
      </c>
      <c r="I1294" s="40">
        <v>1389</v>
      </c>
      <c r="J1294" s="40">
        <v>1073</v>
      </c>
      <c r="K1294" s="41">
        <v>295</v>
      </c>
      <c r="L1294" s="39">
        <v>2276352</v>
      </c>
      <c r="M1294" s="40">
        <v>2263768</v>
      </c>
      <c r="N1294" s="40">
        <v>1625947</v>
      </c>
      <c r="O1294" s="40">
        <v>3510773</v>
      </c>
      <c r="P1294" s="41">
        <v>2737898</v>
      </c>
      <c r="Q1294" s="39">
        <f t="shared" si="120"/>
        <v>12646.4</v>
      </c>
      <c r="R1294" s="40">
        <f t="shared" si="121"/>
        <v>3042.6989247311826</v>
      </c>
      <c r="S1294" s="40">
        <f t="shared" si="122"/>
        <v>1170.5881929445645</v>
      </c>
      <c r="T1294" s="40">
        <f t="shared" si="123"/>
        <v>3271.9226467847157</v>
      </c>
      <c r="U1294" s="41">
        <f t="shared" si="124"/>
        <v>9281.0101694915247</v>
      </c>
    </row>
    <row r="1295" spans="1:21" x14ac:dyDescent="0.25">
      <c r="A1295" s="30" t="str">
        <f t="shared" si="125"/>
        <v>2010_4</v>
      </c>
      <c r="B1295" s="10">
        <v>2010</v>
      </c>
      <c r="C1295" s="10">
        <v>4</v>
      </c>
      <c r="D1295" s="27" t="s">
        <v>29</v>
      </c>
      <c r="E1295" s="11" t="s">
        <v>41</v>
      </c>
      <c r="F1295" s="41">
        <v>826</v>
      </c>
      <c r="G1295" s="39">
        <v>30</v>
      </c>
      <c r="H1295" s="40">
        <v>110</v>
      </c>
      <c r="I1295" s="40">
        <v>160</v>
      </c>
      <c r="J1295" s="40">
        <v>154</v>
      </c>
      <c r="K1295" s="41">
        <v>54</v>
      </c>
      <c r="L1295" s="39">
        <v>491457</v>
      </c>
      <c r="M1295" s="40">
        <v>324500</v>
      </c>
      <c r="N1295" s="40">
        <v>217883</v>
      </c>
      <c r="O1295" s="40">
        <v>411847</v>
      </c>
      <c r="P1295" s="41">
        <v>350916</v>
      </c>
      <c r="Q1295" s="39">
        <f t="shared" si="120"/>
        <v>16381.9</v>
      </c>
      <c r="R1295" s="40">
        <f t="shared" si="121"/>
        <v>2950</v>
      </c>
      <c r="S1295" s="40">
        <f t="shared" si="122"/>
        <v>1361.76875</v>
      </c>
      <c r="T1295" s="40">
        <f t="shared" si="123"/>
        <v>2674.3311688311687</v>
      </c>
      <c r="U1295" s="41">
        <f t="shared" si="124"/>
        <v>6498.4444444444443</v>
      </c>
    </row>
    <row r="1296" spans="1:21" x14ac:dyDescent="0.25">
      <c r="A1296" s="30" t="str">
        <f t="shared" si="125"/>
        <v>2010_4</v>
      </c>
      <c r="B1296" s="10">
        <v>2010</v>
      </c>
      <c r="C1296" s="10">
        <v>4</v>
      </c>
      <c r="D1296" s="27" t="s">
        <v>30</v>
      </c>
      <c r="E1296" s="11" t="s">
        <v>41</v>
      </c>
      <c r="F1296" s="41">
        <v>1368</v>
      </c>
      <c r="G1296" s="39">
        <v>46</v>
      </c>
      <c r="H1296" s="40">
        <v>179</v>
      </c>
      <c r="I1296" s="40">
        <v>494</v>
      </c>
      <c r="J1296" s="40">
        <v>419</v>
      </c>
      <c r="K1296" s="41">
        <v>32</v>
      </c>
      <c r="L1296" s="39">
        <v>1003091</v>
      </c>
      <c r="M1296" s="40">
        <v>317015</v>
      </c>
      <c r="N1296" s="40">
        <v>394165</v>
      </c>
      <c r="O1296" s="40">
        <v>1448006</v>
      </c>
      <c r="P1296" s="41">
        <v>157519</v>
      </c>
      <c r="Q1296" s="39">
        <f t="shared" si="120"/>
        <v>21806.32608695652</v>
      </c>
      <c r="R1296" s="40">
        <f t="shared" si="121"/>
        <v>1771.0335195530727</v>
      </c>
      <c r="S1296" s="40">
        <f t="shared" si="122"/>
        <v>797.90485829959516</v>
      </c>
      <c r="T1296" s="40">
        <f t="shared" si="123"/>
        <v>3455.8615751789976</v>
      </c>
      <c r="U1296" s="41">
        <f t="shared" si="124"/>
        <v>4922.46875</v>
      </c>
    </row>
    <row r="1297" spans="1:21" x14ac:dyDescent="0.25">
      <c r="A1297" s="30" t="str">
        <f t="shared" si="125"/>
        <v>2010_4</v>
      </c>
      <c r="B1297" s="10">
        <v>2010</v>
      </c>
      <c r="C1297" s="10">
        <v>4</v>
      </c>
      <c r="D1297" s="27" t="s">
        <v>31</v>
      </c>
      <c r="E1297" s="11" t="s">
        <v>41</v>
      </c>
      <c r="F1297" s="41">
        <v>4840</v>
      </c>
      <c r="G1297" s="39">
        <v>125</v>
      </c>
      <c r="H1297" s="40">
        <v>599</v>
      </c>
      <c r="I1297" s="40">
        <v>1769</v>
      </c>
      <c r="J1297" s="40">
        <v>599</v>
      </c>
      <c r="K1297" s="41">
        <v>207</v>
      </c>
      <c r="L1297" s="39">
        <v>1775249</v>
      </c>
      <c r="M1297" s="40">
        <v>1823048</v>
      </c>
      <c r="N1297" s="40">
        <v>1068543</v>
      </c>
      <c r="O1297" s="40">
        <v>2070685</v>
      </c>
      <c r="P1297" s="41">
        <v>385477</v>
      </c>
      <c r="Q1297" s="39">
        <f t="shared" si="120"/>
        <v>14201.992</v>
      </c>
      <c r="R1297" s="40">
        <f t="shared" si="121"/>
        <v>3043.4858096828048</v>
      </c>
      <c r="S1297" s="40">
        <f t="shared" si="122"/>
        <v>604.03787450537027</v>
      </c>
      <c r="T1297" s="40">
        <f t="shared" si="123"/>
        <v>3456.9031719532554</v>
      </c>
      <c r="U1297" s="41">
        <f t="shared" si="124"/>
        <v>1862.2077294685989</v>
      </c>
    </row>
    <row r="1298" spans="1:21" x14ac:dyDescent="0.25">
      <c r="A1298" s="30" t="str">
        <f t="shared" si="125"/>
        <v>2010_4</v>
      </c>
      <c r="B1298" s="10">
        <v>2010</v>
      </c>
      <c r="C1298" s="10">
        <v>4</v>
      </c>
      <c r="D1298" s="27" t="s">
        <v>32</v>
      </c>
      <c r="E1298" s="11" t="s">
        <v>41</v>
      </c>
      <c r="F1298" s="41">
        <v>4931</v>
      </c>
      <c r="G1298" s="39">
        <v>81</v>
      </c>
      <c r="H1298" s="40">
        <v>718</v>
      </c>
      <c r="I1298" s="40">
        <v>1291</v>
      </c>
      <c r="J1298" s="40">
        <v>1009</v>
      </c>
      <c r="K1298" s="41">
        <v>277</v>
      </c>
      <c r="L1298" s="39">
        <v>2765588</v>
      </c>
      <c r="M1298" s="40">
        <v>2359505</v>
      </c>
      <c r="N1298" s="40">
        <v>1536227</v>
      </c>
      <c r="O1298" s="40">
        <v>3702184</v>
      </c>
      <c r="P1298" s="41">
        <v>2381989</v>
      </c>
      <c r="Q1298" s="39">
        <f t="shared" si="120"/>
        <v>34143.061728395063</v>
      </c>
      <c r="R1298" s="40">
        <f t="shared" si="121"/>
        <v>3286.2186629526464</v>
      </c>
      <c r="S1298" s="40">
        <f t="shared" si="122"/>
        <v>1189.9512006196746</v>
      </c>
      <c r="T1298" s="40">
        <f t="shared" si="123"/>
        <v>3669.1615460852331</v>
      </c>
      <c r="U1298" s="41">
        <f t="shared" si="124"/>
        <v>8599.2382671480136</v>
      </c>
    </row>
    <row r="1299" spans="1:21" x14ac:dyDescent="0.25">
      <c r="A1299" s="30" t="str">
        <f t="shared" si="125"/>
        <v>2010_4</v>
      </c>
      <c r="B1299" s="10">
        <v>2010</v>
      </c>
      <c r="C1299" s="10">
        <v>4</v>
      </c>
      <c r="D1299" s="27" t="s">
        <v>33</v>
      </c>
      <c r="E1299" s="11" t="s">
        <v>41</v>
      </c>
      <c r="F1299" s="41">
        <v>2472</v>
      </c>
      <c r="G1299" s="39">
        <v>90</v>
      </c>
      <c r="H1299" s="40">
        <v>279</v>
      </c>
      <c r="I1299" s="40">
        <v>802</v>
      </c>
      <c r="J1299" s="40">
        <v>361</v>
      </c>
      <c r="K1299" s="41">
        <v>103</v>
      </c>
      <c r="L1299" s="39">
        <v>965043</v>
      </c>
      <c r="M1299" s="40">
        <v>790140</v>
      </c>
      <c r="N1299" s="40">
        <v>769274</v>
      </c>
      <c r="O1299" s="40">
        <v>1029454</v>
      </c>
      <c r="P1299" s="41">
        <v>229010</v>
      </c>
      <c r="Q1299" s="39">
        <f t="shared" si="120"/>
        <v>10722.7</v>
      </c>
      <c r="R1299" s="40">
        <f t="shared" si="121"/>
        <v>2832.0430107526881</v>
      </c>
      <c r="S1299" s="40">
        <f t="shared" si="122"/>
        <v>959.19451371571074</v>
      </c>
      <c r="T1299" s="40">
        <f t="shared" si="123"/>
        <v>2851.6731301939058</v>
      </c>
      <c r="U1299" s="41">
        <f t="shared" si="124"/>
        <v>2223.3980582524273</v>
      </c>
    </row>
    <row r="1300" spans="1:21" x14ac:dyDescent="0.25">
      <c r="A1300" s="30" t="str">
        <f t="shared" si="125"/>
        <v>2010_4</v>
      </c>
      <c r="B1300" s="10">
        <v>2010</v>
      </c>
      <c r="C1300" s="10">
        <v>4</v>
      </c>
      <c r="D1300" s="27" t="s">
        <v>34</v>
      </c>
      <c r="E1300" s="11" t="s">
        <v>41</v>
      </c>
      <c r="F1300" s="41">
        <v>2060</v>
      </c>
      <c r="G1300" s="39">
        <v>65</v>
      </c>
      <c r="H1300" s="40">
        <v>330</v>
      </c>
      <c r="I1300" s="40">
        <v>571</v>
      </c>
      <c r="J1300" s="40">
        <v>388</v>
      </c>
      <c r="K1300" s="41">
        <v>79</v>
      </c>
      <c r="L1300" s="39">
        <v>892912</v>
      </c>
      <c r="M1300" s="40">
        <v>1198360</v>
      </c>
      <c r="N1300" s="40">
        <v>605864</v>
      </c>
      <c r="O1300" s="40">
        <v>1681517</v>
      </c>
      <c r="P1300" s="41">
        <v>273711</v>
      </c>
      <c r="Q1300" s="39">
        <f t="shared" si="120"/>
        <v>13737.107692307693</v>
      </c>
      <c r="R1300" s="40">
        <f t="shared" si="121"/>
        <v>3631.3939393939395</v>
      </c>
      <c r="S1300" s="40">
        <f t="shared" si="122"/>
        <v>1061.0577933450088</v>
      </c>
      <c r="T1300" s="40">
        <f t="shared" si="123"/>
        <v>4333.8067010309278</v>
      </c>
      <c r="U1300" s="41">
        <f t="shared" si="124"/>
        <v>3464.6962025316457</v>
      </c>
    </row>
    <row r="1301" spans="1:21" x14ac:dyDescent="0.25">
      <c r="A1301" s="30" t="str">
        <f t="shared" si="125"/>
        <v>2010_4</v>
      </c>
      <c r="B1301" s="10">
        <v>2010</v>
      </c>
      <c r="C1301" s="10">
        <v>4</v>
      </c>
      <c r="D1301" s="27" t="s">
        <v>35</v>
      </c>
      <c r="E1301" s="11" t="s">
        <v>41</v>
      </c>
      <c r="F1301" s="41">
        <v>4154</v>
      </c>
      <c r="G1301" s="39">
        <v>185</v>
      </c>
      <c r="H1301" s="40">
        <v>659</v>
      </c>
      <c r="I1301" s="40">
        <v>942</v>
      </c>
      <c r="J1301" s="40">
        <v>921</v>
      </c>
      <c r="K1301" s="41">
        <v>275</v>
      </c>
      <c r="L1301" s="39">
        <v>2154768</v>
      </c>
      <c r="M1301" s="40">
        <v>1945430</v>
      </c>
      <c r="N1301" s="40">
        <v>1235380</v>
      </c>
      <c r="O1301" s="40">
        <v>2756453</v>
      </c>
      <c r="P1301" s="41">
        <v>686854</v>
      </c>
      <c r="Q1301" s="39">
        <f t="shared" si="120"/>
        <v>11647.394594594594</v>
      </c>
      <c r="R1301" s="40">
        <f t="shared" si="121"/>
        <v>2952.0940819423367</v>
      </c>
      <c r="S1301" s="40">
        <f t="shared" si="122"/>
        <v>1311.443736730361</v>
      </c>
      <c r="T1301" s="40">
        <f t="shared" si="123"/>
        <v>2992.8914223669922</v>
      </c>
      <c r="U1301" s="41">
        <f t="shared" si="124"/>
        <v>2497.650909090909</v>
      </c>
    </row>
    <row r="1302" spans="1:21" x14ac:dyDescent="0.25">
      <c r="A1302" s="30" t="str">
        <f t="shared" si="125"/>
        <v>2010_4</v>
      </c>
      <c r="B1302" s="10">
        <v>2010</v>
      </c>
      <c r="C1302" s="10">
        <v>4</v>
      </c>
      <c r="D1302" s="27" t="s">
        <v>36</v>
      </c>
      <c r="E1302" s="11" t="s">
        <v>41</v>
      </c>
      <c r="F1302" s="41">
        <v>1223</v>
      </c>
      <c r="G1302" s="39">
        <v>54</v>
      </c>
      <c r="H1302" s="40">
        <v>204</v>
      </c>
      <c r="I1302" s="40">
        <v>217</v>
      </c>
      <c r="J1302" s="40">
        <v>222</v>
      </c>
      <c r="K1302" s="41">
        <v>161</v>
      </c>
      <c r="L1302" s="39">
        <v>898553</v>
      </c>
      <c r="M1302" s="40">
        <v>753016</v>
      </c>
      <c r="N1302" s="40">
        <v>188763</v>
      </c>
      <c r="O1302" s="40">
        <v>748937</v>
      </c>
      <c r="P1302" s="41">
        <v>733123</v>
      </c>
      <c r="Q1302" s="39">
        <f t="shared" si="120"/>
        <v>16639.870370370369</v>
      </c>
      <c r="R1302" s="40">
        <f t="shared" si="121"/>
        <v>3691.2549019607845</v>
      </c>
      <c r="S1302" s="40">
        <f t="shared" si="122"/>
        <v>869.87557603686639</v>
      </c>
      <c r="T1302" s="40">
        <f t="shared" si="123"/>
        <v>3373.5900900900901</v>
      </c>
      <c r="U1302" s="41">
        <f t="shared" si="124"/>
        <v>4553.5590062111805</v>
      </c>
    </row>
    <row r="1303" spans="1:21" x14ac:dyDescent="0.25">
      <c r="A1303" s="30" t="str">
        <f t="shared" si="125"/>
        <v>2010_4</v>
      </c>
      <c r="B1303" s="10">
        <v>2010</v>
      </c>
      <c r="C1303" s="10">
        <v>4</v>
      </c>
      <c r="D1303" s="27" t="s">
        <v>37</v>
      </c>
      <c r="E1303" s="11" t="s">
        <v>41</v>
      </c>
      <c r="F1303" s="41">
        <v>1877</v>
      </c>
      <c r="G1303" s="39">
        <v>91</v>
      </c>
      <c r="H1303" s="40">
        <v>366</v>
      </c>
      <c r="I1303" s="40">
        <v>561</v>
      </c>
      <c r="J1303" s="40">
        <v>374</v>
      </c>
      <c r="K1303" s="41">
        <v>324</v>
      </c>
      <c r="L1303" s="39">
        <v>1612552</v>
      </c>
      <c r="M1303" s="40">
        <v>1046607</v>
      </c>
      <c r="N1303" s="40">
        <v>643881</v>
      </c>
      <c r="O1303" s="40">
        <v>1292611</v>
      </c>
      <c r="P1303" s="41">
        <v>1614980</v>
      </c>
      <c r="Q1303" s="39">
        <f t="shared" si="120"/>
        <v>17720.351648351647</v>
      </c>
      <c r="R1303" s="40">
        <f t="shared" si="121"/>
        <v>2859.5819672131147</v>
      </c>
      <c r="S1303" s="40">
        <f t="shared" si="122"/>
        <v>1147.7379679144385</v>
      </c>
      <c r="T1303" s="40">
        <f t="shared" si="123"/>
        <v>3456.1791443850266</v>
      </c>
      <c r="U1303" s="41">
        <f t="shared" si="124"/>
        <v>4984.5061728395058</v>
      </c>
    </row>
    <row r="1304" spans="1:21" x14ac:dyDescent="0.25">
      <c r="A1304" s="30" t="str">
        <f t="shared" si="125"/>
        <v>2010_4</v>
      </c>
      <c r="B1304" s="10">
        <v>2010</v>
      </c>
      <c r="C1304" s="10">
        <v>4</v>
      </c>
      <c r="D1304" s="27" t="s">
        <v>38</v>
      </c>
      <c r="E1304" s="11" t="s">
        <v>41</v>
      </c>
      <c r="F1304" s="41">
        <v>980</v>
      </c>
      <c r="G1304" s="39">
        <v>50</v>
      </c>
      <c r="H1304" s="40">
        <v>195</v>
      </c>
      <c r="I1304" s="40">
        <v>175</v>
      </c>
      <c r="J1304" s="40">
        <v>291</v>
      </c>
      <c r="K1304" s="41">
        <v>9</v>
      </c>
      <c r="L1304" s="39">
        <v>602281</v>
      </c>
      <c r="M1304" s="40">
        <v>462817</v>
      </c>
      <c r="N1304" s="40">
        <v>274900</v>
      </c>
      <c r="O1304" s="40">
        <v>740133</v>
      </c>
      <c r="P1304" s="41">
        <v>57346</v>
      </c>
      <c r="Q1304" s="39">
        <f t="shared" si="120"/>
        <v>12045.62</v>
      </c>
      <c r="R1304" s="40">
        <f t="shared" si="121"/>
        <v>2373.4205128205126</v>
      </c>
      <c r="S1304" s="40">
        <f t="shared" si="122"/>
        <v>1570.8571428571429</v>
      </c>
      <c r="T1304" s="40">
        <f t="shared" si="123"/>
        <v>2543.4123711340208</v>
      </c>
      <c r="U1304" s="41">
        <f t="shared" si="124"/>
        <v>6371.7777777777774</v>
      </c>
    </row>
    <row r="1305" spans="1:21" x14ac:dyDescent="0.25">
      <c r="A1305" s="30" t="str">
        <f t="shared" si="125"/>
        <v>2010_4</v>
      </c>
      <c r="B1305" s="10">
        <v>2010</v>
      </c>
      <c r="C1305" s="10">
        <v>4</v>
      </c>
      <c r="D1305" s="27" t="s">
        <v>39</v>
      </c>
      <c r="E1305" s="11" t="s">
        <v>41</v>
      </c>
      <c r="F1305" s="41">
        <v>4766</v>
      </c>
      <c r="G1305" s="39">
        <v>246</v>
      </c>
      <c r="H1305" s="40">
        <v>869</v>
      </c>
      <c r="I1305" s="40">
        <v>2132</v>
      </c>
      <c r="J1305" s="40">
        <v>762</v>
      </c>
      <c r="K1305" s="41">
        <v>154</v>
      </c>
      <c r="L1305" s="39">
        <v>3813739</v>
      </c>
      <c r="M1305" s="40">
        <v>2280889</v>
      </c>
      <c r="N1305" s="40">
        <v>1912253</v>
      </c>
      <c r="O1305" s="40">
        <v>2358531</v>
      </c>
      <c r="P1305" s="41">
        <v>666993</v>
      </c>
      <c r="Q1305" s="39">
        <f t="shared" si="120"/>
        <v>15503.00406504065</v>
      </c>
      <c r="R1305" s="40">
        <f t="shared" si="121"/>
        <v>2624.7284234752588</v>
      </c>
      <c r="S1305" s="40">
        <f t="shared" si="122"/>
        <v>896.92917448405251</v>
      </c>
      <c r="T1305" s="40">
        <f t="shared" si="123"/>
        <v>3095.1850393700788</v>
      </c>
      <c r="U1305" s="41">
        <f t="shared" si="124"/>
        <v>4331.1233766233763</v>
      </c>
    </row>
    <row r="1306" spans="1:21" x14ac:dyDescent="0.25">
      <c r="A1306" s="30" t="str">
        <f t="shared" si="125"/>
        <v>2010_4</v>
      </c>
      <c r="B1306" s="10">
        <v>2010</v>
      </c>
      <c r="C1306" s="10">
        <v>4</v>
      </c>
      <c r="D1306" s="27" t="s">
        <v>40</v>
      </c>
      <c r="E1306" s="11" t="s">
        <v>41</v>
      </c>
      <c r="F1306" s="41">
        <v>2139</v>
      </c>
      <c r="G1306" s="39">
        <v>83</v>
      </c>
      <c r="H1306" s="40">
        <v>397</v>
      </c>
      <c r="I1306" s="40">
        <v>803</v>
      </c>
      <c r="J1306" s="40">
        <v>515</v>
      </c>
      <c r="K1306" s="41">
        <v>100</v>
      </c>
      <c r="L1306" s="39">
        <v>1034868</v>
      </c>
      <c r="M1306" s="40">
        <v>1347771</v>
      </c>
      <c r="N1306" s="40">
        <v>569487</v>
      </c>
      <c r="O1306" s="40">
        <v>1878491</v>
      </c>
      <c r="P1306" s="41">
        <v>242465</v>
      </c>
      <c r="Q1306" s="39">
        <f t="shared" si="120"/>
        <v>12468.289156626506</v>
      </c>
      <c r="R1306" s="40">
        <f t="shared" si="121"/>
        <v>3394.8891687657429</v>
      </c>
      <c r="S1306" s="40">
        <f t="shared" si="122"/>
        <v>709.19925280199254</v>
      </c>
      <c r="T1306" s="40">
        <f t="shared" si="123"/>
        <v>3647.555339805825</v>
      </c>
      <c r="U1306" s="41">
        <f t="shared" si="124"/>
        <v>2424.65</v>
      </c>
    </row>
    <row r="1307" spans="1:21" x14ac:dyDescent="0.25">
      <c r="A1307" s="30" t="str">
        <f t="shared" si="125"/>
        <v>2011_1</v>
      </c>
      <c r="B1307" s="10">
        <v>2011</v>
      </c>
      <c r="C1307" s="10">
        <v>1</v>
      </c>
      <c r="D1307" s="27" t="s">
        <v>13</v>
      </c>
      <c r="E1307" s="11" t="s">
        <v>41</v>
      </c>
      <c r="F1307" s="41">
        <v>5004</v>
      </c>
      <c r="G1307" s="39">
        <v>35</v>
      </c>
      <c r="H1307" s="40">
        <v>579</v>
      </c>
      <c r="I1307" s="40">
        <v>273</v>
      </c>
      <c r="J1307" s="40">
        <v>947</v>
      </c>
      <c r="K1307" s="41">
        <v>130</v>
      </c>
      <c r="L1307" s="39">
        <v>420740</v>
      </c>
      <c r="M1307" s="40">
        <v>851765</v>
      </c>
      <c r="N1307" s="40">
        <v>415344</v>
      </c>
      <c r="O1307" s="40">
        <v>1471577</v>
      </c>
      <c r="P1307" s="41">
        <v>366666</v>
      </c>
      <c r="Q1307" s="39">
        <f t="shared" si="120"/>
        <v>12021.142857142857</v>
      </c>
      <c r="R1307" s="40">
        <f t="shared" si="121"/>
        <v>1471.0967184801382</v>
      </c>
      <c r="S1307" s="40">
        <f t="shared" si="122"/>
        <v>1521.4065934065934</v>
      </c>
      <c r="T1307" s="40">
        <f t="shared" si="123"/>
        <v>1553.9355860612461</v>
      </c>
      <c r="U1307" s="41">
        <f t="shared" si="124"/>
        <v>2820.5076923076922</v>
      </c>
    </row>
    <row r="1308" spans="1:21" x14ac:dyDescent="0.25">
      <c r="A1308" s="30" t="str">
        <f t="shared" si="125"/>
        <v>2011_1</v>
      </c>
      <c r="B1308" s="10">
        <v>2011</v>
      </c>
      <c r="C1308" s="10">
        <v>1</v>
      </c>
      <c r="D1308" s="27" t="s">
        <v>15</v>
      </c>
      <c r="E1308" s="11" t="s">
        <v>41</v>
      </c>
      <c r="F1308" s="41">
        <v>719</v>
      </c>
      <c r="G1308" s="39">
        <v>4</v>
      </c>
      <c r="H1308" s="40">
        <v>73</v>
      </c>
      <c r="I1308" s="40">
        <v>99</v>
      </c>
      <c r="J1308" s="40">
        <v>118</v>
      </c>
      <c r="K1308" s="41">
        <v>16</v>
      </c>
      <c r="L1308" s="39">
        <v>65076</v>
      </c>
      <c r="M1308" s="40">
        <v>194681</v>
      </c>
      <c r="N1308" s="40">
        <v>120196</v>
      </c>
      <c r="O1308" s="40">
        <v>394351</v>
      </c>
      <c r="P1308" s="41">
        <v>69264</v>
      </c>
      <c r="Q1308" s="39">
        <f t="shared" si="120"/>
        <v>16269</v>
      </c>
      <c r="R1308" s="40">
        <f t="shared" si="121"/>
        <v>2666.8630136986303</v>
      </c>
      <c r="S1308" s="40">
        <f t="shared" si="122"/>
        <v>1214.1010101010102</v>
      </c>
      <c r="T1308" s="40">
        <f t="shared" si="123"/>
        <v>3341.9576271186443</v>
      </c>
      <c r="U1308" s="41">
        <f t="shared" si="124"/>
        <v>4329</v>
      </c>
    </row>
    <row r="1309" spans="1:21" x14ac:dyDescent="0.25">
      <c r="A1309" s="30" t="str">
        <f t="shared" si="125"/>
        <v>2011_1</v>
      </c>
      <c r="B1309" s="10">
        <v>2011</v>
      </c>
      <c r="C1309" s="10">
        <v>1</v>
      </c>
      <c r="D1309" s="27" t="s">
        <v>16</v>
      </c>
      <c r="E1309" s="11" t="s">
        <v>41</v>
      </c>
      <c r="F1309" s="41">
        <v>786</v>
      </c>
      <c r="G1309" s="39">
        <v>17</v>
      </c>
      <c r="H1309" s="40">
        <v>107</v>
      </c>
      <c r="I1309" s="40">
        <v>85</v>
      </c>
      <c r="J1309" s="40">
        <v>195</v>
      </c>
      <c r="K1309" s="41">
        <v>26</v>
      </c>
      <c r="L1309" s="39">
        <v>163255</v>
      </c>
      <c r="M1309" s="40">
        <v>336744</v>
      </c>
      <c r="N1309" s="40">
        <v>87258</v>
      </c>
      <c r="O1309" s="40">
        <v>519083</v>
      </c>
      <c r="P1309" s="41">
        <v>122467</v>
      </c>
      <c r="Q1309" s="39">
        <f t="shared" si="120"/>
        <v>9603.2352941176468</v>
      </c>
      <c r="R1309" s="40">
        <f t="shared" si="121"/>
        <v>3147.1401869158876</v>
      </c>
      <c r="S1309" s="40">
        <f t="shared" si="122"/>
        <v>1026.5647058823529</v>
      </c>
      <c r="T1309" s="40">
        <f t="shared" si="123"/>
        <v>2661.9641025641026</v>
      </c>
      <c r="U1309" s="41">
        <f t="shared" si="124"/>
        <v>4710.2692307692305</v>
      </c>
    </row>
    <row r="1310" spans="1:21" x14ac:dyDescent="0.25">
      <c r="A1310" s="30" t="str">
        <f t="shared" si="125"/>
        <v>2011_1</v>
      </c>
      <c r="B1310" s="10">
        <v>2011</v>
      </c>
      <c r="C1310" s="10">
        <v>1</v>
      </c>
      <c r="D1310" s="27" t="s">
        <v>17</v>
      </c>
      <c r="E1310" s="11" t="s">
        <v>41</v>
      </c>
      <c r="F1310" s="41">
        <v>5350</v>
      </c>
      <c r="G1310" s="39">
        <v>36</v>
      </c>
      <c r="H1310" s="40">
        <v>488</v>
      </c>
      <c r="I1310" s="40">
        <v>626</v>
      </c>
      <c r="J1310" s="40">
        <v>891</v>
      </c>
      <c r="K1310" s="41">
        <v>539</v>
      </c>
      <c r="L1310" s="39">
        <v>607805</v>
      </c>
      <c r="M1310" s="40">
        <v>1752872</v>
      </c>
      <c r="N1310" s="40">
        <v>562643</v>
      </c>
      <c r="O1310" s="40">
        <v>2900723</v>
      </c>
      <c r="P1310" s="41">
        <v>2444532</v>
      </c>
      <c r="Q1310" s="39">
        <f t="shared" si="120"/>
        <v>16883.472222222223</v>
      </c>
      <c r="R1310" s="40">
        <f t="shared" si="121"/>
        <v>3591.9508196721313</v>
      </c>
      <c r="S1310" s="40">
        <f t="shared" si="122"/>
        <v>898.79073482428112</v>
      </c>
      <c r="T1310" s="40">
        <f t="shared" si="123"/>
        <v>3255.581369248036</v>
      </c>
      <c r="U1310" s="41">
        <f t="shared" si="124"/>
        <v>4535.3098330241191</v>
      </c>
    </row>
    <row r="1311" spans="1:21" x14ac:dyDescent="0.25">
      <c r="A1311" s="30" t="str">
        <f t="shared" si="125"/>
        <v>2011_1</v>
      </c>
      <c r="B1311" s="10">
        <v>2011</v>
      </c>
      <c r="C1311" s="10">
        <v>1</v>
      </c>
      <c r="D1311" s="27" t="s">
        <v>18</v>
      </c>
      <c r="E1311" s="11" t="s">
        <v>41</v>
      </c>
      <c r="F1311" s="41">
        <v>2361</v>
      </c>
      <c r="G1311" s="39">
        <v>26</v>
      </c>
      <c r="H1311" s="40">
        <v>200</v>
      </c>
      <c r="I1311" s="40">
        <v>234</v>
      </c>
      <c r="J1311" s="40">
        <v>330</v>
      </c>
      <c r="K1311" s="41">
        <v>67</v>
      </c>
      <c r="L1311" s="39">
        <v>540608</v>
      </c>
      <c r="M1311" s="40">
        <v>564197</v>
      </c>
      <c r="N1311" s="40">
        <v>311294</v>
      </c>
      <c r="O1311" s="40">
        <v>945750</v>
      </c>
      <c r="P1311" s="41">
        <v>150134</v>
      </c>
      <c r="Q1311" s="39">
        <f t="shared" si="120"/>
        <v>20792.615384615383</v>
      </c>
      <c r="R1311" s="40">
        <f t="shared" si="121"/>
        <v>2820.9850000000001</v>
      </c>
      <c r="S1311" s="40">
        <f t="shared" si="122"/>
        <v>1330.3162393162393</v>
      </c>
      <c r="T1311" s="40">
        <f t="shared" si="123"/>
        <v>2865.909090909091</v>
      </c>
      <c r="U1311" s="41">
        <f t="shared" si="124"/>
        <v>2240.8059701492539</v>
      </c>
    </row>
    <row r="1312" spans="1:21" x14ac:dyDescent="0.25">
      <c r="A1312" s="30" t="str">
        <f t="shared" si="125"/>
        <v>2011_1</v>
      </c>
      <c r="B1312" s="10">
        <v>2011</v>
      </c>
      <c r="C1312" s="10">
        <v>1</v>
      </c>
      <c r="D1312" s="27" t="s">
        <v>19</v>
      </c>
      <c r="E1312" s="11" t="s">
        <v>41</v>
      </c>
      <c r="F1312" s="41">
        <v>868</v>
      </c>
      <c r="G1312" s="39">
        <v>20</v>
      </c>
      <c r="H1312" s="40">
        <v>84</v>
      </c>
      <c r="I1312" s="40">
        <v>128</v>
      </c>
      <c r="J1312" s="40">
        <v>150</v>
      </c>
      <c r="K1312" s="41">
        <v>37</v>
      </c>
      <c r="L1312" s="39">
        <v>376658</v>
      </c>
      <c r="M1312" s="40">
        <v>234234</v>
      </c>
      <c r="N1312" s="40">
        <v>156033</v>
      </c>
      <c r="O1312" s="40">
        <v>521134</v>
      </c>
      <c r="P1312" s="41">
        <v>181443</v>
      </c>
      <c r="Q1312" s="39">
        <f t="shared" si="120"/>
        <v>18832.900000000001</v>
      </c>
      <c r="R1312" s="40">
        <f t="shared" si="121"/>
        <v>2788.5</v>
      </c>
      <c r="S1312" s="40">
        <f t="shared" si="122"/>
        <v>1219.0078125</v>
      </c>
      <c r="T1312" s="40">
        <f t="shared" si="123"/>
        <v>3474.2266666666665</v>
      </c>
      <c r="U1312" s="41">
        <f t="shared" si="124"/>
        <v>4903.864864864865</v>
      </c>
    </row>
    <row r="1313" spans="1:21" x14ac:dyDescent="0.25">
      <c r="A1313" s="30" t="str">
        <f t="shared" si="125"/>
        <v>2011_1</v>
      </c>
      <c r="B1313" s="10">
        <v>2011</v>
      </c>
      <c r="C1313" s="10">
        <v>1</v>
      </c>
      <c r="D1313" s="27" t="s">
        <v>20</v>
      </c>
      <c r="E1313" s="11" t="s">
        <v>41</v>
      </c>
      <c r="F1313" s="41">
        <v>6013</v>
      </c>
      <c r="G1313" s="39">
        <v>88</v>
      </c>
      <c r="H1313" s="40">
        <v>686</v>
      </c>
      <c r="I1313" s="40">
        <v>543</v>
      </c>
      <c r="J1313" s="40">
        <v>1232</v>
      </c>
      <c r="K1313" s="41">
        <v>194</v>
      </c>
      <c r="L1313" s="39">
        <v>2183044</v>
      </c>
      <c r="M1313" s="40">
        <v>1656102</v>
      </c>
      <c r="N1313" s="40">
        <v>457357</v>
      </c>
      <c r="O1313" s="40">
        <v>2914748</v>
      </c>
      <c r="P1313" s="41">
        <v>1540494</v>
      </c>
      <c r="Q1313" s="39">
        <f t="shared" si="120"/>
        <v>24807.31818181818</v>
      </c>
      <c r="R1313" s="40">
        <f t="shared" si="121"/>
        <v>2414.1428571428573</v>
      </c>
      <c r="S1313" s="40">
        <f t="shared" si="122"/>
        <v>842.27808471454875</v>
      </c>
      <c r="T1313" s="40">
        <f t="shared" si="123"/>
        <v>2365.8668831168829</v>
      </c>
      <c r="U1313" s="41">
        <f t="shared" si="124"/>
        <v>7940.6907216494847</v>
      </c>
    </row>
    <row r="1314" spans="1:21" x14ac:dyDescent="0.25">
      <c r="A1314" s="30" t="str">
        <f t="shared" si="125"/>
        <v>2011_1</v>
      </c>
      <c r="B1314" s="10">
        <v>2011</v>
      </c>
      <c r="C1314" s="10">
        <v>1</v>
      </c>
      <c r="D1314" s="27" t="s">
        <v>21</v>
      </c>
      <c r="E1314" s="11" t="s">
        <v>41</v>
      </c>
      <c r="F1314" s="41">
        <v>5547</v>
      </c>
      <c r="G1314" s="39">
        <v>174</v>
      </c>
      <c r="H1314" s="40">
        <v>537</v>
      </c>
      <c r="I1314" s="40">
        <v>704</v>
      </c>
      <c r="J1314" s="40">
        <v>919</v>
      </c>
      <c r="K1314" s="41">
        <v>153</v>
      </c>
      <c r="L1314" s="39">
        <v>2502891</v>
      </c>
      <c r="M1314" s="40">
        <v>1228569</v>
      </c>
      <c r="N1314" s="40">
        <v>661252</v>
      </c>
      <c r="O1314" s="40">
        <v>2770401</v>
      </c>
      <c r="P1314" s="41">
        <v>682050</v>
      </c>
      <c r="Q1314" s="39">
        <f t="shared" si="120"/>
        <v>14384.431034482759</v>
      </c>
      <c r="R1314" s="40">
        <f t="shared" si="121"/>
        <v>2287.8379888268155</v>
      </c>
      <c r="S1314" s="40">
        <f t="shared" si="122"/>
        <v>939.27840909090912</v>
      </c>
      <c r="T1314" s="40">
        <f t="shared" si="123"/>
        <v>3014.5821545157778</v>
      </c>
      <c r="U1314" s="41">
        <f t="shared" si="124"/>
        <v>4457.8431372549021</v>
      </c>
    </row>
    <row r="1315" spans="1:21" x14ac:dyDescent="0.25">
      <c r="A1315" s="30" t="str">
        <f t="shared" si="125"/>
        <v>2011_1</v>
      </c>
      <c r="B1315" s="10">
        <v>2011</v>
      </c>
      <c r="C1315" s="10">
        <v>1</v>
      </c>
      <c r="D1315" s="27" t="s">
        <v>22</v>
      </c>
      <c r="E1315" s="11" t="s">
        <v>41</v>
      </c>
      <c r="F1315" s="41">
        <v>762</v>
      </c>
      <c r="G1315" s="39">
        <v>29</v>
      </c>
      <c r="H1315" s="40">
        <v>74</v>
      </c>
      <c r="I1315" s="40">
        <v>90</v>
      </c>
      <c r="J1315" s="40">
        <v>99</v>
      </c>
      <c r="K1315" s="41">
        <v>35</v>
      </c>
      <c r="L1315" s="39">
        <v>311562</v>
      </c>
      <c r="M1315" s="40">
        <v>194622</v>
      </c>
      <c r="N1315" s="40">
        <v>71405</v>
      </c>
      <c r="O1315" s="40">
        <v>273221</v>
      </c>
      <c r="P1315" s="41">
        <v>116420</v>
      </c>
      <c r="Q1315" s="39">
        <f t="shared" si="120"/>
        <v>10743.51724137931</v>
      </c>
      <c r="R1315" s="40">
        <f t="shared" si="121"/>
        <v>2630.0270270270271</v>
      </c>
      <c r="S1315" s="40">
        <f t="shared" si="122"/>
        <v>793.38888888888891</v>
      </c>
      <c r="T1315" s="40">
        <f t="shared" si="123"/>
        <v>2759.8080808080808</v>
      </c>
      <c r="U1315" s="41">
        <f t="shared" si="124"/>
        <v>3326.2857142857142</v>
      </c>
    </row>
    <row r="1316" spans="1:21" x14ac:dyDescent="0.25">
      <c r="A1316" s="30" t="str">
        <f t="shared" si="125"/>
        <v>2011_1</v>
      </c>
      <c r="B1316" s="10">
        <v>2011</v>
      </c>
      <c r="C1316" s="10">
        <v>1</v>
      </c>
      <c r="D1316" s="27" t="s">
        <v>23</v>
      </c>
      <c r="E1316" s="11" t="s">
        <v>41</v>
      </c>
      <c r="F1316" s="41">
        <v>523</v>
      </c>
      <c r="G1316" s="39">
        <v>19</v>
      </c>
      <c r="H1316" s="40">
        <v>60</v>
      </c>
      <c r="I1316" s="40">
        <v>113</v>
      </c>
      <c r="J1316" s="40">
        <v>88</v>
      </c>
      <c r="K1316" s="41">
        <v>21</v>
      </c>
      <c r="L1316" s="39">
        <v>267318</v>
      </c>
      <c r="M1316" s="40">
        <v>169583</v>
      </c>
      <c r="N1316" s="40">
        <v>77013</v>
      </c>
      <c r="O1316" s="40">
        <v>244681</v>
      </c>
      <c r="P1316" s="41">
        <v>81664</v>
      </c>
      <c r="Q1316" s="39">
        <f t="shared" si="120"/>
        <v>14069.368421052632</v>
      </c>
      <c r="R1316" s="40">
        <f t="shared" si="121"/>
        <v>2826.3833333333332</v>
      </c>
      <c r="S1316" s="40">
        <f t="shared" si="122"/>
        <v>681.53097345132744</v>
      </c>
      <c r="T1316" s="40">
        <f t="shared" si="123"/>
        <v>2780.465909090909</v>
      </c>
      <c r="U1316" s="41">
        <f t="shared" si="124"/>
        <v>3888.7619047619046</v>
      </c>
    </row>
    <row r="1317" spans="1:21" x14ac:dyDescent="0.25">
      <c r="A1317" s="30" t="str">
        <f t="shared" si="125"/>
        <v>2011_1</v>
      </c>
      <c r="B1317" s="10">
        <v>2011</v>
      </c>
      <c r="C1317" s="10">
        <v>1</v>
      </c>
      <c r="D1317" s="27" t="s">
        <v>24</v>
      </c>
      <c r="E1317" s="11" t="s">
        <v>41</v>
      </c>
      <c r="F1317" s="41">
        <v>1368</v>
      </c>
      <c r="G1317" s="39">
        <v>44</v>
      </c>
      <c r="H1317" s="40">
        <v>142</v>
      </c>
      <c r="I1317" s="40">
        <v>202</v>
      </c>
      <c r="J1317" s="40">
        <v>262</v>
      </c>
      <c r="K1317" s="41">
        <v>38</v>
      </c>
      <c r="L1317" s="39">
        <v>865260</v>
      </c>
      <c r="M1317" s="40">
        <v>588291</v>
      </c>
      <c r="N1317" s="40">
        <v>247097</v>
      </c>
      <c r="O1317" s="40">
        <v>725635</v>
      </c>
      <c r="P1317" s="41">
        <v>172690</v>
      </c>
      <c r="Q1317" s="39">
        <f t="shared" si="120"/>
        <v>19665</v>
      </c>
      <c r="R1317" s="40">
        <f t="shared" si="121"/>
        <v>4142.8943661971834</v>
      </c>
      <c r="S1317" s="40">
        <f t="shared" si="122"/>
        <v>1223.2524752475247</v>
      </c>
      <c r="T1317" s="40">
        <f t="shared" si="123"/>
        <v>2769.5992366412215</v>
      </c>
      <c r="U1317" s="41">
        <f t="shared" si="124"/>
        <v>4544.4736842105267</v>
      </c>
    </row>
    <row r="1318" spans="1:21" x14ac:dyDescent="0.25">
      <c r="A1318" s="30" t="str">
        <f t="shared" si="125"/>
        <v>2011_1</v>
      </c>
      <c r="B1318" s="10">
        <v>2011</v>
      </c>
      <c r="C1318" s="10">
        <v>1</v>
      </c>
      <c r="D1318" s="27" t="s">
        <v>25</v>
      </c>
      <c r="E1318" s="11" t="s">
        <v>41</v>
      </c>
      <c r="F1318" s="41">
        <v>5521</v>
      </c>
      <c r="G1318" s="39">
        <v>45</v>
      </c>
      <c r="H1318" s="40">
        <v>526</v>
      </c>
      <c r="I1318" s="40">
        <v>1188</v>
      </c>
      <c r="J1318" s="40">
        <v>871</v>
      </c>
      <c r="K1318" s="41">
        <v>187</v>
      </c>
      <c r="L1318" s="39">
        <v>690071</v>
      </c>
      <c r="M1318" s="40">
        <v>956701</v>
      </c>
      <c r="N1318" s="40">
        <v>1079878</v>
      </c>
      <c r="O1318" s="40">
        <v>1721669</v>
      </c>
      <c r="P1318" s="41">
        <v>757166</v>
      </c>
      <c r="Q1318" s="39">
        <f t="shared" si="120"/>
        <v>15334.911111111111</v>
      </c>
      <c r="R1318" s="40">
        <f t="shared" si="121"/>
        <v>1818.8231939163497</v>
      </c>
      <c r="S1318" s="40">
        <f t="shared" si="122"/>
        <v>908.98821548821547</v>
      </c>
      <c r="T1318" s="40">
        <f t="shared" si="123"/>
        <v>1976.6578645235361</v>
      </c>
      <c r="U1318" s="41">
        <f t="shared" si="124"/>
        <v>4049.0160427807486</v>
      </c>
    </row>
    <row r="1319" spans="1:21" x14ac:dyDescent="0.25">
      <c r="A1319" s="30" t="str">
        <f t="shared" si="125"/>
        <v>2011_1</v>
      </c>
      <c r="B1319" s="10">
        <v>2011</v>
      </c>
      <c r="C1319" s="10">
        <v>1</v>
      </c>
      <c r="D1319" s="27" t="s">
        <v>26</v>
      </c>
      <c r="E1319" s="11" t="s">
        <v>41</v>
      </c>
      <c r="F1319" s="41">
        <v>4369</v>
      </c>
      <c r="G1319" s="39">
        <v>70</v>
      </c>
      <c r="H1319" s="40">
        <v>493</v>
      </c>
      <c r="I1319" s="40">
        <v>612</v>
      </c>
      <c r="J1319" s="40">
        <v>1067</v>
      </c>
      <c r="K1319" s="41">
        <v>200</v>
      </c>
      <c r="L1319" s="39">
        <v>1280712</v>
      </c>
      <c r="M1319" s="40">
        <v>1423500</v>
      </c>
      <c r="N1319" s="40">
        <v>779337</v>
      </c>
      <c r="O1319" s="40">
        <v>3262447</v>
      </c>
      <c r="P1319" s="41">
        <v>724093</v>
      </c>
      <c r="Q1319" s="39">
        <f t="shared" si="120"/>
        <v>18295.885714285716</v>
      </c>
      <c r="R1319" s="40">
        <f t="shared" si="121"/>
        <v>2887.4239350912781</v>
      </c>
      <c r="S1319" s="40">
        <f t="shared" si="122"/>
        <v>1273.4264705882354</v>
      </c>
      <c r="T1319" s="40">
        <f t="shared" si="123"/>
        <v>3057.5885660731024</v>
      </c>
      <c r="U1319" s="41">
        <f t="shared" si="124"/>
        <v>3620.4650000000001</v>
      </c>
    </row>
    <row r="1320" spans="1:21" x14ac:dyDescent="0.25">
      <c r="A1320" s="30" t="str">
        <f t="shared" si="125"/>
        <v>2011_1</v>
      </c>
      <c r="B1320" s="10">
        <v>2011</v>
      </c>
      <c r="C1320" s="10">
        <v>1</v>
      </c>
      <c r="D1320" s="27" t="s">
        <v>27</v>
      </c>
      <c r="E1320" s="11" t="s">
        <v>41</v>
      </c>
      <c r="F1320" s="41">
        <v>1248</v>
      </c>
      <c r="G1320" s="39">
        <v>37</v>
      </c>
      <c r="H1320" s="40">
        <v>136</v>
      </c>
      <c r="I1320" s="40">
        <v>189</v>
      </c>
      <c r="J1320" s="40">
        <v>194</v>
      </c>
      <c r="K1320" s="41">
        <v>61</v>
      </c>
      <c r="L1320" s="39">
        <v>698775</v>
      </c>
      <c r="M1320" s="40">
        <v>374143</v>
      </c>
      <c r="N1320" s="40">
        <v>153520</v>
      </c>
      <c r="O1320" s="40">
        <v>531067</v>
      </c>
      <c r="P1320" s="41">
        <v>418756</v>
      </c>
      <c r="Q1320" s="39">
        <f t="shared" si="120"/>
        <v>18885.81081081081</v>
      </c>
      <c r="R1320" s="40">
        <f t="shared" si="121"/>
        <v>2751.0514705882351</v>
      </c>
      <c r="S1320" s="40">
        <f t="shared" si="122"/>
        <v>812.27513227513225</v>
      </c>
      <c r="T1320" s="40">
        <f t="shared" si="123"/>
        <v>2737.4587628865979</v>
      </c>
      <c r="U1320" s="41">
        <f t="shared" si="124"/>
        <v>6864.8524590163934</v>
      </c>
    </row>
    <row r="1321" spans="1:21" x14ac:dyDescent="0.25">
      <c r="A1321" s="30" t="str">
        <f t="shared" si="125"/>
        <v>2011_1</v>
      </c>
      <c r="B1321" s="10">
        <v>2011</v>
      </c>
      <c r="C1321" s="10">
        <v>1</v>
      </c>
      <c r="D1321" s="27" t="s">
        <v>28</v>
      </c>
      <c r="E1321" s="11" t="s">
        <v>41</v>
      </c>
      <c r="F1321" s="41">
        <v>5949</v>
      </c>
      <c r="G1321" s="39">
        <v>177</v>
      </c>
      <c r="H1321" s="40">
        <v>681</v>
      </c>
      <c r="I1321" s="40">
        <v>1132</v>
      </c>
      <c r="J1321" s="40">
        <v>1210</v>
      </c>
      <c r="K1321" s="41">
        <v>254</v>
      </c>
      <c r="L1321" s="39">
        <v>2304769</v>
      </c>
      <c r="M1321" s="40">
        <v>1978529</v>
      </c>
      <c r="N1321" s="40">
        <v>1240134</v>
      </c>
      <c r="O1321" s="40">
        <v>4152637</v>
      </c>
      <c r="P1321" s="41">
        <v>2321755</v>
      </c>
      <c r="Q1321" s="39">
        <f t="shared" si="120"/>
        <v>13021.293785310734</v>
      </c>
      <c r="R1321" s="40">
        <f t="shared" si="121"/>
        <v>2905.3289280469899</v>
      </c>
      <c r="S1321" s="40">
        <f t="shared" si="122"/>
        <v>1095.5247349823321</v>
      </c>
      <c r="T1321" s="40">
        <f t="shared" si="123"/>
        <v>3431.9314049586778</v>
      </c>
      <c r="U1321" s="41">
        <f t="shared" si="124"/>
        <v>9140.7677165354326</v>
      </c>
    </row>
    <row r="1322" spans="1:21" x14ac:dyDescent="0.25">
      <c r="A1322" s="30" t="str">
        <f t="shared" si="125"/>
        <v>2011_1</v>
      </c>
      <c r="B1322" s="10">
        <v>2011</v>
      </c>
      <c r="C1322" s="10">
        <v>1</v>
      </c>
      <c r="D1322" s="27" t="s">
        <v>29</v>
      </c>
      <c r="E1322" s="11" t="s">
        <v>41</v>
      </c>
      <c r="F1322" s="41">
        <v>835</v>
      </c>
      <c r="G1322" s="39">
        <v>28</v>
      </c>
      <c r="H1322" s="40">
        <v>100</v>
      </c>
      <c r="I1322" s="40">
        <v>120</v>
      </c>
      <c r="J1322" s="40">
        <v>189</v>
      </c>
      <c r="K1322" s="41">
        <v>42</v>
      </c>
      <c r="L1322" s="39">
        <v>464541</v>
      </c>
      <c r="M1322" s="40">
        <v>296171</v>
      </c>
      <c r="N1322" s="40">
        <v>152505</v>
      </c>
      <c r="O1322" s="40">
        <v>503854</v>
      </c>
      <c r="P1322" s="41">
        <v>253097</v>
      </c>
      <c r="Q1322" s="39">
        <f t="shared" si="120"/>
        <v>16590.75</v>
      </c>
      <c r="R1322" s="40">
        <f t="shared" si="121"/>
        <v>2961.71</v>
      </c>
      <c r="S1322" s="40">
        <f t="shared" si="122"/>
        <v>1270.875</v>
      </c>
      <c r="T1322" s="40">
        <f t="shared" si="123"/>
        <v>2665.8941798941801</v>
      </c>
      <c r="U1322" s="41">
        <f t="shared" si="124"/>
        <v>6026.1190476190477</v>
      </c>
    </row>
    <row r="1323" spans="1:21" x14ac:dyDescent="0.25">
      <c r="A1323" s="30" t="str">
        <f t="shared" si="125"/>
        <v>2011_1</v>
      </c>
      <c r="B1323" s="10">
        <v>2011</v>
      </c>
      <c r="C1323" s="10">
        <v>1</v>
      </c>
      <c r="D1323" s="27" t="s">
        <v>30</v>
      </c>
      <c r="E1323" s="11" t="s">
        <v>41</v>
      </c>
      <c r="F1323" s="41">
        <v>1383</v>
      </c>
      <c r="G1323" s="39">
        <v>46</v>
      </c>
      <c r="H1323" s="40">
        <v>158</v>
      </c>
      <c r="I1323" s="40">
        <v>347</v>
      </c>
      <c r="J1323" s="40">
        <v>320</v>
      </c>
      <c r="K1323" s="41">
        <v>60</v>
      </c>
      <c r="L1323" s="39">
        <v>955264</v>
      </c>
      <c r="M1323" s="40">
        <v>272820</v>
      </c>
      <c r="N1323" s="40">
        <v>293074</v>
      </c>
      <c r="O1323" s="40">
        <v>1107042</v>
      </c>
      <c r="P1323" s="41">
        <v>302854</v>
      </c>
      <c r="Q1323" s="39">
        <f t="shared" si="120"/>
        <v>20766.608695652172</v>
      </c>
      <c r="R1323" s="40">
        <f t="shared" si="121"/>
        <v>1726.7088607594937</v>
      </c>
      <c r="S1323" s="40">
        <f t="shared" si="122"/>
        <v>844.59365994236316</v>
      </c>
      <c r="T1323" s="40">
        <f t="shared" si="123"/>
        <v>3459.5062499999999</v>
      </c>
      <c r="U1323" s="41">
        <f t="shared" si="124"/>
        <v>5047.5666666666666</v>
      </c>
    </row>
    <row r="1324" spans="1:21" x14ac:dyDescent="0.25">
      <c r="A1324" s="30" t="str">
        <f t="shared" si="125"/>
        <v>2011_1</v>
      </c>
      <c r="B1324" s="10">
        <v>2011</v>
      </c>
      <c r="C1324" s="10">
        <v>1</v>
      </c>
      <c r="D1324" s="27" t="s">
        <v>31</v>
      </c>
      <c r="E1324" s="11" t="s">
        <v>41</v>
      </c>
      <c r="F1324" s="41">
        <v>4886</v>
      </c>
      <c r="G1324" s="39">
        <v>123</v>
      </c>
      <c r="H1324" s="40">
        <v>593</v>
      </c>
      <c r="I1324" s="40">
        <v>1568</v>
      </c>
      <c r="J1324" s="40">
        <v>778</v>
      </c>
      <c r="K1324" s="41">
        <v>195</v>
      </c>
      <c r="L1324" s="39">
        <v>1620938</v>
      </c>
      <c r="M1324" s="40">
        <v>1655876</v>
      </c>
      <c r="N1324" s="40">
        <v>877779</v>
      </c>
      <c r="O1324" s="40">
        <v>2534436</v>
      </c>
      <c r="P1324" s="41">
        <v>344802</v>
      </c>
      <c r="Q1324" s="39">
        <f t="shared" si="120"/>
        <v>13178.357723577235</v>
      </c>
      <c r="R1324" s="40">
        <f t="shared" si="121"/>
        <v>2792.3709949409781</v>
      </c>
      <c r="S1324" s="40">
        <f t="shared" si="122"/>
        <v>559.80803571428567</v>
      </c>
      <c r="T1324" s="40">
        <f t="shared" si="123"/>
        <v>3257.6298200514138</v>
      </c>
      <c r="U1324" s="41">
        <f t="shared" si="124"/>
        <v>1768.2153846153847</v>
      </c>
    </row>
    <row r="1325" spans="1:21" x14ac:dyDescent="0.25">
      <c r="A1325" s="30" t="str">
        <f t="shared" si="125"/>
        <v>2011_1</v>
      </c>
      <c r="B1325" s="10">
        <v>2011</v>
      </c>
      <c r="C1325" s="10">
        <v>1</v>
      </c>
      <c r="D1325" s="27" t="s">
        <v>32</v>
      </c>
      <c r="E1325" s="11" t="s">
        <v>41</v>
      </c>
      <c r="F1325" s="41">
        <v>4988</v>
      </c>
      <c r="G1325" s="39">
        <v>83</v>
      </c>
      <c r="H1325" s="40">
        <v>664</v>
      </c>
      <c r="I1325" s="40">
        <v>1174</v>
      </c>
      <c r="J1325" s="40">
        <v>1245</v>
      </c>
      <c r="K1325" s="41">
        <v>235</v>
      </c>
      <c r="L1325" s="39">
        <v>2796220</v>
      </c>
      <c r="M1325" s="40">
        <v>2097891</v>
      </c>
      <c r="N1325" s="40">
        <v>482530</v>
      </c>
      <c r="O1325" s="40">
        <v>3909840</v>
      </c>
      <c r="P1325" s="41">
        <v>1929149</v>
      </c>
      <c r="Q1325" s="39">
        <f t="shared" si="120"/>
        <v>33689.397590361448</v>
      </c>
      <c r="R1325" s="40">
        <f t="shared" si="121"/>
        <v>3159.4743975903616</v>
      </c>
      <c r="S1325" s="40">
        <f t="shared" si="122"/>
        <v>411.01362862010222</v>
      </c>
      <c r="T1325" s="40">
        <f t="shared" si="123"/>
        <v>3140.4337349397592</v>
      </c>
      <c r="U1325" s="41">
        <f t="shared" si="124"/>
        <v>8209.1446808510645</v>
      </c>
    </row>
    <row r="1326" spans="1:21" x14ac:dyDescent="0.25">
      <c r="A1326" s="30" t="str">
        <f t="shared" si="125"/>
        <v>2011_1</v>
      </c>
      <c r="B1326" s="10">
        <v>2011</v>
      </c>
      <c r="C1326" s="10">
        <v>1</v>
      </c>
      <c r="D1326" s="27" t="s">
        <v>33</v>
      </c>
      <c r="E1326" s="11" t="s">
        <v>41</v>
      </c>
      <c r="F1326" s="41">
        <v>2525</v>
      </c>
      <c r="G1326" s="39">
        <v>89</v>
      </c>
      <c r="H1326" s="40">
        <v>254</v>
      </c>
      <c r="I1326" s="40">
        <v>567</v>
      </c>
      <c r="J1326" s="40">
        <v>383</v>
      </c>
      <c r="K1326" s="41">
        <v>88</v>
      </c>
      <c r="L1326" s="39">
        <v>1006434</v>
      </c>
      <c r="M1326" s="40">
        <v>660643</v>
      </c>
      <c r="N1326" s="40">
        <v>491072</v>
      </c>
      <c r="O1326" s="40">
        <v>1024966</v>
      </c>
      <c r="P1326" s="41">
        <v>183736</v>
      </c>
      <c r="Q1326" s="39">
        <f t="shared" si="120"/>
        <v>11308.247191011236</v>
      </c>
      <c r="R1326" s="40">
        <f t="shared" si="121"/>
        <v>2600.9566929133857</v>
      </c>
      <c r="S1326" s="40">
        <f t="shared" si="122"/>
        <v>866.08818342151676</v>
      </c>
      <c r="T1326" s="40">
        <f t="shared" si="123"/>
        <v>2676.1514360313317</v>
      </c>
      <c r="U1326" s="41">
        <f t="shared" si="124"/>
        <v>2087.909090909091</v>
      </c>
    </row>
    <row r="1327" spans="1:21" x14ac:dyDescent="0.25">
      <c r="A1327" s="30" t="str">
        <f t="shared" si="125"/>
        <v>2011_1</v>
      </c>
      <c r="B1327" s="10">
        <v>2011</v>
      </c>
      <c r="C1327" s="10">
        <v>1</v>
      </c>
      <c r="D1327" s="27" t="s">
        <v>34</v>
      </c>
      <c r="E1327" s="11" t="s">
        <v>41</v>
      </c>
      <c r="F1327" s="41">
        <v>2121</v>
      </c>
      <c r="G1327" s="39">
        <v>63</v>
      </c>
      <c r="H1327" s="40">
        <v>296</v>
      </c>
      <c r="I1327" s="40">
        <v>407</v>
      </c>
      <c r="J1327" s="40">
        <v>420</v>
      </c>
      <c r="K1327" s="41">
        <v>64</v>
      </c>
      <c r="L1327" s="39">
        <v>835653</v>
      </c>
      <c r="M1327" s="40">
        <v>1077733</v>
      </c>
      <c r="N1327" s="40">
        <v>411991</v>
      </c>
      <c r="O1327" s="40">
        <v>1476064</v>
      </c>
      <c r="P1327" s="41">
        <v>213246</v>
      </c>
      <c r="Q1327" s="39">
        <f t="shared" si="120"/>
        <v>13264.333333333334</v>
      </c>
      <c r="R1327" s="40">
        <f t="shared" si="121"/>
        <v>3640.989864864865</v>
      </c>
      <c r="S1327" s="40">
        <f t="shared" si="122"/>
        <v>1012.2628992628993</v>
      </c>
      <c r="T1327" s="40">
        <f t="shared" si="123"/>
        <v>3514.4380952380952</v>
      </c>
      <c r="U1327" s="41">
        <f t="shared" si="124"/>
        <v>3331.96875</v>
      </c>
    </row>
    <row r="1328" spans="1:21" x14ac:dyDescent="0.25">
      <c r="A1328" s="30" t="str">
        <f t="shared" si="125"/>
        <v>2011_1</v>
      </c>
      <c r="B1328" s="10">
        <v>2011</v>
      </c>
      <c r="C1328" s="10">
        <v>1</v>
      </c>
      <c r="D1328" s="27" t="s">
        <v>35</v>
      </c>
      <c r="E1328" s="11" t="s">
        <v>41</v>
      </c>
      <c r="F1328" s="41">
        <v>4241</v>
      </c>
      <c r="G1328" s="39">
        <v>175</v>
      </c>
      <c r="H1328" s="40">
        <v>591</v>
      </c>
      <c r="I1328" s="40">
        <v>628</v>
      </c>
      <c r="J1328" s="40">
        <v>1055</v>
      </c>
      <c r="K1328" s="41">
        <v>223</v>
      </c>
      <c r="L1328" s="39">
        <v>1929860</v>
      </c>
      <c r="M1328" s="40">
        <v>1607815</v>
      </c>
      <c r="N1328" s="40">
        <v>796639</v>
      </c>
      <c r="O1328" s="40">
        <v>2596409</v>
      </c>
      <c r="P1328" s="41">
        <v>544620</v>
      </c>
      <c r="Q1328" s="39">
        <f t="shared" si="120"/>
        <v>11027.771428571428</v>
      </c>
      <c r="R1328" s="40">
        <f t="shared" si="121"/>
        <v>2720.4991539763114</v>
      </c>
      <c r="S1328" s="40">
        <f t="shared" si="122"/>
        <v>1268.533439490446</v>
      </c>
      <c r="T1328" s="40">
        <f t="shared" si="123"/>
        <v>2461.0511848341234</v>
      </c>
      <c r="U1328" s="41">
        <f t="shared" si="124"/>
        <v>2442.2421524663678</v>
      </c>
    </row>
    <row r="1329" spans="1:21" x14ac:dyDescent="0.25">
      <c r="A1329" s="30" t="str">
        <f t="shared" si="125"/>
        <v>2011_1</v>
      </c>
      <c r="B1329" s="10">
        <v>2011</v>
      </c>
      <c r="C1329" s="10">
        <v>1</v>
      </c>
      <c r="D1329" s="27" t="s">
        <v>36</v>
      </c>
      <c r="E1329" s="11" t="s">
        <v>41</v>
      </c>
      <c r="F1329" s="41">
        <v>1261</v>
      </c>
      <c r="G1329" s="39">
        <v>55</v>
      </c>
      <c r="H1329" s="40">
        <v>186</v>
      </c>
      <c r="I1329" s="40">
        <v>260</v>
      </c>
      <c r="J1329" s="40">
        <v>212</v>
      </c>
      <c r="K1329" s="41">
        <v>35</v>
      </c>
      <c r="L1329" s="39">
        <v>852071</v>
      </c>
      <c r="M1329" s="40">
        <v>659027</v>
      </c>
      <c r="N1329" s="40">
        <v>239401</v>
      </c>
      <c r="O1329" s="40">
        <v>723271</v>
      </c>
      <c r="P1329" s="41">
        <v>168593</v>
      </c>
      <c r="Q1329" s="39">
        <f t="shared" si="120"/>
        <v>15492.2</v>
      </c>
      <c r="R1329" s="40">
        <f t="shared" si="121"/>
        <v>3543.1559139784945</v>
      </c>
      <c r="S1329" s="40">
        <f t="shared" si="122"/>
        <v>920.77307692307693</v>
      </c>
      <c r="T1329" s="40">
        <f t="shared" si="123"/>
        <v>3411.6556603773583</v>
      </c>
      <c r="U1329" s="41">
        <f t="shared" si="124"/>
        <v>4816.9428571428571</v>
      </c>
    </row>
    <row r="1330" spans="1:21" x14ac:dyDescent="0.25">
      <c r="A1330" s="30" t="str">
        <f t="shared" si="125"/>
        <v>2011_1</v>
      </c>
      <c r="B1330" s="10">
        <v>2011</v>
      </c>
      <c r="C1330" s="10">
        <v>1</v>
      </c>
      <c r="D1330" s="27" t="s">
        <v>37</v>
      </c>
      <c r="E1330" s="11" t="s">
        <v>41</v>
      </c>
      <c r="F1330" s="41">
        <v>1924</v>
      </c>
      <c r="G1330" s="39">
        <v>90</v>
      </c>
      <c r="H1330" s="40">
        <v>334</v>
      </c>
      <c r="I1330" s="40">
        <v>405</v>
      </c>
      <c r="J1330" s="40">
        <v>596</v>
      </c>
      <c r="K1330" s="41">
        <v>117</v>
      </c>
      <c r="L1330" s="39">
        <v>1584148</v>
      </c>
      <c r="M1330" s="40">
        <v>933319</v>
      </c>
      <c r="N1330" s="40">
        <v>502062</v>
      </c>
      <c r="O1330" s="40">
        <v>1886933</v>
      </c>
      <c r="P1330" s="41">
        <v>629042</v>
      </c>
      <c r="Q1330" s="39">
        <f t="shared" si="120"/>
        <v>17601.644444444446</v>
      </c>
      <c r="R1330" s="40">
        <f t="shared" si="121"/>
        <v>2794.368263473054</v>
      </c>
      <c r="S1330" s="40">
        <f t="shared" si="122"/>
        <v>1239.6592592592592</v>
      </c>
      <c r="T1330" s="40">
        <f t="shared" si="123"/>
        <v>3165.9949664429532</v>
      </c>
      <c r="U1330" s="41">
        <f t="shared" si="124"/>
        <v>5376.4273504273506</v>
      </c>
    </row>
    <row r="1331" spans="1:21" x14ac:dyDescent="0.25">
      <c r="A1331" s="30" t="str">
        <f t="shared" si="125"/>
        <v>2011_1</v>
      </c>
      <c r="B1331" s="10">
        <v>2011</v>
      </c>
      <c r="C1331" s="10">
        <v>1</v>
      </c>
      <c r="D1331" s="27" t="s">
        <v>38</v>
      </c>
      <c r="E1331" s="11" t="s">
        <v>41</v>
      </c>
      <c r="F1331" s="41">
        <v>1006</v>
      </c>
      <c r="G1331" s="39">
        <v>47</v>
      </c>
      <c r="H1331" s="40">
        <v>192</v>
      </c>
      <c r="I1331" s="40">
        <v>124</v>
      </c>
      <c r="J1331" s="40">
        <v>301</v>
      </c>
      <c r="K1331" s="41">
        <v>8</v>
      </c>
      <c r="L1331" s="39">
        <v>466516</v>
      </c>
      <c r="M1331" s="40">
        <v>434474</v>
      </c>
      <c r="N1331" s="40">
        <v>233299</v>
      </c>
      <c r="O1331" s="40">
        <v>661363</v>
      </c>
      <c r="P1331" s="41">
        <v>35591</v>
      </c>
      <c r="Q1331" s="39">
        <f t="shared" si="120"/>
        <v>9925.8723404255325</v>
      </c>
      <c r="R1331" s="40">
        <f t="shared" si="121"/>
        <v>2262.8854166666665</v>
      </c>
      <c r="S1331" s="40">
        <f t="shared" si="122"/>
        <v>1881.4435483870968</v>
      </c>
      <c r="T1331" s="40">
        <f t="shared" si="123"/>
        <v>2197.21926910299</v>
      </c>
      <c r="U1331" s="41">
        <f t="shared" si="124"/>
        <v>4448.875</v>
      </c>
    </row>
    <row r="1332" spans="1:21" x14ac:dyDescent="0.25">
      <c r="A1332" s="30" t="str">
        <f t="shared" si="125"/>
        <v>2011_1</v>
      </c>
      <c r="B1332" s="10">
        <v>2011</v>
      </c>
      <c r="C1332" s="10">
        <v>1</v>
      </c>
      <c r="D1332" s="27" t="s">
        <v>39</v>
      </c>
      <c r="E1332" s="11" t="s">
        <v>41</v>
      </c>
      <c r="F1332" s="41">
        <v>4867</v>
      </c>
      <c r="G1332" s="39">
        <v>246</v>
      </c>
      <c r="H1332" s="40">
        <v>850</v>
      </c>
      <c r="I1332" s="40">
        <v>982</v>
      </c>
      <c r="J1332" s="40">
        <v>1106</v>
      </c>
      <c r="K1332" s="41">
        <v>147</v>
      </c>
      <c r="L1332" s="39">
        <v>3260148</v>
      </c>
      <c r="M1332" s="40">
        <v>2139435</v>
      </c>
      <c r="N1332" s="40">
        <v>927033</v>
      </c>
      <c r="O1332" s="40">
        <v>2811429</v>
      </c>
      <c r="P1332" s="41">
        <v>689935</v>
      </c>
      <c r="Q1332" s="39">
        <f t="shared" si="120"/>
        <v>13252.634146341463</v>
      </c>
      <c r="R1332" s="40">
        <f t="shared" si="121"/>
        <v>2516.9823529411765</v>
      </c>
      <c r="S1332" s="40">
        <f t="shared" si="122"/>
        <v>944.02545824847255</v>
      </c>
      <c r="T1332" s="40">
        <f t="shared" si="123"/>
        <v>2541.9792043399639</v>
      </c>
      <c r="U1332" s="41">
        <f t="shared" si="124"/>
        <v>4693.4353741496598</v>
      </c>
    </row>
    <row r="1333" spans="1:21" x14ac:dyDescent="0.25">
      <c r="A1333" s="30" t="str">
        <f t="shared" si="125"/>
        <v>2011_1</v>
      </c>
      <c r="B1333" s="10">
        <v>2011</v>
      </c>
      <c r="C1333" s="10">
        <v>1</v>
      </c>
      <c r="D1333" s="27" t="s">
        <v>40</v>
      </c>
      <c r="E1333" s="11" t="s">
        <v>41</v>
      </c>
      <c r="F1333" s="41">
        <v>2156</v>
      </c>
      <c r="G1333" s="39">
        <v>87</v>
      </c>
      <c r="H1333" s="40">
        <v>378</v>
      </c>
      <c r="I1333" s="40">
        <v>863</v>
      </c>
      <c r="J1333" s="40">
        <v>582</v>
      </c>
      <c r="K1333" s="41">
        <v>120</v>
      </c>
      <c r="L1333" s="39">
        <v>990595</v>
      </c>
      <c r="M1333" s="40">
        <v>1187005</v>
      </c>
      <c r="N1333" s="40">
        <v>596543</v>
      </c>
      <c r="O1333" s="40">
        <v>2284299</v>
      </c>
      <c r="P1333" s="41">
        <v>267248</v>
      </c>
      <c r="Q1333" s="39">
        <f t="shared" si="120"/>
        <v>11386.149425287356</v>
      </c>
      <c r="R1333" s="40">
        <f t="shared" si="121"/>
        <v>3140.2248677248676</v>
      </c>
      <c r="S1333" s="40">
        <f t="shared" si="122"/>
        <v>691.24333719582853</v>
      </c>
      <c r="T1333" s="40">
        <f t="shared" si="123"/>
        <v>3924.9123711340208</v>
      </c>
      <c r="U1333" s="41">
        <f t="shared" si="124"/>
        <v>2227.0666666666666</v>
      </c>
    </row>
    <row r="1334" spans="1:21" x14ac:dyDescent="0.25">
      <c r="A1334" s="30" t="str">
        <f t="shared" si="125"/>
        <v>2011_2</v>
      </c>
      <c r="B1334" s="10">
        <v>2011</v>
      </c>
      <c r="C1334" s="10">
        <v>2</v>
      </c>
      <c r="D1334" s="27" t="s">
        <v>13</v>
      </c>
      <c r="E1334" s="11" t="s">
        <v>41</v>
      </c>
      <c r="F1334" s="41">
        <v>5020</v>
      </c>
      <c r="G1334" s="39">
        <v>37</v>
      </c>
      <c r="H1334" s="40">
        <v>664</v>
      </c>
      <c r="I1334" s="40">
        <v>370</v>
      </c>
      <c r="J1334" s="40">
        <v>907</v>
      </c>
      <c r="K1334" s="41">
        <v>132</v>
      </c>
      <c r="L1334" s="39">
        <v>488874</v>
      </c>
      <c r="M1334" s="40">
        <v>1103896</v>
      </c>
      <c r="N1334" s="40">
        <v>477711</v>
      </c>
      <c r="O1334" s="40">
        <v>1681782</v>
      </c>
      <c r="P1334" s="41">
        <v>403306</v>
      </c>
      <c r="Q1334" s="39">
        <f t="shared" si="120"/>
        <v>13212.81081081081</v>
      </c>
      <c r="R1334" s="40">
        <f t="shared" si="121"/>
        <v>1662.4939759036145</v>
      </c>
      <c r="S1334" s="40">
        <f t="shared" si="122"/>
        <v>1291.1108108108108</v>
      </c>
      <c r="T1334" s="40">
        <f t="shared" si="123"/>
        <v>1854.2249173098126</v>
      </c>
      <c r="U1334" s="41">
        <f t="shared" si="124"/>
        <v>3055.348484848485</v>
      </c>
    </row>
    <row r="1335" spans="1:21" x14ac:dyDescent="0.25">
      <c r="A1335" s="30" t="str">
        <f t="shared" si="125"/>
        <v>2011_2</v>
      </c>
      <c r="B1335" s="10">
        <v>2011</v>
      </c>
      <c r="C1335" s="10">
        <v>2</v>
      </c>
      <c r="D1335" s="27" t="s">
        <v>15</v>
      </c>
      <c r="E1335" s="11" t="s">
        <v>41</v>
      </c>
      <c r="F1335" s="41">
        <v>707</v>
      </c>
      <c r="G1335" s="39">
        <v>4</v>
      </c>
      <c r="H1335" s="40">
        <v>73</v>
      </c>
      <c r="I1335" s="40">
        <v>136</v>
      </c>
      <c r="J1335" s="40">
        <v>102</v>
      </c>
      <c r="K1335" s="41">
        <v>15</v>
      </c>
      <c r="L1335" s="39">
        <v>88732</v>
      </c>
      <c r="M1335" s="40">
        <v>208568</v>
      </c>
      <c r="N1335" s="40">
        <v>174419</v>
      </c>
      <c r="O1335" s="40">
        <v>314869</v>
      </c>
      <c r="P1335" s="41">
        <v>83365</v>
      </c>
      <c r="Q1335" s="39">
        <f t="shared" si="120"/>
        <v>22183</v>
      </c>
      <c r="R1335" s="40">
        <f t="shared" si="121"/>
        <v>2857.0958904109589</v>
      </c>
      <c r="S1335" s="40">
        <f t="shared" si="122"/>
        <v>1282.4926470588234</v>
      </c>
      <c r="T1335" s="40">
        <f t="shared" si="123"/>
        <v>3086.9509803921569</v>
      </c>
      <c r="U1335" s="41">
        <f t="shared" si="124"/>
        <v>5557.666666666667</v>
      </c>
    </row>
    <row r="1336" spans="1:21" x14ac:dyDescent="0.25">
      <c r="A1336" s="30" t="str">
        <f t="shared" si="125"/>
        <v>2011_2</v>
      </c>
      <c r="B1336" s="10">
        <v>2011</v>
      </c>
      <c r="C1336" s="10">
        <v>2</v>
      </c>
      <c r="D1336" s="27" t="s">
        <v>16</v>
      </c>
      <c r="E1336" s="11" t="s">
        <v>41</v>
      </c>
      <c r="F1336" s="41">
        <v>773</v>
      </c>
      <c r="G1336" s="39">
        <v>18</v>
      </c>
      <c r="H1336" s="40">
        <v>115</v>
      </c>
      <c r="I1336" s="40">
        <v>284</v>
      </c>
      <c r="J1336" s="40">
        <v>345</v>
      </c>
      <c r="K1336" s="41">
        <v>20</v>
      </c>
      <c r="L1336" s="39">
        <v>170664</v>
      </c>
      <c r="M1336" s="40">
        <v>418559</v>
      </c>
      <c r="N1336" s="40">
        <v>266308</v>
      </c>
      <c r="O1336" s="40">
        <v>1195955</v>
      </c>
      <c r="P1336" s="41">
        <v>87660</v>
      </c>
      <c r="Q1336" s="39">
        <f t="shared" si="120"/>
        <v>9481.3333333333339</v>
      </c>
      <c r="R1336" s="40">
        <f t="shared" si="121"/>
        <v>3639.6434782608694</v>
      </c>
      <c r="S1336" s="40">
        <f t="shared" si="122"/>
        <v>937.70422535211264</v>
      </c>
      <c r="T1336" s="40">
        <f t="shared" si="123"/>
        <v>3466.536231884058</v>
      </c>
      <c r="U1336" s="41">
        <f t="shared" si="124"/>
        <v>4383</v>
      </c>
    </row>
    <row r="1337" spans="1:21" x14ac:dyDescent="0.25">
      <c r="A1337" s="30" t="str">
        <f t="shared" si="125"/>
        <v>2011_2</v>
      </c>
      <c r="B1337" s="10">
        <v>2011</v>
      </c>
      <c r="C1337" s="10">
        <v>2</v>
      </c>
      <c r="D1337" s="27" t="s">
        <v>17</v>
      </c>
      <c r="E1337" s="11" t="s">
        <v>41</v>
      </c>
      <c r="F1337" s="41">
        <v>5268</v>
      </c>
      <c r="G1337" s="39">
        <v>34</v>
      </c>
      <c r="H1337" s="40">
        <v>571</v>
      </c>
      <c r="I1337" s="40">
        <v>1846</v>
      </c>
      <c r="J1337" s="40">
        <v>846</v>
      </c>
      <c r="K1337" s="41">
        <v>124</v>
      </c>
      <c r="L1337" s="39">
        <v>540686</v>
      </c>
      <c r="M1337" s="40">
        <v>2347178</v>
      </c>
      <c r="N1337" s="40">
        <v>1526270</v>
      </c>
      <c r="O1337" s="40">
        <v>2698745</v>
      </c>
      <c r="P1337" s="41">
        <v>609264</v>
      </c>
      <c r="Q1337" s="39">
        <f t="shared" si="120"/>
        <v>15902.529411764706</v>
      </c>
      <c r="R1337" s="40">
        <f t="shared" si="121"/>
        <v>4110.6444833625219</v>
      </c>
      <c r="S1337" s="40">
        <f t="shared" si="122"/>
        <v>826.79848320693395</v>
      </c>
      <c r="T1337" s="40">
        <f t="shared" si="123"/>
        <v>3190.0059101654847</v>
      </c>
      <c r="U1337" s="41">
        <f t="shared" si="124"/>
        <v>4913.4193548387093</v>
      </c>
    </row>
    <row r="1338" spans="1:21" x14ac:dyDescent="0.25">
      <c r="A1338" s="30" t="str">
        <f t="shared" si="125"/>
        <v>2011_2</v>
      </c>
      <c r="B1338" s="10">
        <v>2011</v>
      </c>
      <c r="C1338" s="10">
        <v>2</v>
      </c>
      <c r="D1338" s="27" t="s">
        <v>18</v>
      </c>
      <c r="E1338" s="11" t="s">
        <v>41</v>
      </c>
      <c r="F1338" s="41">
        <v>2347</v>
      </c>
      <c r="G1338" s="39">
        <v>28</v>
      </c>
      <c r="H1338" s="40">
        <v>213</v>
      </c>
      <c r="I1338" s="40">
        <v>695</v>
      </c>
      <c r="J1338" s="40">
        <v>282</v>
      </c>
      <c r="K1338" s="41">
        <v>61</v>
      </c>
      <c r="L1338" s="39">
        <v>547516</v>
      </c>
      <c r="M1338" s="40">
        <v>655224</v>
      </c>
      <c r="N1338" s="40">
        <v>1212048</v>
      </c>
      <c r="O1338" s="40">
        <v>1031556</v>
      </c>
      <c r="P1338" s="41">
        <v>160252</v>
      </c>
      <c r="Q1338" s="39">
        <f t="shared" si="120"/>
        <v>19554.142857142859</v>
      </c>
      <c r="R1338" s="40">
        <f t="shared" si="121"/>
        <v>3076.1690140845071</v>
      </c>
      <c r="S1338" s="40">
        <f t="shared" si="122"/>
        <v>1743.9539568345324</v>
      </c>
      <c r="T1338" s="40">
        <f t="shared" si="123"/>
        <v>3658</v>
      </c>
      <c r="U1338" s="41">
        <f t="shared" si="124"/>
        <v>2627.0819672131147</v>
      </c>
    </row>
    <row r="1339" spans="1:21" x14ac:dyDescent="0.25">
      <c r="A1339" s="30" t="str">
        <f t="shared" si="125"/>
        <v>2011_2</v>
      </c>
      <c r="B1339" s="10">
        <v>2011</v>
      </c>
      <c r="C1339" s="10">
        <v>2</v>
      </c>
      <c r="D1339" s="27" t="s">
        <v>19</v>
      </c>
      <c r="E1339" s="11" t="s">
        <v>41</v>
      </c>
      <c r="F1339" s="41">
        <v>860</v>
      </c>
      <c r="G1339" s="39">
        <v>20</v>
      </c>
      <c r="H1339" s="40">
        <v>91</v>
      </c>
      <c r="I1339" s="40">
        <v>165</v>
      </c>
      <c r="J1339" s="40">
        <v>117</v>
      </c>
      <c r="K1339" s="41">
        <v>35</v>
      </c>
      <c r="L1339" s="39">
        <v>391532</v>
      </c>
      <c r="M1339" s="40">
        <v>280356</v>
      </c>
      <c r="N1339" s="40">
        <v>199921</v>
      </c>
      <c r="O1339" s="40">
        <v>370706</v>
      </c>
      <c r="P1339" s="41">
        <v>175447</v>
      </c>
      <c r="Q1339" s="39">
        <f t="shared" si="120"/>
        <v>19576.599999999999</v>
      </c>
      <c r="R1339" s="40">
        <f t="shared" si="121"/>
        <v>3080.835164835165</v>
      </c>
      <c r="S1339" s="40">
        <f t="shared" si="122"/>
        <v>1211.6424242424243</v>
      </c>
      <c r="T1339" s="40">
        <f t="shared" si="123"/>
        <v>3168.4273504273506</v>
      </c>
      <c r="U1339" s="41">
        <f t="shared" si="124"/>
        <v>5012.7714285714283</v>
      </c>
    </row>
    <row r="1340" spans="1:21" x14ac:dyDescent="0.25">
      <c r="A1340" s="30" t="str">
        <f t="shared" si="125"/>
        <v>2011_2</v>
      </c>
      <c r="B1340" s="10">
        <v>2011</v>
      </c>
      <c r="C1340" s="10">
        <v>2</v>
      </c>
      <c r="D1340" s="27" t="s">
        <v>20</v>
      </c>
      <c r="E1340" s="11" t="s">
        <v>41</v>
      </c>
      <c r="F1340" s="41">
        <v>6000</v>
      </c>
      <c r="G1340" s="39">
        <v>101</v>
      </c>
      <c r="H1340" s="40">
        <v>773</v>
      </c>
      <c r="I1340" s="40">
        <v>564</v>
      </c>
      <c r="J1340" s="40">
        <v>1178</v>
      </c>
      <c r="K1340" s="41">
        <v>212</v>
      </c>
      <c r="L1340" s="39">
        <v>2676115</v>
      </c>
      <c r="M1340" s="40">
        <v>2080500</v>
      </c>
      <c r="N1340" s="40">
        <v>457807</v>
      </c>
      <c r="O1340" s="40">
        <v>3385156</v>
      </c>
      <c r="P1340" s="41">
        <v>1672691</v>
      </c>
      <c r="Q1340" s="39">
        <f t="shared" si="120"/>
        <v>26496.188118811882</v>
      </c>
      <c r="R1340" s="40">
        <f t="shared" si="121"/>
        <v>2691.4618369987065</v>
      </c>
      <c r="S1340" s="40">
        <f t="shared" si="122"/>
        <v>811.71453900709218</v>
      </c>
      <c r="T1340" s="40">
        <f t="shared" si="123"/>
        <v>2873.6468590831919</v>
      </c>
      <c r="U1340" s="41">
        <f t="shared" si="124"/>
        <v>7890.0518867924529</v>
      </c>
    </row>
    <row r="1341" spans="1:21" x14ac:dyDescent="0.25">
      <c r="A1341" s="30" t="str">
        <f t="shared" si="125"/>
        <v>2011_2</v>
      </c>
      <c r="B1341" s="10">
        <v>2011</v>
      </c>
      <c r="C1341" s="10">
        <v>2</v>
      </c>
      <c r="D1341" s="27" t="s">
        <v>21</v>
      </c>
      <c r="E1341" s="11" t="s">
        <v>41</v>
      </c>
      <c r="F1341" s="41">
        <v>5531</v>
      </c>
      <c r="G1341" s="39">
        <v>189</v>
      </c>
      <c r="H1341" s="40">
        <v>599</v>
      </c>
      <c r="I1341" s="40">
        <v>981</v>
      </c>
      <c r="J1341" s="40">
        <v>1247</v>
      </c>
      <c r="K1341" s="41">
        <v>512</v>
      </c>
      <c r="L1341" s="39">
        <v>2551856</v>
      </c>
      <c r="M1341" s="40">
        <v>1522600</v>
      </c>
      <c r="N1341" s="40">
        <v>838929</v>
      </c>
      <c r="O1341" s="40">
        <v>3820485</v>
      </c>
      <c r="P1341" s="41">
        <v>2474814</v>
      </c>
      <c r="Q1341" s="39">
        <f t="shared" si="120"/>
        <v>13501.883597883598</v>
      </c>
      <c r="R1341" s="40">
        <f t="shared" si="121"/>
        <v>2541.9031719532554</v>
      </c>
      <c r="S1341" s="40">
        <f t="shared" si="122"/>
        <v>855.17737003058107</v>
      </c>
      <c r="T1341" s="40">
        <f t="shared" si="123"/>
        <v>3063.7409783480352</v>
      </c>
      <c r="U1341" s="41">
        <f t="shared" si="124"/>
        <v>4833.62109375</v>
      </c>
    </row>
    <row r="1342" spans="1:21" x14ac:dyDescent="0.25">
      <c r="A1342" s="30" t="str">
        <f t="shared" si="125"/>
        <v>2011_2</v>
      </c>
      <c r="B1342" s="10">
        <v>2011</v>
      </c>
      <c r="C1342" s="10">
        <v>2</v>
      </c>
      <c r="D1342" s="27" t="s">
        <v>22</v>
      </c>
      <c r="E1342" s="11" t="s">
        <v>41</v>
      </c>
      <c r="F1342" s="41">
        <v>750</v>
      </c>
      <c r="G1342" s="39">
        <v>32</v>
      </c>
      <c r="H1342" s="40">
        <v>77</v>
      </c>
      <c r="I1342" s="40">
        <v>113</v>
      </c>
      <c r="J1342" s="40">
        <v>87</v>
      </c>
      <c r="K1342" s="41">
        <v>31</v>
      </c>
      <c r="L1342" s="39">
        <v>350676</v>
      </c>
      <c r="M1342" s="40">
        <v>226626</v>
      </c>
      <c r="N1342" s="40">
        <v>82660</v>
      </c>
      <c r="O1342" s="40">
        <v>271226</v>
      </c>
      <c r="P1342" s="41">
        <v>98839</v>
      </c>
      <c r="Q1342" s="39">
        <f t="shared" si="120"/>
        <v>10958.625</v>
      </c>
      <c r="R1342" s="40">
        <f t="shared" si="121"/>
        <v>2943.1948051948052</v>
      </c>
      <c r="S1342" s="40">
        <f t="shared" si="122"/>
        <v>731.50442477876106</v>
      </c>
      <c r="T1342" s="40">
        <f t="shared" si="123"/>
        <v>3117.5402298850577</v>
      </c>
      <c r="U1342" s="41">
        <f t="shared" si="124"/>
        <v>3188.3548387096776</v>
      </c>
    </row>
    <row r="1343" spans="1:21" x14ac:dyDescent="0.25">
      <c r="A1343" s="30" t="str">
        <f t="shared" si="125"/>
        <v>2011_2</v>
      </c>
      <c r="B1343" s="10">
        <v>2011</v>
      </c>
      <c r="C1343" s="10">
        <v>2</v>
      </c>
      <c r="D1343" s="27" t="s">
        <v>23</v>
      </c>
      <c r="E1343" s="11" t="s">
        <v>41</v>
      </c>
      <c r="F1343" s="41">
        <v>518</v>
      </c>
      <c r="G1343" s="39">
        <v>20</v>
      </c>
      <c r="H1343" s="40">
        <v>65</v>
      </c>
      <c r="I1343" s="40">
        <v>114</v>
      </c>
      <c r="J1343" s="40">
        <v>76</v>
      </c>
      <c r="K1343" s="41">
        <v>20</v>
      </c>
      <c r="L1343" s="39">
        <v>276923</v>
      </c>
      <c r="M1343" s="40">
        <v>199897</v>
      </c>
      <c r="N1343" s="40">
        <v>70755</v>
      </c>
      <c r="O1343" s="40">
        <v>253539</v>
      </c>
      <c r="P1343" s="41">
        <v>81756</v>
      </c>
      <c r="Q1343" s="39">
        <f t="shared" si="120"/>
        <v>13846.15</v>
      </c>
      <c r="R1343" s="40">
        <f t="shared" si="121"/>
        <v>3075.3384615384616</v>
      </c>
      <c r="S1343" s="40">
        <f t="shared" si="122"/>
        <v>620.65789473684208</v>
      </c>
      <c r="T1343" s="40">
        <f t="shared" si="123"/>
        <v>3336.0394736842104</v>
      </c>
      <c r="U1343" s="41">
        <f t="shared" si="124"/>
        <v>4087.8</v>
      </c>
    </row>
    <row r="1344" spans="1:21" x14ac:dyDescent="0.25">
      <c r="A1344" s="30" t="str">
        <f t="shared" si="125"/>
        <v>2011_2</v>
      </c>
      <c r="B1344" s="10">
        <v>2011</v>
      </c>
      <c r="C1344" s="10">
        <v>2</v>
      </c>
      <c r="D1344" s="27" t="s">
        <v>24</v>
      </c>
      <c r="E1344" s="11" t="s">
        <v>41</v>
      </c>
      <c r="F1344" s="41">
        <v>1349</v>
      </c>
      <c r="G1344" s="39">
        <v>45</v>
      </c>
      <c r="H1344" s="40">
        <v>155</v>
      </c>
      <c r="I1344" s="40">
        <v>90</v>
      </c>
      <c r="J1344" s="40">
        <v>163</v>
      </c>
      <c r="K1344" s="41">
        <v>28</v>
      </c>
      <c r="L1344" s="39">
        <v>807133</v>
      </c>
      <c r="M1344" s="40">
        <v>733760</v>
      </c>
      <c r="N1344" s="40">
        <v>100401</v>
      </c>
      <c r="O1344" s="40">
        <v>569794</v>
      </c>
      <c r="P1344" s="41">
        <v>138982</v>
      </c>
      <c r="Q1344" s="39">
        <f t="shared" si="120"/>
        <v>17936.288888888888</v>
      </c>
      <c r="R1344" s="40">
        <f t="shared" si="121"/>
        <v>4733.9354838709678</v>
      </c>
      <c r="S1344" s="40">
        <f t="shared" si="122"/>
        <v>1115.5666666666666</v>
      </c>
      <c r="T1344" s="40">
        <f t="shared" si="123"/>
        <v>3495.6687116564417</v>
      </c>
      <c r="U1344" s="41">
        <f t="shared" si="124"/>
        <v>4963.6428571428569</v>
      </c>
    </row>
    <row r="1345" spans="1:21" x14ac:dyDescent="0.25">
      <c r="A1345" s="30" t="str">
        <f t="shared" si="125"/>
        <v>2011_2</v>
      </c>
      <c r="B1345" s="10">
        <v>2011</v>
      </c>
      <c r="C1345" s="10">
        <v>2</v>
      </c>
      <c r="D1345" s="27" t="s">
        <v>25</v>
      </c>
      <c r="E1345" s="11" t="s">
        <v>41</v>
      </c>
      <c r="F1345" s="41">
        <v>5492</v>
      </c>
      <c r="G1345" s="39">
        <v>49</v>
      </c>
      <c r="H1345" s="40">
        <v>524</v>
      </c>
      <c r="I1345" s="40">
        <v>1754</v>
      </c>
      <c r="J1345" s="40">
        <v>693</v>
      </c>
      <c r="K1345" s="41">
        <v>177</v>
      </c>
      <c r="L1345" s="39">
        <v>704108</v>
      </c>
      <c r="M1345" s="40">
        <v>1030838</v>
      </c>
      <c r="N1345" s="40">
        <v>1373116</v>
      </c>
      <c r="O1345" s="40">
        <v>1239100</v>
      </c>
      <c r="P1345" s="41">
        <v>773182</v>
      </c>
      <c r="Q1345" s="39">
        <f t="shared" si="120"/>
        <v>14369.551020408164</v>
      </c>
      <c r="R1345" s="40">
        <f t="shared" si="121"/>
        <v>1967.2480916030534</v>
      </c>
      <c r="S1345" s="40">
        <f t="shared" si="122"/>
        <v>782.84834663625998</v>
      </c>
      <c r="T1345" s="40">
        <f t="shared" si="123"/>
        <v>1788.0230880230881</v>
      </c>
      <c r="U1345" s="41">
        <f t="shared" si="124"/>
        <v>4368.2598870056499</v>
      </c>
    </row>
    <row r="1346" spans="1:21" x14ac:dyDescent="0.25">
      <c r="A1346" s="30" t="str">
        <f t="shared" si="125"/>
        <v>2011_2</v>
      </c>
      <c r="B1346" s="10">
        <v>2011</v>
      </c>
      <c r="C1346" s="10">
        <v>2</v>
      </c>
      <c r="D1346" s="27" t="s">
        <v>26</v>
      </c>
      <c r="E1346" s="11" t="s">
        <v>41</v>
      </c>
      <c r="F1346" s="41">
        <v>4310</v>
      </c>
      <c r="G1346" s="39">
        <v>71</v>
      </c>
      <c r="H1346" s="40">
        <v>519</v>
      </c>
      <c r="I1346" s="40">
        <v>782</v>
      </c>
      <c r="J1346" s="40">
        <v>1041</v>
      </c>
      <c r="K1346" s="41">
        <v>188</v>
      </c>
      <c r="L1346" s="39">
        <v>1385905</v>
      </c>
      <c r="M1346" s="40">
        <v>1691798</v>
      </c>
      <c r="N1346" s="40">
        <v>854489</v>
      </c>
      <c r="O1346" s="40">
        <v>3450927</v>
      </c>
      <c r="P1346" s="41">
        <v>727831</v>
      </c>
      <c r="Q1346" s="39">
        <f t="shared" si="120"/>
        <v>19519.788732394365</v>
      </c>
      <c r="R1346" s="40">
        <f t="shared" si="121"/>
        <v>3259.7263969171486</v>
      </c>
      <c r="S1346" s="40">
        <f t="shared" si="122"/>
        <v>1092.6969309462916</v>
      </c>
      <c r="T1346" s="40">
        <f t="shared" si="123"/>
        <v>3315.0115273775218</v>
      </c>
      <c r="U1346" s="41">
        <f t="shared" si="124"/>
        <v>3871.4414893617022</v>
      </c>
    </row>
    <row r="1347" spans="1:21" x14ac:dyDescent="0.25">
      <c r="A1347" s="30" t="str">
        <f t="shared" si="125"/>
        <v>2011_2</v>
      </c>
      <c r="B1347" s="10">
        <v>2011</v>
      </c>
      <c r="C1347" s="10">
        <v>2</v>
      </c>
      <c r="D1347" s="27" t="s">
        <v>27</v>
      </c>
      <c r="E1347" s="11" t="s">
        <v>41</v>
      </c>
      <c r="F1347" s="41">
        <v>1235</v>
      </c>
      <c r="G1347" s="39">
        <v>40</v>
      </c>
      <c r="H1347" s="40">
        <v>155</v>
      </c>
      <c r="I1347" s="40">
        <v>216</v>
      </c>
      <c r="J1347" s="40">
        <v>181</v>
      </c>
      <c r="K1347" s="41">
        <v>58</v>
      </c>
      <c r="L1347" s="39">
        <v>813683</v>
      </c>
      <c r="M1347" s="40">
        <v>462413</v>
      </c>
      <c r="N1347" s="40">
        <v>195951</v>
      </c>
      <c r="O1347" s="40">
        <v>640290</v>
      </c>
      <c r="P1347" s="41">
        <v>464010</v>
      </c>
      <c r="Q1347" s="39">
        <f t="shared" si="120"/>
        <v>20342.075000000001</v>
      </c>
      <c r="R1347" s="40">
        <f t="shared" si="121"/>
        <v>2983.309677419355</v>
      </c>
      <c r="S1347" s="40">
        <f t="shared" si="122"/>
        <v>907.18055555555554</v>
      </c>
      <c r="T1347" s="40">
        <f t="shared" si="123"/>
        <v>3537.5138121546961</v>
      </c>
      <c r="U1347" s="41">
        <f t="shared" si="124"/>
        <v>8000.1724137931033</v>
      </c>
    </row>
    <row r="1348" spans="1:21" x14ac:dyDescent="0.25">
      <c r="A1348" s="30" t="str">
        <f t="shared" si="125"/>
        <v>2011_2</v>
      </c>
      <c r="B1348" s="10">
        <v>2011</v>
      </c>
      <c r="C1348" s="10">
        <v>2</v>
      </c>
      <c r="D1348" s="27" t="s">
        <v>28</v>
      </c>
      <c r="E1348" s="11" t="s">
        <v>41</v>
      </c>
      <c r="F1348" s="41">
        <v>5906</v>
      </c>
      <c r="G1348" s="39">
        <v>186</v>
      </c>
      <c r="H1348" s="40">
        <v>724</v>
      </c>
      <c r="I1348" s="40">
        <v>1415</v>
      </c>
      <c r="J1348" s="40">
        <v>1019</v>
      </c>
      <c r="K1348" s="41">
        <v>241</v>
      </c>
      <c r="L1348" s="39">
        <v>2465840</v>
      </c>
      <c r="M1348" s="40">
        <v>2261036</v>
      </c>
      <c r="N1348" s="40">
        <v>1781068</v>
      </c>
      <c r="O1348" s="40">
        <v>3635947</v>
      </c>
      <c r="P1348" s="41">
        <v>2341940</v>
      </c>
      <c r="Q1348" s="39">
        <f t="shared" si="120"/>
        <v>13257.20430107527</v>
      </c>
      <c r="R1348" s="40">
        <f t="shared" si="121"/>
        <v>3122.9779005524861</v>
      </c>
      <c r="S1348" s="40">
        <f t="shared" si="122"/>
        <v>1258.705300353357</v>
      </c>
      <c r="T1348" s="40">
        <f t="shared" si="123"/>
        <v>3568.1521099116781</v>
      </c>
      <c r="U1348" s="41">
        <f t="shared" si="124"/>
        <v>9717.5933609958502</v>
      </c>
    </row>
    <row r="1349" spans="1:21" x14ac:dyDescent="0.25">
      <c r="A1349" s="30" t="str">
        <f t="shared" si="125"/>
        <v>2011_2</v>
      </c>
      <c r="B1349" s="10">
        <v>2011</v>
      </c>
      <c r="C1349" s="10">
        <v>2</v>
      </c>
      <c r="D1349" s="27" t="s">
        <v>29</v>
      </c>
      <c r="E1349" s="11" t="s">
        <v>41</v>
      </c>
      <c r="F1349" s="41">
        <v>828</v>
      </c>
      <c r="G1349" s="39">
        <v>30</v>
      </c>
      <c r="H1349" s="40">
        <v>108</v>
      </c>
      <c r="I1349" s="40">
        <v>127</v>
      </c>
      <c r="J1349" s="40">
        <v>149</v>
      </c>
      <c r="K1349" s="41">
        <v>38</v>
      </c>
      <c r="L1349" s="39">
        <v>483192</v>
      </c>
      <c r="M1349" s="40">
        <v>345945</v>
      </c>
      <c r="N1349" s="40">
        <v>128617</v>
      </c>
      <c r="O1349" s="40">
        <v>423125</v>
      </c>
      <c r="P1349" s="41">
        <v>279320</v>
      </c>
      <c r="Q1349" s="39">
        <f t="shared" si="120"/>
        <v>16106.4</v>
      </c>
      <c r="R1349" s="40">
        <f t="shared" si="121"/>
        <v>3203.1944444444443</v>
      </c>
      <c r="S1349" s="40">
        <f t="shared" si="122"/>
        <v>1012.7322834645669</v>
      </c>
      <c r="T1349" s="40">
        <f t="shared" si="123"/>
        <v>2839.7651006711408</v>
      </c>
      <c r="U1349" s="41">
        <f t="shared" si="124"/>
        <v>7350.5263157894733</v>
      </c>
    </row>
    <row r="1350" spans="1:21" x14ac:dyDescent="0.25">
      <c r="A1350" s="30" t="str">
        <f t="shared" si="125"/>
        <v>2011_2</v>
      </c>
      <c r="B1350" s="10">
        <v>2011</v>
      </c>
      <c r="C1350" s="10">
        <v>2</v>
      </c>
      <c r="D1350" s="27" t="s">
        <v>30</v>
      </c>
      <c r="E1350" s="11" t="s">
        <v>41</v>
      </c>
      <c r="F1350" s="41">
        <v>1363</v>
      </c>
      <c r="G1350" s="39">
        <v>46</v>
      </c>
      <c r="H1350" s="40">
        <v>182</v>
      </c>
      <c r="I1350" s="40">
        <v>145</v>
      </c>
      <c r="J1350" s="40">
        <v>379</v>
      </c>
      <c r="K1350" s="41">
        <v>192</v>
      </c>
      <c r="L1350" s="39">
        <v>851784</v>
      </c>
      <c r="M1350" s="40">
        <v>367966</v>
      </c>
      <c r="N1350" s="40">
        <v>115866</v>
      </c>
      <c r="O1350" s="40">
        <v>1168467</v>
      </c>
      <c r="P1350" s="41">
        <v>1021620</v>
      </c>
      <c r="Q1350" s="39">
        <f t="shared" si="120"/>
        <v>18517.043478260868</v>
      </c>
      <c r="R1350" s="40">
        <f t="shared" si="121"/>
        <v>2021.7912087912089</v>
      </c>
      <c r="S1350" s="40">
        <f t="shared" si="122"/>
        <v>799.07586206896553</v>
      </c>
      <c r="T1350" s="40">
        <f t="shared" si="123"/>
        <v>3083.0263852242742</v>
      </c>
      <c r="U1350" s="41">
        <f t="shared" si="124"/>
        <v>5320.9375</v>
      </c>
    </row>
    <row r="1351" spans="1:21" x14ac:dyDescent="0.25">
      <c r="A1351" s="30" t="str">
        <f t="shared" si="125"/>
        <v>2011_2</v>
      </c>
      <c r="B1351" s="10">
        <v>2011</v>
      </c>
      <c r="C1351" s="10">
        <v>2</v>
      </c>
      <c r="D1351" s="27" t="s">
        <v>31</v>
      </c>
      <c r="E1351" s="11" t="s">
        <v>41</v>
      </c>
      <c r="F1351" s="41">
        <v>4814</v>
      </c>
      <c r="G1351" s="39">
        <v>129</v>
      </c>
      <c r="H1351" s="40">
        <v>555</v>
      </c>
      <c r="I1351" s="40">
        <v>1604</v>
      </c>
      <c r="J1351" s="40">
        <v>648</v>
      </c>
      <c r="K1351" s="41">
        <v>195</v>
      </c>
      <c r="L1351" s="39">
        <v>1817334</v>
      </c>
      <c r="M1351" s="40">
        <v>1678645</v>
      </c>
      <c r="N1351" s="40">
        <v>792294</v>
      </c>
      <c r="O1351" s="40">
        <v>2130510</v>
      </c>
      <c r="P1351" s="41">
        <v>325016</v>
      </c>
      <c r="Q1351" s="39">
        <f t="shared" si="120"/>
        <v>14087.860465116279</v>
      </c>
      <c r="R1351" s="40">
        <f t="shared" si="121"/>
        <v>3024.5855855855857</v>
      </c>
      <c r="S1351" s="40">
        <f t="shared" si="122"/>
        <v>493.94887780548629</v>
      </c>
      <c r="T1351" s="40">
        <f t="shared" si="123"/>
        <v>3287.8240740740739</v>
      </c>
      <c r="U1351" s="41">
        <f t="shared" si="124"/>
        <v>1666.748717948718</v>
      </c>
    </row>
    <row r="1352" spans="1:21" x14ac:dyDescent="0.25">
      <c r="A1352" s="30" t="str">
        <f t="shared" si="125"/>
        <v>2011_2</v>
      </c>
      <c r="B1352" s="10">
        <v>2011</v>
      </c>
      <c r="C1352" s="10">
        <v>2</v>
      </c>
      <c r="D1352" s="27" t="s">
        <v>32</v>
      </c>
      <c r="E1352" s="11" t="s">
        <v>41</v>
      </c>
      <c r="F1352" s="41">
        <v>4933</v>
      </c>
      <c r="G1352" s="39">
        <v>87</v>
      </c>
      <c r="H1352" s="40">
        <v>716</v>
      </c>
      <c r="I1352" s="40">
        <v>1219</v>
      </c>
      <c r="J1352" s="40">
        <v>974</v>
      </c>
      <c r="K1352" s="41">
        <v>208</v>
      </c>
      <c r="L1352" s="39">
        <v>3041420</v>
      </c>
      <c r="M1352" s="40">
        <v>2414466</v>
      </c>
      <c r="N1352" s="40">
        <v>870065</v>
      </c>
      <c r="O1352" s="40">
        <v>3688258</v>
      </c>
      <c r="P1352" s="41">
        <v>1751831</v>
      </c>
      <c r="Q1352" s="39">
        <f t="shared" si="120"/>
        <v>34958.85057471264</v>
      </c>
      <c r="R1352" s="40">
        <f t="shared" si="121"/>
        <v>3372.1592178770948</v>
      </c>
      <c r="S1352" s="40">
        <f t="shared" si="122"/>
        <v>713.75307629204269</v>
      </c>
      <c r="T1352" s="40">
        <f t="shared" si="123"/>
        <v>3786.7125256673512</v>
      </c>
      <c r="U1352" s="41">
        <f t="shared" si="124"/>
        <v>8422.2644230769238</v>
      </c>
    </row>
    <row r="1353" spans="1:21" x14ac:dyDescent="0.25">
      <c r="A1353" s="30" t="str">
        <f t="shared" si="125"/>
        <v>2011_2</v>
      </c>
      <c r="B1353" s="10">
        <v>2011</v>
      </c>
      <c r="C1353" s="10">
        <v>2</v>
      </c>
      <c r="D1353" s="27" t="s">
        <v>33</v>
      </c>
      <c r="E1353" s="11" t="s">
        <v>41</v>
      </c>
      <c r="F1353" s="41">
        <v>2490</v>
      </c>
      <c r="G1353" s="39">
        <v>96</v>
      </c>
      <c r="H1353" s="40">
        <v>279</v>
      </c>
      <c r="I1353" s="40">
        <v>738</v>
      </c>
      <c r="J1353" s="40">
        <v>345</v>
      </c>
      <c r="K1353" s="41">
        <v>90</v>
      </c>
      <c r="L1353" s="39">
        <v>1053688</v>
      </c>
      <c r="M1353" s="40">
        <v>863718</v>
      </c>
      <c r="N1353" s="40">
        <v>610438</v>
      </c>
      <c r="O1353" s="40">
        <v>1191619</v>
      </c>
      <c r="P1353" s="41">
        <v>201747</v>
      </c>
      <c r="Q1353" s="39">
        <f t="shared" si="120"/>
        <v>10975.916666666666</v>
      </c>
      <c r="R1353" s="40">
        <f t="shared" si="121"/>
        <v>3095.7634408602153</v>
      </c>
      <c r="S1353" s="40">
        <f t="shared" si="122"/>
        <v>827.15176151761523</v>
      </c>
      <c r="T1353" s="40">
        <f t="shared" si="123"/>
        <v>3453.9681159420288</v>
      </c>
      <c r="U1353" s="41">
        <f t="shared" si="124"/>
        <v>2241.6333333333332</v>
      </c>
    </row>
    <row r="1354" spans="1:21" x14ac:dyDescent="0.25">
      <c r="A1354" s="30" t="str">
        <f t="shared" si="125"/>
        <v>2011_2</v>
      </c>
      <c r="B1354" s="10">
        <v>2011</v>
      </c>
      <c r="C1354" s="10">
        <v>2</v>
      </c>
      <c r="D1354" s="27" t="s">
        <v>34</v>
      </c>
      <c r="E1354" s="11" t="s">
        <v>41</v>
      </c>
      <c r="F1354" s="41">
        <v>2093</v>
      </c>
      <c r="G1354" s="39">
        <v>72</v>
      </c>
      <c r="H1354" s="40">
        <v>333</v>
      </c>
      <c r="I1354" s="40">
        <v>668</v>
      </c>
      <c r="J1354" s="40">
        <v>408</v>
      </c>
      <c r="K1354" s="41">
        <v>66</v>
      </c>
      <c r="L1354" s="39">
        <v>929811</v>
      </c>
      <c r="M1354" s="40">
        <v>1252138</v>
      </c>
      <c r="N1354" s="40">
        <v>1125944</v>
      </c>
      <c r="O1354" s="40">
        <v>1683597</v>
      </c>
      <c r="P1354" s="41">
        <v>234146</v>
      </c>
      <c r="Q1354" s="39">
        <f t="shared" si="120"/>
        <v>12914.041666666666</v>
      </c>
      <c r="R1354" s="40">
        <f t="shared" si="121"/>
        <v>3760.1741741741744</v>
      </c>
      <c r="S1354" s="40">
        <f t="shared" si="122"/>
        <v>1685.5449101796407</v>
      </c>
      <c r="T1354" s="40">
        <f t="shared" si="123"/>
        <v>4126.463235294118</v>
      </c>
      <c r="U1354" s="41">
        <f t="shared" si="124"/>
        <v>3547.6666666666665</v>
      </c>
    </row>
    <row r="1355" spans="1:21" x14ac:dyDescent="0.25">
      <c r="A1355" s="30" t="str">
        <f t="shared" si="125"/>
        <v>2011_2</v>
      </c>
      <c r="B1355" s="10">
        <v>2011</v>
      </c>
      <c r="C1355" s="10">
        <v>2</v>
      </c>
      <c r="D1355" s="27" t="s">
        <v>35</v>
      </c>
      <c r="E1355" s="11" t="s">
        <v>41</v>
      </c>
      <c r="F1355" s="41">
        <v>4208</v>
      </c>
      <c r="G1355" s="39">
        <v>190</v>
      </c>
      <c r="H1355" s="40">
        <v>653</v>
      </c>
      <c r="I1355" s="40">
        <v>783</v>
      </c>
      <c r="J1355" s="40">
        <v>909</v>
      </c>
      <c r="K1355" s="41">
        <v>199</v>
      </c>
      <c r="L1355" s="39">
        <v>2147030</v>
      </c>
      <c r="M1355" s="40">
        <v>1955110</v>
      </c>
      <c r="N1355" s="40">
        <v>766960</v>
      </c>
      <c r="O1355" s="40">
        <v>2365713</v>
      </c>
      <c r="P1355" s="41">
        <v>499063</v>
      </c>
      <c r="Q1355" s="39">
        <f t="shared" ref="Q1355:Q1418" si="126">L1355/G1355</f>
        <v>11300.157894736842</v>
      </c>
      <c r="R1355" s="40">
        <f t="shared" ref="R1355:R1418" si="127">M1355/H1355</f>
        <v>2994.042879019908</v>
      </c>
      <c r="S1355" s="40">
        <f t="shared" ref="S1355:S1418" si="128">N1355/I1355</f>
        <v>979.51468710089398</v>
      </c>
      <c r="T1355" s="40">
        <f t="shared" ref="T1355:T1418" si="129">O1355/J1355</f>
        <v>2602.5445544554455</v>
      </c>
      <c r="U1355" s="41">
        <f t="shared" ref="U1355:U1418" si="130">P1355/K1355</f>
        <v>2507.854271356784</v>
      </c>
    </row>
    <row r="1356" spans="1:21" x14ac:dyDescent="0.25">
      <c r="A1356" s="30" t="str">
        <f t="shared" ref="A1356:A1419" si="131">B1356&amp;"_"&amp;C1356</f>
        <v>2011_2</v>
      </c>
      <c r="B1356" s="10">
        <v>2011</v>
      </c>
      <c r="C1356" s="10">
        <v>2</v>
      </c>
      <c r="D1356" s="27" t="s">
        <v>36</v>
      </c>
      <c r="E1356" s="11" t="s">
        <v>41</v>
      </c>
      <c r="F1356" s="41">
        <v>1251</v>
      </c>
      <c r="G1356" s="39">
        <v>56</v>
      </c>
      <c r="H1356" s="40">
        <v>201</v>
      </c>
      <c r="I1356" s="40">
        <v>450</v>
      </c>
      <c r="J1356" s="40">
        <v>359</v>
      </c>
      <c r="K1356" s="41">
        <v>68</v>
      </c>
      <c r="L1356" s="39">
        <v>815641</v>
      </c>
      <c r="M1356" s="40">
        <v>826555</v>
      </c>
      <c r="N1356" s="40">
        <v>383867</v>
      </c>
      <c r="O1356" s="40">
        <v>1125053</v>
      </c>
      <c r="P1356" s="41">
        <v>341055</v>
      </c>
      <c r="Q1356" s="39">
        <f t="shared" si="126"/>
        <v>14565.017857142857</v>
      </c>
      <c r="R1356" s="40">
        <f t="shared" si="127"/>
        <v>4112.2139303482591</v>
      </c>
      <c r="S1356" s="40">
        <f t="shared" si="128"/>
        <v>853.03777777777782</v>
      </c>
      <c r="T1356" s="40">
        <f t="shared" si="129"/>
        <v>3133.8523676880222</v>
      </c>
      <c r="U1356" s="41">
        <f t="shared" si="130"/>
        <v>5015.5147058823532</v>
      </c>
    </row>
    <row r="1357" spans="1:21" x14ac:dyDescent="0.25">
      <c r="A1357" s="30" t="str">
        <f t="shared" si="131"/>
        <v>2011_2</v>
      </c>
      <c r="B1357" s="10">
        <v>2011</v>
      </c>
      <c r="C1357" s="10">
        <v>2</v>
      </c>
      <c r="D1357" s="27" t="s">
        <v>37</v>
      </c>
      <c r="E1357" s="11" t="s">
        <v>41</v>
      </c>
      <c r="F1357" s="41">
        <v>1922</v>
      </c>
      <c r="G1357" s="39">
        <v>92</v>
      </c>
      <c r="H1357" s="40">
        <v>392</v>
      </c>
      <c r="I1357" s="40">
        <v>523</v>
      </c>
      <c r="J1357" s="40">
        <v>500</v>
      </c>
      <c r="K1357" s="41">
        <v>132</v>
      </c>
      <c r="L1357" s="39">
        <v>1458666</v>
      </c>
      <c r="M1357" s="40">
        <v>1273931</v>
      </c>
      <c r="N1357" s="40">
        <v>578941</v>
      </c>
      <c r="O1357" s="40">
        <v>1622993</v>
      </c>
      <c r="P1357" s="41">
        <v>722759</v>
      </c>
      <c r="Q1357" s="39">
        <f t="shared" si="126"/>
        <v>15855.065217391304</v>
      </c>
      <c r="R1357" s="40">
        <f t="shared" si="127"/>
        <v>3249.8239795918366</v>
      </c>
      <c r="S1357" s="40">
        <f t="shared" si="128"/>
        <v>1106.9617590822179</v>
      </c>
      <c r="T1357" s="40">
        <f t="shared" si="129"/>
        <v>3245.9859999999999</v>
      </c>
      <c r="U1357" s="41">
        <f t="shared" si="130"/>
        <v>5475.44696969697</v>
      </c>
    </row>
    <row r="1358" spans="1:21" x14ac:dyDescent="0.25">
      <c r="A1358" s="30" t="str">
        <f t="shared" si="131"/>
        <v>2011_2</v>
      </c>
      <c r="B1358" s="10">
        <v>2011</v>
      </c>
      <c r="C1358" s="10">
        <v>2</v>
      </c>
      <c r="D1358" s="27" t="s">
        <v>38</v>
      </c>
      <c r="E1358" s="11" t="s">
        <v>41</v>
      </c>
      <c r="F1358" s="41">
        <v>994</v>
      </c>
      <c r="G1358" s="39">
        <v>49</v>
      </c>
      <c r="H1358" s="40">
        <v>197</v>
      </c>
      <c r="I1358" s="40">
        <v>151</v>
      </c>
      <c r="J1358" s="40">
        <v>282</v>
      </c>
      <c r="K1358" s="41">
        <v>6</v>
      </c>
      <c r="L1358" s="39">
        <v>544448</v>
      </c>
      <c r="M1358" s="40">
        <v>499008</v>
      </c>
      <c r="N1358" s="40">
        <v>211180</v>
      </c>
      <c r="O1358" s="40">
        <v>701764</v>
      </c>
      <c r="P1358" s="41">
        <v>41692</v>
      </c>
      <c r="Q1358" s="39">
        <f t="shared" si="126"/>
        <v>11111.183673469388</v>
      </c>
      <c r="R1358" s="40">
        <f t="shared" si="127"/>
        <v>2533.0355329949239</v>
      </c>
      <c r="S1358" s="40">
        <f t="shared" si="128"/>
        <v>1398.5430463576158</v>
      </c>
      <c r="T1358" s="40">
        <f t="shared" si="129"/>
        <v>2488.5248226950353</v>
      </c>
      <c r="U1358" s="41">
        <f t="shared" si="130"/>
        <v>6948.666666666667</v>
      </c>
    </row>
    <row r="1359" spans="1:21" x14ac:dyDescent="0.25">
      <c r="A1359" s="30" t="str">
        <f t="shared" si="131"/>
        <v>2011_2</v>
      </c>
      <c r="B1359" s="10">
        <v>2011</v>
      </c>
      <c r="C1359" s="10">
        <v>2</v>
      </c>
      <c r="D1359" s="27" t="s">
        <v>39</v>
      </c>
      <c r="E1359" s="11" t="s">
        <v>41</v>
      </c>
      <c r="F1359" s="41">
        <v>4850</v>
      </c>
      <c r="G1359" s="39">
        <v>278</v>
      </c>
      <c r="H1359" s="40">
        <v>924</v>
      </c>
      <c r="I1359" s="40">
        <v>1173</v>
      </c>
      <c r="J1359" s="40">
        <v>1022</v>
      </c>
      <c r="K1359" s="41">
        <v>103</v>
      </c>
      <c r="L1359" s="39">
        <v>3516154</v>
      </c>
      <c r="M1359" s="40">
        <v>2713602</v>
      </c>
      <c r="N1359" s="40">
        <v>1016137</v>
      </c>
      <c r="O1359" s="40">
        <v>3470434</v>
      </c>
      <c r="P1359" s="41">
        <v>489118</v>
      </c>
      <c r="Q1359" s="39">
        <f t="shared" si="126"/>
        <v>12648.035971223022</v>
      </c>
      <c r="R1359" s="40">
        <f t="shared" si="127"/>
        <v>2936.7987012987014</v>
      </c>
      <c r="S1359" s="40">
        <f t="shared" si="128"/>
        <v>866.27195225916455</v>
      </c>
      <c r="T1359" s="40">
        <f t="shared" si="129"/>
        <v>3395.7279843444226</v>
      </c>
      <c r="U1359" s="41">
        <f t="shared" si="130"/>
        <v>4748.7184466019417</v>
      </c>
    </row>
    <row r="1360" spans="1:21" x14ac:dyDescent="0.25">
      <c r="A1360" s="30" t="str">
        <f t="shared" si="131"/>
        <v>2011_2</v>
      </c>
      <c r="B1360" s="10">
        <v>2011</v>
      </c>
      <c r="C1360" s="10">
        <v>2</v>
      </c>
      <c r="D1360" s="27" t="s">
        <v>40</v>
      </c>
      <c r="E1360" s="11" t="s">
        <v>41</v>
      </c>
      <c r="F1360" s="41">
        <v>2122</v>
      </c>
      <c r="G1360" s="39">
        <v>95</v>
      </c>
      <c r="H1360" s="40">
        <v>395</v>
      </c>
      <c r="I1360" s="40">
        <v>882</v>
      </c>
      <c r="J1360" s="40">
        <v>557</v>
      </c>
      <c r="K1360" s="41">
        <v>95</v>
      </c>
      <c r="L1360" s="39">
        <v>1155542</v>
      </c>
      <c r="M1360" s="40">
        <v>1320736</v>
      </c>
      <c r="N1360" s="40">
        <v>556862</v>
      </c>
      <c r="O1360" s="40">
        <v>1724639</v>
      </c>
      <c r="P1360" s="41">
        <v>224830</v>
      </c>
      <c r="Q1360" s="39">
        <f t="shared" si="126"/>
        <v>12163.6</v>
      </c>
      <c r="R1360" s="40">
        <f t="shared" si="127"/>
        <v>3343.6354430379747</v>
      </c>
      <c r="S1360" s="40">
        <f t="shared" si="128"/>
        <v>631.36281179138325</v>
      </c>
      <c r="T1360" s="40">
        <f t="shared" si="129"/>
        <v>3096.2998204667865</v>
      </c>
      <c r="U1360" s="41">
        <f t="shared" si="130"/>
        <v>2366.6315789473683</v>
      </c>
    </row>
    <row r="1361" spans="1:21" x14ac:dyDescent="0.25">
      <c r="A1361" s="30" t="str">
        <f t="shared" si="131"/>
        <v>2011_3</v>
      </c>
      <c r="B1361" s="10">
        <v>2011</v>
      </c>
      <c r="C1361" s="10">
        <v>3</v>
      </c>
      <c r="D1361" s="27" t="s">
        <v>13</v>
      </c>
      <c r="E1361" s="11" t="s">
        <v>41</v>
      </c>
      <c r="F1361" s="41">
        <v>5268</v>
      </c>
      <c r="G1361" s="39">
        <v>36</v>
      </c>
      <c r="H1361" s="40">
        <v>692</v>
      </c>
      <c r="I1361" s="40">
        <v>339</v>
      </c>
      <c r="J1361" s="40">
        <v>998</v>
      </c>
      <c r="K1361" s="41">
        <v>146</v>
      </c>
      <c r="L1361" s="39">
        <v>635826</v>
      </c>
      <c r="M1361" s="40">
        <v>1058111</v>
      </c>
      <c r="N1361" s="40">
        <v>424079</v>
      </c>
      <c r="O1361" s="40">
        <v>1561585</v>
      </c>
      <c r="P1361" s="41">
        <v>439054</v>
      </c>
      <c r="Q1361" s="39">
        <f t="shared" si="126"/>
        <v>17661.833333333332</v>
      </c>
      <c r="R1361" s="40">
        <f t="shared" si="127"/>
        <v>1529.0621387283236</v>
      </c>
      <c r="S1361" s="40">
        <f t="shared" si="128"/>
        <v>1250.9705014749263</v>
      </c>
      <c r="T1361" s="40">
        <f t="shared" si="129"/>
        <v>1564.7144288577153</v>
      </c>
      <c r="U1361" s="41">
        <f t="shared" si="130"/>
        <v>3007.2191780821918</v>
      </c>
    </row>
    <row r="1362" spans="1:21" x14ac:dyDescent="0.25">
      <c r="A1362" s="30" t="str">
        <f t="shared" si="131"/>
        <v>2011_3</v>
      </c>
      <c r="B1362" s="10">
        <v>2011</v>
      </c>
      <c r="C1362" s="10">
        <v>3</v>
      </c>
      <c r="D1362" s="27" t="s">
        <v>15</v>
      </c>
      <c r="E1362" s="11" t="s">
        <v>41</v>
      </c>
      <c r="F1362" s="41">
        <v>736</v>
      </c>
      <c r="G1362" s="39">
        <v>4</v>
      </c>
      <c r="H1362" s="40">
        <v>67</v>
      </c>
      <c r="I1362" s="40">
        <v>245</v>
      </c>
      <c r="J1362" s="40">
        <v>122</v>
      </c>
      <c r="K1362" s="41">
        <v>13</v>
      </c>
      <c r="L1362" s="39">
        <v>71698</v>
      </c>
      <c r="M1362" s="40">
        <v>203098</v>
      </c>
      <c r="N1362" s="40">
        <v>366263</v>
      </c>
      <c r="O1362" s="40">
        <v>315189</v>
      </c>
      <c r="P1362" s="41">
        <v>81065</v>
      </c>
      <c r="Q1362" s="39">
        <f t="shared" si="126"/>
        <v>17924.5</v>
      </c>
      <c r="R1362" s="40">
        <f t="shared" si="127"/>
        <v>3031.313432835821</v>
      </c>
      <c r="S1362" s="40">
        <f t="shared" si="128"/>
        <v>1494.9510204081632</v>
      </c>
      <c r="T1362" s="40">
        <f t="shared" si="129"/>
        <v>2583.5163934426228</v>
      </c>
      <c r="U1362" s="41">
        <f t="shared" si="130"/>
        <v>6235.7692307692305</v>
      </c>
    </row>
    <row r="1363" spans="1:21" x14ac:dyDescent="0.25">
      <c r="A1363" s="30" t="str">
        <f t="shared" si="131"/>
        <v>2011_3</v>
      </c>
      <c r="B1363" s="10">
        <v>2011</v>
      </c>
      <c r="C1363" s="10">
        <v>3</v>
      </c>
      <c r="D1363" s="27" t="s">
        <v>16</v>
      </c>
      <c r="E1363" s="11" t="s">
        <v>41</v>
      </c>
      <c r="F1363" s="41">
        <v>808</v>
      </c>
      <c r="G1363" s="39">
        <v>18</v>
      </c>
      <c r="H1363" s="40">
        <v>119</v>
      </c>
      <c r="I1363" s="40">
        <v>138</v>
      </c>
      <c r="J1363" s="40">
        <v>238</v>
      </c>
      <c r="K1363" s="41">
        <v>18</v>
      </c>
      <c r="L1363" s="39">
        <v>206322</v>
      </c>
      <c r="M1363" s="40">
        <v>380841</v>
      </c>
      <c r="N1363" s="40">
        <v>119506</v>
      </c>
      <c r="O1363" s="40">
        <v>647792</v>
      </c>
      <c r="P1363" s="41">
        <v>92628</v>
      </c>
      <c r="Q1363" s="39">
        <f t="shared" si="126"/>
        <v>11462.333333333334</v>
      </c>
      <c r="R1363" s="40">
        <f t="shared" si="127"/>
        <v>3200.3445378151259</v>
      </c>
      <c r="S1363" s="40">
        <f t="shared" si="128"/>
        <v>865.98550724637676</v>
      </c>
      <c r="T1363" s="40">
        <f t="shared" si="129"/>
        <v>2721.8151260504201</v>
      </c>
      <c r="U1363" s="41">
        <f t="shared" si="130"/>
        <v>5146</v>
      </c>
    </row>
    <row r="1364" spans="1:21" x14ac:dyDescent="0.25">
      <c r="A1364" s="30" t="str">
        <f t="shared" si="131"/>
        <v>2011_3</v>
      </c>
      <c r="B1364" s="10">
        <v>2011</v>
      </c>
      <c r="C1364" s="10">
        <v>3</v>
      </c>
      <c r="D1364" s="27" t="s">
        <v>17</v>
      </c>
      <c r="E1364" s="11" t="s">
        <v>41</v>
      </c>
      <c r="F1364" s="41">
        <v>5524</v>
      </c>
      <c r="G1364" s="39">
        <v>36</v>
      </c>
      <c r="H1364" s="40">
        <v>589</v>
      </c>
      <c r="I1364" s="40">
        <v>338</v>
      </c>
      <c r="J1364" s="40">
        <v>1102</v>
      </c>
      <c r="K1364" s="41">
        <v>80</v>
      </c>
      <c r="L1364" s="39">
        <v>701920</v>
      </c>
      <c r="M1364" s="40">
        <v>2119717</v>
      </c>
      <c r="N1364" s="40">
        <v>259110</v>
      </c>
      <c r="O1364" s="40">
        <v>3488167</v>
      </c>
      <c r="P1364" s="41">
        <v>441479</v>
      </c>
      <c r="Q1364" s="39">
        <f t="shared" si="126"/>
        <v>19497.777777777777</v>
      </c>
      <c r="R1364" s="40">
        <f t="shared" si="127"/>
        <v>3598.8404074702885</v>
      </c>
      <c r="S1364" s="40">
        <f t="shared" si="128"/>
        <v>766.59763313609471</v>
      </c>
      <c r="T1364" s="40">
        <f t="shared" si="129"/>
        <v>3165.3058076225047</v>
      </c>
      <c r="U1364" s="41">
        <f t="shared" si="130"/>
        <v>5518.4875000000002</v>
      </c>
    </row>
    <row r="1365" spans="1:21" x14ac:dyDescent="0.25">
      <c r="A1365" s="30" t="str">
        <f t="shared" si="131"/>
        <v>2011_3</v>
      </c>
      <c r="B1365" s="10">
        <v>2011</v>
      </c>
      <c r="C1365" s="10">
        <v>3</v>
      </c>
      <c r="D1365" s="27" t="s">
        <v>18</v>
      </c>
      <c r="E1365" s="11" t="s">
        <v>41</v>
      </c>
      <c r="F1365" s="41">
        <v>2436</v>
      </c>
      <c r="G1365" s="39">
        <v>26</v>
      </c>
      <c r="H1365" s="40">
        <v>223</v>
      </c>
      <c r="I1365" s="40">
        <v>683</v>
      </c>
      <c r="J1365" s="40">
        <v>380</v>
      </c>
      <c r="K1365" s="41">
        <v>63</v>
      </c>
      <c r="L1365" s="39">
        <v>563753</v>
      </c>
      <c r="M1365" s="40">
        <v>687535</v>
      </c>
      <c r="N1365" s="40">
        <v>1370768</v>
      </c>
      <c r="O1365" s="40">
        <v>1175408</v>
      </c>
      <c r="P1365" s="41">
        <v>192607</v>
      </c>
      <c r="Q1365" s="39">
        <f t="shared" si="126"/>
        <v>21682.807692307691</v>
      </c>
      <c r="R1365" s="40">
        <f t="shared" si="127"/>
        <v>3083.1165919282512</v>
      </c>
      <c r="S1365" s="40">
        <f t="shared" si="128"/>
        <v>2006.9809663250367</v>
      </c>
      <c r="T1365" s="40">
        <f t="shared" si="129"/>
        <v>3093.1789473684212</v>
      </c>
      <c r="U1365" s="41">
        <f t="shared" si="130"/>
        <v>3057.2539682539682</v>
      </c>
    </row>
    <row r="1366" spans="1:21" x14ac:dyDescent="0.25">
      <c r="A1366" s="30" t="str">
        <f t="shared" si="131"/>
        <v>2011_3</v>
      </c>
      <c r="B1366" s="10">
        <v>2011</v>
      </c>
      <c r="C1366" s="10">
        <v>3</v>
      </c>
      <c r="D1366" s="27" t="s">
        <v>19</v>
      </c>
      <c r="E1366" s="11" t="s">
        <v>41</v>
      </c>
      <c r="F1366" s="41">
        <v>908</v>
      </c>
      <c r="G1366" s="39">
        <v>22</v>
      </c>
      <c r="H1366" s="40">
        <v>98</v>
      </c>
      <c r="I1366" s="40">
        <v>167</v>
      </c>
      <c r="J1366" s="40">
        <v>152</v>
      </c>
      <c r="K1366" s="41">
        <v>35</v>
      </c>
      <c r="L1366" s="39">
        <v>421679</v>
      </c>
      <c r="M1366" s="40">
        <v>297580</v>
      </c>
      <c r="N1366" s="40">
        <v>169836</v>
      </c>
      <c r="O1366" s="40">
        <v>519686</v>
      </c>
      <c r="P1366" s="41">
        <v>181340</v>
      </c>
      <c r="Q1366" s="39">
        <f t="shared" si="126"/>
        <v>19167.227272727272</v>
      </c>
      <c r="R1366" s="40">
        <f t="shared" si="127"/>
        <v>3036.5306122448978</v>
      </c>
      <c r="S1366" s="40">
        <f t="shared" si="128"/>
        <v>1016.9820359281437</v>
      </c>
      <c r="T1366" s="40">
        <f t="shared" si="129"/>
        <v>3418.9868421052633</v>
      </c>
      <c r="U1366" s="41">
        <f t="shared" si="130"/>
        <v>5181.1428571428569</v>
      </c>
    </row>
    <row r="1367" spans="1:21" x14ac:dyDescent="0.25">
      <c r="A1367" s="30" t="str">
        <f t="shared" si="131"/>
        <v>2011_3</v>
      </c>
      <c r="B1367" s="10">
        <v>2011</v>
      </c>
      <c r="C1367" s="10">
        <v>3</v>
      </c>
      <c r="D1367" s="27" t="s">
        <v>20</v>
      </c>
      <c r="E1367" s="11" t="s">
        <v>41</v>
      </c>
      <c r="F1367" s="41">
        <v>6247</v>
      </c>
      <c r="G1367" s="39">
        <v>98</v>
      </c>
      <c r="H1367" s="40">
        <v>834</v>
      </c>
      <c r="I1367" s="40">
        <v>580</v>
      </c>
      <c r="J1367" s="40">
        <v>1205</v>
      </c>
      <c r="K1367" s="41">
        <v>217</v>
      </c>
      <c r="L1367" s="39">
        <v>2647589</v>
      </c>
      <c r="M1367" s="40">
        <v>2151995</v>
      </c>
      <c r="N1367" s="40">
        <v>813926</v>
      </c>
      <c r="O1367" s="40">
        <v>2938685</v>
      </c>
      <c r="P1367" s="41">
        <v>1915774</v>
      </c>
      <c r="Q1367" s="39">
        <f t="shared" si="126"/>
        <v>27016.214285714286</v>
      </c>
      <c r="R1367" s="40">
        <f t="shared" si="127"/>
        <v>2580.3297362110311</v>
      </c>
      <c r="S1367" s="40">
        <f t="shared" si="128"/>
        <v>1403.3206896551724</v>
      </c>
      <c r="T1367" s="40">
        <f t="shared" si="129"/>
        <v>2438.7427385892115</v>
      </c>
      <c r="U1367" s="41">
        <f t="shared" si="130"/>
        <v>8828.4516129032254</v>
      </c>
    </row>
    <row r="1368" spans="1:21" x14ac:dyDescent="0.25">
      <c r="A1368" s="30" t="str">
        <f t="shared" si="131"/>
        <v>2011_3</v>
      </c>
      <c r="B1368" s="10">
        <v>2011</v>
      </c>
      <c r="C1368" s="10">
        <v>3</v>
      </c>
      <c r="D1368" s="27" t="s">
        <v>21</v>
      </c>
      <c r="E1368" s="11" t="s">
        <v>41</v>
      </c>
      <c r="F1368" s="41">
        <v>5778</v>
      </c>
      <c r="G1368" s="39">
        <v>192</v>
      </c>
      <c r="H1368" s="40">
        <v>595</v>
      </c>
      <c r="I1368" s="40">
        <v>770</v>
      </c>
      <c r="J1368" s="40">
        <v>1185</v>
      </c>
      <c r="K1368" s="41">
        <v>118</v>
      </c>
      <c r="L1368" s="39">
        <v>3225677</v>
      </c>
      <c r="M1368" s="40">
        <v>1437586</v>
      </c>
      <c r="N1368" s="40">
        <v>611820</v>
      </c>
      <c r="O1368" s="40">
        <v>3464509</v>
      </c>
      <c r="P1368" s="41">
        <v>643946</v>
      </c>
      <c r="Q1368" s="39">
        <f t="shared" si="126"/>
        <v>16800.401041666668</v>
      </c>
      <c r="R1368" s="40">
        <f t="shared" si="127"/>
        <v>2416.1109243697479</v>
      </c>
      <c r="S1368" s="40">
        <f t="shared" si="128"/>
        <v>794.57142857142856</v>
      </c>
      <c r="T1368" s="40">
        <f t="shared" si="129"/>
        <v>2923.636286919831</v>
      </c>
      <c r="U1368" s="41">
        <f t="shared" si="130"/>
        <v>5457.1694915254238</v>
      </c>
    </row>
    <row r="1369" spans="1:21" x14ac:dyDescent="0.25">
      <c r="A1369" s="30" t="str">
        <f t="shared" si="131"/>
        <v>2011_3</v>
      </c>
      <c r="B1369" s="10">
        <v>2011</v>
      </c>
      <c r="C1369" s="10">
        <v>3</v>
      </c>
      <c r="D1369" s="27" t="s">
        <v>22</v>
      </c>
      <c r="E1369" s="11" t="s">
        <v>41</v>
      </c>
      <c r="F1369" s="41">
        <v>783</v>
      </c>
      <c r="G1369" s="39">
        <v>29</v>
      </c>
      <c r="H1369" s="40">
        <v>83</v>
      </c>
      <c r="I1369" s="40">
        <v>120</v>
      </c>
      <c r="J1369" s="40">
        <v>97</v>
      </c>
      <c r="K1369" s="41">
        <v>42</v>
      </c>
      <c r="L1369" s="39">
        <v>357800</v>
      </c>
      <c r="M1369" s="40">
        <v>237605</v>
      </c>
      <c r="N1369" s="40">
        <v>93397</v>
      </c>
      <c r="O1369" s="40">
        <v>278045</v>
      </c>
      <c r="P1369" s="41">
        <v>162097</v>
      </c>
      <c r="Q1369" s="39">
        <f t="shared" si="126"/>
        <v>12337.931034482759</v>
      </c>
      <c r="R1369" s="40">
        <f t="shared" si="127"/>
        <v>2862.7108433734938</v>
      </c>
      <c r="S1369" s="40">
        <f t="shared" si="128"/>
        <v>778.30833333333328</v>
      </c>
      <c r="T1369" s="40">
        <f t="shared" si="129"/>
        <v>2866.4432989690722</v>
      </c>
      <c r="U1369" s="41">
        <f t="shared" si="130"/>
        <v>3859.4523809523807</v>
      </c>
    </row>
    <row r="1370" spans="1:21" x14ac:dyDescent="0.25">
      <c r="A1370" s="30" t="str">
        <f t="shared" si="131"/>
        <v>2011_3</v>
      </c>
      <c r="B1370" s="10">
        <v>2011</v>
      </c>
      <c r="C1370" s="10">
        <v>3</v>
      </c>
      <c r="D1370" s="27" t="s">
        <v>23</v>
      </c>
      <c r="E1370" s="11" t="s">
        <v>41</v>
      </c>
      <c r="F1370" s="41">
        <v>540</v>
      </c>
      <c r="G1370" s="39">
        <v>20</v>
      </c>
      <c r="H1370" s="40">
        <v>66</v>
      </c>
      <c r="I1370" s="40">
        <v>136</v>
      </c>
      <c r="J1370" s="40">
        <v>86</v>
      </c>
      <c r="K1370" s="41">
        <v>16</v>
      </c>
      <c r="L1370" s="39">
        <v>287134</v>
      </c>
      <c r="M1370" s="40">
        <v>195064</v>
      </c>
      <c r="N1370" s="40">
        <v>82277</v>
      </c>
      <c r="O1370" s="40">
        <v>259179</v>
      </c>
      <c r="P1370" s="41">
        <v>71649</v>
      </c>
      <c r="Q1370" s="39">
        <f t="shared" si="126"/>
        <v>14356.7</v>
      </c>
      <c r="R1370" s="40">
        <f t="shared" si="127"/>
        <v>2955.5151515151515</v>
      </c>
      <c r="S1370" s="40">
        <f t="shared" si="128"/>
        <v>604.97794117647061</v>
      </c>
      <c r="T1370" s="40">
        <f t="shared" si="129"/>
        <v>3013.7093023255816</v>
      </c>
      <c r="U1370" s="41">
        <f t="shared" si="130"/>
        <v>4478.0625</v>
      </c>
    </row>
    <row r="1371" spans="1:21" x14ac:dyDescent="0.25">
      <c r="A1371" s="30" t="str">
        <f t="shared" si="131"/>
        <v>2011_3</v>
      </c>
      <c r="B1371" s="10">
        <v>2011</v>
      </c>
      <c r="C1371" s="10">
        <v>3</v>
      </c>
      <c r="D1371" s="27" t="s">
        <v>24</v>
      </c>
      <c r="E1371" s="11" t="s">
        <v>41</v>
      </c>
      <c r="F1371" s="41">
        <v>1431</v>
      </c>
      <c r="G1371" s="39">
        <v>47</v>
      </c>
      <c r="H1371" s="40">
        <v>176</v>
      </c>
      <c r="I1371" s="40">
        <v>323</v>
      </c>
      <c r="J1371" s="40">
        <v>350</v>
      </c>
      <c r="K1371" s="41">
        <v>99</v>
      </c>
      <c r="L1371" s="39">
        <v>1030495</v>
      </c>
      <c r="M1371" s="40">
        <v>748885</v>
      </c>
      <c r="N1371" s="40">
        <v>330188</v>
      </c>
      <c r="O1371" s="40">
        <v>1034971</v>
      </c>
      <c r="P1371" s="41">
        <v>552172</v>
      </c>
      <c r="Q1371" s="39">
        <f t="shared" si="126"/>
        <v>21925.425531914894</v>
      </c>
      <c r="R1371" s="40">
        <f t="shared" si="127"/>
        <v>4255.028409090909</v>
      </c>
      <c r="S1371" s="40">
        <f t="shared" si="128"/>
        <v>1022.2538699690402</v>
      </c>
      <c r="T1371" s="40">
        <f t="shared" si="129"/>
        <v>2957.06</v>
      </c>
      <c r="U1371" s="41">
        <f t="shared" si="130"/>
        <v>5577.4949494949497</v>
      </c>
    </row>
    <row r="1372" spans="1:21" x14ac:dyDescent="0.25">
      <c r="A1372" s="30" t="str">
        <f t="shared" si="131"/>
        <v>2011_3</v>
      </c>
      <c r="B1372" s="10">
        <v>2011</v>
      </c>
      <c r="C1372" s="10">
        <v>3</v>
      </c>
      <c r="D1372" s="27" t="s">
        <v>25</v>
      </c>
      <c r="E1372" s="11" t="s">
        <v>41</v>
      </c>
      <c r="F1372" s="41">
        <v>5800</v>
      </c>
      <c r="G1372" s="39">
        <v>48</v>
      </c>
      <c r="H1372" s="40">
        <v>547</v>
      </c>
      <c r="I1372" s="40">
        <v>2044</v>
      </c>
      <c r="J1372" s="40">
        <v>890</v>
      </c>
      <c r="K1372" s="41">
        <v>218</v>
      </c>
      <c r="L1372" s="39">
        <v>710166</v>
      </c>
      <c r="M1372" s="40">
        <v>1052692</v>
      </c>
      <c r="N1372" s="40">
        <v>2561665</v>
      </c>
      <c r="O1372" s="40">
        <v>1572750</v>
      </c>
      <c r="P1372" s="41">
        <v>1087349</v>
      </c>
      <c r="Q1372" s="39">
        <f t="shared" si="126"/>
        <v>14795.125</v>
      </c>
      <c r="R1372" s="40">
        <f t="shared" si="127"/>
        <v>1924.4826325411334</v>
      </c>
      <c r="S1372" s="40">
        <f t="shared" si="128"/>
        <v>1253.2607632093934</v>
      </c>
      <c r="T1372" s="40">
        <f t="shared" si="129"/>
        <v>1767.1348314606741</v>
      </c>
      <c r="U1372" s="41">
        <f t="shared" si="130"/>
        <v>4987.839449541284</v>
      </c>
    </row>
    <row r="1373" spans="1:21" x14ac:dyDescent="0.25">
      <c r="A1373" s="30" t="str">
        <f t="shared" si="131"/>
        <v>2011_3</v>
      </c>
      <c r="B1373" s="10">
        <v>2011</v>
      </c>
      <c r="C1373" s="10">
        <v>3</v>
      </c>
      <c r="D1373" s="27" t="s">
        <v>26</v>
      </c>
      <c r="E1373" s="11" t="s">
        <v>41</v>
      </c>
      <c r="F1373" s="41">
        <v>4463</v>
      </c>
      <c r="G1373" s="39">
        <v>71</v>
      </c>
      <c r="H1373" s="40">
        <v>561</v>
      </c>
      <c r="I1373" s="40">
        <v>733</v>
      </c>
      <c r="J1373" s="40">
        <v>979</v>
      </c>
      <c r="K1373" s="41">
        <v>179</v>
      </c>
      <c r="L1373" s="39">
        <v>1468259</v>
      </c>
      <c r="M1373" s="40">
        <v>1722016</v>
      </c>
      <c r="N1373" s="40">
        <v>822108</v>
      </c>
      <c r="O1373" s="40">
        <v>2831427</v>
      </c>
      <c r="P1373" s="41">
        <v>673565</v>
      </c>
      <c r="Q1373" s="39">
        <f t="shared" si="126"/>
        <v>20679.704225352114</v>
      </c>
      <c r="R1373" s="40">
        <f t="shared" si="127"/>
        <v>3069.5472370766488</v>
      </c>
      <c r="S1373" s="40">
        <f t="shared" si="128"/>
        <v>1121.5661664392906</v>
      </c>
      <c r="T1373" s="40">
        <f t="shared" si="129"/>
        <v>2892.1624106230847</v>
      </c>
      <c r="U1373" s="41">
        <f t="shared" si="130"/>
        <v>3762.9329608938547</v>
      </c>
    </row>
    <row r="1374" spans="1:21" x14ac:dyDescent="0.25">
      <c r="A1374" s="30" t="str">
        <f t="shared" si="131"/>
        <v>2011_3</v>
      </c>
      <c r="B1374" s="10">
        <v>2011</v>
      </c>
      <c r="C1374" s="10">
        <v>3</v>
      </c>
      <c r="D1374" s="27" t="s">
        <v>27</v>
      </c>
      <c r="E1374" s="11" t="s">
        <v>41</v>
      </c>
      <c r="F1374" s="41">
        <v>1283</v>
      </c>
      <c r="G1374" s="39">
        <v>41</v>
      </c>
      <c r="H1374" s="40">
        <v>159</v>
      </c>
      <c r="I1374" s="40">
        <v>229</v>
      </c>
      <c r="J1374" s="40">
        <v>205</v>
      </c>
      <c r="K1374" s="41">
        <v>46</v>
      </c>
      <c r="L1374" s="39">
        <v>817097</v>
      </c>
      <c r="M1374" s="40">
        <v>471365</v>
      </c>
      <c r="N1374" s="40">
        <v>198636</v>
      </c>
      <c r="O1374" s="40">
        <v>663753</v>
      </c>
      <c r="P1374" s="41">
        <v>372751</v>
      </c>
      <c r="Q1374" s="39">
        <f t="shared" si="126"/>
        <v>19929.195121951219</v>
      </c>
      <c r="R1374" s="40">
        <f t="shared" si="127"/>
        <v>2964.5597484276727</v>
      </c>
      <c r="S1374" s="40">
        <f t="shared" si="128"/>
        <v>867.4061135371179</v>
      </c>
      <c r="T1374" s="40">
        <f t="shared" si="129"/>
        <v>3237.8195121951221</v>
      </c>
      <c r="U1374" s="41">
        <f t="shared" si="130"/>
        <v>8103.282608695652</v>
      </c>
    </row>
    <row r="1375" spans="1:21" x14ac:dyDescent="0.25">
      <c r="A1375" s="30" t="str">
        <f t="shared" si="131"/>
        <v>2011_3</v>
      </c>
      <c r="B1375" s="10">
        <v>2011</v>
      </c>
      <c r="C1375" s="10">
        <v>3</v>
      </c>
      <c r="D1375" s="27" t="s">
        <v>28</v>
      </c>
      <c r="E1375" s="11" t="s">
        <v>41</v>
      </c>
      <c r="F1375" s="41">
        <v>6211</v>
      </c>
      <c r="G1375" s="39">
        <v>192</v>
      </c>
      <c r="H1375" s="40">
        <v>749</v>
      </c>
      <c r="I1375" s="40">
        <v>1456</v>
      </c>
      <c r="J1375" s="40">
        <v>1122</v>
      </c>
      <c r="K1375" s="41">
        <v>251</v>
      </c>
      <c r="L1375" s="39">
        <v>2553425</v>
      </c>
      <c r="M1375" s="40">
        <v>2349084</v>
      </c>
      <c r="N1375" s="40">
        <v>1468312</v>
      </c>
      <c r="O1375" s="40">
        <v>3518020</v>
      </c>
      <c r="P1375" s="41">
        <v>2504982</v>
      </c>
      <c r="Q1375" s="39">
        <f t="shared" si="126"/>
        <v>13299.088541666666</v>
      </c>
      <c r="R1375" s="40">
        <f t="shared" si="127"/>
        <v>3136.293724966622</v>
      </c>
      <c r="S1375" s="40">
        <f t="shared" si="128"/>
        <v>1008.4560439560439</v>
      </c>
      <c r="T1375" s="40">
        <f t="shared" si="129"/>
        <v>3135.4901960784314</v>
      </c>
      <c r="U1375" s="41">
        <f t="shared" si="130"/>
        <v>9980.0079681274892</v>
      </c>
    </row>
    <row r="1376" spans="1:21" x14ac:dyDescent="0.25">
      <c r="A1376" s="30" t="str">
        <f t="shared" si="131"/>
        <v>2011_3</v>
      </c>
      <c r="B1376" s="10">
        <v>2011</v>
      </c>
      <c r="C1376" s="10">
        <v>3</v>
      </c>
      <c r="D1376" s="27" t="s">
        <v>29</v>
      </c>
      <c r="E1376" s="11" t="s">
        <v>41</v>
      </c>
      <c r="F1376" s="41">
        <v>862</v>
      </c>
      <c r="G1376" s="39">
        <v>30</v>
      </c>
      <c r="H1376" s="40">
        <v>107</v>
      </c>
      <c r="I1376" s="40">
        <v>94</v>
      </c>
      <c r="J1376" s="40">
        <v>161</v>
      </c>
      <c r="K1376" s="41">
        <v>48</v>
      </c>
      <c r="L1376" s="39">
        <v>500573</v>
      </c>
      <c r="M1376" s="40">
        <v>335936</v>
      </c>
      <c r="N1376" s="40">
        <v>100159</v>
      </c>
      <c r="O1376" s="40">
        <v>432974</v>
      </c>
      <c r="P1376" s="41">
        <v>376524</v>
      </c>
      <c r="Q1376" s="39">
        <f t="shared" si="126"/>
        <v>16685.766666666666</v>
      </c>
      <c r="R1376" s="40">
        <f t="shared" si="127"/>
        <v>3139.5887850467288</v>
      </c>
      <c r="S1376" s="40">
        <f t="shared" si="128"/>
        <v>1065.5212765957447</v>
      </c>
      <c r="T1376" s="40">
        <f t="shared" si="129"/>
        <v>2689.2795031055903</v>
      </c>
      <c r="U1376" s="41">
        <f t="shared" si="130"/>
        <v>7844.25</v>
      </c>
    </row>
    <row r="1377" spans="1:21" x14ac:dyDescent="0.25">
      <c r="A1377" s="30" t="str">
        <f t="shared" si="131"/>
        <v>2011_3</v>
      </c>
      <c r="B1377" s="10">
        <v>2011</v>
      </c>
      <c r="C1377" s="10">
        <v>3</v>
      </c>
      <c r="D1377" s="27" t="s">
        <v>30</v>
      </c>
      <c r="E1377" s="11" t="s">
        <v>41</v>
      </c>
      <c r="F1377" s="41">
        <v>1439</v>
      </c>
      <c r="G1377" s="39">
        <v>49</v>
      </c>
      <c r="H1377" s="40">
        <v>183</v>
      </c>
      <c r="I1377" s="40">
        <v>233</v>
      </c>
      <c r="J1377" s="40">
        <v>232</v>
      </c>
      <c r="K1377" s="41">
        <v>145</v>
      </c>
      <c r="L1377" s="39">
        <v>1125926</v>
      </c>
      <c r="M1377" s="40">
        <v>329557</v>
      </c>
      <c r="N1377" s="40">
        <v>168411</v>
      </c>
      <c r="O1377" s="40">
        <v>737126</v>
      </c>
      <c r="P1377" s="41">
        <v>889298</v>
      </c>
      <c r="Q1377" s="39">
        <f t="shared" si="126"/>
        <v>22978.081632653062</v>
      </c>
      <c r="R1377" s="40">
        <f t="shared" si="127"/>
        <v>1800.8579234972678</v>
      </c>
      <c r="S1377" s="40">
        <f t="shared" si="128"/>
        <v>722.79399141630904</v>
      </c>
      <c r="T1377" s="40">
        <f t="shared" si="129"/>
        <v>3177.2672413793102</v>
      </c>
      <c r="U1377" s="41">
        <f t="shared" si="130"/>
        <v>6133.0896551724136</v>
      </c>
    </row>
    <row r="1378" spans="1:21" x14ac:dyDescent="0.25">
      <c r="A1378" s="30" t="str">
        <f t="shared" si="131"/>
        <v>2011_3</v>
      </c>
      <c r="B1378" s="10">
        <v>2011</v>
      </c>
      <c r="C1378" s="10">
        <v>3</v>
      </c>
      <c r="D1378" s="27" t="s">
        <v>31</v>
      </c>
      <c r="E1378" s="11" t="s">
        <v>41</v>
      </c>
      <c r="F1378" s="41">
        <v>5060</v>
      </c>
      <c r="G1378" s="39">
        <v>131</v>
      </c>
      <c r="H1378" s="40">
        <v>544</v>
      </c>
      <c r="I1378" s="40">
        <v>1860</v>
      </c>
      <c r="J1378" s="40">
        <v>820</v>
      </c>
      <c r="K1378" s="41">
        <v>166</v>
      </c>
      <c r="L1378" s="39">
        <v>1825589</v>
      </c>
      <c r="M1378" s="40">
        <v>1669442</v>
      </c>
      <c r="N1378" s="40">
        <v>943432</v>
      </c>
      <c r="O1378" s="40">
        <v>2595967</v>
      </c>
      <c r="P1378" s="41">
        <v>372140</v>
      </c>
      <c r="Q1378" s="39">
        <f t="shared" si="126"/>
        <v>13935.79389312977</v>
      </c>
      <c r="R1378" s="40">
        <f t="shared" si="127"/>
        <v>3068.8272058823532</v>
      </c>
      <c r="S1378" s="40">
        <f t="shared" si="128"/>
        <v>507.22150537634411</v>
      </c>
      <c r="T1378" s="40">
        <f t="shared" si="129"/>
        <v>3165.8134146341463</v>
      </c>
      <c r="U1378" s="41">
        <f t="shared" si="130"/>
        <v>2241.8072289156626</v>
      </c>
    </row>
    <row r="1379" spans="1:21" x14ac:dyDescent="0.25">
      <c r="A1379" s="30" t="str">
        <f t="shared" si="131"/>
        <v>2011_3</v>
      </c>
      <c r="B1379" s="10">
        <v>2011</v>
      </c>
      <c r="C1379" s="10">
        <v>3</v>
      </c>
      <c r="D1379" s="27" t="s">
        <v>32</v>
      </c>
      <c r="E1379" s="11" t="s">
        <v>41</v>
      </c>
      <c r="F1379" s="41">
        <v>5144</v>
      </c>
      <c r="G1379" s="39">
        <v>83</v>
      </c>
      <c r="H1379" s="40">
        <v>757</v>
      </c>
      <c r="I1379" s="40">
        <v>2049</v>
      </c>
      <c r="J1379" s="40">
        <v>1242</v>
      </c>
      <c r="K1379" s="41">
        <v>267</v>
      </c>
      <c r="L1379" s="39">
        <v>2900390</v>
      </c>
      <c r="M1379" s="40">
        <v>2520702</v>
      </c>
      <c r="N1379" s="40">
        <v>1767814</v>
      </c>
      <c r="O1379" s="40">
        <v>4376506</v>
      </c>
      <c r="P1379" s="41">
        <v>2486495</v>
      </c>
      <c r="Q1379" s="39">
        <f t="shared" si="126"/>
        <v>34944.457831325301</v>
      </c>
      <c r="R1379" s="40">
        <f t="shared" si="127"/>
        <v>3329.8573315719946</v>
      </c>
      <c r="S1379" s="40">
        <f t="shared" si="128"/>
        <v>862.7691556857003</v>
      </c>
      <c r="T1379" s="40">
        <f t="shared" si="129"/>
        <v>3523.7568438003223</v>
      </c>
      <c r="U1379" s="41">
        <f t="shared" si="130"/>
        <v>9312.7153558052432</v>
      </c>
    </row>
    <row r="1380" spans="1:21" x14ac:dyDescent="0.25">
      <c r="A1380" s="30" t="str">
        <f t="shared" si="131"/>
        <v>2011_3</v>
      </c>
      <c r="B1380" s="10">
        <v>2011</v>
      </c>
      <c r="C1380" s="10">
        <v>3</v>
      </c>
      <c r="D1380" s="27" t="s">
        <v>33</v>
      </c>
      <c r="E1380" s="11" t="s">
        <v>41</v>
      </c>
      <c r="F1380" s="41">
        <v>2629</v>
      </c>
      <c r="G1380" s="39">
        <v>96</v>
      </c>
      <c r="H1380" s="40">
        <v>303</v>
      </c>
      <c r="I1380" s="40">
        <v>583</v>
      </c>
      <c r="J1380" s="40">
        <v>483</v>
      </c>
      <c r="K1380" s="41">
        <v>82</v>
      </c>
      <c r="L1380" s="39">
        <v>1138842</v>
      </c>
      <c r="M1380" s="40">
        <v>892086</v>
      </c>
      <c r="N1380" s="40">
        <v>435978</v>
      </c>
      <c r="O1380" s="40">
        <v>1312690</v>
      </c>
      <c r="P1380" s="41">
        <v>202690</v>
      </c>
      <c r="Q1380" s="39">
        <f t="shared" si="126"/>
        <v>11862.9375</v>
      </c>
      <c r="R1380" s="40">
        <f t="shared" si="127"/>
        <v>2944.1782178217823</v>
      </c>
      <c r="S1380" s="40">
        <f t="shared" si="128"/>
        <v>747.81818181818187</v>
      </c>
      <c r="T1380" s="40">
        <f t="shared" si="129"/>
        <v>2717.7846790890271</v>
      </c>
      <c r="U1380" s="41">
        <f t="shared" si="130"/>
        <v>2471.8292682926831</v>
      </c>
    </row>
    <row r="1381" spans="1:21" x14ac:dyDescent="0.25">
      <c r="A1381" s="30" t="str">
        <f t="shared" si="131"/>
        <v>2011_3</v>
      </c>
      <c r="B1381" s="10">
        <v>2011</v>
      </c>
      <c r="C1381" s="10">
        <v>3</v>
      </c>
      <c r="D1381" s="27" t="s">
        <v>34</v>
      </c>
      <c r="E1381" s="11" t="s">
        <v>41</v>
      </c>
      <c r="F1381" s="41">
        <v>2218</v>
      </c>
      <c r="G1381" s="39">
        <v>71</v>
      </c>
      <c r="H1381" s="40">
        <v>355</v>
      </c>
      <c r="I1381" s="40">
        <v>564</v>
      </c>
      <c r="J1381" s="40">
        <v>461</v>
      </c>
      <c r="K1381" s="41">
        <v>68</v>
      </c>
      <c r="L1381" s="39">
        <v>986842</v>
      </c>
      <c r="M1381" s="40">
        <v>1347548</v>
      </c>
      <c r="N1381" s="40">
        <v>558282</v>
      </c>
      <c r="O1381" s="40">
        <v>1881303</v>
      </c>
      <c r="P1381" s="41">
        <v>241941</v>
      </c>
      <c r="Q1381" s="39">
        <f t="shared" si="126"/>
        <v>13899.183098591549</v>
      </c>
      <c r="R1381" s="40">
        <f t="shared" si="127"/>
        <v>3795.9098591549296</v>
      </c>
      <c r="S1381" s="40">
        <f t="shared" si="128"/>
        <v>989.86170212765956</v>
      </c>
      <c r="T1381" s="40">
        <f t="shared" si="129"/>
        <v>4080.9175704989152</v>
      </c>
      <c r="U1381" s="41">
        <f t="shared" si="130"/>
        <v>3557.955882352941</v>
      </c>
    </row>
    <row r="1382" spans="1:21" x14ac:dyDescent="0.25">
      <c r="A1382" s="30" t="str">
        <f t="shared" si="131"/>
        <v>2011_3</v>
      </c>
      <c r="B1382" s="10">
        <v>2011</v>
      </c>
      <c r="C1382" s="10">
        <v>3</v>
      </c>
      <c r="D1382" s="27" t="s">
        <v>35</v>
      </c>
      <c r="E1382" s="11" t="s">
        <v>41</v>
      </c>
      <c r="F1382" s="41">
        <v>4368</v>
      </c>
      <c r="G1382" s="39">
        <v>193</v>
      </c>
      <c r="H1382" s="40">
        <v>694</v>
      </c>
      <c r="I1382" s="40">
        <v>859</v>
      </c>
      <c r="J1382" s="40">
        <v>959</v>
      </c>
      <c r="K1382" s="41">
        <v>235</v>
      </c>
      <c r="L1382" s="39">
        <v>2173935</v>
      </c>
      <c r="M1382" s="40">
        <v>2075945</v>
      </c>
      <c r="N1382" s="40">
        <v>773587</v>
      </c>
      <c r="O1382" s="40">
        <v>2744614</v>
      </c>
      <c r="P1382" s="41">
        <v>693271</v>
      </c>
      <c r="Q1382" s="39">
        <f t="shared" si="126"/>
        <v>11263.911917098445</v>
      </c>
      <c r="R1382" s="40">
        <f t="shared" si="127"/>
        <v>2991.2752161383287</v>
      </c>
      <c r="S1382" s="40">
        <f t="shared" si="128"/>
        <v>900.56693830034919</v>
      </c>
      <c r="T1382" s="40">
        <f t="shared" si="129"/>
        <v>2861.9541188738267</v>
      </c>
      <c r="U1382" s="41">
        <f t="shared" si="130"/>
        <v>2950.0893617021275</v>
      </c>
    </row>
    <row r="1383" spans="1:21" x14ac:dyDescent="0.25">
      <c r="A1383" s="30" t="str">
        <f t="shared" si="131"/>
        <v>2011_3</v>
      </c>
      <c r="B1383" s="10">
        <v>2011</v>
      </c>
      <c r="C1383" s="10">
        <v>3</v>
      </c>
      <c r="D1383" s="27" t="s">
        <v>36</v>
      </c>
      <c r="E1383" s="11" t="s">
        <v>41</v>
      </c>
      <c r="F1383" s="41">
        <v>1315</v>
      </c>
      <c r="G1383" s="39">
        <v>60</v>
      </c>
      <c r="H1383" s="40">
        <v>217</v>
      </c>
      <c r="I1383" s="40">
        <v>380</v>
      </c>
      <c r="J1383" s="40">
        <v>367</v>
      </c>
      <c r="K1383" s="41">
        <v>27</v>
      </c>
      <c r="L1383" s="39">
        <v>1043825</v>
      </c>
      <c r="M1383" s="40">
        <v>815482</v>
      </c>
      <c r="N1383" s="40">
        <v>298682</v>
      </c>
      <c r="O1383" s="40">
        <v>1129141</v>
      </c>
      <c r="P1383" s="41">
        <v>150722</v>
      </c>
      <c r="Q1383" s="39">
        <f t="shared" si="126"/>
        <v>17397.083333333332</v>
      </c>
      <c r="R1383" s="40">
        <f t="shared" si="127"/>
        <v>3757.9815668202764</v>
      </c>
      <c r="S1383" s="40">
        <f t="shared" si="128"/>
        <v>786.00526315789477</v>
      </c>
      <c r="T1383" s="40">
        <f t="shared" si="129"/>
        <v>3076.6784741144415</v>
      </c>
      <c r="U1383" s="41">
        <f t="shared" si="130"/>
        <v>5582.2962962962965</v>
      </c>
    </row>
    <row r="1384" spans="1:21" x14ac:dyDescent="0.25">
      <c r="A1384" s="30" t="str">
        <f t="shared" si="131"/>
        <v>2011_3</v>
      </c>
      <c r="B1384" s="10">
        <v>2011</v>
      </c>
      <c r="C1384" s="10">
        <v>3</v>
      </c>
      <c r="D1384" s="27" t="s">
        <v>37</v>
      </c>
      <c r="E1384" s="11" t="s">
        <v>41</v>
      </c>
      <c r="F1384" s="41">
        <v>2011</v>
      </c>
      <c r="G1384" s="39">
        <v>97</v>
      </c>
      <c r="H1384" s="40">
        <v>417</v>
      </c>
      <c r="I1384" s="40">
        <v>782</v>
      </c>
      <c r="J1384" s="40">
        <v>649</v>
      </c>
      <c r="K1384" s="41">
        <v>172</v>
      </c>
      <c r="L1384" s="39">
        <v>1811919</v>
      </c>
      <c r="M1384" s="40">
        <v>1210757</v>
      </c>
      <c r="N1384" s="40">
        <v>811797</v>
      </c>
      <c r="O1384" s="40">
        <v>2108170</v>
      </c>
      <c r="P1384" s="41">
        <v>1065031</v>
      </c>
      <c r="Q1384" s="39">
        <f t="shared" si="126"/>
        <v>18679.577319587628</v>
      </c>
      <c r="R1384" s="40">
        <f t="shared" si="127"/>
        <v>2903.4940047961632</v>
      </c>
      <c r="S1384" s="40">
        <f t="shared" si="128"/>
        <v>1038.1035805626598</v>
      </c>
      <c r="T1384" s="40">
        <f t="shared" si="129"/>
        <v>3248.3359013867489</v>
      </c>
      <c r="U1384" s="41">
        <f t="shared" si="130"/>
        <v>6192.0406976744189</v>
      </c>
    </row>
    <row r="1385" spans="1:21" x14ac:dyDescent="0.25">
      <c r="A1385" s="30" t="str">
        <f t="shared" si="131"/>
        <v>2011_3</v>
      </c>
      <c r="B1385" s="10">
        <v>2011</v>
      </c>
      <c r="C1385" s="10">
        <v>3</v>
      </c>
      <c r="D1385" s="27" t="s">
        <v>38</v>
      </c>
      <c r="E1385" s="11" t="s">
        <v>41</v>
      </c>
      <c r="F1385" s="41">
        <v>1041</v>
      </c>
      <c r="G1385" s="39">
        <v>49</v>
      </c>
      <c r="H1385" s="40">
        <v>215</v>
      </c>
      <c r="I1385" s="40">
        <v>178</v>
      </c>
      <c r="J1385" s="40">
        <v>400</v>
      </c>
      <c r="K1385" s="41">
        <v>10</v>
      </c>
      <c r="L1385" s="39">
        <v>487152</v>
      </c>
      <c r="M1385" s="40">
        <v>535138</v>
      </c>
      <c r="N1385" s="40">
        <v>223750</v>
      </c>
      <c r="O1385" s="40">
        <v>967950</v>
      </c>
      <c r="P1385" s="41">
        <v>67605</v>
      </c>
      <c r="Q1385" s="39">
        <f t="shared" si="126"/>
        <v>9941.8775510204086</v>
      </c>
      <c r="R1385" s="40">
        <f t="shared" si="127"/>
        <v>2489.013953488372</v>
      </c>
      <c r="S1385" s="40">
        <f t="shared" si="128"/>
        <v>1257.0224719101125</v>
      </c>
      <c r="T1385" s="40">
        <f t="shared" si="129"/>
        <v>2419.875</v>
      </c>
      <c r="U1385" s="41">
        <f t="shared" si="130"/>
        <v>6760.5</v>
      </c>
    </row>
    <row r="1386" spans="1:21" x14ac:dyDescent="0.25">
      <c r="A1386" s="30" t="str">
        <f t="shared" si="131"/>
        <v>2011_3</v>
      </c>
      <c r="B1386" s="10">
        <v>2011</v>
      </c>
      <c r="C1386" s="10">
        <v>3</v>
      </c>
      <c r="D1386" s="27" t="s">
        <v>39</v>
      </c>
      <c r="E1386" s="11" t="s">
        <v>41</v>
      </c>
      <c r="F1386" s="41">
        <v>5033</v>
      </c>
      <c r="G1386" s="39">
        <v>266</v>
      </c>
      <c r="H1386" s="40">
        <v>969</v>
      </c>
      <c r="I1386" s="40">
        <v>2383</v>
      </c>
      <c r="J1386" s="40">
        <v>1763</v>
      </c>
      <c r="K1386" s="41">
        <v>538</v>
      </c>
      <c r="L1386" s="39">
        <v>4260162</v>
      </c>
      <c r="M1386" s="40">
        <v>2582443</v>
      </c>
      <c r="N1386" s="40">
        <v>1932799</v>
      </c>
      <c r="O1386" s="40">
        <v>5147009</v>
      </c>
      <c r="P1386" s="41">
        <v>2885615</v>
      </c>
      <c r="Q1386" s="39">
        <f t="shared" si="126"/>
        <v>16015.646616541353</v>
      </c>
      <c r="R1386" s="40">
        <f t="shared" si="127"/>
        <v>2665.0598555211559</v>
      </c>
      <c r="S1386" s="40">
        <f t="shared" si="128"/>
        <v>811.07805287452788</v>
      </c>
      <c r="T1386" s="40">
        <f t="shared" si="129"/>
        <v>2919.4605785592739</v>
      </c>
      <c r="U1386" s="41">
        <f t="shared" si="130"/>
        <v>5363.596654275093</v>
      </c>
    </row>
    <row r="1387" spans="1:21" x14ac:dyDescent="0.25">
      <c r="A1387" s="30" t="str">
        <f t="shared" si="131"/>
        <v>2011_3</v>
      </c>
      <c r="B1387" s="10">
        <v>2011</v>
      </c>
      <c r="C1387" s="10">
        <v>3</v>
      </c>
      <c r="D1387" s="27" t="s">
        <v>40</v>
      </c>
      <c r="E1387" s="11" t="s">
        <v>41</v>
      </c>
      <c r="F1387" s="41">
        <v>2219</v>
      </c>
      <c r="G1387" s="39">
        <v>94</v>
      </c>
      <c r="H1387" s="40">
        <v>414</v>
      </c>
      <c r="I1387" s="40">
        <v>837</v>
      </c>
      <c r="J1387" s="40">
        <v>726</v>
      </c>
      <c r="K1387" s="41">
        <v>90</v>
      </c>
      <c r="L1387" s="39">
        <v>1163585</v>
      </c>
      <c r="M1387" s="40">
        <v>1433482</v>
      </c>
      <c r="N1387" s="40">
        <v>535746</v>
      </c>
      <c r="O1387" s="40">
        <v>2517452</v>
      </c>
      <c r="P1387" s="41">
        <v>257208</v>
      </c>
      <c r="Q1387" s="39">
        <f t="shared" si="126"/>
        <v>12378.563829787234</v>
      </c>
      <c r="R1387" s="40">
        <f t="shared" si="127"/>
        <v>3462.5169082125603</v>
      </c>
      <c r="S1387" s="40">
        <f t="shared" si="128"/>
        <v>640.07885304659499</v>
      </c>
      <c r="T1387" s="40">
        <f t="shared" si="129"/>
        <v>3467.564738292011</v>
      </c>
      <c r="U1387" s="41">
        <f t="shared" si="130"/>
        <v>2857.8666666666668</v>
      </c>
    </row>
    <row r="1388" spans="1:21" x14ac:dyDescent="0.25">
      <c r="A1388" s="30" t="str">
        <f t="shared" si="131"/>
        <v>2011_4</v>
      </c>
      <c r="B1388" s="10">
        <v>2011</v>
      </c>
      <c r="C1388" s="10">
        <v>4</v>
      </c>
      <c r="D1388" s="27" t="s">
        <v>13</v>
      </c>
      <c r="E1388" s="11" t="s">
        <v>41</v>
      </c>
      <c r="F1388" s="41">
        <v>5292</v>
      </c>
      <c r="G1388" s="39">
        <v>45</v>
      </c>
      <c r="H1388" s="40">
        <v>681</v>
      </c>
      <c r="I1388" s="40">
        <v>391</v>
      </c>
      <c r="J1388" s="40">
        <v>943</v>
      </c>
      <c r="K1388" s="41">
        <v>167</v>
      </c>
      <c r="L1388" s="39">
        <v>668936</v>
      </c>
      <c r="M1388" s="40">
        <v>1090866</v>
      </c>
      <c r="N1388" s="40">
        <v>595096</v>
      </c>
      <c r="O1388" s="40">
        <v>1581552</v>
      </c>
      <c r="P1388" s="41">
        <v>494760</v>
      </c>
      <c r="Q1388" s="39">
        <f t="shared" si="126"/>
        <v>14865.244444444445</v>
      </c>
      <c r="R1388" s="40">
        <f t="shared" si="127"/>
        <v>1601.8590308370044</v>
      </c>
      <c r="S1388" s="40">
        <f t="shared" si="128"/>
        <v>1521.9846547314578</v>
      </c>
      <c r="T1388" s="40">
        <f t="shared" si="129"/>
        <v>1677.1495227995758</v>
      </c>
      <c r="U1388" s="41">
        <f t="shared" si="130"/>
        <v>2962.6347305389222</v>
      </c>
    </row>
    <row r="1389" spans="1:21" x14ac:dyDescent="0.25">
      <c r="A1389" s="30" t="str">
        <f t="shared" si="131"/>
        <v>2011_4</v>
      </c>
      <c r="B1389" s="10">
        <v>2011</v>
      </c>
      <c r="C1389" s="10">
        <v>4</v>
      </c>
      <c r="D1389" s="27" t="s">
        <v>15</v>
      </c>
      <c r="E1389" s="11" t="s">
        <v>41</v>
      </c>
      <c r="F1389" s="41">
        <v>727</v>
      </c>
      <c r="G1389" s="39">
        <v>3</v>
      </c>
      <c r="H1389" s="40">
        <v>67</v>
      </c>
      <c r="I1389" s="40">
        <v>186</v>
      </c>
      <c r="J1389" s="40">
        <v>93</v>
      </c>
      <c r="K1389" s="41">
        <v>16</v>
      </c>
      <c r="L1389" s="39">
        <v>77683</v>
      </c>
      <c r="M1389" s="40">
        <v>185513</v>
      </c>
      <c r="N1389" s="40">
        <v>273825</v>
      </c>
      <c r="O1389" s="40">
        <v>292629</v>
      </c>
      <c r="P1389" s="41">
        <v>94593</v>
      </c>
      <c r="Q1389" s="39">
        <f t="shared" si="126"/>
        <v>25894.333333333332</v>
      </c>
      <c r="R1389" s="40">
        <f t="shared" si="127"/>
        <v>2768.8507462686566</v>
      </c>
      <c r="S1389" s="40">
        <f t="shared" si="128"/>
        <v>1472.1774193548388</v>
      </c>
      <c r="T1389" s="40">
        <f t="shared" si="129"/>
        <v>3146.5483870967741</v>
      </c>
      <c r="U1389" s="41">
        <f t="shared" si="130"/>
        <v>5912.0625</v>
      </c>
    </row>
    <row r="1390" spans="1:21" x14ac:dyDescent="0.25">
      <c r="A1390" s="30" t="str">
        <f t="shared" si="131"/>
        <v>2011_4</v>
      </c>
      <c r="B1390" s="10">
        <v>2011</v>
      </c>
      <c r="C1390" s="10">
        <v>4</v>
      </c>
      <c r="D1390" s="27" t="s">
        <v>16</v>
      </c>
      <c r="E1390" s="11" t="s">
        <v>41</v>
      </c>
      <c r="F1390" s="41">
        <v>810</v>
      </c>
      <c r="G1390" s="39">
        <v>17</v>
      </c>
      <c r="H1390" s="40">
        <v>123</v>
      </c>
      <c r="I1390" s="40">
        <v>56</v>
      </c>
      <c r="J1390" s="40">
        <v>283</v>
      </c>
      <c r="K1390" s="41">
        <v>20</v>
      </c>
      <c r="L1390" s="39">
        <v>196820</v>
      </c>
      <c r="M1390" s="40">
        <v>389798</v>
      </c>
      <c r="N1390" s="40">
        <v>57230</v>
      </c>
      <c r="O1390" s="40">
        <v>883796</v>
      </c>
      <c r="P1390" s="41">
        <v>96507</v>
      </c>
      <c r="Q1390" s="39">
        <f t="shared" si="126"/>
        <v>11577.64705882353</v>
      </c>
      <c r="R1390" s="40">
        <f t="shared" si="127"/>
        <v>3169.0894308943089</v>
      </c>
      <c r="S1390" s="40">
        <f t="shared" si="128"/>
        <v>1021.9642857142857</v>
      </c>
      <c r="T1390" s="40">
        <f t="shared" si="129"/>
        <v>3122.9540636042402</v>
      </c>
      <c r="U1390" s="41">
        <f t="shared" si="130"/>
        <v>4825.3500000000004</v>
      </c>
    </row>
    <row r="1391" spans="1:21" x14ac:dyDescent="0.25">
      <c r="A1391" s="30" t="str">
        <f t="shared" si="131"/>
        <v>2011_4</v>
      </c>
      <c r="B1391" s="10">
        <v>2011</v>
      </c>
      <c r="C1391" s="10">
        <v>4</v>
      </c>
      <c r="D1391" s="27" t="s">
        <v>17</v>
      </c>
      <c r="E1391" s="11" t="s">
        <v>41</v>
      </c>
      <c r="F1391" s="41">
        <v>5554</v>
      </c>
      <c r="G1391" s="39">
        <v>37</v>
      </c>
      <c r="H1391" s="40">
        <v>614</v>
      </c>
      <c r="I1391" s="40">
        <v>961</v>
      </c>
      <c r="J1391" s="40">
        <v>736</v>
      </c>
      <c r="K1391" s="41">
        <v>109</v>
      </c>
      <c r="L1391" s="39">
        <v>697587</v>
      </c>
      <c r="M1391" s="40">
        <v>2180974</v>
      </c>
      <c r="N1391" s="40">
        <v>825707</v>
      </c>
      <c r="O1391" s="40">
        <v>2390867</v>
      </c>
      <c r="P1391" s="41">
        <v>544439</v>
      </c>
      <c r="Q1391" s="39">
        <f t="shared" si="126"/>
        <v>18853.702702702703</v>
      </c>
      <c r="R1391" s="40">
        <f t="shared" si="127"/>
        <v>3552.0749185667751</v>
      </c>
      <c r="S1391" s="40">
        <f t="shared" si="128"/>
        <v>859.21644120707595</v>
      </c>
      <c r="T1391" s="40">
        <f t="shared" si="129"/>
        <v>3248.460597826087</v>
      </c>
      <c r="U1391" s="41">
        <f t="shared" si="130"/>
        <v>4994.8532110091746</v>
      </c>
    </row>
    <row r="1392" spans="1:21" x14ac:dyDescent="0.25">
      <c r="A1392" s="30" t="str">
        <f t="shared" si="131"/>
        <v>2011_4</v>
      </c>
      <c r="B1392" s="10">
        <v>2011</v>
      </c>
      <c r="C1392" s="10">
        <v>4</v>
      </c>
      <c r="D1392" s="27" t="s">
        <v>18</v>
      </c>
      <c r="E1392" s="11" t="s">
        <v>41</v>
      </c>
      <c r="F1392" s="41">
        <v>2447</v>
      </c>
      <c r="G1392" s="39">
        <v>26</v>
      </c>
      <c r="H1392" s="40">
        <v>245</v>
      </c>
      <c r="I1392" s="40">
        <v>458</v>
      </c>
      <c r="J1392" s="40">
        <v>294</v>
      </c>
      <c r="K1392" s="41">
        <v>71</v>
      </c>
      <c r="L1392" s="39">
        <v>537085</v>
      </c>
      <c r="M1392" s="40">
        <v>749912</v>
      </c>
      <c r="N1392" s="40">
        <v>750367</v>
      </c>
      <c r="O1392" s="40">
        <v>1013271</v>
      </c>
      <c r="P1392" s="41">
        <v>203624</v>
      </c>
      <c r="Q1392" s="39">
        <f t="shared" si="126"/>
        <v>20657.115384615383</v>
      </c>
      <c r="R1392" s="40">
        <f t="shared" si="127"/>
        <v>3060.8653061224491</v>
      </c>
      <c r="S1392" s="40">
        <f t="shared" si="128"/>
        <v>1638.3558951965065</v>
      </c>
      <c r="T1392" s="40">
        <f t="shared" si="129"/>
        <v>3446.5</v>
      </c>
      <c r="U1392" s="41">
        <f t="shared" si="130"/>
        <v>2867.9436619718308</v>
      </c>
    </row>
    <row r="1393" spans="1:21" x14ac:dyDescent="0.25">
      <c r="A1393" s="30" t="str">
        <f t="shared" si="131"/>
        <v>2011_4</v>
      </c>
      <c r="B1393" s="10">
        <v>2011</v>
      </c>
      <c r="C1393" s="10">
        <v>4</v>
      </c>
      <c r="D1393" s="27" t="s">
        <v>19</v>
      </c>
      <c r="E1393" s="11" t="s">
        <v>41</v>
      </c>
      <c r="F1393" s="41">
        <v>918</v>
      </c>
      <c r="G1393" s="39">
        <v>22</v>
      </c>
      <c r="H1393" s="40">
        <v>103</v>
      </c>
      <c r="I1393" s="40">
        <v>207</v>
      </c>
      <c r="J1393" s="40">
        <v>134</v>
      </c>
      <c r="K1393" s="41">
        <v>43</v>
      </c>
      <c r="L1393" s="39">
        <v>454829</v>
      </c>
      <c r="M1393" s="40">
        <v>310171</v>
      </c>
      <c r="N1393" s="40">
        <v>328283</v>
      </c>
      <c r="O1393" s="40">
        <v>463210</v>
      </c>
      <c r="P1393" s="41">
        <v>223096</v>
      </c>
      <c r="Q1393" s="39">
        <f t="shared" si="126"/>
        <v>20674.045454545456</v>
      </c>
      <c r="R1393" s="40">
        <f t="shared" si="127"/>
        <v>3011.3689320388348</v>
      </c>
      <c r="S1393" s="40">
        <f t="shared" si="128"/>
        <v>1585.9082125603866</v>
      </c>
      <c r="T1393" s="40">
        <f t="shared" si="129"/>
        <v>3456.7910447761192</v>
      </c>
      <c r="U1393" s="41">
        <f t="shared" si="130"/>
        <v>5188.2790697674418</v>
      </c>
    </row>
    <row r="1394" spans="1:21" x14ac:dyDescent="0.25">
      <c r="A1394" s="30" t="str">
        <f t="shared" si="131"/>
        <v>2011_4</v>
      </c>
      <c r="B1394" s="10">
        <v>2011</v>
      </c>
      <c r="C1394" s="10">
        <v>4</v>
      </c>
      <c r="D1394" s="27" t="s">
        <v>20</v>
      </c>
      <c r="E1394" s="11" t="s">
        <v>41</v>
      </c>
      <c r="F1394" s="41">
        <v>6305</v>
      </c>
      <c r="G1394" s="39">
        <v>100</v>
      </c>
      <c r="H1394" s="40">
        <v>829</v>
      </c>
      <c r="I1394" s="40">
        <v>701</v>
      </c>
      <c r="J1394" s="40">
        <v>1147</v>
      </c>
      <c r="K1394" s="41">
        <v>256</v>
      </c>
      <c r="L1394" s="39">
        <v>2453533</v>
      </c>
      <c r="M1394" s="40">
        <v>2089645</v>
      </c>
      <c r="N1394" s="40">
        <v>1244903</v>
      </c>
      <c r="O1394" s="40">
        <v>2920504</v>
      </c>
      <c r="P1394" s="41">
        <v>2055469</v>
      </c>
      <c r="Q1394" s="39">
        <f t="shared" si="126"/>
        <v>24535.33</v>
      </c>
      <c r="R1394" s="40">
        <f t="shared" si="127"/>
        <v>2520.6815440289506</v>
      </c>
      <c r="S1394" s="40">
        <f t="shared" si="128"/>
        <v>1775.8958630527818</v>
      </c>
      <c r="T1394" s="40">
        <f t="shared" si="129"/>
        <v>2546.2109851787272</v>
      </c>
      <c r="U1394" s="41">
        <f t="shared" si="130"/>
        <v>8029.17578125</v>
      </c>
    </row>
    <row r="1395" spans="1:21" x14ac:dyDescent="0.25">
      <c r="A1395" s="30" t="str">
        <f t="shared" si="131"/>
        <v>2011_4</v>
      </c>
      <c r="B1395" s="10">
        <v>2011</v>
      </c>
      <c r="C1395" s="10">
        <v>4</v>
      </c>
      <c r="D1395" s="27" t="s">
        <v>21</v>
      </c>
      <c r="E1395" s="11" t="s">
        <v>41</v>
      </c>
      <c r="F1395" s="41">
        <v>5823</v>
      </c>
      <c r="G1395" s="39">
        <v>185</v>
      </c>
      <c r="H1395" s="40">
        <v>636</v>
      </c>
      <c r="I1395" s="40">
        <v>1951</v>
      </c>
      <c r="J1395" s="40">
        <v>1262</v>
      </c>
      <c r="K1395" s="41">
        <v>141</v>
      </c>
      <c r="L1395" s="39">
        <v>3075600</v>
      </c>
      <c r="M1395" s="40">
        <v>1505547</v>
      </c>
      <c r="N1395" s="40">
        <v>1790715</v>
      </c>
      <c r="O1395" s="40">
        <v>3916998</v>
      </c>
      <c r="P1395" s="41">
        <v>656050</v>
      </c>
      <c r="Q1395" s="39">
        <f t="shared" si="126"/>
        <v>16624.864864864863</v>
      </c>
      <c r="R1395" s="40">
        <f t="shared" si="127"/>
        <v>2367.2122641509436</v>
      </c>
      <c r="S1395" s="40">
        <f t="shared" si="128"/>
        <v>917.8446950281907</v>
      </c>
      <c r="T1395" s="40">
        <f t="shared" si="129"/>
        <v>3103.8019017432648</v>
      </c>
      <c r="U1395" s="41">
        <f t="shared" si="130"/>
        <v>4652.8368794326243</v>
      </c>
    </row>
    <row r="1396" spans="1:21" x14ac:dyDescent="0.25">
      <c r="A1396" s="30" t="str">
        <f t="shared" si="131"/>
        <v>2011_4</v>
      </c>
      <c r="B1396" s="10">
        <v>2011</v>
      </c>
      <c r="C1396" s="10">
        <v>4</v>
      </c>
      <c r="D1396" s="27" t="s">
        <v>22</v>
      </c>
      <c r="E1396" s="11" t="s">
        <v>41</v>
      </c>
      <c r="F1396" s="41">
        <v>786</v>
      </c>
      <c r="G1396" s="39">
        <v>32</v>
      </c>
      <c r="H1396" s="40">
        <v>93</v>
      </c>
      <c r="I1396" s="40">
        <v>127</v>
      </c>
      <c r="J1396" s="40">
        <v>97</v>
      </c>
      <c r="K1396" s="41">
        <v>42</v>
      </c>
      <c r="L1396" s="39">
        <v>383250</v>
      </c>
      <c r="M1396" s="40">
        <v>242576</v>
      </c>
      <c r="N1396" s="40">
        <v>123726</v>
      </c>
      <c r="O1396" s="40">
        <v>310093</v>
      </c>
      <c r="P1396" s="41">
        <v>153298</v>
      </c>
      <c r="Q1396" s="39">
        <f t="shared" si="126"/>
        <v>11976.5625</v>
      </c>
      <c r="R1396" s="40">
        <f t="shared" si="127"/>
        <v>2608.3440860215055</v>
      </c>
      <c r="S1396" s="40">
        <f t="shared" si="128"/>
        <v>974.22047244094483</v>
      </c>
      <c r="T1396" s="40">
        <f t="shared" si="129"/>
        <v>3196.8350515463917</v>
      </c>
      <c r="U1396" s="41">
        <f t="shared" si="130"/>
        <v>3649.9523809523807</v>
      </c>
    </row>
    <row r="1397" spans="1:21" x14ac:dyDescent="0.25">
      <c r="A1397" s="30" t="str">
        <f t="shared" si="131"/>
        <v>2011_4</v>
      </c>
      <c r="B1397" s="10">
        <v>2011</v>
      </c>
      <c r="C1397" s="10">
        <v>4</v>
      </c>
      <c r="D1397" s="27" t="s">
        <v>23</v>
      </c>
      <c r="E1397" s="11" t="s">
        <v>41</v>
      </c>
      <c r="F1397" s="41">
        <v>545</v>
      </c>
      <c r="G1397" s="39">
        <v>21</v>
      </c>
      <c r="H1397" s="40">
        <v>71</v>
      </c>
      <c r="I1397" s="40">
        <v>131</v>
      </c>
      <c r="J1397" s="40">
        <v>89</v>
      </c>
      <c r="K1397" s="41">
        <v>20</v>
      </c>
      <c r="L1397" s="39">
        <v>300479</v>
      </c>
      <c r="M1397" s="40">
        <v>209333</v>
      </c>
      <c r="N1397" s="40">
        <v>98303</v>
      </c>
      <c r="O1397" s="40">
        <v>287930</v>
      </c>
      <c r="P1397" s="41">
        <v>91759</v>
      </c>
      <c r="Q1397" s="39">
        <f t="shared" si="126"/>
        <v>14308.523809523809</v>
      </c>
      <c r="R1397" s="40">
        <f t="shared" si="127"/>
        <v>2948.3521126760565</v>
      </c>
      <c r="S1397" s="40">
        <f t="shared" si="128"/>
        <v>750.40458015267177</v>
      </c>
      <c r="T1397" s="40">
        <f t="shared" si="129"/>
        <v>3235.1685393258426</v>
      </c>
      <c r="U1397" s="41">
        <f t="shared" si="130"/>
        <v>4587.95</v>
      </c>
    </row>
    <row r="1398" spans="1:21" x14ac:dyDescent="0.25">
      <c r="A1398" s="30" t="str">
        <f t="shared" si="131"/>
        <v>2011_4</v>
      </c>
      <c r="B1398" s="10">
        <v>2011</v>
      </c>
      <c r="C1398" s="10">
        <v>4</v>
      </c>
      <c r="D1398" s="27" t="s">
        <v>24</v>
      </c>
      <c r="E1398" s="11" t="s">
        <v>41</v>
      </c>
      <c r="F1398" s="41">
        <v>1451</v>
      </c>
      <c r="G1398" s="39">
        <v>48</v>
      </c>
      <c r="H1398" s="40">
        <v>178</v>
      </c>
      <c r="I1398" s="40">
        <v>93</v>
      </c>
      <c r="J1398" s="40">
        <v>371</v>
      </c>
      <c r="K1398" s="41">
        <v>39</v>
      </c>
      <c r="L1398" s="39">
        <v>952264</v>
      </c>
      <c r="M1398" s="40">
        <v>746628</v>
      </c>
      <c r="N1398" s="40">
        <v>110073</v>
      </c>
      <c r="O1398" s="40">
        <v>1152337</v>
      </c>
      <c r="P1398" s="41">
        <v>189530</v>
      </c>
      <c r="Q1398" s="39">
        <f t="shared" si="126"/>
        <v>19838.833333333332</v>
      </c>
      <c r="R1398" s="40">
        <f t="shared" si="127"/>
        <v>4194.5393258426966</v>
      </c>
      <c r="S1398" s="40">
        <f t="shared" si="128"/>
        <v>1183.5806451612902</v>
      </c>
      <c r="T1398" s="40">
        <f t="shared" si="129"/>
        <v>3106.0296495956873</v>
      </c>
      <c r="U1398" s="41">
        <f t="shared" si="130"/>
        <v>4859.7435897435898</v>
      </c>
    </row>
    <row r="1399" spans="1:21" x14ac:dyDescent="0.25">
      <c r="A1399" s="30" t="str">
        <f t="shared" si="131"/>
        <v>2011_4</v>
      </c>
      <c r="B1399" s="10">
        <v>2011</v>
      </c>
      <c r="C1399" s="10">
        <v>4</v>
      </c>
      <c r="D1399" s="27" t="s">
        <v>25</v>
      </c>
      <c r="E1399" s="11" t="s">
        <v>41</v>
      </c>
      <c r="F1399" s="41">
        <v>5747</v>
      </c>
      <c r="G1399" s="39">
        <v>47</v>
      </c>
      <c r="H1399" s="40">
        <v>573</v>
      </c>
      <c r="I1399" s="40">
        <v>1996</v>
      </c>
      <c r="J1399" s="40">
        <v>715</v>
      </c>
      <c r="K1399" s="41">
        <v>218</v>
      </c>
      <c r="L1399" s="39">
        <v>717289</v>
      </c>
      <c r="M1399" s="40">
        <v>1033309</v>
      </c>
      <c r="N1399" s="40">
        <v>2193282</v>
      </c>
      <c r="O1399" s="40">
        <v>1468895</v>
      </c>
      <c r="P1399" s="41">
        <v>992136</v>
      </c>
      <c r="Q1399" s="39">
        <f t="shared" si="126"/>
        <v>15261.468085106382</v>
      </c>
      <c r="R1399" s="40">
        <f t="shared" si="127"/>
        <v>1803.3315881326353</v>
      </c>
      <c r="S1399" s="40">
        <f t="shared" si="128"/>
        <v>1098.8386773547095</v>
      </c>
      <c r="T1399" s="40">
        <f t="shared" si="129"/>
        <v>2054.3986013986014</v>
      </c>
      <c r="U1399" s="41">
        <f t="shared" si="130"/>
        <v>4551.0825688073392</v>
      </c>
    </row>
    <row r="1400" spans="1:21" x14ac:dyDescent="0.25">
      <c r="A1400" s="30" t="str">
        <f t="shared" si="131"/>
        <v>2011_4</v>
      </c>
      <c r="B1400" s="10">
        <v>2011</v>
      </c>
      <c r="C1400" s="10">
        <v>4</v>
      </c>
      <c r="D1400" s="27" t="s">
        <v>26</v>
      </c>
      <c r="E1400" s="11" t="s">
        <v>41</v>
      </c>
      <c r="F1400" s="41">
        <v>4377</v>
      </c>
      <c r="G1400" s="39">
        <v>75</v>
      </c>
      <c r="H1400" s="40">
        <v>568</v>
      </c>
      <c r="I1400" s="40">
        <v>971</v>
      </c>
      <c r="J1400" s="40">
        <v>890</v>
      </c>
      <c r="K1400" s="41">
        <v>202</v>
      </c>
      <c r="L1400" s="39">
        <v>1520501</v>
      </c>
      <c r="M1400" s="40">
        <v>1708171</v>
      </c>
      <c r="N1400" s="40">
        <v>1626975</v>
      </c>
      <c r="O1400" s="40">
        <v>2738635</v>
      </c>
      <c r="P1400" s="41">
        <v>805484</v>
      </c>
      <c r="Q1400" s="39">
        <f t="shared" si="126"/>
        <v>20273.346666666668</v>
      </c>
      <c r="R1400" s="40">
        <f t="shared" si="127"/>
        <v>3007.3433098591549</v>
      </c>
      <c r="S1400" s="40">
        <f t="shared" si="128"/>
        <v>1675.5664263645726</v>
      </c>
      <c r="T1400" s="40">
        <f t="shared" si="129"/>
        <v>3077.1179775280898</v>
      </c>
      <c r="U1400" s="41">
        <f t="shared" si="130"/>
        <v>3987.5445544554455</v>
      </c>
    </row>
    <row r="1401" spans="1:21" x14ac:dyDescent="0.25">
      <c r="A1401" s="30" t="str">
        <f t="shared" si="131"/>
        <v>2011_4</v>
      </c>
      <c r="B1401" s="10">
        <v>2011</v>
      </c>
      <c r="C1401" s="10">
        <v>4</v>
      </c>
      <c r="D1401" s="27" t="s">
        <v>27</v>
      </c>
      <c r="E1401" s="11" t="s">
        <v>41</v>
      </c>
      <c r="F1401" s="41">
        <v>1285</v>
      </c>
      <c r="G1401" s="39">
        <v>42</v>
      </c>
      <c r="H1401" s="40">
        <v>165</v>
      </c>
      <c r="I1401" s="40">
        <v>216</v>
      </c>
      <c r="J1401" s="40">
        <v>207</v>
      </c>
      <c r="K1401" s="41">
        <v>63</v>
      </c>
      <c r="L1401" s="39">
        <v>781237</v>
      </c>
      <c r="M1401" s="40">
        <v>456871</v>
      </c>
      <c r="N1401" s="40">
        <v>192642</v>
      </c>
      <c r="O1401" s="40">
        <v>655005</v>
      </c>
      <c r="P1401" s="41">
        <v>485002</v>
      </c>
      <c r="Q1401" s="39">
        <f t="shared" si="126"/>
        <v>18600.880952380954</v>
      </c>
      <c r="R1401" s="40">
        <f t="shared" si="127"/>
        <v>2768.9151515151516</v>
      </c>
      <c r="S1401" s="40">
        <f t="shared" si="128"/>
        <v>891.86111111111109</v>
      </c>
      <c r="T1401" s="40">
        <f t="shared" si="129"/>
        <v>3164.2753623188405</v>
      </c>
      <c r="U1401" s="41">
        <f t="shared" si="130"/>
        <v>7698.4444444444443</v>
      </c>
    </row>
    <row r="1402" spans="1:21" x14ac:dyDescent="0.25">
      <c r="A1402" s="30" t="str">
        <f t="shared" si="131"/>
        <v>2011_4</v>
      </c>
      <c r="B1402" s="10">
        <v>2011</v>
      </c>
      <c r="C1402" s="10">
        <v>4</v>
      </c>
      <c r="D1402" s="27" t="s">
        <v>28</v>
      </c>
      <c r="E1402" s="11" t="s">
        <v>41</v>
      </c>
      <c r="F1402" s="41">
        <v>6258</v>
      </c>
      <c r="G1402" s="39">
        <v>199</v>
      </c>
      <c r="H1402" s="40">
        <v>812</v>
      </c>
      <c r="I1402" s="40">
        <v>1381</v>
      </c>
      <c r="J1402" s="40">
        <v>1148</v>
      </c>
      <c r="K1402" s="41">
        <v>281</v>
      </c>
      <c r="L1402" s="39">
        <v>2688952</v>
      </c>
      <c r="M1402" s="40">
        <v>2464914</v>
      </c>
      <c r="N1402" s="40">
        <v>1713453</v>
      </c>
      <c r="O1402" s="40">
        <v>3795165</v>
      </c>
      <c r="P1402" s="41">
        <v>2825810</v>
      </c>
      <c r="Q1402" s="39">
        <f t="shared" si="126"/>
        <v>13512.321608040202</v>
      </c>
      <c r="R1402" s="40">
        <f t="shared" si="127"/>
        <v>3035.6083743842364</v>
      </c>
      <c r="S1402" s="40">
        <f t="shared" si="128"/>
        <v>1240.733526430123</v>
      </c>
      <c r="T1402" s="40">
        <f t="shared" si="129"/>
        <v>3305.8928571428573</v>
      </c>
      <c r="U1402" s="41">
        <f t="shared" si="130"/>
        <v>10056.26334519573</v>
      </c>
    </row>
    <row r="1403" spans="1:21" x14ac:dyDescent="0.25">
      <c r="A1403" s="30" t="str">
        <f t="shared" si="131"/>
        <v>2011_4</v>
      </c>
      <c r="B1403" s="10">
        <v>2011</v>
      </c>
      <c r="C1403" s="10">
        <v>4</v>
      </c>
      <c r="D1403" s="27" t="s">
        <v>29</v>
      </c>
      <c r="E1403" s="11" t="s">
        <v>41</v>
      </c>
      <c r="F1403" s="41">
        <v>866</v>
      </c>
      <c r="G1403" s="39">
        <v>32</v>
      </c>
      <c r="H1403" s="40">
        <v>115</v>
      </c>
      <c r="I1403" s="40">
        <v>212</v>
      </c>
      <c r="J1403" s="40">
        <v>150</v>
      </c>
      <c r="K1403" s="41">
        <v>54</v>
      </c>
      <c r="L1403" s="39">
        <v>569970</v>
      </c>
      <c r="M1403" s="40">
        <v>341303</v>
      </c>
      <c r="N1403" s="40">
        <v>300984</v>
      </c>
      <c r="O1403" s="40">
        <v>413377</v>
      </c>
      <c r="P1403" s="41">
        <v>383765</v>
      </c>
      <c r="Q1403" s="39">
        <f t="shared" si="126"/>
        <v>17811.5625</v>
      </c>
      <c r="R1403" s="40">
        <f t="shared" si="127"/>
        <v>2967.8521739130433</v>
      </c>
      <c r="S1403" s="40">
        <f t="shared" si="128"/>
        <v>1419.7358490566037</v>
      </c>
      <c r="T1403" s="40">
        <f t="shared" si="129"/>
        <v>2755.8466666666668</v>
      </c>
      <c r="U1403" s="41">
        <f t="shared" si="130"/>
        <v>7106.7592592592591</v>
      </c>
    </row>
    <row r="1404" spans="1:21" x14ac:dyDescent="0.25">
      <c r="A1404" s="30" t="str">
        <f t="shared" si="131"/>
        <v>2011_4</v>
      </c>
      <c r="B1404" s="10">
        <v>2011</v>
      </c>
      <c r="C1404" s="10">
        <v>4</v>
      </c>
      <c r="D1404" s="27" t="s">
        <v>30</v>
      </c>
      <c r="E1404" s="11" t="s">
        <v>41</v>
      </c>
      <c r="F1404" s="41">
        <v>1454</v>
      </c>
      <c r="G1404" s="39">
        <v>48</v>
      </c>
      <c r="H1404" s="40">
        <v>197</v>
      </c>
      <c r="I1404" s="40">
        <v>494</v>
      </c>
      <c r="J1404" s="40">
        <v>433</v>
      </c>
      <c r="K1404" s="41">
        <v>29</v>
      </c>
      <c r="L1404" s="39">
        <v>1069064</v>
      </c>
      <c r="M1404" s="40">
        <v>360038</v>
      </c>
      <c r="N1404" s="40">
        <v>405446</v>
      </c>
      <c r="O1404" s="40">
        <v>1517405</v>
      </c>
      <c r="P1404" s="41">
        <v>154883</v>
      </c>
      <c r="Q1404" s="39">
        <f t="shared" si="126"/>
        <v>22272.166666666668</v>
      </c>
      <c r="R1404" s="40">
        <f t="shared" si="127"/>
        <v>1827.6040609137056</v>
      </c>
      <c r="S1404" s="40">
        <f t="shared" si="128"/>
        <v>820.74089068825913</v>
      </c>
      <c r="T1404" s="40">
        <f t="shared" si="129"/>
        <v>3504.3995381062355</v>
      </c>
      <c r="U1404" s="41">
        <f t="shared" si="130"/>
        <v>5340.7931034482763</v>
      </c>
    </row>
    <row r="1405" spans="1:21" x14ac:dyDescent="0.25">
      <c r="A1405" s="30" t="str">
        <f t="shared" si="131"/>
        <v>2011_4</v>
      </c>
      <c r="B1405" s="10">
        <v>2011</v>
      </c>
      <c r="C1405" s="10">
        <v>4</v>
      </c>
      <c r="D1405" s="27" t="s">
        <v>31</v>
      </c>
      <c r="E1405" s="11" t="s">
        <v>41</v>
      </c>
      <c r="F1405" s="41">
        <v>5096</v>
      </c>
      <c r="G1405" s="39">
        <v>136</v>
      </c>
      <c r="H1405" s="40">
        <v>645</v>
      </c>
      <c r="I1405" s="40">
        <v>1737</v>
      </c>
      <c r="J1405" s="40">
        <v>689</v>
      </c>
      <c r="K1405" s="41">
        <v>186</v>
      </c>
      <c r="L1405" s="39">
        <v>1949560</v>
      </c>
      <c r="M1405" s="40">
        <v>1864188</v>
      </c>
      <c r="N1405" s="40">
        <v>1092769</v>
      </c>
      <c r="O1405" s="40">
        <v>2292977</v>
      </c>
      <c r="P1405" s="41">
        <v>390145</v>
      </c>
      <c r="Q1405" s="39">
        <f t="shared" si="126"/>
        <v>14335</v>
      </c>
      <c r="R1405" s="40">
        <f t="shared" si="127"/>
        <v>2890.2139534883722</v>
      </c>
      <c r="S1405" s="40">
        <f t="shared" si="128"/>
        <v>629.11283822682788</v>
      </c>
      <c r="T1405" s="40">
        <f t="shared" si="129"/>
        <v>3327.9782293178519</v>
      </c>
      <c r="U1405" s="41">
        <f t="shared" si="130"/>
        <v>2097.5537634408602</v>
      </c>
    </row>
    <row r="1406" spans="1:21" x14ac:dyDescent="0.25">
      <c r="A1406" s="30" t="str">
        <f t="shared" si="131"/>
        <v>2011_4</v>
      </c>
      <c r="B1406" s="10">
        <v>2011</v>
      </c>
      <c r="C1406" s="10">
        <v>4</v>
      </c>
      <c r="D1406" s="27" t="s">
        <v>32</v>
      </c>
      <c r="E1406" s="11" t="s">
        <v>41</v>
      </c>
      <c r="F1406" s="41">
        <v>5175</v>
      </c>
      <c r="G1406" s="39">
        <v>86</v>
      </c>
      <c r="H1406" s="40">
        <v>761</v>
      </c>
      <c r="I1406" s="40">
        <v>1257</v>
      </c>
      <c r="J1406" s="40">
        <v>1067</v>
      </c>
      <c r="K1406" s="41">
        <v>280</v>
      </c>
      <c r="L1406" s="39">
        <v>2900168</v>
      </c>
      <c r="M1406" s="40">
        <v>2518449</v>
      </c>
      <c r="N1406" s="40">
        <v>1318076</v>
      </c>
      <c r="O1406" s="40">
        <v>3855074</v>
      </c>
      <c r="P1406" s="41">
        <v>2439875</v>
      </c>
      <c r="Q1406" s="39">
        <f t="shared" si="126"/>
        <v>33722.883720930229</v>
      </c>
      <c r="R1406" s="40">
        <f t="shared" si="127"/>
        <v>3309.394218134034</v>
      </c>
      <c r="S1406" s="40">
        <f t="shared" si="128"/>
        <v>1048.5887032617343</v>
      </c>
      <c r="T1406" s="40">
        <f t="shared" si="129"/>
        <v>3613.0028116213684</v>
      </c>
      <c r="U1406" s="41">
        <f t="shared" si="130"/>
        <v>8713.8392857142862</v>
      </c>
    </row>
    <row r="1407" spans="1:21" x14ac:dyDescent="0.25">
      <c r="A1407" s="30" t="str">
        <f t="shared" si="131"/>
        <v>2011_4</v>
      </c>
      <c r="B1407" s="10">
        <v>2011</v>
      </c>
      <c r="C1407" s="10">
        <v>4</v>
      </c>
      <c r="D1407" s="27" t="s">
        <v>33</v>
      </c>
      <c r="E1407" s="11" t="s">
        <v>41</v>
      </c>
      <c r="F1407" s="41">
        <v>2658</v>
      </c>
      <c r="G1407" s="39">
        <v>96</v>
      </c>
      <c r="H1407" s="40">
        <v>301</v>
      </c>
      <c r="I1407" s="40">
        <v>839</v>
      </c>
      <c r="J1407" s="40">
        <v>380</v>
      </c>
      <c r="K1407" s="41">
        <v>103</v>
      </c>
      <c r="L1407" s="39">
        <v>1235690</v>
      </c>
      <c r="M1407" s="40">
        <v>842859</v>
      </c>
      <c r="N1407" s="40">
        <v>816710</v>
      </c>
      <c r="O1407" s="40">
        <v>1119417</v>
      </c>
      <c r="P1407" s="41">
        <v>226870</v>
      </c>
      <c r="Q1407" s="39">
        <f t="shared" si="126"/>
        <v>12871.770833333334</v>
      </c>
      <c r="R1407" s="40">
        <f t="shared" si="127"/>
        <v>2800.1960132890367</v>
      </c>
      <c r="S1407" s="40">
        <f t="shared" si="128"/>
        <v>973.43265792610248</v>
      </c>
      <c r="T1407" s="40">
        <f t="shared" si="129"/>
        <v>2945.8342105263159</v>
      </c>
      <c r="U1407" s="41">
        <f t="shared" si="130"/>
        <v>2202.6213592233012</v>
      </c>
    </row>
    <row r="1408" spans="1:21" x14ac:dyDescent="0.25">
      <c r="A1408" s="30" t="str">
        <f t="shared" si="131"/>
        <v>2011_4</v>
      </c>
      <c r="B1408" s="10">
        <v>2011</v>
      </c>
      <c r="C1408" s="10">
        <v>4</v>
      </c>
      <c r="D1408" s="27" t="s">
        <v>34</v>
      </c>
      <c r="E1408" s="11" t="s">
        <v>41</v>
      </c>
      <c r="F1408" s="41">
        <v>2249</v>
      </c>
      <c r="G1408" s="39">
        <v>70</v>
      </c>
      <c r="H1408" s="40">
        <v>367</v>
      </c>
      <c r="I1408" s="40">
        <v>584</v>
      </c>
      <c r="J1408" s="40">
        <v>416</v>
      </c>
      <c r="K1408" s="41">
        <v>78</v>
      </c>
      <c r="L1408" s="39">
        <v>1015789</v>
      </c>
      <c r="M1408" s="40">
        <v>1361948</v>
      </c>
      <c r="N1408" s="40">
        <v>648655</v>
      </c>
      <c r="O1408" s="40">
        <v>1804558</v>
      </c>
      <c r="P1408" s="41">
        <v>295714</v>
      </c>
      <c r="Q1408" s="39">
        <f t="shared" si="126"/>
        <v>14511.271428571428</v>
      </c>
      <c r="R1408" s="40">
        <f t="shared" si="127"/>
        <v>3711.0299727520437</v>
      </c>
      <c r="S1408" s="40">
        <f t="shared" si="128"/>
        <v>1110.7106164383561</v>
      </c>
      <c r="T1408" s="40">
        <f t="shared" si="129"/>
        <v>4337.8798076923076</v>
      </c>
      <c r="U1408" s="41">
        <f t="shared" si="130"/>
        <v>3791.2051282051284</v>
      </c>
    </row>
    <row r="1409" spans="1:21" x14ac:dyDescent="0.25">
      <c r="A1409" s="30" t="str">
        <f t="shared" si="131"/>
        <v>2011_4</v>
      </c>
      <c r="B1409" s="10">
        <v>2011</v>
      </c>
      <c r="C1409" s="10">
        <v>4</v>
      </c>
      <c r="D1409" s="27" t="s">
        <v>35</v>
      </c>
      <c r="E1409" s="11" t="s">
        <v>41</v>
      </c>
      <c r="F1409" s="41">
        <v>4444</v>
      </c>
      <c r="G1409" s="39">
        <v>196</v>
      </c>
      <c r="H1409" s="40">
        <v>724</v>
      </c>
      <c r="I1409" s="40">
        <v>958</v>
      </c>
      <c r="J1409" s="40">
        <v>1000</v>
      </c>
      <c r="K1409" s="41">
        <v>279</v>
      </c>
      <c r="L1409" s="39">
        <v>2354216</v>
      </c>
      <c r="M1409" s="40">
        <v>2032256</v>
      </c>
      <c r="N1409" s="40">
        <v>1301936</v>
      </c>
      <c r="O1409" s="40">
        <v>2760093</v>
      </c>
      <c r="P1409" s="41">
        <v>724462</v>
      </c>
      <c r="Q1409" s="39">
        <f t="shared" si="126"/>
        <v>12011.306122448979</v>
      </c>
      <c r="R1409" s="40">
        <f t="shared" si="127"/>
        <v>2806.9834254143648</v>
      </c>
      <c r="S1409" s="40">
        <f t="shared" si="128"/>
        <v>1359.0146137787056</v>
      </c>
      <c r="T1409" s="40">
        <f t="shared" si="129"/>
        <v>2760.0929999999998</v>
      </c>
      <c r="U1409" s="41">
        <f t="shared" si="130"/>
        <v>2596.6379928315414</v>
      </c>
    </row>
    <row r="1410" spans="1:21" x14ac:dyDescent="0.25">
      <c r="A1410" s="30" t="str">
        <f t="shared" si="131"/>
        <v>2011_4</v>
      </c>
      <c r="B1410" s="10">
        <v>2011</v>
      </c>
      <c r="C1410" s="10">
        <v>4</v>
      </c>
      <c r="D1410" s="27" t="s">
        <v>36</v>
      </c>
      <c r="E1410" s="11" t="s">
        <v>41</v>
      </c>
      <c r="F1410" s="41">
        <v>1319</v>
      </c>
      <c r="G1410" s="39">
        <v>60</v>
      </c>
      <c r="H1410" s="40">
        <v>222</v>
      </c>
      <c r="I1410" s="40">
        <v>217</v>
      </c>
      <c r="J1410" s="40">
        <v>387</v>
      </c>
      <c r="K1410" s="41">
        <v>154</v>
      </c>
      <c r="L1410" s="39">
        <v>937976</v>
      </c>
      <c r="M1410" s="40">
        <v>800865</v>
      </c>
      <c r="N1410" s="40">
        <v>194520</v>
      </c>
      <c r="O1410" s="40">
        <v>1295799</v>
      </c>
      <c r="P1410" s="41">
        <v>753125</v>
      </c>
      <c r="Q1410" s="39">
        <f t="shared" si="126"/>
        <v>15632.933333333332</v>
      </c>
      <c r="R1410" s="40">
        <f t="shared" si="127"/>
        <v>3607.5</v>
      </c>
      <c r="S1410" s="40">
        <f t="shared" si="128"/>
        <v>896.40552995391704</v>
      </c>
      <c r="T1410" s="40">
        <f t="shared" si="129"/>
        <v>3348.3178294573645</v>
      </c>
      <c r="U1410" s="41">
        <f t="shared" si="130"/>
        <v>4890.4220779220777</v>
      </c>
    </row>
    <row r="1411" spans="1:21" x14ac:dyDescent="0.25">
      <c r="A1411" s="30" t="str">
        <f t="shared" si="131"/>
        <v>2011_4</v>
      </c>
      <c r="B1411" s="10">
        <v>2011</v>
      </c>
      <c r="C1411" s="10">
        <v>4</v>
      </c>
      <c r="D1411" s="27" t="s">
        <v>37</v>
      </c>
      <c r="E1411" s="11" t="s">
        <v>41</v>
      </c>
      <c r="F1411" s="41">
        <v>2039</v>
      </c>
      <c r="G1411" s="39">
        <v>102</v>
      </c>
      <c r="H1411" s="40">
        <v>404</v>
      </c>
      <c r="I1411" s="40">
        <v>569</v>
      </c>
      <c r="J1411" s="40">
        <v>430</v>
      </c>
      <c r="K1411" s="41">
        <v>309</v>
      </c>
      <c r="L1411" s="39">
        <v>1625156</v>
      </c>
      <c r="M1411" s="40">
        <v>1221045</v>
      </c>
      <c r="N1411" s="40">
        <v>689329</v>
      </c>
      <c r="O1411" s="40">
        <v>1432057</v>
      </c>
      <c r="P1411" s="41">
        <v>1662980</v>
      </c>
      <c r="Q1411" s="39">
        <f t="shared" si="126"/>
        <v>15932.901960784313</v>
      </c>
      <c r="R1411" s="40">
        <f t="shared" si="127"/>
        <v>3022.3886138613861</v>
      </c>
      <c r="S1411" s="40">
        <f t="shared" si="128"/>
        <v>1211.4745166959578</v>
      </c>
      <c r="T1411" s="40">
        <f t="shared" si="129"/>
        <v>3330.3651162790698</v>
      </c>
      <c r="U1411" s="41">
        <f t="shared" si="130"/>
        <v>5381.8122977346275</v>
      </c>
    </row>
    <row r="1412" spans="1:21" x14ac:dyDescent="0.25">
      <c r="A1412" s="30" t="str">
        <f t="shared" si="131"/>
        <v>2011_4</v>
      </c>
      <c r="B1412" s="10">
        <v>2011</v>
      </c>
      <c r="C1412" s="10">
        <v>4</v>
      </c>
      <c r="D1412" s="27" t="s">
        <v>38</v>
      </c>
      <c r="E1412" s="11" t="s">
        <v>41</v>
      </c>
      <c r="F1412" s="41">
        <v>1056</v>
      </c>
      <c r="G1412" s="39">
        <v>53</v>
      </c>
      <c r="H1412" s="40">
        <v>216</v>
      </c>
      <c r="I1412" s="40">
        <v>179</v>
      </c>
      <c r="J1412" s="40">
        <v>293</v>
      </c>
      <c r="K1412" s="41">
        <v>10</v>
      </c>
      <c r="L1412" s="39">
        <v>601382</v>
      </c>
      <c r="M1412" s="40">
        <v>495308</v>
      </c>
      <c r="N1412" s="40">
        <v>296847</v>
      </c>
      <c r="O1412" s="40">
        <v>735178</v>
      </c>
      <c r="P1412" s="41">
        <v>58514</v>
      </c>
      <c r="Q1412" s="39">
        <f t="shared" si="126"/>
        <v>11346.830188679245</v>
      </c>
      <c r="R1412" s="40">
        <f t="shared" si="127"/>
        <v>2293.0925925925926</v>
      </c>
      <c r="S1412" s="40">
        <f t="shared" si="128"/>
        <v>1658.36312849162</v>
      </c>
      <c r="T1412" s="40">
        <f t="shared" si="129"/>
        <v>2509.1399317406144</v>
      </c>
      <c r="U1412" s="41">
        <f t="shared" si="130"/>
        <v>5851.4</v>
      </c>
    </row>
    <row r="1413" spans="1:21" x14ac:dyDescent="0.25">
      <c r="A1413" s="30" t="str">
        <f t="shared" si="131"/>
        <v>2011_4</v>
      </c>
      <c r="B1413" s="10">
        <v>2011</v>
      </c>
      <c r="C1413" s="10">
        <v>4</v>
      </c>
      <c r="D1413" s="27" t="s">
        <v>39</v>
      </c>
      <c r="E1413" s="11" t="s">
        <v>41</v>
      </c>
      <c r="F1413" s="41">
        <v>5064</v>
      </c>
      <c r="G1413" s="39">
        <v>268</v>
      </c>
      <c r="H1413" s="40">
        <v>993</v>
      </c>
      <c r="I1413" s="40">
        <v>2108</v>
      </c>
      <c r="J1413" s="40">
        <v>998</v>
      </c>
      <c r="K1413" s="41">
        <v>138</v>
      </c>
      <c r="L1413" s="39">
        <v>3773224</v>
      </c>
      <c r="M1413" s="40">
        <v>2596129</v>
      </c>
      <c r="N1413" s="40">
        <v>1952976</v>
      </c>
      <c r="O1413" s="40">
        <v>3149983</v>
      </c>
      <c r="P1413" s="41">
        <v>633960</v>
      </c>
      <c r="Q1413" s="39">
        <f t="shared" si="126"/>
        <v>14079.194029850747</v>
      </c>
      <c r="R1413" s="40">
        <f t="shared" si="127"/>
        <v>2614.4300100704936</v>
      </c>
      <c r="S1413" s="40">
        <f t="shared" si="128"/>
        <v>926.45920303605317</v>
      </c>
      <c r="T1413" s="40">
        <f t="shared" si="129"/>
        <v>3156.2955911823647</v>
      </c>
      <c r="U1413" s="41">
        <f t="shared" si="130"/>
        <v>4593.913043478261</v>
      </c>
    </row>
    <row r="1414" spans="1:21" x14ac:dyDescent="0.25">
      <c r="A1414" s="30" t="str">
        <f t="shared" si="131"/>
        <v>2011_4</v>
      </c>
      <c r="B1414" s="10">
        <v>2011</v>
      </c>
      <c r="C1414" s="10">
        <v>4</v>
      </c>
      <c r="D1414" s="27" t="s">
        <v>40</v>
      </c>
      <c r="E1414" s="11" t="s">
        <v>41</v>
      </c>
      <c r="F1414" s="41">
        <v>2226</v>
      </c>
      <c r="G1414" s="39">
        <v>87</v>
      </c>
      <c r="H1414" s="40">
        <v>414</v>
      </c>
      <c r="I1414" s="40">
        <v>794</v>
      </c>
      <c r="J1414" s="40">
        <v>558</v>
      </c>
      <c r="K1414" s="41">
        <v>94</v>
      </c>
      <c r="L1414" s="39">
        <v>1145553</v>
      </c>
      <c r="M1414" s="40">
        <v>1431103</v>
      </c>
      <c r="N1414" s="40">
        <v>574647</v>
      </c>
      <c r="O1414" s="40">
        <v>1983040</v>
      </c>
      <c r="P1414" s="41">
        <v>236520</v>
      </c>
      <c r="Q1414" s="39">
        <f t="shared" si="126"/>
        <v>13167.275862068966</v>
      </c>
      <c r="R1414" s="40">
        <f t="shared" si="127"/>
        <v>3456.7705314009663</v>
      </c>
      <c r="S1414" s="40">
        <f t="shared" si="128"/>
        <v>723.73677581863979</v>
      </c>
      <c r="T1414" s="40">
        <f t="shared" si="129"/>
        <v>3553.8351254480285</v>
      </c>
      <c r="U1414" s="41">
        <f t="shared" si="130"/>
        <v>2516.1702127659573</v>
      </c>
    </row>
    <row r="1415" spans="1:21" x14ac:dyDescent="0.25">
      <c r="A1415" s="30" t="str">
        <f t="shared" si="131"/>
        <v>2012_1</v>
      </c>
      <c r="B1415" s="10">
        <v>2012</v>
      </c>
      <c r="C1415" s="10">
        <v>1</v>
      </c>
      <c r="D1415" s="27" t="s">
        <v>13</v>
      </c>
      <c r="E1415" s="11" t="s">
        <v>41</v>
      </c>
      <c r="F1415" s="41">
        <v>5401</v>
      </c>
      <c r="G1415" s="39">
        <v>38</v>
      </c>
      <c r="H1415" s="40">
        <v>715</v>
      </c>
      <c r="I1415" s="40">
        <v>317</v>
      </c>
      <c r="J1415" s="40">
        <v>1049</v>
      </c>
      <c r="K1415" s="41">
        <v>151</v>
      </c>
      <c r="L1415" s="39">
        <v>453122</v>
      </c>
      <c r="M1415" s="40">
        <v>1050272</v>
      </c>
      <c r="N1415" s="40">
        <v>468976</v>
      </c>
      <c r="O1415" s="40">
        <v>1677823</v>
      </c>
      <c r="P1415" s="41">
        <v>445872</v>
      </c>
      <c r="Q1415" s="39">
        <f t="shared" si="126"/>
        <v>11924.263157894737</v>
      </c>
      <c r="R1415" s="40">
        <f t="shared" si="127"/>
        <v>1468.9118881118882</v>
      </c>
      <c r="S1415" s="40">
        <f t="shared" si="128"/>
        <v>1479.4195583596215</v>
      </c>
      <c r="T1415" s="40">
        <f t="shared" si="129"/>
        <v>1599.4499523355578</v>
      </c>
      <c r="U1415" s="41">
        <f t="shared" si="130"/>
        <v>2952.7947019867552</v>
      </c>
    </row>
    <row r="1416" spans="1:21" x14ac:dyDescent="0.25">
      <c r="A1416" s="30" t="str">
        <f t="shared" si="131"/>
        <v>2012_1</v>
      </c>
      <c r="B1416" s="10">
        <v>2012</v>
      </c>
      <c r="C1416" s="10">
        <v>1</v>
      </c>
      <c r="D1416" s="27" t="s">
        <v>15</v>
      </c>
      <c r="E1416" s="11" t="s">
        <v>41</v>
      </c>
      <c r="F1416" s="41">
        <v>732</v>
      </c>
      <c r="G1416" s="39">
        <v>4</v>
      </c>
      <c r="H1416" s="40">
        <v>82</v>
      </c>
      <c r="I1416" s="40">
        <v>95</v>
      </c>
      <c r="J1416" s="40">
        <v>133</v>
      </c>
      <c r="K1416" s="41">
        <v>16</v>
      </c>
      <c r="L1416" s="39">
        <v>72015</v>
      </c>
      <c r="M1416" s="40">
        <v>222691</v>
      </c>
      <c r="N1416" s="40">
        <v>110671</v>
      </c>
      <c r="O1416" s="40">
        <v>436214</v>
      </c>
      <c r="P1416" s="41">
        <v>88448</v>
      </c>
      <c r="Q1416" s="39">
        <f t="shared" si="126"/>
        <v>18003.75</v>
      </c>
      <c r="R1416" s="40">
        <f t="shared" si="127"/>
        <v>2715.7439024390242</v>
      </c>
      <c r="S1416" s="40">
        <f t="shared" si="128"/>
        <v>1164.957894736842</v>
      </c>
      <c r="T1416" s="40">
        <f t="shared" si="129"/>
        <v>3279.8045112781956</v>
      </c>
      <c r="U1416" s="41">
        <f t="shared" si="130"/>
        <v>5528</v>
      </c>
    </row>
    <row r="1417" spans="1:21" x14ac:dyDescent="0.25">
      <c r="A1417" s="30" t="str">
        <f t="shared" si="131"/>
        <v>2012_1</v>
      </c>
      <c r="B1417" s="10">
        <v>2012</v>
      </c>
      <c r="C1417" s="10">
        <v>1</v>
      </c>
      <c r="D1417" s="27" t="s">
        <v>16</v>
      </c>
      <c r="E1417" s="11" t="s">
        <v>41</v>
      </c>
      <c r="F1417" s="41">
        <v>816</v>
      </c>
      <c r="G1417" s="39">
        <v>17</v>
      </c>
      <c r="H1417" s="40">
        <v>118</v>
      </c>
      <c r="I1417" s="40">
        <v>96</v>
      </c>
      <c r="J1417" s="40">
        <v>199</v>
      </c>
      <c r="K1417" s="41">
        <v>31</v>
      </c>
      <c r="L1417" s="39">
        <v>191379</v>
      </c>
      <c r="M1417" s="40">
        <v>374550</v>
      </c>
      <c r="N1417" s="40">
        <v>93150</v>
      </c>
      <c r="O1417" s="40">
        <v>555188</v>
      </c>
      <c r="P1417" s="41">
        <v>149441</v>
      </c>
      <c r="Q1417" s="39">
        <f t="shared" si="126"/>
        <v>11257.588235294117</v>
      </c>
      <c r="R1417" s="40">
        <f t="shared" si="127"/>
        <v>3174.1525423728813</v>
      </c>
      <c r="S1417" s="40">
        <f t="shared" si="128"/>
        <v>970.3125</v>
      </c>
      <c r="T1417" s="40">
        <f t="shared" si="129"/>
        <v>2789.8894472361808</v>
      </c>
      <c r="U1417" s="41">
        <f t="shared" si="130"/>
        <v>4820.677419354839</v>
      </c>
    </row>
    <row r="1418" spans="1:21" x14ac:dyDescent="0.25">
      <c r="A1418" s="30" t="str">
        <f t="shared" si="131"/>
        <v>2012_1</v>
      </c>
      <c r="B1418" s="10">
        <v>2012</v>
      </c>
      <c r="C1418" s="10">
        <v>1</v>
      </c>
      <c r="D1418" s="27" t="s">
        <v>17</v>
      </c>
      <c r="E1418" s="11" t="s">
        <v>41</v>
      </c>
      <c r="F1418" s="41">
        <v>5654</v>
      </c>
      <c r="G1418" s="39">
        <v>36</v>
      </c>
      <c r="H1418" s="40">
        <v>574</v>
      </c>
      <c r="I1418" s="40">
        <v>683</v>
      </c>
      <c r="J1418" s="40">
        <v>973</v>
      </c>
      <c r="K1418" s="41">
        <v>462</v>
      </c>
      <c r="L1418" s="39">
        <v>656724</v>
      </c>
      <c r="M1418" s="40">
        <v>2051142</v>
      </c>
      <c r="N1418" s="40">
        <v>584975</v>
      </c>
      <c r="O1418" s="40">
        <v>2812927</v>
      </c>
      <c r="P1418" s="41">
        <v>2410937</v>
      </c>
      <c r="Q1418" s="39">
        <f t="shared" si="126"/>
        <v>18242.333333333332</v>
      </c>
      <c r="R1418" s="40">
        <f t="shared" si="127"/>
        <v>3573.4181184668992</v>
      </c>
      <c r="S1418" s="40">
        <f t="shared" si="128"/>
        <v>856.47877013177163</v>
      </c>
      <c r="T1418" s="40">
        <f t="shared" si="129"/>
        <v>2890.9835560123329</v>
      </c>
      <c r="U1418" s="41">
        <f t="shared" si="130"/>
        <v>5218.4783549783551</v>
      </c>
    </row>
    <row r="1419" spans="1:21" x14ac:dyDescent="0.25">
      <c r="A1419" s="30" t="str">
        <f t="shared" si="131"/>
        <v>2012_1</v>
      </c>
      <c r="B1419" s="10">
        <v>2012</v>
      </c>
      <c r="C1419" s="10">
        <v>1</v>
      </c>
      <c r="D1419" s="27" t="s">
        <v>18</v>
      </c>
      <c r="E1419" s="11" t="s">
        <v>41</v>
      </c>
      <c r="F1419" s="41">
        <v>2481</v>
      </c>
      <c r="G1419" s="39">
        <v>28</v>
      </c>
      <c r="H1419" s="40">
        <v>228</v>
      </c>
      <c r="I1419" s="40">
        <v>271</v>
      </c>
      <c r="J1419" s="40">
        <v>362</v>
      </c>
      <c r="K1419" s="41">
        <v>73</v>
      </c>
      <c r="L1419" s="39">
        <v>571852</v>
      </c>
      <c r="M1419" s="40">
        <v>639879</v>
      </c>
      <c r="N1419" s="40">
        <v>346435</v>
      </c>
      <c r="O1419" s="40">
        <v>1099673</v>
      </c>
      <c r="P1419" s="41">
        <v>183413</v>
      </c>
      <c r="Q1419" s="39">
        <f t="shared" ref="Q1419:Q1482" si="132">L1419/G1419</f>
        <v>20423.285714285714</v>
      </c>
      <c r="R1419" s="40">
        <f t="shared" ref="R1419:R1482" si="133">M1419/H1419</f>
        <v>2806.4868421052633</v>
      </c>
      <c r="S1419" s="40">
        <f t="shared" ref="S1419:S1482" si="134">N1419/I1419</f>
        <v>1278.3579335793358</v>
      </c>
      <c r="T1419" s="40">
        <f t="shared" ref="T1419:T1482" si="135">O1419/J1419</f>
        <v>3037.7707182320441</v>
      </c>
      <c r="U1419" s="41">
        <f t="shared" ref="U1419:U1482" si="136">P1419/K1419</f>
        <v>2512.5068493150684</v>
      </c>
    </row>
    <row r="1420" spans="1:21" x14ac:dyDescent="0.25">
      <c r="A1420" s="30" t="str">
        <f t="shared" ref="A1420:A1483" si="137">B1420&amp;"_"&amp;C1420</f>
        <v>2012_1</v>
      </c>
      <c r="B1420" s="10">
        <v>2012</v>
      </c>
      <c r="C1420" s="10">
        <v>1</v>
      </c>
      <c r="D1420" s="27" t="s">
        <v>19</v>
      </c>
      <c r="E1420" s="11" t="s">
        <v>41</v>
      </c>
      <c r="F1420" s="41">
        <v>940</v>
      </c>
      <c r="G1420" s="39">
        <v>21</v>
      </c>
      <c r="H1420" s="40">
        <v>98</v>
      </c>
      <c r="I1420" s="40">
        <v>143</v>
      </c>
      <c r="J1420" s="40">
        <v>153</v>
      </c>
      <c r="K1420" s="41">
        <v>41</v>
      </c>
      <c r="L1420" s="39">
        <v>401500</v>
      </c>
      <c r="M1420" s="40">
        <v>270445</v>
      </c>
      <c r="N1420" s="40">
        <v>167435</v>
      </c>
      <c r="O1420" s="40">
        <v>579420</v>
      </c>
      <c r="P1420" s="41">
        <v>221259</v>
      </c>
      <c r="Q1420" s="39">
        <f t="shared" si="132"/>
        <v>19119.047619047618</v>
      </c>
      <c r="R1420" s="40">
        <f t="shared" si="133"/>
        <v>2759.6428571428573</v>
      </c>
      <c r="S1420" s="40">
        <f t="shared" si="134"/>
        <v>1170.8741258741259</v>
      </c>
      <c r="T1420" s="40">
        <f t="shared" si="135"/>
        <v>3787.0588235294117</v>
      </c>
      <c r="U1420" s="41">
        <f t="shared" si="136"/>
        <v>5396.5609756097565</v>
      </c>
    </row>
    <row r="1421" spans="1:21" x14ac:dyDescent="0.25">
      <c r="A1421" s="30" t="str">
        <f t="shared" si="137"/>
        <v>2012_1</v>
      </c>
      <c r="B1421" s="10">
        <v>2012</v>
      </c>
      <c r="C1421" s="10">
        <v>1</v>
      </c>
      <c r="D1421" s="27" t="s">
        <v>20</v>
      </c>
      <c r="E1421" s="11" t="s">
        <v>41</v>
      </c>
      <c r="F1421" s="41">
        <v>6417</v>
      </c>
      <c r="G1421" s="39">
        <v>93</v>
      </c>
      <c r="H1421" s="40">
        <v>805</v>
      </c>
      <c r="I1421" s="40">
        <v>616</v>
      </c>
      <c r="J1421" s="40">
        <v>1311</v>
      </c>
      <c r="K1421" s="41">
        <v>214</v>
      </c>
      <c r="L1421" s="39">
        <v>2323494</v>
      </c>
      <c r="M1421" s="40">
        <v>1963524</v>
      </c>
      <c r="N1421" s="40">
        <v>486188</v>
      </c>
      <c r="O1421" s="40">
        <v>3289205</v>
      </c>
      <c r="P1421" s="41">
        <v>1912255</v>
      </c>
      <c r="Q1421" s="39">
        <f t="shared" si="132"/>
        <v>24983.806451612902</v>
      </c>
      <c r="R1421" s="40">
        <f t="shared" si="133"/>
        <v>2439.160248447205</v>
      </c>
      <c r="S1421" s="40">
        <f t="shared" si="134"/>
        <v>789.26623376623377</v>
      </c>
      <c r="T1421" s="40">
        <f t="shared" si="135"/>
        <v>2508.9282990083907</v>
      </c>
      <c r="U1421" s="41">
        <f t="shared" si="136"/>
        <v>8935.7710280373831</v>
      </c>
    </row>
    <row r="1422" spans="1:21" x14ac:dyDescent="0.25">
      <c r="A1422" s="30" t="str">
        <f t="shared" si="137"/>
        <v>2012_1</v>
      </c>
      <c r="B1422" s="10">
        <v>2012</v>
      </c>
      <c r="C1422" s="10">
        <v>1</v>
      </c>
      <c r="D1422" s="27" t="s">
        <v>21</v>
      </c>
      <c r="E1422" s="11" t="s">
        <v>41</v>
      </c>
      <c r="F1422" s="41">
        <v>5917</v>
      </c>
      <c r="G1422" s="39">
        <v>186</v>
      </c>
      <c r="H1422" s="40">
        <v>620</v>
      </c>
      <c r="I1422" s="40">
        <v>746</v>
      </c>
      <c r="J1422" s="40">
        <v>1012</v>
      </c>
      <c r="K1422" s="41">
        <v>177</v>
      </c>
      <c r="L1422" s="39">
        <v>2660271</v>
      </c>
      <c r="M1422" s="40">
        <v>1369740</v>
      </c>
      <c r="N1422" s="40">
        <v>660780</v>
      </c>
      <c r="O1422" s="40">
        <v>3015752</v>
      </c>
      <c r="P1422" s="41">
        <v>908585</v>
      </c>
      <c r="Q1422" s="39">
        <f t="shared" si="132"/>
        <v>14302.532258064517</v>
      </c>
      <c r="R1422" s="40">
        <f t="shared" si="133"/>
        <v>2209.2580645161293</v>
      </c>
      <c r="S1422" s="40">
        <f t="shared" si="134"/>
        <v>885.76407506702412</v>
      </c>
      <c r="T1422" s="40">
        <f t="shared" si="135"/>
        <v>2979.99209486166</v>
      </c>
      <c r="U1422" s="41">
        <f t="shared" si="136"/>
        <v>5133.2485875706216</v>
      </c>
    </row>
    <row r="1423" spans="1:21" x14ac:dyDescent="0.25">
      <c r="A1423" s="30" t="str">
        <f t="shared" si="137"/>
        <v>2012_1</v>
      </c>
      <c r="B1423" s="10">
        <v>2012</v>
      </c>
      <c r="C1423" s="10">
        <v>1</v>
      </c>
      <c r="D1423" s="27" t="s">
        <v>22</v>
      </c>
      <c r="E1423" s="11" t="s">
        <v>41</v>
      </c>
      <c r="F1423" s="41">
        <v>793</v>
      </c>
      <c r="G1423" s="39">
        <v>30</v>
      </c>
      <c r="H1423" s="40">
        <v>84</v>
      </c>
      <c r="I1423" s="40">
        <v>99</v>
      </c>
      <c r="J1423" s="40">
        <v>112</v>
      </c>
      <c r="K1423" s="41">
        <v>35</v>
      </c>
      <c r="L1423" s="39">
        <v>314136</v>
      </c>
      <c r="M1423" s="40">
        <v>226191</v>
      </c>
      <c r="N1423" s="40">
        <v>75548</v>
      </c>
      <c r="O1423" s="40">
        <v>308362</v>
      </c>
      <c r="P1423" s="41">
        <v>130042</v>
      </c>
      <c r="Q1423" s="39">
        <f t="shared" si="132"/>
        <v>10471.200000000001</v>
      </c>
      <c r="R1423" s="40">
        <f t="shared" si="133"/>
        <v>2692.75</v>
      </c>
      <c r="S1423" s="40">
        <f t="shared" si="134"/>
        <v>763.11111111111109</v>
      </c>
      <c r="T1423" s="40">
        <f t="shared" si="135"/>
        <v>2753.2321428571427</v>
      </c>
      <c r="U1423" s="41">
        <f t="shared" si="136"/>
        <v>3715.4857142857145</v>
      </c>
    </row>
    <row r="1424" spans="1:21" x14ac:dyDescent="0.25">
      <c r="A1424" s="30" t="str">
        <f t="shared" si="137"/>
        <v>2012_1</v>
      </c>
      <c r="B1424" s="10">
        <v>2012</v>
      </c>
      <c r="C1424" s="10">
        <v>1</v>
      </c>
      <c r="D1424" s="27" t="s">
        <v>23</v>
      </c>
      <c r="E1424" s="11" t="s">
        <v>41</v>
      </c>
      <c r="F1424" s="41">
        <v>553</v>
      </c>
      <c r="G1424" s="39">
        <v>20</v>
      </c>
      <c r="H1424" s="40">
        <v>70</v>
      </c>
      <c r="I1424" s="40">
        <v>114</v>
      </c>
      <c r="J1424" s="40">
        <v>96</v>
      </c>
      <c r="K1424" s="41">
        <v>24</v>
      </c>
      <c r="L1424" s="39">
        <v>287126</v>
      </c>
      <c r="M1424" s="40">
        <v>201758</v>
      </c>
      <c r="N1424" s="40">
        <v>75510</v>
      </c>
      <c r="O1424" s="40">
        <v>273359</v>
      </c>
      <c r="P1424" s="41">
        <v>107169</v>
      </c>
      <c r="Q1424" s="39">
        <f t="shared" si="132"/>
        <v>14356.3</v>
      </c>
      <c r="R1424" s="40">
        <f t="shared" si="133"/>
        <v>2882.2571428571428</v>
      </c>
      <c r="S1424" s="40">
        <f t="shared" si="134"/>
        <v>662.36842105263156</v>
      </c>
      <c r="T1424" s="40">
        <f t="shared" si="135"/>
        <v>2847.4895833333335</v>
      </c>
      <c r="U1424" s="41">
        <f t="shared" si="136"/>
        <v>4465.375</v>
      </c>
    </row>
    <row r="1425" spans="1:21" x14ac:dyDescent="0.25">
      <c r="A1425" s="30" t="str">
        <f t="shared" si="137"/>
        <v>2012_1</v>
      </c>
      <c r="B1425" s="10">
        <v>2012</v>
      </c>
      <c r="C1425" s="10">
        <v>1</v>
      </c>
      <c r="D1425" s="27" t="s">
        <v>24</v>
      </c>
      <c r="E1425" s="11" t="s">
        <v>41</v>
      </c>
      <c r="F1425" s="41">
        <v>1482</v>
      </c>
      <c r="G1425" s="39">
        <v>46</v>
      </c>
      <c r="H1425" s="40">
        <v>171</v>
      </c>
      <c r="I1425" s="40">
        <v>244</v>
      </c>
      <c r="J1425" s="40">
        <v>282</v>
      </c>
      <c r="K1425" s="41">
        <v>39</v>
      </c>
      <c r="L1425" s="39">
        <v>944703</v>
      </c>
      <c r="M1425" s="40">
        <v>704242</v>
      </c>
      <c r="N1425" s="40">
        <v>282186</v>
      </c>
      <c r="O1425" s="40">
        <v>796402</v>
      </c>
      <c r="P1425" s="41">
        <v>206232</v>
      </c>
      <c r="Q1425" s="39">
        <f t="shared" si="132"/>
        <v>20537.021739130436</v>
      </c>
      <c r="R1425" s="40">
        <f t="shared" si="133"/>
        <v>4118.374269005848</v>
      </c>
      <c r="S1425" s="40">
        <f t="shared" si="134"/>
        <v>1156.5</v>
      </c>
      <c r="T1425" s="40">
        <f t="shared" si="135"/>
        <v>2824.1205673758864</v>
      </c>
      <c r="U1425" s="41">
        <f t="shared" si="136"/>
        <v>5288</v>
      </c>
    </row>
    <row r="1426" spans="1:21" x14ac:dyDescent="0.25">
      <c r="A1426" s="30" t="str">
        <f t="shared" si="137"/>
        <v>2012_1</v>
      </c>
      <c r="B1426" s="10">
        <v>2012</v>
      </c>
      <c r="C1426" s="10">
        <v>1</v>
      </c>
      <c r="D1426" s="27" t="s">
        <v>25</v>
      </c>
      <c r="E1426" s="11" t="s">
        <v>41</v>
      </c>
      <c r="F1426" s="41">
        <v>5915</v>
      </c>
      <c r="G1426" s="39">
        <v>46</v>
      </c>
      <c r="H1426" s="40">
        <v>624</v>
      </c>
      <c r="I1426" s="40">
        <v>1230</v>
      </c>
      <c r="J1426" s="40">
        <v>1017</v>
      </c>
      <c r="K1426" s="41">
        <v>195</v>
      </c>
      <c r="L1426" s="39">
        <v>705886</v>
      </c>
      <c r="M1426" s="40">
        <v>1112579</v>
      </c>
      <c r="N1426" s="40">
        <v>1039280</v>
      </c>
      <c r="O1426" s="40">
        <v>2124910</v>
      </c>
      <c r="P1426" s="41">
        <v>862857</v>
      </c>
      <c r="Q1426" s="39">
        <f t="shared" si="132"/>
        <v>15345.347826086956</v>
      </c>
      <c r="R1426" s="40">
        <f t="shared" si="133"/>
        <v>1782.9791666666667</v>
      </c>
      <c r="S1426" s="40">
        <f t="shared" si="134"/>
        <v>844.94308943089436</v>
      </c>
      <c r="T1426" s="40">
        <f t="shared" si="135"/>
        <v>2089.3903638151428</v>
      </c>
      <c r="U1426" s="41">
        <f t="shared" si="136"/>
        <v>4424.9076923076927</v>
      </c>
    </row>
    <row r="1427" spans="1:21" x14ac:dyDescent="0.25">
      <c r="A1427" s="30" t="str">
        <f t="shared" si="137"/>
        <v>2012_1</v>
      </c>
      <c r="B1427" s="10">
        <v>2012</v>
      </c>
      <c r="C1427" s="10">
        <v>1</v>
      </c>
      <c r="D1427" s="27" t="s">
        <v>26</v>
      </c>
      <c r="E1427" s="11" t="s">
        <v>41</v>
      </c>
      <c r="F1427" s="41">
        <v>4512</v>
      </c>
      <c r="G1427" s="39">
        <v>70</v>
      </c>
      <c r="H1427" s="40">
        <v>552</v>
      </c>
      <c r="I1427" s="40">
        <v>679</v>
      </c>
      <c r="J1427" s="40">
        <v>1040</v>
      </c>
      <c r="K1427" s="41">
        <v>219</v>
      </c>
      <c r="L1427" s="39">
        <v>1297624</v>
      </c>
      <c r="M1427" s="40">
        <v>1679456</v>
      </c>
      <c r="N1427" s="40">
        <v>809769</v>
      </c>
      <c r="O1427" s="40">
        <v>3302547</v>
      </c>
      <c r="P1427" s="41">
        <v>840271</v>
      </c>
      <c r="Q1427" s="39">
        <f t="shared" si="132"/>
        <v>18537.485714285714</v>
      </c>
      <c r="R1427" s="40">
        <f t="shared" si="133"/>
        <v>3042.4927536231885</v>
      </c>
      <c r="S1427" s="40">
        <f t="shared" si="134"/>
        <v>1192.5905743740796</v>
      </c>
      <c r="T1427" s="40">
        <f t="shared" si="135"/>
        <v>3175.5259615384616</v>
      </c>
      <c r="U1427" s="41">
        <f t="shared" si="136"/>
        <v>3836.8538812785387</v>
      </c>
    </row>
    <row r="1428" spans="1:21" x14ac:dyDescent="0.25">
      <c r="A1428" s="30" t="str">
        <f t="shared" si="137"/>
        <v>2012_1</v>
      </c>
      <c r="B1428" s="10">
        <v>2012</v>
      </c>
      <c r="C1428" s="10">
        <v>1</v>
      </c>
      <c r="D1428" s="27" t="s">
        <v>27</v>
      </c>
      <c r="E1428" s="11" t="s">
        <v>41</v>
      </c>
      <c r="F1428" s="41">
        <v>1300</v>
      </c>
      <c r="G1428" s="39">
        <v>38</v>
      </c>
      <c r="H1428" s="40">
        <v>158</v>
      </c>
      <c r="I1428" s="40">
        <v>194</v>
      </c>
      <c r="J1428" s="40">
        <v>212</v>
      </c>
      <c r="K1428" s="41">
        <v>71</v>
      </c>
      <c r="L1428" s="39">
        <v>732795</v>
      </c>
      <c r="M1428" s="40">
        <v>427366</v>
      </c>
      <c r="N1428" s="40">
        <v>149424</v>
      </c>
      <c r="O1428" s="40">
        <v>587575</v>
      </c>
      <c r="P1428" s="41">
        <v>559385</v>
      </c>
      <c r="Q1428" s="39">
        <f t="shared" si="132"/>
        <v>19284.07894736842</v>
      </c>
      <c r="R1428" s="40">
        <f t="shared" si="133"/>
        <v>2704.8481012658226</v>
      </c>
      <c r="S1428" s="40">
        <f t="shared" si="134"/>
        <v>770.2268041237113</v>
      </c>
      <c r="T1428" s="40">
        <f t="shared" si="135"/>
        <v>2771.5801886792451</v>
      </c>
      <c r="U1428" s="41">
        <f t="shared" si="136"/>
        <v>7878.6619718309857</v>
      </c>
    </row>
    <row r="1429" spans="1:21" x14ac:dyDescent="0.25">
      <c r="A1429" s="30" t="str">
        <f t="shared" si="137"/>
        <v>2012_1</v>
      </c>
      <c r="B1429" s="10">
        <v>2012</v>
      </c>
      <c r="C1429" s="10">
        <v>1</v>
      </c>
      <c r="D1429" s="27" t="s">
        <v>28</v>
      </c>
      <c r="E1429" s="11" t="s">
        <v>41</v>
      </c>
      <c r="F1429" s="41">
        <v>6359</v>
      </c>
      <c r="G1429" s="39">
        <v>183</v>
      </c>
      <c r="H1429" s="40">
        <v>784</v>
      </c>
      <c r="I1429" s="40">
        <v>1192</v>
      </c>
      <c r="J1429" s="40">
        <v>1291</v>
      </c>
      <c r="K1429" s="41">
        <v>288</v>
      </c>
      <c r="L1429" s="39">
        <v>2440787</v>
      </c>
      <c r="M1429" s="40">
        <v>2313534</v>
      </c>
      <c r="N1429" s="40">
        <v>1226805</v>
      </c>
      <c r="O1429" s="40">
        <v>4435270</v>
      </c>
      <c r="P1429" s="41">
        <v>2749249</v>
      </c>
      <c r="Q1429" s="39">
        <f t="shared" si="132"/>
        <v>13337.633879781421</v>
      </c>
      <c r="R1429" s="40">
        <f t="shared" si="133"/>
        <v>2950.9362244897961</v>
      </c>
      <c r="S1429" s="40">
        <f t="shared" si="134"/>
        <v>1029.1988255033557</v>
      </c>
      <c r="T1429" s="40">
        <f t="shared" si="135"/>
        <v>3435.5305964368708</v>
      </c>
      <c r="U1429" s="41">
        <f t="shared" si="136"/>
        <v>9546.0034722222226</v>
      </c>
    </row>
    <row r="1430" spans="1:21" x14ac:dyDescent="0.25">
      <c r="A1430" s="30" t="str">
        <f t="shared" si="137"/>
        <v>2012_1</v>
      </c>
      <c r="B1430" s="10">
        <v>2012</v>
      </c>
      <c r="C1430" s="10">
        <v>1</v>
      </c>
      <c r="D1430" s="27" t="s">
        <v>29</v>
      </c>
      <c r="E1430" s="11" t="s">
        <v>41</v>
      </c>
      <c r="F1430" s="41">
        <v>881</v>
      </c>
      <c r="G1430" s="39">
        <v>30</v>
      </c>
      <c r="H1430" s="40">
        <v>114</v>
      </c>
      <c r="I1430" s="40">
        <v>121</v>
      </c>
      <c r="J1430" s="40">
        <v>191</v>
      </c>
      <c r="K1430" s="41">
        <v>45</v>
      </c>
      <c r="L1430" s="39">
        <v>471006</v>
      </c>
      <c r="M1430" s="40">
        <v>330588</v>
      </c>
      <c r="N1430" s="40">
        <v>147569</v>
      </c>
      <c r="O1430" s="40">
        <v>526536</v>
      </c>
      <c r="P1430" s="41">
        <v>309861</v>
      </c>
      <c r="Q1430" s="39">
        <f t="shared" si="132"/>
        <v>15700.2</v>
      </c>
      <c r="R1430" s="40">
        <f t="shared" si="133"/>
        <v>2899.8947368421054</v>
      </c>
      <c r="S1430" s="40">
        <f t="shared" si="134"/>
        <v>1219.5785123966941</v>
      </c>
      <c r="T1430" s="40">
        <f t="shared" si="135"/>
        <v>2756.7329842931936</v>
      </c>
      <c r="U1430" s="41">
        <f t="shared" si="136"/>
        <v>6885.8</v>
      </c>
    </row>
    <row r="1431" spans="1:21" x14ac:dyDescent="0.25">
      <c r="A1431" s="30" t="str">
        <f t="shared" si="137"/>
        <v>2012_1</v>
      </c>
      <c r="B1431" s="10">
        <v>2012</v>
      </c>
      <c r="C1431" s="10">
        <v>1</v>
      </c>
      <c r="D1431" s="27" t="s">
        <v>30</v>
      </c>
      <c r="E1431" s="11" t="s">
        <v>41</v>
      </c>
      <c r="F1431" s="41">
        <v>1481</v>
      </c>
      <c r="G1431" s="39">
        <v>48</v>
      </c>
      <c r="H1431" s="40">
        <v>187</v>
      </c>
      <c r="I1431" s="40">
        <v>351</v>
      </c>
      <c r="J1431" s="40">
        <v>350</v>
      </c>
      <c r="K1431" s="41">
        <v>155</v>
      </c>
      <c r="L1431" s="39">
        <v>1006135</v>
      </c>
      <c r="M1431" s="40">
        <v>329388</v>
      </c>
      <c r="N1431" s="40">
        <v>290387</v>
      </c>
      <c r="O1431" s="40">
        <v>1228234</v>
      </c>
      <c r="P1431" s="41">
        <v>874857</v>
      </c>
      <c r="Q1431" s="39">
        <f t="shared" si="132"/>
        <v>20961.145833333332</v>
      </c>
      <c r="R1431" s="40">
        <f t="shared" si="133"/>
        <v>1761.433155080214</v>
      </c>
      <c r="S1431" s="40">
        <f t="shared" si="134"/>
        <v>827.3133903133903</v>
      </c>
      <c r="T1431" s="40">
        <f t="shared" si="135"/>
        <v>3509.24</v>
      </c>
      <c r="U1431" s="41">
        <f t="shared" si="136"/>
        <v>5644.2387096774191</v>
      </c>
    </row>
    <row r="1432" spans="1:21" x14ac:dyDescent="0.25">
      <c r="A1432" s="30" t="str">
        <f t="shared" si="137"/>
        <v>2012_1</v>
      </c>
      <c r="B1432" s="10">
        <v>2012</v>
      </c>
      <c r="C1432" s="10">
        <v>1</v>
      </c>
      <c r="D1432" s="27" t="s">
        <v>31</v>
      </c>
      <c r="E1432" s="11" t="s">
        <v>41</v>
      </c>
      <c r="F1432" s="41">
        <v>5214</v>
      </c>
      <c r="G1432" s="39">
        <v>128</v>
      </c>
      <c r="H1432" s="40">
        <v>682</v>
      </c>
      <c r="I1432" s="40">
        <v>1375</v>
      </c>
      <c r="J1432" s="40">
        <v>973</v>
      </c>
      <c r="K1432" s="41">
        <v>227</v>
      </c>
      <c r="L1432" s="39">
        <v>1901134</v>
      </c>
      <c r="M1432" s="40">
        <v>1857499</v>
      </c>
      <c r="N1432" s="40">
        <v>736535</v>
      </c>
      <c r="O1432" s="40">
        <v>3080086</v>
      </c>
      <c r="P1432" s="41">
        <v>435309</v>
      </c>
      <c r="Q1432" s="39">
        <f t="shared" si="132"/>
        <v>14852.609375</v>
      </c>
      <c r="R1432" s="40">
        <f t="shared" si="133"/>
        <v>2723.6055718475072</v>
      </c>
      <c r="S1432" s="40">
        <f t="shared" si="134"/>
        <v>535.66181818181815</v>
      </c>
      <c r="T1432" s="40">
        <f t="shared" si="135"/>
        <v>3165.5560123329906</v>
      </c>
      <c r="U1432" s="41">
        <f t="shared" si="136"/>
        <v>1917.6607929515419</v>
      </c>
    </row>
    <row r="1433" spans="1:21" x14ac:dyDescent="0.25">
      <c r="A1433" s="30" t="str">
        <f t="shared" si="137"/>
        <v>2012_1</v>
      </c>
      <c r="B1433" s="10">
        <v>2012</v>
      </c>
      <c r="C1433" s="10">
        <v>1</v>
      </c>
      <c r="D1433" s="27" t="s">
        <v>32</v>
      </c>
      <c r="E1433" s="11" t="s">
        <v>41</v>
      </c>
      <c r="F1433" s="41">
        <v>5220</v>
      </c>
      <c r="G1433" s="39">
        <v>85</v>
      </c>
      <c r="H1433" s="40">
        <v>763</v>
      </c>
      <c r="I1433" s="40">
        <v>1219</v>
      </c>
      <c r="J1433" s="40">
        <v>1285</v>
      </c>
      <c r="K1433" s="41">
        <v>237</v>
      </c>
      <c r="L1433" s="39">
        <v>2952031</v>
      </c>
      <c r="M1433" s="40">
        <v>2329592</v>
      </c>
      <c r="N1433" s="40">
        <v>472260</v>
      </c>
      <c r="O1433" s="40">
        <v>4301112</v>
      </c>
      <c r="P1433" s="41">
        <v>2037492</v>
      </c>
      <c r="Q1433" s="39">
        <f t="shared" si="132"/>
        <v>34729.776470588236</v>
      </c>
      <c r="R1433" s="40">
        <f t="shared" si="133"/>
        <v>3053.2005242463956</v>
      </c>
      <c r="S1433" s="40">
        <f t="shared" si="134"/>
        <v>387.41591468416738</v>
      </c>
      <c r="T1433" s="40">
        <f t="shared" si="135"/>
        <v>3347.1688715953305</v>
      </c>
      <c r="U1433" s="41">
        <f t="shared" si="136"/>
        <v>8597.0126582278481</v>
      </c>
    </row>
    <row r="1434" spans="1:21" x14ac:dyDescent="0.25">
      <c r="A1434" s="30" t="str">
        <f t="shared" si="137"/>
        <v>2012_1</v>
      </c>
      <c r="B1434" s="10">
        <v>2012</v>
      </c>
      <c r="C1434" s="10">
        <v>1</v>
      </c>
      <c r="D1434" s="27" t="s">
        <v>33</v>
      </c>
      <c r="E1434" s="11" t="s">
        <v>41</v>
      </c>
      <c r="F1434" s="41">
        <v>2709</v>
      </c>
      <c r="G1434" s="39">
        <v>94</v>
      </c>
      <c r="H1434" s="40">
        <v>295</v>
      </c>
      <c r="I1434" s="40">
        <v>641</v>
      </c>
      <c r="J1434" s="40">
        <v>420</v>
      </c>
      <c r="K1434" s="41">
        <v>101</v>
      </c>
      <c r="L1434" s="39">
        <v>1072421</v>
      </c>
      <c r="M1434" s="40">
        <v>803776</v>
      </c>
      <c r="N1434" s="40">
        <v>537943</v>
      </c>
      <c r="O1434" s="40">
        <v>1168762</v>
      </c>
      <c r="P1434" s="41">
        <v>243445</v>
      </c>
      <c r="Q1434" s="39">
        <f t="shared" si="132"/>
        <v>11408.734042553191</v>
      </c>
      <c r="R1434" s="40">
        <f t="shared" si="133"/>
        <v>2724.664406779661</v>
      </c>
      <c r="S1434" s="40">
        <f t="shared" si="134"/>
        <v>839.22464898595945</v>
      </c>
      <c r="T1434" s="40">
        <f t="shared" si="135"/>
        <v>2782.7666666666669</v>
      </c>
      <c r="U1434" s="41">
        <f t="shared" si="136"/>
        <v>2410.3465346534654</v>
      </c>
    </row>
    <row r="1435" spans="1:21" x14ac:dyDescent="0.25">
      <c r="A1435" s="30" t="str">
        <f t="shared" si="137"/>
        <v>2012_1</v>
      </c>
      <c r="B1435" s="10">
        <v>2012</v>
      </c>
      <c r="C1435" s="10">
        <v>1</v>
      </c>
      <c r="D1435" s="27" t="s">
        <v>34</v>
      </c>
      <c r="E1435" s="11" t="s">
        <v>41</v>
      </c>
      <c r="F1435" s="41">
        <v>2298</v>
      </c>
      <c r="G1435" s="39">
        <v>69</v>
      </c>
      <c r="H1435" s="40">
        <v>353</v>
      </c>
      <c r="I1435" s="40">
        <v>455</v>
      </c>
      <c r="J1435" s="40">
        <v>484</v>
      </c>
      <c r="K1435" s="41">
        <v>74</v>
      </c>
      <c r="L1435" s="39">
        <v>889661</v>
      </c>
      <c r="M1435" s="40">
        <v>1225089</v>
      </c>
      <c r="N1435" s="40">
        <v>430636</v>
      </c>
      <c r="O1435" s="40">
        <v>1835682</v>
      </c>
      <c r="P1435" s="41">
        <v>270229</v>
      </c>
      <c r="Q1435" s="39">
        <f t="shared" si="132"/>
        <v>12893.63768115942</v>
      </c>
      <c r="R1435" s="40">
        <f t="shared" si="133"/>
        <v>3470.5070821529744</v>
      </c>
      <c r="S1435" s="40">
        <f t="shared" si="134"/>
        <v>946.45274725274726</v>
      </c>
      <c r="T1435" s="40">
        <f t="shared" si="135"/>
        <v>3792.7314049586776</v>
      </c>
      <c r="U1435" s="41">
        <f t="shared" si="136"/>
        <v>3651.7432432432433</v>
      </c>
    </row>
    <row r="1436" spans="1:21" x14ac:dyDescent="0.25">
      <c r="A1436" s="30" t="str">
        <f t="shared" si="137"/>
        <v>2012_1</v>
      </c>
      <c r="B1436" s="10">
        <v>2012</v>
      </c>
      <c r="C1436" s="10">
        <v>1</v>
      </c>
      <c r="D1436" s="27" t="s">
        <v>35</v>
      </c>
      <c r="E1436" s="11" t="s">
        <v>41</v>
      </c>
      <c r="F1436" s="41">
        <v>4550</v>
      </c>
      <c r="G1436" s="39">
        <v>188</v>
      </c>
      <c r="H1436" s="40">
        <v>683</v>
      </c>
      <c r="I1436" s="40">
        <v>682</v>
      </c>
      <c r="J1436" s="40">
        <v>1117</v>
      </c>
      <c r="K1436" s="41">
        <v>240</v>
      </c>
      <c r="L1436" s="39">
        <v>2086220</v>
      </c>
      <c r="M1436" s="40">
        <v>1922598</v>
      </c>
      <c r="N1436" s="40">
        <v>809735</v>
      </c>
      <c r="O1436" s="40">
        <v>2885918</v>
      </c>
      <c r="P1436" s="41">
        <v>597862</v>
      </c>
      <c r="Q1436" s="39">
        <f t="shared" si="132"/>
        <v>11096.91489361702</v>
      </c>
      <c r="R1436" s="40">
        <f t="shared" si="133"/>
        <v>2814.9311859443633</v>
      </c>
      <c r="S1436" s="40">
        <f t="shared" si="134"/>
        <v>1187.2947214076246</v>
      </c>
      <c r="T1436" s="40">
        <f t="shared" si="135"/>
        <v>2583.6329453894359</v>
      </c>
      <c r="U1436" s="41">
        <f t="shared" si="136"/>
        <v>2491.0916666666667</v>
      </c>
    </row>
    <row r="1437" spans="1:21" x14ac:dyDescent="0.25">
      <c r="A1437" s="30" t="str">
        <f t="shared" si="137"/>
        <v>2012_1</v>
      </c>
      <c r="B1437" s="10">
        <v>2012</v>
      </c>
      <c r="C1437" s="10">
        <v>1</v>
      </c>
      <c r="D1437" s="27" t="s">
        <v>36</v>
      </c>
      <c r="E1437" s="11" t="s">
        <v>41</v>
      </c>
      <c r="F1437" s="41">
        <v>1358</v>
      </c>
      <c r="G1437" s="39">
        <v>57</v>
      </c>
      <c r="H1437" s="40">
        <v>217</v>
      </c>
      <c r="I1437" s="40">
        <v>269</v>
      </c>
      <c r="J1437" s="40">
        <v>306</v>
      </c>
      <c r="K1437" s="41">
        <v>42</v>
      </c>
      <c r="L1437" s="39">
        <v>937173</v>
      </c>
      <c r="M1437" s="40">
        <v>774432</v>
      </c>
      <c r="N1437" s="40">
        <v>237707</v>
      </c>
      <c r="O1437" s="40">
        <v>1091376</v>
      </c>
      <c r="P1437" s="41">
        <v>223588</v>
      </c>
      <c r="Q1437" s="39">
        <f t="shared" si="132"/>
        <v>16441.63157894737</v>
      </c>
      <c r="R1437" s="40">
        <f t="shared" si="133"/>
        <v>3568.8110599078341</v>
      </c>
      <c r="S1437" s="40">
        <f t="shared" si="134"/>
        <v>883.66914498141261</v>
      </c>
      <c r="T1437" s="40">
        <f t="shared" si="135"/>
        <v>3566.5882352941176</v>
      </c>
      <c r="U1437" s="41">
        <f t="shared" si="136"/>
        <v>5323.5238095238092</v>
      </c>
    </row>
    <row r="1438" spans="1:21" x14ac:dyDescent="0.25">
      <c r="A1438" s="30" t="str">
        <f t="shared" si="137"/>
        <v>2012_1</v>
      </c>
      <c r="B1438" s="10">
        <v>2012</v>
      </c>
      <c r="C1438" s="10">
        <v>1</v>
      </c>
      <c r="D1438" s="27" t="s">
        <v>37</v>
      </c>
      <c r="E1438" s="11" t="s">
        <v>41</v>
      </c>
      <c r="F1438" s="41">
        <v>2082</v>
      </c>
      <c r="G1438" s="39">
        <v>94</v>
      </c>
      <c r="H1438" s="40">
        <v>437</v>
      </c>
      <c r="I1438" s="40">
        <v>246</v>
      </c>
      <c r="J1438" s="40">
        <v>734</v>
      </c>
      <c r="K1438" s="41">
        <v>245</v>
      </c>
      <c r="L1438" s="39">
        <v>1651329</v>
      </c>
      <c r="M1438" s="40">
        <v>1235050</v>
      </c>
      <c r="N1438" s="40">
        <v>282070</v>
      </c>
      <c r="O1438" s="40">
        <v>2202754</v>
      </c>
      <c r="P1438" s="41">
        <v>1424533</v>
      </c>
      <c r="Q1438" s="39">
        <f t="shared" si="132"/>
        <v>17567.329787234041</v>
      </c>
      <c r="R1438" s="40">
        <f t="shared" si="133"/>
        <v>2826.2013729977116</v>
      </c>
      <c r="S1438" s="40">
        <f t="shared" si="134"/>
        <v>1146.6260162601627</v>
      </c>
      <c r="T1438" s="40">
        <f t="shared" si="135"/>
        <v>3001.0272479564032</v>
      </c>
      <c r="U1438" s="41">
        <f t="shared" si="136"/>
        <v>5814.4204081632652</v>
      </c>
    </row>
    <row r="1439" spans="1:21" x14ac:dyDescent="0.25">
      <c r="A1439" s="30" t="str">
        <f t="shared" si="137"/>
        <v>2012_1</v>
      </c>
      <c r="B1439" s="10">
        <v>2012</v>
      </c>
      <c r="C1439" s="10">
        <v>1</v>
      </c>
      <c r="D1439" s="27" t="s">
        <v>38</v>
      </c>
      <c r="E1439" s="11" t="s">
        <v>41</v>
      </c>
      <c r="F1439" s="41">
        <v>1085</v>
      </c>
      <c r="G1439" s="39">
        <v>50</v>
      </c>
      <c r="H1439" s="40">
        <v>205</v>
      </c>
      <c r="I1439" s="40">
        <v>138</v>
      </c>
      <c r="J1439" s="40">
        <v>339</v>
      </c>
      <c r="K1439" s="41">
        <v>8</v>
      </c>
      <c r="L1439" s="39">
        <v>493470</v>
      </c>
      <c r="M1439" s="40">
        <v>469456</v>
      </c>
      <c r="N1439" s="40">
        <v>250107</v>
      </c>
      <c r="O1439" s="40">
        <v>791347</v>
      </c>
      <c r="P1439" s="41">
        <v>48928</v>
      </c>
      <c r="Q1439" s="39">
        <f t="shared" si="132"/>
        <v>9869.4</v>
      </c>
      <c r="R1439" s="40">
        <f t="shared" si="133"/>
        <v>2290.0292682926829</v>
      </c>
      <c r="S1439" s="40">
        <f t="shared" si="134"/>
        <v>1812.3695652173913</v>
      </c>
      <c r="T1439" s="40">
        <f t="shared" si="135"/>
        <v>2334.3569321533923</v>
      </c>
      <c r="U1439" s="41">
        <f t="shared" si="136"/>
        <v>6116</v>
      </c>
    </row>
    <row r="1440" spans="1:21" x14ac:dyDescent="0.25">
      <c r="A1440" s="30" t="str">
        <f t="shared" si="137"/>
        <v>2012_1</v>
      </c>
      <c r="B1440" s="10">
        <v>2012</v>
      </c>
      <c r="C1440" s="10">
        <v>1</v>
      </c>
      <c r="D1440" s="27" t="s">
        <v>39</v>
      </c>
      <c r="E1440" s="11" t="s">
        <v>41</v>
      </c>
      <c r="F1440" s="41">
        <v>5186</v>
      </c>
      <c r="G1440" s="39">
        <v>266</v>
      </c>
      <c r="H1440" s="40">
        <v>983</v>
      </c>
      <c r="I1440" s="40">
        <v>1029</v>
      </c>
      <c r="J1440" s="40">
        <v>875</v>
      </c>
      <c r="K1440" s="41">
        <v>154</v>
      </c>
      <c r="L1440" s="39">
        <v>3800780</v>
      </c>
      <c r="M1440" s="40">
        <v>2506903</v>
      </c>
      <c r="N1440" s="40">
        <v>924264</v>
      </c>
      <c r="O1440" s="40">
        <v>2699797</v>
      </c>
      <c r="P1440" s="41">
        <v>774512</v>
      </c>
      <c r="Q1440" s="39">
        <f t="shared" si="132"/>
        <v>14288.646616541353</v>
      </c>
      <c r="R1440" s="40">
        <f t="shared" si="133"/>
        <v>2550.2573753814854</v>
      </c>
      <c r="S1440" s="40">
        <f t="shared" si="134"/>
        <v>898.21574344023327</v>
      </c>
      <c r="T1440" s="40">
        <f t="shared" si="135"/>
        <v>3085.4822857142858</v>
      </c>
      <c r="U1440" s="41">
        <f t="shared" si="136"/>
        <v>5029.2987012987014</v>
      </c>
    </row>
    <row r="1441" spans="1:21" x14ac:dyDescent="0.25">
      <c r="A1441" s="30" t="str">
        <f t="shared" si="137"/>
        <v>2012_1</v>
      </c>
      <c r="B1441" s="10">
        <v>2012</v>
      </c>
      <c r="C1441" s="10">
        <v>1</v>
      </c>
      <c r="D1441" s="27" t="s">
        <v>40</v>
      </c>
      <c r="E1441" s="11" t="s">
        <v>41</v>
      </c>
      <c r="F1441" s="41">
        <v>2263</v>
      </c>
      <c r="G1441" s="39">
        <v>91</v>
      </c>
      <c r="H1441" s="40">
        <v>440</v>
      </c>
      <c r="I1441" s="40">
        <v>887</v>
      </c>
      <c r="J1441" s="40">
        <v>786</v>
      </c>
      <c r="K1441" s="41">
        <v>143</v>
      </c>
      <c r="L1441" s="39">
        <v>1074862</v>
      </c>
      <c r="M1441" s="40">
        <v>1390737</v>
      </c>
      <c r="N1441" s="40">
        <v>571149</v>
      </c>
      <c r="O1441" s="40">
        <v>2549545</v>
      </c>
      <c r="P1441" s="41">
        <v>344301</v>
      </c>
      <c r="Q1441" s="39">
        <f t="shared" si="132"/>
        <v>11811.670329670329</v>
      </c>
      <c r="R1441" s="40">
        <f t="shared" si="133"/>
        <v>3160.7659090909092</v>
      </c>
      <c r="S1441" s="40">
        <f t="shared" si="134"/>
        <v>643.91093573844421</v>
      </c>
      <c r="T1441" s="40">
        <f t="shared" si="135"/>
        <v>3243.6959287531809</v>
      </c>
      <c r="U1441" s="41">
        <f t="shared" si="136"/>
        <v>2407.6993006993007</v>
      </c>
    </row>
    <row r="1442" spans="1:21" x14ac:dyDescent="0.25">
      <c r="A1442" s="30" t="str">
        <f t="shared" si="137"/>
        <v>2012_2</v>
      </c>
      <c r="B1442" s="10">
        <v>2012</v>
      </c>
      <c r="C1442" s="10">
        <v>2</v>
      </c>
      <c r="D1442" s="27" t="s">
        <v>13</v>
      </c>
      <c r="E1442" s="11" t="s">
        <v>41</v>
      </c>
      <c r="F1442" s="41">
        <v>5446</v>
      </c>
      <c r="G1442" s="39">
        <v>37</v>
      </c>
      <c r="H1442" s="40">
        <v>725</v>
      </c>
      <c r="I1442" s="40">
        <v>439</v>
      </c>
      <c r="J1442" s="40">
        <v>1019</v>
      </c>
      <c r="K1442" s="41">
        <v>132</v>
      </c>
      <c r="L1442" s="39">
        <v>519535</v>
      </c>
      <c r="M1442" s="40">
        <v>1105745</v>
      </c>
      <c r="N1442" s="40">
        <v>527342</v>
      </c>
      <c r="O1442" s="40">
        <v>1839357</v>
      </c>
      <c r="P1442" s="41">
        <v>457951</v>
      </c>
      <c r="Q1442" s="39">
        <f t="shared" si="132"/>
        <v>14041.486486486487</v>
      </c>
      <c r="R1442" s="40">
        <f t="shared" si="133"/>
        <v>1525.1655172413793</v>
      </c>
      <c r="S1442" s="40">
        <f t="shared" si="134"/>
        <v>1201.2346241457858</v>
      </c>
      <c r="T1442" s="40">
        <f t="shared" si="135"/>
        <v>1805.0608439646712</v>
      </c>
      <c r="U1442" s="41">
        <f t="shared" si="136"/>
        <v>3469.3257575757575</v>
      </c>
    </row>
    <row r="1443" spans="1:21" x14ac:dyDescent="0.25">
      <c r="A1443" s="30" t="str">
        <f t="shared" si="137"/>
        <v>2012_2</v>
      </c>
      <c r="B1443" s="10">
        <v>2012</v>
      </c>
      <c r="C1443" s="10">
        <v>2</v>
      </c>
      <c r="D1443" s="27" t="s">
        <v>15</v>
      </c>
      <c r="E1443" s="11" t="s">
        <v>41</v>
      </c>
      <c r="F1443" s="41">
        <v>736</v>
      </c>
      <c r="G1443" s="39">
        <v>4</v>
      </c>
      <c r="H1443" s="40">
        <v>78</v>
      </c>
      <c r="I1443" s="40">
        <v>142</v>
      </c>
      <c r="J1443" s="40">
        <v>123</v>
      </c>
      <c r="K1443" s="41">
        <v>15</v>
      </c>
      <c r="L1443" s="39">
        <v>90726</v>
      </c>
      <c r="M1443" s="40">
        <v>228117</v>
      </c>
      <c r="N1443" s="40">
        <v>171127</v>
      </c>
      <c r="O1443" s="40">
        <v>379444</v>
      </c>
      <c r="P1443" s="41">
        <v>88612</v>
      </c>
      <c r="Q1443" s="39">
        <f t="shared" si="132"/>
        <v>22681.5</v>
      </c>
      <c r="R1443" s="40">
        <f t="shared" si="133"/>
        <v>2924.5769230769229</v>
      </c>
      <c r="S1443" s="40">
        <f t="shared" si="134"/>
        <v>1205.1197183098591</v>
      </c>
      <c r="T1443" s="40">
        <f t="shared" si="135"/>
        <v>3084.9105691056911</v>
      </c>
      <c r="U1443" s="41">
        <f t="shared" si="136"/>
        <v>5907.4666666666662</v>
      </c>
    </row>
    <row r="1444" spans="1:21" x14ac:dyDescent="0.25">
      <c r="A1444" s="30" t="str">
        <f t="shared" si="137"/>
        <v>2012_2</v>
      </c>
      <c r="B1444" s="10">
        <v>2012</v>
      </c>
      <c r="C1444" s="10">
        <v>2</v>
      </c>
      <c r="D1444" s="27" t="s">
        <v>16</v>
      </c>
      <c r="E1444" s="11" t="s">
        <v>41</v>
      </c>
      <c r="F1444" s="41">
        <v>816</v>
      </c>
      <c r="G1444" s="39">
        <v>18</v>
      </c>
      <c r="H1444" s="40">
        <v>127</v>
      </c>
      <c r="I1444" s="40">
        <v>322</v>
      </c>
      <c r="J1444" s="40">
        <v>205</v>
      </c>
      <c r="K1444" s="41">
        <v>19</v>
      </c>
      <c r="L1444" s="39">
        <v>174618</v>
      </c>
      <c r="M1444" s="40">
        <v>439332</v>
      </c>
      <c r="N1444" s="40">
        <v>284174</v>
      </c>
      <c r="O1444" s="40">
        <v>655572</v>
      </c>
      <c r="P1444" s="41">
        <v>95369</v>
      </c>
      <c r="Q1444" s="39">
        <f t="shared" si="132"/>
        <v>9701</v>
      </c>
      <c r="R1444" s="40">
        <f t="shared" si="133"/>
        <v>3459.3070866141734</v>
      </c>
      <c r="S1444" s="40">
        <f t="shared" si="134"/>
        <v>882.52795031055905</v>
      </c>
      <c r="T1444" s="40">
        <f t="shared" si="135"/>
        <v>3197.9121951219513</v>
      </c>
      <c r="U1444" s="41">
        <f t="shared" si="136"/>
        <v>5019.4210526315792</v>
      </c>
    </row>
    <row r="1445" spans="1:21" x14ac:dyDescent="0.25">
      <c r="A1445" s="30" t="str">
        <f t="shared" si="137"/>
        <v>2012_2</v>
      </c>
      <c r="B1445" s="10">
        <v>2012</v>
      </c>
      <c r="C1445" s="10">
        <v>2</v>
      </c>
      <c r="D1445" s="27" t="s">
        <v>17</v>
      </c>
      <c r="E1445" s="11" t="s">
        <v>41</v>
      </c>
      <c r="F1445" s="41">
        <v>5626</v>
      </c>
      <c r="G1445" s="39">
        <v>35</v>
      </c>
      <c r="H1445" s="40">
        <v>625</v>
      </c>
      <c r="I1445" s="40">
        <v>2056</v>
      </c>
      <c r="J1445" s="40">
        <v>929</v>
      </c>
      <c r="K1445" s="41">
        <v>113</v>
      </c>
      <c r="L1445" s="39">
        <v>558502</v>
      </c>
      <c r="M1445" s="40">
        <v>2427022</v>
      </c>
      <c r="N1445" s="40">
        <v>1608958</v>
      </c>
      <c r="O1445" s="40">
        <v>3256210</v>
      </c>
      <c r="P1445" s="41">
        <v>613132</v>
      </c>
      <c r="Q1445" s="39">
        <f t="shared" si="132"/>
        <v>15957.2</v>
      </c>
      <c r="R1445" s="40">
        <f t="shared" si="133"/>
        <v>3883.2352000000001</v>
      </c>
      <c r="S1445" s="40">
        <f t="shared" si="134"/>
        <v>782.56712062256804</v>
      </c>
      <c r="T1445" s="40">
        <f t="shared" si="135"/>
        <v>3505.0699677072121</v>
      </c>
      <c r="U1445" s="41">
        <f t="shared" si="136"/>
        <v>5425.9469026548677</v>
      </c>
    </row>
    <row r="1446" spans="1:21" x14ac:dyDescent="0.25">
      <c r="A1446" s="30" t="str">
        <f t="shared" si="137"/>
        <v>2012_2</v>
      </c>
      <c r="B1446" s="10">
        <v>2012</v>
      </c>
      <c r="C1446" s="10">
        <v>2</v>
      </c>
      <c r="D1446" s="27" t="s">
        <v>18</v>
      </c>
      <c r="E1446" s="11" t="s">
        <v>41</v>
      </c>
      <c r="F1446" s="41">
        <v>2476</v>
      </c>
      <c r="G1446" s="39">
        <v>27</v>
      </c>
      <c r="H1446" s="40">
        <v>231</v>
      </c>
      <c r="I1446" s="40">
        <v>977</v>
      </c>
      <c r="J1446" s="40">
        <v>328</v>
      </c>
      <c r="K1446" s="41">
        <v>59</v>
      </c>
      <c r="L1446" s="39">
        <v>552115</v>
      </c>
      <c r="M1446" s="40">
        <v>713004</v>
      </c>
      <c r="N1446" s="40">
        <v>2181995</v>
      </c>
      <c r="O1446" s="40">
        <v>1186473</v>
      </c>
      <c r="P1446" s="41">
        <v>181701</v>
      </c>
      <c r="Q1446" s="39">
        <f t="shared" si="132"/>
        <v>20448.703703703704</v>
      </c>
      <c r="R1446" s="40">
        <f t="shared" si="133"/>
        <v>3086.5974025974024</v>
      </c>
      <c r="S1446" s="40">
        <f t="shared" si="134"/>
        <v>2233.3623336745136</v>
      </c>
      <c r="T1446" s="40">
        <f t="shared" si="135"/>
        <v>3617.2957317073169</v>
      </c>
      <c r="U1446" s="41">
        <f t="shared" si="136"/>
        <v>3079.6779661016949</v>
      </c>
    </row>
    <row r="1447" spans="1:21" x14ac:dyDescent="0.25">
      <c r="A1447" s="30" t="str">
        <f t="shared" si="137"/>
        <v>2012_2</v>
      </c>
      <c r="B1447" s="10">
        <v>2012</v>
      </c>
      <c r="C1447" s="10">
        <v>2</v>
      </c>
      <c r="D1447" s="27" t="s">
        <v>19</v>
      </c>
      <c r="E1447" s="11" t="s">
        <v>41</v>
      </c>
      <c r="F1447" s="41">
        <v>940</v>
      </c>
      <c r="G1447" s="39">
        <v>22</v>
      </c>
      <c r="H1447" s="40">
        <v>104</v>
      </c>
      <c r="I1447" s="40">
        <v>195</v>
      </c>
      <c r="J1447" s="40">
        <v>150</v>
      </c>
      <c r="K1447" s="41">
        <v>36</v>
      </c>
      <c r="L1447" s="39">
        <v>407158</v>
      </c>
      <c r="M1447" s="40">
        <v>313658</v>
      </c>
      <c r="N1447" s="40">
        <v>221593</v>
      </c>
      <c r="O1447" s="40">
        <v>479785</v>
      </c>
      <c r="P1447" s="41">
        <v>194570</v>
      </c>
      <c r="Q1447" s="39">
        <f t="shared" si="132"/>
        <v>18507.18181818182</v>
      </c>
      <c r="R1447" s="40">
        <f t="shared" si="133"/>
        <v>3015.9423076923076</v>
      </c>
      <c r="S1447" s="40">
        <f t="shared" si="134"/>
        <v>1136.374358974359</v>
      </c>
      <c r="T1447" s="40">
        <f t="shared" si="135"/>
        <v>3198.5666666666666</v>
      </c>
      <c r="U1447" s="41">
        <f t="shared" si="136"/>
        <v>5404.7222222222226</v>
      </c>
    </row>
    <row r="1448" spans="1:21" x14ac:dyDescent="0.25">
      <c r="A1448" s="30" t="str">
        <f t="shared" si="137"/>
        <v>2012_2</v>
      </c>
      <c r="B1448" s="10">
        <v>2012</v>
      </c>
      <c r="C1448" s="10">
        <v>2</v>
      </c>
      <c r="D1448" s="27" t="s">
        <v>20</v>
      </c>
      <c r="E1448" s="11" t="s">
        <v>41</v>
      </c>
      <c r="F1448" s="41">
        <v>6437</v>
      </c>
      <c r="G1448" s="39">
        <v>103</v>
      </c>
      <c r="H1448" s="40">
        <v>851</v>
      </c>
      <c r="I1448" s="40">
        <v>641</v>
      </c>
      <c r="J1448" s="40">
        <v>1165</v>
      </c>
      <c r="K1448" s="41">
        <v>209</v>
      </c>
      <c r="L1448" s="39">
        <v>2620007</v>
      </c>
      <c r="M1448" s="40">
        <v>2229211</v>
      </c>
      <c r="N1448" s="40">
        <v>494143</v>
      </c>
      <c r="O1448" s="40">
        <v>3192385</v>
      </c>
      <c r="P1448" s="41">
        <v>1886987</v>
      </c>
      <c r="Q1448" s="39">
        <f t="shared" si="132"/>
        <v>25436.961165048542</v>
      </c>
      <c r="R1448" s="40">
        <f t="shared" si="133"/>
        <v>2619.5193889541715</v>
      </c>
      <c r="S1448" s="40">
        <f t="shared" si="134"/>
        <v>770.89391575663024</v>
      </c>
      <c r="T1448" s="40">
        <f t="shared" si="135"/>
        <v>2740.244635193133</v>
      </c>
      <c r="U1448" s="41">
        <f t="shared" si="136"/>
        <v>9028.6459330143534</v>
      </c>
    </row>
    <row r="1449" spans="1:21" x14ac:dyDescent="0.25">
      <c r="A1449" s="30" t="str">
        <f t="shared" si="137"/>
        <v>2012_2</v>
      </c>
      <c r="B1449" s="10">
        <v>2012</v>
      </c>
      <c r="C1449" s="10">
        <v>2</v>
      </c>
      <c r="D1449" s="27" t="s">
        <v>21</v>
      </c>
      <c r="E1449" s="11" t="s">
        <v>41</v>
      </c>
      <c r="F1449" s="41">
        <v>5972</v>
      </c>
      <c r="G1449" s="39">
        <v>194</v>
      </c>
      <c r="H1449" s="40">
        <v>666</v>
      </c>
      <c r="I1449" s="40">
        <v>1068</v>
      </c>
      <c r="J1449" s="40">
        <v>1404</v>
      </c>
      <c r="K1449" s="41">
        <v>421</v>
      </c>
      <c r="L1449" s="39">
        <v>2693257</v>
      </c>
      <c r="M1449" s="40">
        <v>1735348</v>
      </c>
      <c r="N1449" s="40">
        <v>865480</v>
      </c>
      <c r="O1449" s="40">
        <v>4812772</v>
      </c>
      <c r="P1449" s="41">
        <v>2267154</v>
      </c>
      <c r="Q1449" s="39">
        <f t="shared" si="132"/>
        <v>13882.768041237114</v>
      </c>
      <c r="R1449" s="40">
        <f t="shared" si="133"/>
        <v>2605.6276276276276</v>
      </c>
      <c r="S1449" s="40">
        <f t="shared" si="134"/>
        <v>810.37453183520597</v>
      </c>
      <c r="T1449" s="40">
        <f t="shared" si="135"/>
        <v>3427.900284900285</v>
      </c>
      <c r="U1449" s="41">
        <f t="shared" si="136"/>
        <v>5385.1638954869359</v>
      </c>
    </row>
    <row r="1450" spans="1:21" x14ac:dyDescent="0.25">
      <c r="A1450" s="30" t="str">
        <f t="shared" si="137"/>
        <v>2012_2</v>
      </c>
      <c r="B1450" s="10">
        <v>2012</v>
      </c>
      <c r="C1450" s="10">
        <v>2</v>
      </c>
      <c r="D1450" s="27" t="s">
        <v>22</v>
      </c>
      <c r="E1450" s="11" t="s">
        <v>41</v>
      </c>
      <c r="F1450" s="41">
        <v>789</v>
      </c>
      <c r="G1450" s="39">
        <v>31</v>
      </c>
      <c r="H1450" s="40">
        <v>82</v>
      </c>
      <c r="I1450" s="40">
        <v>126</v>
      </c>
      <c r="J1450" s="40">
        <v>97</v>
      </c>
      <c r="K1450" s="41">
        <v>32</v>
      </c>
      <c r="L1450" s="39">
        <v>354596</v>
      </c>
      <c r="M1450" s="40">
        <v>242188</v>
      </c>
      <c r="N1450" s="40">
        <v>85940</v>
      </c>
      <c r="O1450" s="40">
        <v>307996</v>
      </c>
      <c r="P1450" s="41">
        <v>115055</v>
      </c>
      <c r="Q1450" s="39">
        <f t="shared" si="132"/>
        <v>11438.58064516129</v>
      </c>
      <c r="R1450" s="40">
        <f t="shared" si="133"/>
        <v>2953.5121951219512</v>
      </c>
      <c r="S1450" s="40">
        <f t="shared" si="134"/>
        <v>682.06349206349205</v>
      </c>
      <c r="T1450" s="40">
        <f t="shared" si="135"/>
        <v>3175.216494845361</v>
      </c>
      <c r="U1450" s="41">
        <f t="shared" si="136"/>
        <v>3595.46875</v>
      </c>
    </row>
    <row r="1451" spans="1:21" x14ac:dyDescent="0.25">
      <c r="A1451" s="30" t="str">
        <f t="shared" si="137"/>
        <v>2012_2</v>
      </c>
      <c r="B1451" s="10">
        <v>2012</v>
      </c>
      <c r="C1451" s="10">
        <v>2</v>
      </c>
      <c r="D1451" s="27" t="s">
        <v>23</v>
      </c>
      <c r="E1451" s="11" t="s">
        <v>41</v>
      </c>
      <c r="F1451" s="41">
        <v>551</v>
      </c>
      <c r="G1451" s="39">
        <v>21</v>
      </c>
      <c r="H1451" s="40">
        <v>70</v>
      </c>
      <c r="I1451" s="40">
        <v>121</v>
      </c>
      <c r="J1451" s="40">
        <v>82</v>
      </c>
      <c r="K1451" s="41">
        <v>19</v>
      </c>
      <c r="L1451" s="39">
        <v>289071</v>
      </c>
      <c r="M1451" s="40">
        <v>212768</v>
      </c>
      <c r="N1451" s="40">
        <v>70170</v>
      </c>
      <c r="O1451" s="40">
        <v>281239</v>
      </c>
      <c r="P1451" s="41">
        <v>84371</v>
      </c>
      <c r="Q1451" s="39">
        <f t="shared" si="132"/>
        <v>13765.285714285714</v>
      </c>
      <c r="R1451" s="40">
        <f t="shared" si="133"/>
        <v>3039.542857142857</v>
      </c>
      <c r="S1451" s="40">
        <f t="shared" si="134"/>
        <v>579.91735537190084</v>
      </c>
      <c r="T1451" s="40">
        <f t="shared" si="135"/>
        <v>3429.7439024390242</v>
      </c>
      <c r="U1451" s="41">
        <f t="shared" si="136"/>
        <v>4440.5789473684208</v>
      </c>
    </row>
    <row r="1452" spans="1:21" x14ac:dyDescent="0.25">
      <c r="A1452" s="30" t="str">
        <f t="shared" si="137"/>
        <v>2012_2</v>
      </c>
      <c r="B1452" s="10">
        <v>2012</v>
      </c>
      <c r="C1452" s="10">
        <v>2</v>
      </c>
      <c r="D1452" s="27" t="s">
        <v>24</v>
      </c>
      <c r="E1452" s="11" t="s">
        <v>41</v>
      </c>
      <c r="F1452" s="41">
        <v>1494</v>
      </c>
      <c r="G1452" s="39">
        <v>48</v>
      </c>
      <c r="H1452" s="40">
        <v>176</v>
      </c>
      <c r="I1452" s="40">
        <v>106</v>
      </c>
      <c r="J1452" s="40">
        <v>195</v>
      </c>
      <c r="K1452" s="41">
        <v>30</v>
      </c>
      <c r="L1452" s="39">
        <v>869836</v>
      </c>
      <c r="M1452" s="40">
        <v>808801</v>
      </c>
      <c r="N1452" s="40">
        <v>110091</v>
      </c>
      <c r="O1452" s="40">
        <v>677806</v>
      </c>
      <c r="P1452" s="41">
        <v>164572</v>
      </c>
      <c r="Q1452" s="39">
        <f t="shared" si="132"/>
        <v>18121.583333333332</v>
      </c>
      <c r="R1452" s="40">
        <f t="shared" si="133"/>
        <v>4595.460227272727</v>
      </c>
      <c r="S1452" s="40">
        <f t="shared" si="134"/>
        <v>1038.5943396226414</v>
      </c>
      <c r="T1452" s="40">
        <f t="shared" si="135"/>
        <v>3475.9282051282053</v>
      </c>
      <c r="U1452" s="41">
        <f t="shared" si="136"/>
        <v>5485.7333333333336</v>
      </c>
    </row>
    <row r="1453" spans="1:21" x14ac:dyDescent="0.25">
      <c r="A1453" s="30" t="str">
        <f t="shared" si="137"/>
        <v>2012_2</v>
      </c>
      <c r="B1453" s="10">
        <v>2012</v>
      </c>
      <c r="C1453" s="10">
        <v>2</v>
      </c>
      <c r="D1453" s="27" t="s">
        <v>25</v>
      </c>
      <c r="E1453" s="11" t="s">
        <v>41</v>
      </c>
      <c r="F1453" s="41">
        <v>6003</v>
      </c>
      <c r="G1453" s="39">
        <v>52</v>
      </c>
      <c r="H1453" s="40">
        <v>592</v>
      </c>
      <c r="I1453" s="40">
        <v>1888</v>
      </c>
      <c r="J1453" s="40">
        <v>851</v>
      </c>
      <c r="K1453" s="41">
        <v>193</v>
      </c>
      <c r="L1453" s="39">
        <v>731228</v>
      </c>
      <c r="M1453" s="40">
        <v>1133206</v>
      </c>
      <c r="N1453" s="40">
        <v>1413523</v>
      </c>
      <c r="O1453" s="40">
        <v>1499899</v>
      </c>
      <c r="P1453" s="41">
        <v>966336</v>
      </c>
      <c r="Q1453" s="39">
        <f t="shared" si="132"/>
        <v>14062.076923076924</v>
      </c>
      <c r="R1453" s="40">
        <f t="shared" si="133"/>
        <v>1914.1993243243244</v>
      </c>
      <c r="S1453" s="40">
        <f t="shared" si="134"/>
        <v>748.68802966101691</v>
      </c>
      <c r="T1453" s="40">
        <f t="shared" si="135"/>
        <v>1762.5135135135135</v>
      </c>
      <c r="U1453" s="41">
        <f t="shared" si="136"/>
        <v>5006.9222797927459</v>
      </c>
    </row>
    <row r="1454" spans="1:21" x14ac:dyDescent="0.25">
      <c r="A1454" s="30" t="str">
        <f t="shared" si="137"/>
        <v>2012_2</v>
      </c>
      <c r="B1454" s="10">
        <v>2012</v>
      </c>
      <c r="C1454" s="10">
        <v>2</v>
      </c>
      <c r="D1454" s="27" t="s">
        <v>26</v>
      </c>
      <c r="E1454" s="11" t="s">
        <v>41</v>
      </c>
      <c r="F1454" s="41">
        <v>4484</v>
      </c>
      <c r="G1454" s="39">
        <v>73</v>
      </c>
      <c r="H1454" s="40">
        <v>566</v>
      </c>
      <c r="I1454" s="40">
        <v>868</v>
      </c>
      <c r="J1454" s="40">
        <v>839</v>
      </c>
      <c r="K1454" s="41">
        <v>186</v>
      </c>
      <c r="L1454" s="39">
        <v>1389682</v>
      </c>
      <c r="M1454" s="40">
        <v>1733569</v>
      </c>
      <c r="N1454" s="40">
        <v>912102</v>
      </c>
      <c r="O1454" s="40">
        <v>2456897</v>
      </c>
      <c r="P1454" s="41">
        <v>754076</v>
      </c>
      <c r="Q1454" s="39">
        <f t="shared" si="132"/>
        <v>19036.739726027397</v>
      </c>
      <c r="R1454" s="40">
        <f t="shared" si="133"/>
        <v>3062.8427561837457</v>
      </c>
      <c r="S1454" s="40">
        <f t="shared" si="134"/>
        <v>1050.8087557603687</v>
      </c>
      <c r="T1454" s="40">
        <f t="shared" si="135"/>
        <v>2928.363528009535</v>
      </c>
      <c r="U1454" s="41">
        <f t="shared" si="136"/>
        <v>4054.1720430107525</v>
      </c>
    </row>
    <row r="1455" spans="1:21" x14ac:dyDescent="0.25">
      <c r="A1455" s="30" t="str">
        <f t="shared" si="137"/>
        <v>2012_2</v>
      </c>
      <c r="B1455" s="10">
        <v>2012</v>
      </c>
      <c r="C1455" s="10">
        <v>2</v>
      </c>
      <c r="D1455" s="27" t="s">
        <v>27</v>
      </c>
      <c r="E1455" s="11" t="s">
        <v>41</v>
      </c>
      <c r="F1455" s="41">
        <v>1294</v>
      </c>
      <c r="G1455" s="39">
        <v>40</v>
      </c>
      <c r="H1455" s="40">
        <v>167</v>
      </c>
      <c r="I1455" s="40">
        <v>230</v>
      </c>
      <c r="J1455" s="40">
        <v>205</v>
      </c>
      <c r="K1455" s="41">
        <v>53</v>
      </c>
      <c r="L1455" s="39">
        <v>776369</v>
      </c>
      <c r="M1455" s="40">
        <v>478841</v>
      </c>
      <c r="N1455" s="40">
        <v>198818</v>
      </c>
      <c r="O1455" s="40">
        <v>738346</v>
      </c>
      <c r="P1455" s="41">
        <v>471784</v>
      </c>
      <c r="Q1455" s="39">
        <f t="shared" si="132"/>
        <v>19409.224999999999</v>
      </c>
      <c r="R1455" s="40">
        <f t="shared" si="133"/>
        <v>2867.311377245509</v>
      </c>
      <c r="S1455" s="40">
        <f t="shared" si="134"/>
        <v>864.42608695652177</v>
      </c>
      <c r="T1455" s="40">
        <f t="shared" si="135"/>
        <v>3601.6878048780486</v>
      </c>
      <c r="U1455" s="41">
        <f t="shared" si="136"/>
        <v>8901.5849056603765</v>
      </c>
    </row>
    <row r="1456" spans="1:21" x14ac:dyDescent="0.25">
      <c r="A1456" s="30" t="str">
        <f t="shared" si="137"/>
        <v>2012_2</v>
      </c>
      <c r="B1456" s="10">
        <v>2012</v>
      </c>
      <c r="C1456" s="10">
        <v>2</v>
      </c>
      <c r="D1456" s="27" t="s">
        <v>28</v>
      </c>
      <c r="E1456" s="11" t="s">
        <v>41</v>
      </c>
      <c r="F1456" s="41">
        <v>6366</v>
      </c>
      <c r="G1456" s="39">
        <v>199</v>
      </c>
      <c r="H1456" s="40">
        <v>803</v>
      </c>
      <c r="I1456" s="40">
        <v>1531</v>
      </c>
      <c r="J1456" s="40">
        <v>1139</v>
      </c>
      <c r="K1456" s="41">
        <v>244</v>
      </c>
      <c r="L1456" s="39">
        <v>2514030</v>
      </c>
      <c r="M1456" s="40">
        <v>2527853</v>
      </c>
      <c r="N1456" s="40">
        <v>1807652</v>
      </c>
      <c r="O1456" s="40">
        <v>3655771</v>
      </c>
      <c r="P1456" s="41">
        <v>2446410</v>
      </c>
      <c r="Q1456" s="39">
        <f t="shared" si="132"/>
        <v>12633.316582914573</v>
      </c>
      <c r="R1456" s="40">
        <f t="shared" si="133"/>
        <v>3148.0112079701121</v>
      </c>
      <c r="S1456" s="40">
        <f t="shared" si="134"/>
        <v>1180.7001959503593</v>
      </c>
      <c r="T1456" s="40">
        <f t="shared" si="135"/>
        <v>3209.632133450395</v>
      </c>
      <c r="U1456" s="41">
        <f t="shared" si="136"/>
        <v>10026.27049180328</v>
      </c>
    </row>
    <row r="1457" spans="1:21" x14ac:dyDescent="0.25">
      <c r="A1457" s="30" t="str">
        <f t="shared" si="137"/>
        <v>2012_2</v>
      </c>
      <c r="B1457" s="10">
        <v>2012</v>
      </c>
      <c r="C1457" s="10">
        <v>2</v>
      </c>
      <c r="D1457" s="27" t="s">
        <v>29</v>
      </c>
      <c r="E1457" s="11" t="s">
        <v>41</v>
      </c>
      <c r="F1457" s="41">
        <v>879</v>
      </c>
      <c r="G1457" s="39">
        <v>31</v>
      </c>
      <c r="H1457" s="40">
        <v>118</v>
      </c>
      <c r="I1457" s="40">
        <v>135</v>
      </c>
      <c r="J1457" s="40">
        <v>178</v>
      </c>
      <c r="K1457" s="41">
        <v>40</v>
      </c>
      <c r="L1457" s="39">
        <v>467156</v>
      </c>
      <c r="M1457" s="40">
        <v>367749</v>
      </c>
      <c r="N1457" s="40">
        <v>127153</v>
      </c>
      <c r="O1457" s="40">
        <v>568194</v>
      </c>
      <c r="P1457" s="41">
        <v>307327</v>
      </c>
      <c r="Q1457" s="39">
        <f t="shared" si="132"/>
        <v>15069.548387096775</v>
      </c>
      <c r="R1457" s="40">
        <f t="shared" si="133"/>
        <v>3116.5169491525426</v>
      </c>
      <c r="S1457" s="40">
        <f t="shared" si="134"/>
        <v>941.87407407407409</v>
      </c>
      <c r="T1457" s="40">
        <f t="shared" si="135"/>
        <v>3192.1011235955057</v>
      </c>
      <c r="U1457" s="41">
        <f t="shared" si="136"/>
        <v>7683.1750000000002</v>
      </c>
    </row>
    <row r="1458" spans="1:21" x14ac:dyDescent="0.25">
      <c r="A1458" s="30" t="str">
        <f t="shared" si="137"/>
        <v>2012_2</v>
      </c>
      <c r="B1458" s="10">
        <v>2012</v>
      </c>
      <c r="C1458" s="10">
        <v>2</v>
      </c>
      <c r="D1458" s="27" t="s">
        <v>30</v>
      </c>
      <c r="E1458" s="11" t="s">
        <v>41</v>
      </c>
      <c r="F1458" s="41">
        <v>1488</v>
      </c>
      <c r="G1458" s="39">
        <v>50</v>
      </c>
      <c r="H1458" s="40">
        <v>206</v>
      </c>
      <c r="I1458" s="40">
        <v>138</v>
      </c>
      <c r="J1458" s="40">
        <v>446</v>
      </c>
      <c r="K1458" s="41">
        <v>165</v>
      </c>
      <c r="L1458" s="39">
        <v>941094</v>
      </c>
      <c r="M1458" s="40">
        <v>399306</v>
      </c>
      <c r="N1458" s="40">
        <v>101442</v>
      </c>
      <c r="O1458" s="40">
        <v>1338102</v>
      </c>
      <c r="P1458" s="41">
        <v>996123</v>
      </c>
      <c r="Q1458" s="39">
        <f t="shared" si="132"/>
        <v>18821.88</v>
      </c>
      <c r="R1458" s="40">
        <f t="shared" si="133"/>
        <v>1938.3786407766991</v>
      </c>
      <c r="S1458" s="40">
        <f t="shared" si="134"/>
        <v>735.08695652173913</v>
      </c>
      <c r="T1458" s="40">
        <f t="shared" si="135"/>
        <v>3000.2286995515697</v>
      </c>
      <c r="U1458" s="41">
        <f t="shared" si="136"/>
        <v>6037.1090909090908</v>
      </c>
    </row>
    <row r="1459" spans="1:21" x14ac:dyDescent="0.25">
      <c r="A1459" s="30" t="str">
        <f t="shared" si="137"/>
        <v>2012_2</v>
      </c>
      <c r="B1459" s="10">
        <v>2012</v>
      </c>
      <c r="C1459" s="10">
        <v>2</v>
      </c>
      <c r="D1459" s="27" t="s">
        <v>31</v>
      </c>
      <c r="E1459" s="11" t="s">
        <v>41</v>
      </c>
      <c r="F1459" s="41">
        <v>5199</v>
      </c>
      <c r="G1459" s="39">
        <v>134</v>
      </c>
      <c r="H1459" s="40">
        <v>617</v>
      </c>
      <c r="I1459" s="40">
        <v>1754</v>
      </c>
      <c r="J1459" s="40">
        <v>765</v>
      </c>
      <c r="K1459" s="41">
        <v>191</v>
      </c>
      <c r="L1459" s="39">
        <v>1872161</v>
      </c>
      <c r="M1459" s="40">
        <v>1921620</v>
      </c>
      <c r="N1459" s="40">
        <v>812128</v>
      </c>
      <c r="O1459" s="40">
        <v>2593904</v>
      </c>
      <c r="P1459" s="41">
        <v>353313</v>
      </c>
      <c r="Q1459" s="39">
        <f t="shared" si="132"/>
        <v>13971.350746268658</v>
      </c>
      <c r="R1459" s="40">
        <f t="shared" si="133"/>
        <v>3114.457050243112</v>
      </c>
      <c r="S1459" s="40">
        <f t="shared" si="134"/>
        <v>463.01482326111744</v>
      </c>
      <c r="T1459" s="40">
        <f t="shared" si="135"/>
        <v>3390.7241830065359</v>
      </c>
      <c r="U1459" s="41">
        <f t="shared" si="136"/>
        <v>1849.8062827225131</v>
      </c>
    </row>
    <row r="1460" spans="1:21" x14ac:dyDescent="0.25">
      <c r="A1460" s="30" t="str">
        <f t="shared" si="137"/>
        <v>2012_2</v>
      </c>
      <c r="B1460" s="10">
        <v>2012</v>
      </c>
      <c r="C1460" s="10">
        <v>2</v>
      </c>
      <c r="D1460" s="27" t="s">
        <v>32</v>
      </c>
      <c r="E1460" s="11" t="s">
        <v>41</v>
      </c>
      <c r="F1460" s="41">
        <v>5251</v>
      </c>
      <c r="G1460" s="39">
        <v>92</v>
      </c>
      <c r="H1460" s="40">
        <v>780</v>
      </c>
      <c r="I1460" s="40">
        <v>1295</v>
      </c>
      <c r="J1460" s="40">
        <v>1076</v>
      </c>
      <c r="K1460" s="41">
        <v>216</v>
      </c>
      <c r="L1460" s="39">
        <v>3177852</v>
      </c>
      <c r="M1460" s="40">
        <v>2627287</v>
      </c>
      <c r="N1460" s="40">
        <v>883805</v>
      </c>
      <c r="O1460" s="40">
        <v>4066303</v>
      </c>
      <c r="P1460" s="41">
        <v>2000265</v>
      </c>
      <c r="Q1460" s="39">
        <f t="shared" si="132"/>
        <v>34541.869565217392</v>
      </c>
      <c r="R1460" s="40">
        <f t="shared" si="133"/>
        <v>3368.3166666666666</v>
      </c>
      <c r="S1460" s="40">
        <f t="shared" si="134"/>
        <v>682.4749034749035</v>
      </c>
      <c r="T1460" s="40">
        <f t="shared" si="135"/>
        <v>3779.0920074349442</v>
      </c>
      <c r="U1460" s="41">
        <f t="shared" si="136"/>
        <v>9260.4861111111113</v>
      </c>
    </row>
    <row r="1461" spans="1:21" x14ac:dyDescent="0.25">
      <c r="A1461" s="30" t="str">
        <f t="shared" si="137"/>
        <v>2012_2</v>
      </c>
      <c r="B1461" s="10">
        <v>2012</v>
      </c>
      <c r="C1461" s="10">
        <v>2</v>
      </c>
      <c r="D1461" s="27" t="s">
        <v>33</v>
      </c>
      <c r="E1461" s="11" t="s">
        <v>41</v>
      </c>
      <c r="F1461" s="41">
        <v>2722</v>
      </c>
      <c r="G1461" s="39">
        <v>101</v>
      </c>
      <c r="H1461" s="40">
        <v>319</v>
      </c>
      <c r="I1461" s="40">
        <v>882</v>
      </c>
      <c r="J1461" s="40">
        <v>405</v>
      </c>
      <c r="K1461" s="41">
        <v>89</v>
      </c>
      <c r="L1461" s="39">
        <v>1118202</v>
      </c>
      <c r="M1461" s="40">
        <v>949560</v>
      </c>
      <c r="N1461" s="40">
        <v>673769</v>
      </c>
      <c r="O1461" s="40">
        <v>1308891</v>
      </c>
      <c r="P1461" s="41">
        <v>223675</v>
      </c>
      <c r="Q1461" s="39">
        <f t="shared" si="132"/>
        <v>11071.30693069307</v>
      </c>
      <c r="R1461" s="40">
        <f t="shared" si="133"/>
        <v>2976.6771159874606</v>
      </c>
      <c r="S1461" s="40">
        <f t="shared" si="134"/>
        <v>763.91043083900229</v>
      </c>
      <c r="T1461" s="40">
        <f t="shared" si="135"/>
        <v>3231.8296296296298</v>
      </c>
      <c r="U1461" s="41">
        <f t="shared" si="136"/>
        <v>2513.2022471910113</v>
      </c>
    </row>
    <row r="1462" spans="1:21" x14ac:dyDescent="0.25">
      <c r="A1462" s="30" t="str">
        <f t="shared" si="137"/>
        <v>2012_2</v>
      </c>
      <c r="B1462" s="10">
        <v>2012</v>
      </c>
      <c r="C1462" s="10">
        <v>2</v>
      </c>
      <c r="D1462" s="27" t="s">
        <v>34</v>
      </c>
      <c r="E1462" s="11" t="s">
        <v>41</v>
      </c>
      <c r="F1462" s="41">
        <v>2316</v>
      </c>
      <c r="G1462" s="39">
        <v>75</v>
      </c>
      <c r="H1462" s="40">
        <v>378</v>
      </c>
      <c r="I1462" s="40">
        <v>768</v>
      </c>
      <c r="J1462" s="40">
        <v>471</v>
      </c>
      <c r="K1462" s="41">
        <v>70</v>
      </c>
      <c r="L1462" s="39">
        <v>1045139</v>
      </c>
      <c r="M1462" s="40">
        <v>1426076</v>
      </c>
      <c r="N1462" s="40">
        <v>1232972</v>
      </c>
      <c r="O1462" s="40">
        <v>2155943</v>
      </c>
      <c r="P1462" s="41">
        <v>273012</v>
      </c>
      <c r="Q1462" s="39">
        <f t="shared" si="132"/>
        <v>13935.186666666666</v>
      </c>
      <c r="R1462" s="40">
        <f t="shared" si="133"/>
        <v>3772.6878306878307</v>
      </c>
      <c r="S1462" s="40">
        <f t="shared" si="134"/>
        <v>1605.4322916666667</v>
      </c>
      <c r="T1462" s="40">
        <f t="shared" si="135"/>
        <v>4577.3736730360934</v>
      </c>
      <c r="U1462" s="41">
        <f t="shared" si="136"/>
        <v>3900.1714285714284</v>
      </c>
    </row>
    <row r="1463" spans="1:21" x14ac:dyDescent="0.25">
      <c r="A1463" s="30" t="str">
        <f t="shared" si="137"/>
        <v>2012_2</v>
      </c>
      <c r="B1463" s="10">
        <v>2012</v>
      </c>
      <c r="C1463" s="10">
        <v>2</v>
      </c>
      <c r="D1463" s="27" t="s">
        <v>35</v>
      </c>
      <c r="E1463" s="11" t="s">
        <v>41</v>
      </c>
      <c r="F1463" s="41">
        <v>4552</v>
      </c>
      <c r="G1463" s="39">
        <v>197</v>
      </c>
      <c r="H1463" s="40">
        <v>733</v>
      </c>
      <c r="I1463" s="40">
        <v>866</v>
      </c>
      <c r="J1463" s="40">
        <v>1001</v>
      </c>
      <c r="K1463" s="41">
        <v>210</v>
      </c>
      <c r="L1463" s="39">
        <v>2201994</v>
      </c>
      <c r="M1463" s="40">
        <v>2181762</v>
      </c>
      <c r="N1463" s="40">
        <v>809336</v>
      </c>
      <c r="O1463" s="40">
        <v>3148720</v>
      </c>
      <c r="P1463" s="41">
        <v>625015</v>
      </c>
      <c r="Q1463" s="39">
        <f t="shared" si="132"/>
        <v>11177.634517766497</v>
      </c>
      <c r="R1463" s="40">
        <f t="shared" si="133"/>
        <v>2976.4829467939971</v>
      </c>
      <c r="S1463" s="40">
        <f t="shared" si="134"/>
        <v>934.56812933025401</v>
      </c>
      <c r="T1463" s="40">
        <f t="shared" si="135"/>
        <v>3145.5744255744257</v>
      </c>
      <c r="U1463" s="41">
        <f t="shared" si="136"/>
        <v>2976.2619047619046</v>
      </c>
    </row>
    <row r="1464" spans="1:21" x14ac:dyDescent="0.25">
      <c r="A1464" s="30" t="str">
        <f t="shared" si="137"/>
        <v>2012_2</v>
      </c>
      <c r="B1464" s="10">
        <v>2012</v>
      </c>
      <c r="C1464" s="10">
        <v>2</v>
      </c>
      <c r="D1464" s="27" t="s">
        <v>36</v>
      </c>
      <c r="E1464" s="11" t="s">
        <v>41</v>
      </c>
      <c r="F1464" s="41">
        <v>1366</v>
      </c>
      <c r="G1464" s="39">
        <v>61</v>
      </c>
      <c r="H1464" s="40">
        <v>227</v>
      </c>
      <c r="I1464" s="40">
        <v>490</v>
      </c>
      <c r="J1464" s="40">
        <v>416</v>
      </c>
      <c r="K1464" s="41">
        <v>67</v>
      </c>
      <c r="L1464" s="39">
        <v>880929</v>
      </c>
      <c r="M1464" s="40">
        <v>916821</v>
      </c>
      <c r="N1464" s="40">
        <v>392624</v>
      </c>
      <c r="O1464" s="40">
        <v>1205011</v>
      </c>
      <c r="P1464" s="41">
        <v>375830</v>
      </c>
      <c r="Q1464" s="39">
        <f t="shared" si="132"/>
        <v>14441.459016393443</v>
      </c>
      <c r="R1464" s="40">
        <f t="shared" si="133"/>
        <v>4038.8590308370044</v>
      </c>
      <c r="S1464" s="40">
        <f t="shared" si="134"/>
        <v>801.27346938775509</v>
      </c>
      <c r="T1464" s="40">
        <f t="shared" si="135"/>
        <v>2896.6610576923076</v>
      </c>
      <c r="U1464" s="41">
        <f t="shared" si="136"/>
        <v>5609.4029850746265</v>
      </c>
    </row>
    <row r="1465" spans="1:21" x14ac:dyDescent="0.25">
      <c r="A1465" s="30" t="str">
        <f t="shared" si="137"/>
        <v>2012_2</v>
      </c>
      <c r="B1465" s="10">
        <v>2012</v>
      </c>
      <c r="C1465" s="10">
        <v>2</v>
      </c>
      <c r="D1465" s="27" t="s">
        <v>37</v>
      </c>
      <c r="E1465" s="11" t="s">
        <v>41</v>
      </c>
      <c r="F1465" s="41">
        <v>2098</v>
      </c>
      <c r="G1465" s="39">
        <v>98</v>
      </c>
      <c r="H1465" s="40">
        <v>437</v>
      </c>
      <c r="I1465" s="40">
        <v>574</v>
      </c>
      <c r="J1465" s="40">
        <v>580</v>
      </c>
      <c r="K1465" s="41">
        <v>130</v>
      </c>
      <c r="L1465" s="39">
        <v>1515003</v>
      </c>
      <c r="M1465" s="40">
        <v>1366172</v>
      </c>
      <c r="N1465" s="40">
        <v>607366</v>
      </c>
      <c r="O1465" s="40">
        <v>2209503</v>
      </c>
      <c r="P1465" s="41">
        <v>789824</v>
      </c>
      <c r="Q1465" s="39">
        <f t="shared" si="132"/>
        <v>15459.214285714286</v>
      </c>
      <c r="R1465" s="40">
        <f t="shared" si="133"/>
        <v>3126.2517162471395</v>
      </c>
      <c r="S1465" s="40">
        <f t="shared" si="134"/>
        <v>1058.1289198606271</v>
      </c>
      <c r="T1465" s="40">
        <f t="shared" si="135"/>
        <v>3809.4879310344827</v>
      </c>
      <c r="U1465" s="41">
        <f t="shared" si="136"/>
        <v>6075.5692307692307</v>
      </c>
    </row>
    <row r="1466" spans="1:21" x14ac:dyDescent="0.25">
      <c r="A1466" s="30" t="str">
        <f t="shared" si="137"/>
        <v>2012_2</v>
      </c>
      <c r="B1466" s="10">
        <v>2012</v>
      </c>
      <c r="C1466" s="10">
        <v>2</v>
      </c>
      <c r="D1466" s="27" t="s">
        <v>38</v>
      </c>
      <c r="E1466" s="11" t="s">
        <v>41</v>
      </c>
      <c r="F1466" s="41">
        <v>1101</v>
      </c>
      <c r="G1466" s="39">
        <v>53</v>
      </c>
      <c r="H1466" s="40">
        <v>229</v>
      </c>
      <c r="I1466" s="40">
        <v>176</v>
      </c>
      <c r="J1466" s="40">
        <v>333</v>
      </c>
      <c r="K1466" s="41">
        <v>7</v>
      </c>
      <c r="L1466" s="39">
        <v>543748</v>
      </c>
      <c r="M1466" s="40">
        <v>554927</v>
      </c>
      <c r="N1466" s="40">
        <v>227338</v>
      </c>
      <c r="O1466" s="40">
        <v>862245</v>
      </c>
      <c r="P1466" s="41">
        <v>47277</v>
      </c>
      <c r="Q1466" s="39">
        <f t="shared" si="132"/>
        <v>10259.396226415094</v>
      </c>
      <c r="R1466" s="40">
        <f t="shared" si="133"/>
        <v>2423.2620087336245</v>
      </c>
      <c r="S1466" s="40">
        <f t="shared" si="134"/>
        <v>1291.6931818181818</v>
      </c>
      <c r="T1466" s="40">
        <f t="shared" si="135"/>
        <v>2589.3243243243242</v>
      </c>
      <c r="U1466" s="41">
        <f t="shared" si="136"/>
        <v>6753.8571428571431</v>
      </c>
    </row>
    <row r="1467" spans="1:21" x14ac:dyDescent="0.25">
      <c r="A1467" s="30" t="str">
        <f t="shared" si="137"/>
        <v>2012_2</v>
      </c>
      <c r="B1467" s="10">
        <v>2012</v>
      </c>
      <c r="C1467" s="10">
        <v>2</v>
      </c>
      <c r="D1467" s="27" t="s">
        <v>39</v>
      </c>
      <c r="E1467" s="11" t="s">
        <v>41</v>
      </c>
      <c r="F1467" s="41">
        <v>5138</v>
      </c>
      <c r="G1467" s="39">
        <v>272</v>
      </c>
      <c r="H1467" s="40">
        <v>1003</v>
      </c>
      <c r="I1467" s="40">
        <v>1237</v>
      </c>
      <c r="J1467" s="40">
        <v>1278</v>
      </c>
      <c r="K1467" s="41">
        <v>104</v>
      </c>
      <c r="L1467" s="39">
        <v>3586647</v>
      </c>
      <c r="M1467" s="40">
        <v>2882550</v>
      </c>
      <c r="N1467" s="40">
        <v>1023154</v>
      </c>
      <c r="O1467" s="40">
        <v>4083582</v>
      </c>
      <c r="P1467" s="41">
        <v>552790</v>
      </c>
      <c r="Q1467" s="39">
        <f t="shared" si="132"/>
        <v>13186.202205882353</v>
      </c>
      <c r="R1467" s="40">
        <f t="shared" si="133"/>
        <v>2873.9282153539384</v>
      </c>
      <c r="S1467" s="40">
        <f t="shared" si="134"/>
        <v>827.125303152789</v>
      </c>
      <c r="T1467" s="40">
        <f t="shared" si="135"/>
        <v>3195.2910798122066</v>
      </c>
      <c r="U1467" s="41">
        <f t="shared" si="136"/>
        <v>5315.2884615384619</v>
      </c>
    </row>
    <row r="1468" spans="1:21" x14ac:dyDescent="0.25">
      <c r="A1468" s="30" t="str">
        <f t="shared" si="137"/>
        <v>2012_2</v>
      </c>
      <c r="B1468" s="10">
        <v>2012</v>
      </c>
      <c r="C1468" s="10">
        <v>2</v>
      </c>
      <c r="D1468" s="27" t="s">
        <v>40</v>
      </c>
      <c r="E1468" s="11" t="s">
        <v>41</v>
      </c>
      <c r="F1468" s="41">
        <v>2246</v>
      </c>
      <c r="G1468" s="39">
        <v>95</v>
      </c>
      <c r="H1468" s="40">
        <v>430</v>
      </c>
      <c r="I1468" s="40">
        <v>1016</v>
      </c>
      <c r="J1468" s="40">
        <v>644</v>
      </c>
      <c r="K1468" s="41">
        <v>86</v>
      </c>
      <c r="L1468" s="39">
        <v>1166609</v>
      </c>
      <c r="M1468" s="40">
        <v>1451978</v>
      </c>
      <c r="N1468" s="40">
        <v>613359</v>
      </c>
      <c r="O1468" s="40">
        <v>2421062</v>
      </c>
      <c r="P1468" s="41">
        <v>248940</v>
      </c>
      <c r="Q1468" s="39">
        <f t="shared" si="132"/>
        <v>12280.094736842106</v>
      </c>
      <c r="R1468" s="40">
        <f t="shared" si="133"/>
        <v>3376.6930232558138</v>
      </c>
      <c r="S1468" s="40">
        <f t="shared" si="134"/>
        <v>603.69980314960628</v>
      </c>
      <c r="T1468" s="40">
        <f t="shared" si="135"/>
        <v>3759.413043478261</v>
      </c>
      <c r="U1468" s="41">
        <f t="shared" si="136"/>
        <v>2894.6511627906975</v>
      </c>
    </row>
    <row r="1469" spans="1:21" x14ac:dyDescent="0.25">
      <c r="A1469" s="30" t="str">
        <f t="shared" si="137"/>
        <v>2012_3</v>
      </c>
      <c r="B1469" s="10">
        <v>2012</v>
      </c>
      <c r="C1469" s="10">
        <v>3</v>
      </c>
      <c r="D1469" s="27" t="s">
        <v>13</v>
      </c>
      <c r="E1469" s="11" t="s">
        <v>41</v>
      </c>
      <c r="F1469" s="41">
        <v>5751</v>
      </c>
      <c r="G1469" s="39">
        <v>41</v>
      </c>
      <c r="H1469" s="40">
        <v>749</v>
      </c>
      <c r="I1469" s="40">
        <v>364</v>
      </c>
      <c r="J1469" s="40">
        <v>1216</v>
      </c>
      <c r="K1469" s="41">
        <v>172</v>
      </c>
      <c r="L1469" s="39">
        <v>729491</v>
      </c>
      <c r="M1469" s="40">
        <v>1221750</v>
      </c>
      <c r="N1469" s="40">
        <v>470875</v>
      </c>
      <c r="O1469" s="40">
        <v>2135361</v>
      </c>
      <c r="P1469" s="41">
        <v>571690</v>
      </c>
      <c r="Q1469" s="39">
        <f t="shared" si="132"/>
        <v>17792.463414634145</v>
      </c>
      <c r="R1469" s="40">
        <f t="shared" si="133"/>
        <v>1631.1748998664887</v>
      </c>
      <c r="S1469" s="40">
        <f t="shared" si="134"/>
        <v>1293.6126373626373</v>
      </c>
      <c r="T1469" s="40">
        <f t="shared" si="135"/>
        <v>1756.0534539473683</v>
      </c>
      <c r="U1469" s="41">
        <f t="shared" si="136"/>
        <v>3323.7790697674418</v>
      </c>
    </row>
    <row r="1470" spans="1:21" x14ac:dyDescent="0.25">
      <c r="A1470" s="30" t="str">
        <f t="shared" si="137"/>
        <v>2012_3</v>
      </c>
      <c r="B1470" s="10">
        <v>2012</v>
      </c>
      <c r="C1470" s="10">
        <v>3</v>
      </c>
      <c r="D1470" s="27" t="s">
        <v>15</v>
      </c>
      <c r="E1470" s="11" t="s">
        <v>41</v>
      </c>
      <c r="F1470" s="41">
        <v>765</v>
      </c>
      <c r="G1470" s="39">
        <v>4</v>
      </c>
      <c r="H1470" s="40">
        <v>68</v>
      </c>
      <c r="I1470" s="40">
        <v>251</v>
      </c>
      <c r="J1470" s="40">
        <v>110</v>
      </c>
      <c r="K1470" s="41">
        <v>15</v>
      </c>
      <c r="L1470" s="39">
        <v>118483</v>
      </c>
      <c r="M1470" s="40">
        <v>195491</v>
      </c>
      <c r="N1470" s="40">
        <v>385606</v>
      </c>
      <c r="O1470" s="40">
        <v>290358</v>
      </c>
      <c r="P1470" s="41">
        <v>103326</v>
      </c>
      <c r="Q1470" s="39">
        <f t="shared" si="132"/>
        <v>29620.75</v>
      </c>
      <c r="R1470" s="40">
        <f t="shared" si="133"/>
        <v>2874.8676470588234</v>
      </c>
      <c r="S1470" s="40">
        <f t="shared" si="134"/>
        <v>1536.2788844621514</v>
      </c>
      <c r="T1470" s="40">
        <f t="shared" si="135"/>
        <v>2639.6181818181817</v>
      </c>
      <c r="U1470" s="41">
        <f t="shared" si="136"/>
        <v>6888.4</v>
      </c>
    </row>
    <row r="1471" spans="1:21" x14ac:dyDescent="0.25">
      <c r="A1471" s="30" t="str">
        <f t="shared" si="137"/>
        <v>2012_3</v>
      </c>
      <c r="B1471" s="10">
        <v>2012</v>
      </c>
      <c r="C1471" s="10">
        <v>3</v>
      </c>
      <c r="D1471" s="27" t="s">
        <v>16</v>
      </c>
      <c r="E1471" s="11" t="s">
        <v>41</v>
      </c>
      <c r="F1471" s="41">
        <v>851</v>
      </c>
      <c r="G1471" s="39">
        <v>18</v>
      </c>
      <c r="H1471" s="40">
        <v>124</v>
      </c>
      <c r="I1471" s="40">
        <v>139</v>
      </c>
      <c r="J1471" s="40">
        <v>213</v>
      </c>
      <c r="K1471" s="41">
        <v>20</v>
      </c>
      <c r="L1471" s="39">
        <v>225758</v>
      </c>
      <c r="M1471" s="40">
        <v>393800</v>
      </c>
      <c r="N1471" s="40">
        <v>130239</v>
      </c>
      <c r="O1471" s="40">
        <v>633955</v>
      </c>
      <c r="P1471" s="41">
        <v>120615</v>
      </c>
      <c r="Q1471" s="39">
        <f t="shared" si="132"/>
        <v>12542.111111111111</v>
      </c>
      <c r="R1471" s="40">
        <f t="shared" si="133"/>
        <v>3175.8064516129034</v>
      </c>
      <c r="S1471" s="40">
        <f t="shared" si="134"/>
        <v>936.97122302158277</v>
      </c>
      <c r="T1471" s="40">
        <f t="shared" si="135"/>
        <v>2976.3145539906104</v>
      </c>
      <c r="U1471" s="41">
        <f t="shared" si="136"/>
        <v>6030.75</v>
      </c>
    </row>
    <row r="1472" spans="1:21" x14ac:dyDescent="0.25">
      <c r="A1472" s="30" t="str">
        <f t="shared" si="137"/>
        <v>2012_3</v>
      </c>
      <c r="B1472" s="10">
        <v>2012</v>
      </c>
      <c r="C1472" s="10">
        <v>3</v>
      </c>
      <c r="D1472" s="27" t="s">
        <v>17</v>
      </c>
      <c r="E1472" s="11" t="s">
        <v>41</v>
      </c>
      <c r="F1472" s="41">
        <v>5841</v>
      </c>
      <c r="G1472" s="39">
        <v>37</v>
      </c>
      <c r="H1472" s="40">
        <v>627</v>
      </c>
      <c r="I1472" s="40">
        <v>544</v>
      </c>
      <c r="J1472" s="40">
        <v>1192</v>
      </c>
      <c r="K1472" s="41">
        <v>512</v>
      </c>
      <c r="L1472" s="39">
        <v>749129</v>
      </c>
      <c r="M1472" s="40">
        <v>2220999</v>
      </c>
      <c r="N1472" s="40">
        <v>430925</v>
      </c>
      <c r="O1472" s="40">
        <v>3914941</v>
      </c>
      <c r="P1472" s="41">
        <v>3240148</v>
      </c>
      <c r="Q1472" s="39">
        <f t="shared" si="132"/>
        <v>20246.72972972973</v>
      </c>
      <c r="R1472" s="40">
        <f t="shared" si="133"/>
        <v>3542.2631578947367</v>
      </c>
      <c r="S1472" s="40">
        <f t="shared" si="134"/>
        <v>792.14154411764707</v>
      </c>
      <c r="T1472" s="40">
        <f t="shared" si="135"/>
        <v>3284.3464765100671</v>
      </c>
      <c r="U1472" s="41">
        <f t="shared" si="136"/>
        <v>6328.4140625</v>
      </c>
    </row>
    <row r="1473" spans="1:21" x14ac:dyDescent="0.25">
      <c r="A1473" s="30" t="str">
        <f t="shared" si="137"/>
        <v>2012_3</v>
      </c>
      <c r="B1473" s="10">
        <v>2012</v>
      </c>
      <c r="C1473" s="10">
        <v>3</v>
      </c>
      <c r="D1473" s="27" t="s">
        <v>18</v>
      </c>
      <c r="E1473" s="11" t="s">
        <v>41</v>
      </c>
      <c r="F1473" s="41">
        <v>2587</v>
      </c>
      <c r="G1473" s="39">
        <v>28</v>
      </c>
      <c r="H1473" s="40">
        <v>242</v>
      </c>
      <c r="I1473" s="40">
        <v>707</v>
      </c>
      <c r="J1473" s="40">
        <v>354</v>
      </c>
      <c r="K1473" s="41">
        <v>70</v>
      </c>
      <c r="L1473" s="39">
        <v>557322</v>
      </c>
      <c r="M1473" s="40">
        <v>713204</v>
      </c>
      <c r="N1473" s="40">
        <v>1473613</v>
      </c>
      <c r="O1473" s="40">
        <v>1124887</v>
      </c>
      <c r="P1473" s="41">
        <v>235843</v>
      </c>
      <c r="Q1473" s="39">
        <f t="shared" si="132"/>
        <v>19904.357142857141</v>
      </c>
      <c r="R1473" s="40">
        <f t="shared" si="133"/>
        <v>2947.1239669421489</v>
      </c>
      <c r="S1473" s="40">
        <f t="shared" si="134"/>
        <v>2084.3182461103252</v>
      </c>
      <c r="T1473" s="40">
        <f t="shared" si="135"/>
        <v>3177.6468926553671</v>
      </c>
      <c r="U1473" s="41">
        <f t="shared" si="136"/>
        <v>3369.1857142857143</v>
      </c>
    </row>
    <row r="1474" spans="1:21" x14ac:dyDescent="0.25">
      <c r="A1474" s="30" t="str">
        <f t="shared" si="137"/>
        <v>2012_3</v>
      </c>
      <c r="B1474" s="10">
        <v>2012</v>
      </c>
      <c r="C1474" s="10">
        <v>3</v>
      </c>
      <c r="D1474" s="27" t="s">
        <v>19</v>
      </c>
      <c r="E1474" s="11" t="s">
        <v>41</v>
      </c>
      <c r="F1474" s="41">
        <v>984</v>
      </c>
      <c r="G1474" s="39">
        <v>23</v>
      </c>
      <c r="H1474" s="40">
        <v>108</v>
      </c>
      <c r="I1474" s="40">
        <v>174</v>
      </c>
      <c r="J1474" s="40">
        <v>159</v>
      </c>
      <c r="K1474" s="41">
        <v>42</v>
      </c>
      <c r="L1474" s="39">
        <v>472046</v>
      </c>
      <c r="M1474" s="40">
        <v>329398</v>
      </c>
      <c r="N1474" s="40">
        <v>186664</v>
      </c>
      <c r="O1474" s="40">
        <v>538614</v>
      </c>
      <c r="P1474" s="41">
        <v>231133</v>
      </c>
      <c r="Q1474" s="39">
        <f t="shared" si="132"/>
        <v>20523.739130434784</v>
      </c>
      <c r="R1474" s="40">
        <f t="shared" si="133"/>
        <v>3049.9814814814813</v>
      </c>
      <c r="S1474" s="40">
        <f t="shared" si="134"/>
        <v>1072.7816091954023</v>
      </c>
      <c r="T1474" s="40">
        <f t="shared" si="135"/>
        <v>3387.5094339622642</v>
      </c>
      <c r="U1474" s="41">
        <f t="shared" si="136"/>
        <v>5503.166666666667</v>
      </c>
    </row>
    <row r="1475" spans="1:21" x14ac:dyDescent="0.25">
      <c r="A1475" s="30" t="str">
        <f t="shared" si="137"/>
        <v>2012_3</v>
      </c>
      <c r="B1475" s="10">
        <v>2012</v>
      </c>
      <c r="C1475" s="10">
        <v>3</v>
      </c>
      <c r="D1475" s="27" t="s">
        <v>20</v>
      </c>
      <c r="E1475" s="11" t="s">
        <v>41</v>
      </c>
      <c r="F1475" s="41">
        <v>6763</v>
      </c>
      <c r="G1475" s="39">
        <v>107</v>
      </c>
      <c r="H1475" s="40">
        <v>918</v>
      </c>
      <c r="I1475" s="40">
        <v>612</v>
      </c>
      <c r="J1475" s="40">
        <v>1367</v>
      </c>
      <c r="K1475" s="41">
        <v>256</v>
      </c>
      <c r="L1475" s="39">
        <v>2652540</v>
      </c>
      <c r="M1475" s="40">
        <v>2335541</v>
      </c>
      <c r="N1475" s="40">
        <v>892283</v>
      </c>
      <c r="O1475" s="40">
        <v>3467584</v>
      </c>
      <c r="P1475" s="41">
        <v>2210365</v>
      </c>
      <c r="Q1475" s="39">
        <f t="shared" si="132"/>
        <v>24790.093457943924</v>
      </c>
      <c r="R1475" s="40">
        <f t="shared" si="133"/>
        <v>2544.1623093681919</v>
      </c>
      <c r="S1475" s="40">
        <f t="shared" si="134"/>
        <v>1457.9787581699347</v>
      </c>
      <c r="T1475" s="40">
        <f t="shared" si="135"/>
        <v>2536.6378931967811</v>
      </c>
      <c r="U1475" s="41">
        <f t="shared" si="136"/>
        <v>8634.23828125</v>
      </c>
    </row>
    <row r="1476" spans="1:21" x14ac:dyDescent="0.25">
      <c r="A1476" s="30" t="str">
        <f t="shared" si="137"/>
        <v>2012_3</v>
      </c>
      <c r="B1476" s="10">
        <v>2012</v>
      </c>
      <c r="C1476" s="10">
        <v>3</v>
      </c>
      <c r="D1476" s="27" t="s">
        <v>21</v>
      </c>
      <c r="E1476" s="11" t="s">
        <v>41</v>
      </c>
      <c r="F1476" s="41">
        <v>6213</v>
      </c>
      <c r="G1476" s="39">
        <v>203</v>
      </c>
      <c r="H1476" s="40">
        <v>637</v>
      </c>
      <c r="I1476" s="40">
        <v>802</v>
      </c>
      <c r="J1476" s="40">
        <v>1181</v>
      </c>
      <c r="K1476" s="41">
        <v>144</v>
      </c>
      <c r="L1476" s="39">
        <v>3638796</v>
      </c>
      <c r="M1476" s="40">
        <v>1502354</v>
      </c>
      <c r="N1476" s="40">
        <v>677994</v>
      </c>
      <c r="O1476" s="40">
        <v>3670322</v>
      </c>
      <c r="P1476" s="41">
        <v>844359</v>
      </c>
      <c r="Q1476" s="39">
        <f t="shared" si="132"/>
        <v>17925.103448275862</v>
      </c>
      <c r="R1476" s="40">
        <f t="shared" si="133"/>
        <v>2358.4835164835163</v>
      </c>
      <c r="S1476" s="40">
        <f t="shared" si="134"/>
        <v>845.37905236907727</v>
      </c>
      <c r="T1476" s="40">
        <f t="shared" si="135"/>
        <v>3107.808636748518</v>
      </c>
      <c r="U1476" s="41">
        <f t="shared" si="136"/>
        <v>5863.604166666667</v>
      </c>
    </row>
    <row r="1477" spans="1:21" x14ac:dyDescent="0.25">
      <c r="A1477" s="30" t="str">
        <f t="shared" si="137"/>
        <v>2012_3</v>
      </c>
      <c r="B1477" s="10">
        <v>2012</v>
      </c>
      <c r="C1477" s="10">
        <v>3</v>
      </c>
      <c r="D1477" s="27" t="s">
        <v>22</v>
      </c>
      <c r="E1477" s="11" t="s">
        <v>41</v>
      </c>
      <c r="F1477" s="41">
        <v>822</v>
      </c>
      <c r="G1477" s="39">
        <v>30</v>
      </c>
      <c r="H1477" s="40">
        <v>88</v>
      </c>
      <c r="I1477" s="40">
        <v>120</v>
      </c>
      <c r="J1477" s="40">
        <v>114</v>
      </c>
      <c r="K1477" s="41">
        <v>44</v>
      </c>
      <c r="L1477" s="39">
        <v>390201</v>
      </c>
      <c r="M1477" s="40">
        <v>237431</v>
      </c>
      <c r="N1477" s="40">
        <v>99956</v>
      </c>
      <c r="O1477" s="40">
        <v>333264</v>
      </c>
      <c r="P1477" s="41">
        <v>182710</v>
      </c>
      <c r="Q1477" s="39">
        <f t="shared" si="132"/>
        <v>13006.7</v>
      </c>
      <c r="R1477" s="40">
        <f t="shared" si="133"/>
        <v>2698.0795454545455</v>
      </c>
      <c r="S1477" s="40">
        <f t="shared" si="134"/>
        <v>832.9666666666667</v>
      </c>
      <c r="T1477" s="40">
        <f t="shared" si="135"/>
        <v>2923.3684210526317</v>
      </c>
      <c r="U1477" s="41">
        <f t="shared" si="136"/>
        <v>4152.5</v>
      </c>
    </row>
    <row r="1478" spans="1:21" x14ac:dyDescent="0.25">
      <c r="A1478" s="30" t="str">
        <f t="shared" si="137"/>
        <v>2012_3</v>
      </c>
      <c r="B1478" s="10">
        <v>2012</v>
      </c>
      <c r="C1478" s="10">
        <v>3</v>
      </c>
      <c r="D1478" s="27" t="s">
        <v>23</v>
      </c>
      <c r="E1478" s="11" t="s">
        <v>41</v>
      </c>
      <c r="F1478" s="41">
        <v>576</v>
      </c>
      <c r="G1478" s="39">
        <v>22</v>
      </c>
      <c r="H1478" s="40">
        <v>70</v>
      </c>
      <c r="I1478" s="40">
        <v>141</v>
      </c>
      <c r="J1478" s="40">
        <v>99</v>
      </c>
      <c r="K1478" s="41">
        <v>20</v>
      </c>
      <c r="L1478" s="39">
        <v>304776</v>
      </c>
      <c r="M1478" s="40">
        <v>208896</v>
      </c>
      <c r="N1478" s="40">
        <v>89886</v>
      </c>
      <c r="O1478" s="40">
        <v>299052</v>
      </c>
      <c r="P1478" s="41">
        <v>98125</v>
      </c>
      <c r="Q1478" s="39">
        <f t="shared" si="132"/>
        <v>13853.454545454546</v>
      </c>
      <c r="R1478" s="40">
        <f t="shared" si="133"/>
        <v>2984.2285714285713</v>
      </c>
      <c r="S1478" s="40">
        <f t="shared" si="134"/>
        <v>637.48936170212767</v>
      </c>
      <c r="T1478" s="40">
        <f t="shared" si="135"/>
        <v>3020.7272727272725</v>
      </c>
      <c r="U1478" s="41">
        <f t="shared" si="136"/>
        <v>4906.25</v>
      </c>
    </row>
    <row r="1479" spans="1:21" x14ac:dyDescent="0.25">
      <c r="A1479" s="30" t="str">
        <f t="shared" si="137"/>
        <v>2012_3</v>
      </c>
      <c r="B1479" s="10">
        <v>2012</v>
      </c>
      <c r="C1479" s="10">
        <v>3</v>
      </c>
      <c r="D1479" s="27" t="s">
        <v>24</v>
      </c>
      <c r="E1479" s="11" t="s">
        <v>41</v>
      </c>
      <c r="F1479" s="41">
        <v>1578</v>
      </c>
      <c r="G1479" s="39">
        <v>53</v>
      </c>
      <c r="H1479" s="40">
        <v>193</v>
      </c>
      <c r="I1479" s="40">
        <v>341</v>
      </c>
      <c r="J1479" s="40">
        <v>369</v>
      </c>
      <c r="K1479" s="41">
        <v>39</v>
      </c>
      <c r="L1479" s="39">
        <v>1125019</v>
      </c>
      <c r="M1479" s="40">
        <v>811588</v>
      </c>
      <c r="N1479" s="40">
        <v>371894</v>
      </c>
      <c r="O1479" s="40">
        <v>1090562</v>
      </c>
      <c r="P1479" s="41">
        <v>240721</v>
      </c>
      <c r="Q1479" s="39">
        <f t="shared" si="132"/>
        <v>21226.773584905659</v>
      </c>
      <c r="R1479" s="40">
        <f t="shared" si="133"/>
        <v>4205.1191709844561</v>
      </c>
      <c r="S1479" s="40">
        <f t="shared" si="134"/>
        <v>1090.5982404692081</v>
      </c>
      <c r="T1479" s="40">
        <f t="shared" si="135"/>
        <v>2955.4525745257451</v>
      </c>
      <c r="U1479" s="41">
        <f t="shared" si="136"/>
        <v>6172.333333333333</v>
      </c>
    </row>
    <row r="1480" spans="1:21" x14ac:dyDescent="0.25">
      <c r="A1480" s="30" t="str">
        <f t="shared" si="137"/>
        <v>2012_3</v>
      </c>
      <c r="B1480" s="10">
        <v>2012</v>
      </c>
      <c r="C1480" s="10">
        <v>3</v>
      </c>
      <c r="D1480" s="27" t="s">
        <v>25</v>
      </c>
      <c r="E1480" s="11" t="s">
        <v>41</v>
      </c>
      <c r="F1480" s="41">
        <v>6317</v>
      </c>
      <c r="G1480" s="39">
        <v>51</v>
      </c>
      <c r="H1480" s="40">
        <v>591</v>
      </c>
      <c r="I1480" s="40">
        <v>2757</v>
      </c>
      <c r="J1480" s="40">
        <v>837</v>
      </c>
      <c r="K1480" s="41">
        <v>231</v>
      </c>
      <c r="L1480" s="39">
        <v>876414</v>
      </c>
      <c r="M1480" s="40">
        <v>1090016</v>
      </c>
      <c r="N1480" s="40">
        <v>3633600</v>
      </c>
      <c r="O1480" s="40">
        <v>1563114</v>
      </c>
      <c r="P1480" s="41">
        <v>1224693</v>
      </c>
      <c r="Q1480" s="39">
        <f t="shared" si="132"/>
        <v>17184.588235294119</v>
      </c>
      <c r="R1480" s="40">
        <f t="shared" si="133"/>
        <v>1844.3587140439931</v>
      </c>
      <c r="S1480" s="40">
        <f t="shared" si="134"/>
        <v>1317.9542981501631</v>
      </c>
      <c r="T1480" s="40">
        <f t="shared" si="135"/>
        <v>1867.5197132616488</v>
      </c>
      <c r="U1480" s="41">
        <f t="shared" si="136"/>
        <v>5301.7012987012986</v>
      </c>
    </row>
    <row r="1481" spans="1:21" x14ac:dyDescent="0.25">
      <c r="A1481" s="30" t="str">
        <f t="shared" si="137"/>
        <v>2012_3</v>
      </c>
      <c r="B1481" s="10">
        <v>2012</v>
      </c>
      <c r="C1481" s="10">
        <v>3</v>
      </c>
      <c r="D1481" s="27" t="s">
        <v>26</v>
      </c>
      <c r="E1481" s="11" t="s">
        <v>41</v>
      </c>
      <c r="F1481" s="41">
        <v>4665</v>
      </c>
      <c r="G1481" s="39">
        <v>75</v>
      </c>
      <c r="H1481" s="40">
        <v>591</v>
      </c>
      <c r="I1481" s="40">
        <v>734</v>
      </c>
      <c r="J1481" s="40">
        <v>996</v>
      </c>
      <c r="K1481" s="41">
        <v>197</v>
      </c>
      <c r="L1481" s="39">
        <v>1551708</v>
      </c>
      <c r="M1481" s="40">
        <v>1791979</v>
      </c>
      <c r="N1481" s="40">
        <v>871840</v>
      </c>
      <c r="O1481" s="40">
        <v>2937485</v>
      </c>
      <c r="P1481" s="41">
        <v>835833</v>
      </c>
      <c r="Q1481" s="39">
        <f t="shared" si="132"/>
        <v>20689.439999999999</v>
      </c>
      <c r="R1481" s="40">
        <f t="shared" si="133"/>
        <v>3032.1133671742809</v>
      </c>
      <c r="S1481" s="40">
        <f t="shared" si="134"/>
        <v>1187.7929155313352</v>
      </c>
      <c r="T1481" s="40">
        <f t="shared" si="135"/>
        <v>2949.2821285140562</v>
      </c>
      <c r="U1481" s="41">
        <f t="shared" si="136"/>
        <v>4242.8071065989843</v>
      </c>
    </row>
    <row r="1482" spans="1:21" x14ac:dyDescent="0.25">
      <c r="A1482" s="30" t="str">
        <f t="shared" si="137"/>
        <v>2012_3</v>
      </c>
      <c r="B1482" s="10">
        <v>2012</v>
      </c>
      <c r="C1482" s="10">
        <v>3</v>
      </c>
      <c r="D1482" s="27" t="s">
        <v>27</v>
      </c>
      <c r="E1482" s="11" t="s">
        <v>41</v>
      </c>
      <c r="F1482" s="41">
        <v>1349</v>
      </c>
      <c r="G1482" s="39">
        <v>44</v>
      </c>
      <c r="H1482" s="40">
        <v>167</v>
      </c>
      <c r="I1482" s="40">
        <v>231</v>
      </c>
      <c r="J1482" s="40">
        <v>233</v>
      </c>
      <c r="K1482" s="41">
        <v>60</v>
      </c>
      <c r="L1482" s="39">
        <v>809349</v>
      </c>
      <c r="M1482" s="40">
        <v>473103</v>
      </c>
      <c r="N1482" s="40">
        <v>210785</v>
      </c>
      <c r="O1482" s="40">
        <v>750277</v>
      </c>
      <c r="P1482" s="41">
        <v>492804</v>
      </c>
      <c r="Q1482" s="39">
        <f t="shared" si="132"/>
        <v>18394.295454545456</v>
      </c>
      <c r="R1482" s="40">
        <f t="shared" si="133"/>
        <v>2832.9520958083831</v>
      </c>
      <c r="S1482" s="40">
        <f t="shared" si="134"/>
        <v>912.48917748917745</v>
      </c>
      <c r="T1482" s="40">
        <f t="shared" si="135"/>
        <v>3220.0729613733906</v>
      </c>
      <c r="U1482" s="41">
        <f t="shared" si="136"/>
        <v>8213.4</v>
      </c>
    </row>
    <row r="1483" spans="1:21" x14ac:dyDescent="0.25">
      <c r="A1483" s="30" t="str">
        <f t="shared" si="137"/>
        <v>2012_3</v>
      </c>
      <c r="B1483" s="10">
        <v>2012</v>
      </c>
      <c r="C1483" s="10">
        <v>3</v>
      </c>
      <c r="D1483" s="27" t="s">
        <v>28</v>
      </c>
      <c r="E1483" s="11" t="s">
        <v>41</v>
      </c>
      <c r="F1483" s="41">
        <v>6675</v>
      </c>
      <c r="G1483" s="39">
        <v>212</v>
      </c>
      <c r="H1483" s="40">
        <v>824</v>
      </c>
      <c r="I1483" s="40">
        <v>1498</v>
      </c>
      <c r="J1483" s="40">
        <v>1227</v>
      </c>
      <c r="K1483" s="41">
        <v>275</v>
      </c>
      <c r="L1483" s="39">
        <v>2853812</v>
      </c>
      <c r="M1483" s="40">
        <v>2531146</v>
      </c>
      <c r="N1483" s="40">
        <v>1632168</v>
      </c>
      <c r="O1483" s="40">
        <v>3928575</v>
      </c>
      <c r="P1483" s="41">
        <v>3279647</v>
      </c>
      <c r="Q1483" s="39">
        <f t="shared" ref="Q1483:Q1546" si="138">L1483/G1483</f>
        <v>13461.377358490567</v>
      </c>
      <c r="R1483" s="40">
        <f t="shared" ref="R1483:R1546" si="139">M1483/H1483</f>
        <v>3071.779126213592</v>
      </c>
      <c r="S1483" s="40">
        <f t="shared" ref="S1483:S1546" si="140">N1483/I1483</f>
        <v>1089.5647530040053</v>
      </c>
      <c r="T1483" s="40">
        <f t="shared" ref="T1483:T1546" si="141">O1483/J1483</f>
        <v>3201.7726161369192</v>
      </c>
      <c r="U1483" s="41">
        <f t="shared" ref="U1483:U1546" si="142">P1483/K1483</f>
        <v>11925.98909090909</v>
      </c>
    </row>
    <row r="1484" spans="1:21" x14ac:dyDescent="0.25">
      <c r="A1484" s="30" t="str">
        <f t="shared" ref="A1484:A1547" si="143">B1484&amp;"_"&amp;C1484</f>
        <v>2012_3</v>
      </c>
      <c r="B1484" s="10">
        <v>2012</v>
      </c>
      <c r="C1484" s="10">
        <v>3</v>
      </c>
      <c r="D1484" s="27" t="s">
        <v>29</v>
      </c>
      <c r="E1484" s="11" t="s">
        <v>41</v>
      </c>
      <c r="F1484" s="41">
        <v>917</v>
      </c>
      <c r="G1484" s="39">
        <v>32</v>
      </c>
      <c r="H1484" s="40">
        <v>124</v>
      </c>
      <c r="I1484" s="40">
        <v>156</v>
      </c>
      <c r="J1484" s="40">
        <v>176</v>
      </c>
      <c r="K1484" s="41">
        <v>51</v>
      </c>
      <c r="L1484" s="39">
        <v>561044</v>
      </c>
      <c r="M1484" s="40">
        <v>386903</v>
      </c>
      <c r="N1484" s="40">
        <v>175274</v>
      </c>
      <c r="O1484" s="40">
        <v>471637</v>
      </c>
      <c r="P1484" s="41">
        <v>445095</v>
      </c>
      <c r="Q1484" s="39">
        <f t="shared" si="138"/>
        <v>17532.625</v>
      </c>
      <c r="R1484" s="40">
        <f t="shared" si="139"/>
        <v>3120.1854838709678</v>
      </c>
      <c r="S1484" s="40">
        <f t="shared" si="140"/>
        <v>1123.551282051282</v>
      </c>
      <c r="T1484" s="40">
        <f t="shared" si="141"/>
        <v>2679.755681818182</v>
      </c>
      <c r="U1484" s="41">
        <f t="shared" si="142"/>
        <v>8727.3529411764703</v>
      </c>
    </row>
    <row r="1485" spans="1:21" x14ac:dyDescent="0.25">
      <c r="A1485" s="30" t="str">
        <f t="shared" si="143"/>
        <v>2012_3</v>
      </c>
      <c r="B1485" s="10">
        <v>2012</v>
      </c>
      <c r="C1485" s="10">
        <v>3</v>
      </c>
      <c r="D1485" s="27" t="s">
        <v>30</v>
      </c>
      <c r="E1485" s="11" t="s">
        <v>41</v>
      </c>
      <c r="F1485" s="41">
        <v>1565</v>
      </c>
      <c r="G1485" s="39">
        <v>53</v>
      </c>
      <c r="H1485" s="40">
        <v>200</v>
      </c>
      <c r="I1485" s="40">
        <v>248</v>
      </c>
      <c r="J1485" s="40">
        <v>228</v>
      </c>
      <c r="K1485" s="41">
        <v>68</v>
      </c>
      <c r="L1485" s="39">
        <v>1250337</v>
      </c>
      <c r="M1485" s="40">
        <v>363652</v>
      </c>
      <c r="N1485" s="40">
        <v>187735</v>
      </c>
      <c r="O1485" s="40">
        <v>759582</v>
      </c>
      <c r="P1485" s="41">
        <v>455921</v>
      </c>
      <c r="Q1485" s="39">
        <f t="shared" si="138"/>
        <v>23591.264150943396</v>
      </c>
      <c r="R1485" s="40">
        <f t="shared" si="139"/>
        <v>1818.26</v>
      </c>
      <c r="S1485" s="40">
        <f t="shared" si="140"/>
        <v>756.99596774193549</v>
      </c>
      <c r="T1485" s="40">
        <f t="shared" si="141"/>
        <v>3331.5</v>
      </c>
      <c r="U1485" s="41">
        <f t="shared" si="142"/>
        <v>6704.7205882352937</v>
      </c>
    </row>
    <row r="1486" spans="1:21" x14ac:dyDescent="0.25">
      <c r="A1486" s="30" t="str">
        <f t="shared" si="143"/>
        <v>2012_3</v>
      </c>
      <c r="B1486" s="10">
        <v>2012</v>
      </c>
      <c r="C1486" s="10">
        <v>3</v>
      </c>
      <c r="D1486" s="27" t="s">
        <v>31</v>
      </c>
      <c r="E1486" s="11" t="s">
        <v>41</v>
      </c>
      <c r="F1486" s="41">
        <v>5430</v>
      </c>
      <c r="G1486" s="39">
        <v>139</v>
      </c>
      <c r="H1486" s="40">
        <v>599</v>
      </c>
      <c r="I1486" s="40">
        <v>1919</v>
      </c>
      <c r="J1486" s="40">
        <v>793</v>
      </c>
      <c r="K1486" s="41">
        <v>187</v>
      </c>
      <c r="L1486" s="39">
        <v>1964340</v>
      </c>
      <c r="M1486" s="40">
        <v>1716631</v>
      </c>
      <c r="N1486" s="40">
        <v>1032986</v>
      </c>
      <c r="O1486" s="40">
        <v>2520697</v>
      </c>
      <c r="P1486" s="41">
        <v>482275</v>
      </c>
      <c r="Q1486" s="39">
        <f t="shared" si="138"/>
        <v>14131.942446043166</v>
      </c>
      <c r="R1486" s="40">
        <f t="shared" si="139"/>
        <v>2865.8280467445743</v>
      </c>
      <c r="S1486" s="40">
        <f t="shared" si="140"/>
        <v>538.29390307451797</v>
      </c>
      <c r="T1486" s="40">
        <f t="shared" si="141"/>
        <v>3178.6847414880203</v>
      </c>
      <c r="U1486" s="41">
        <f t="shared" si="142"/>
        <v>2579.0106951871658</v>
      </c>
    </row>
    <row r="1487" spans="1:21" x14ac:dyDescent="0.25">
      <c r="A1487" s="30" t="str">
        <f t="shared" si="143"/>
        <v>2012_3</v>
      </c>
      <c r="B1487" s="10">
        <v>2012</v>
      </c>
      <c r="C1487" s="10">
        <v>3</v>
      </c>
      <c r="D1487" s="27" t="s">
        <v>32</v>
      </c>
      <c r="E1487" s="11" t="s">
        <v>41</v>
      </c>
      <c r="F1487" s="41">
        <v>5463</v>
      </c>
      <c r="G1487" s="39">
        <v>89</v>
      </c>
      <c r="H1487" s="40">
        <v>805</v>
      </c>
      <c r="I1487" s="40">
        <v>1462</v>
      </c>
      <c r="J1487" s="40">
        <v>1263</v>
      </c>
      <c r="K1487" s="41">
        <v>283</v>
      </c>
      <c r="L1487" s="39">
        <v>2956464</v>
      </c>
      <c r="M1487" s="40">
        <v>2649391</v>
      </c>
      <c r="N1487" s="40">
        <v>1319833</v>
      </c>
      <c r="O1487" s="40">
        <v>4570184</v>
      </c>
      <c r="P1487" s="41">
        <v>2600103</v>
      </c>
      <c r="Q1487" s="39">
        <f t="shared" si="138"/>
        <v>33218.696629213482</v>
      </c>
      <c r="R1487" s="40">
        <f t="shared" si="139"/>
        <v>3291.1689440993787</v>
      </c>
      <c r="S1487" s="40">
        <f t="shared" si="140"/>
        <v>902.75854993160056</v>
      </c>
      <c r="T1487" s="40">
        <f t="shared" si="141"/>
        <v>3618.5146476642913</v>
      </c>
      <c r="U1487" s="41">
        <f t="shared" si="142"/>
        <v>9187.6431095406369</v>
      </c>
    </row>
    <row r="1488" spans="1:21" x14ac:dyDescent="0.25">
      <c r="A1488" s="30" t="str">
        <f t="shared" si="143"/>
        <v>2012_3</v>
      </c>
      <c r="B1488" s="10">
        <v>2012</v>
      </c>
      <c r="C1488" s="10">
        <v>3</v>
      </c>
      <c r="D1488" s="27" t="s">
        <v>33</v>
      </c>
      <c r="E1488" s="11" t="s">
        <v>41</v>
      </c>
      <c r="F1488" s="41">
        <v>2865</v>
      </c>
      <c r="G1488" s="39">
        <v>103</v>
      </c>
      <c r="H1488" s="40">
        <v>325</v>
      </c>
      <c r="I1488" s="40">
        <v>795</v>
      </c>
      <c r="J1488" s="40">
        <v>489</v>
      </c>
      <c r="K1488" s="41">
        <v>99</v>
      </c>
      <c r="L1488" s="39">
        <v>1289460</v>
      </c>
      <c r="M1488" s="40">
        <v>928318</v>
      </c>
      <c r="N1488" s="40">
        <v>615140</v>
      </c>
      <c r="O1488" s="40">
        <v>1432560</v>
      </c>
      <c r="P1488" s="41">
        <v>295296</v>
      </c>
      <c r="Q1488" s="39">
        <f t="shared" si="138"/>
        <v>12519.029126213592</v>
      </c>
      <c r="R1488" s="40">
        <f t="shared" si="139"/>
        <v>2856.3630769230767</v>
      </c>
      <c r="S1488" s="40">
        <f t="shared" si="140"/>
        <v>773.76100628930817</v>
      </c>
      <c r="T1488" s="40">
        <f t="shared" si="141"/>
        <v>2929.5705521472391</v>
      </c>
      <c r="U1488" s="41">
        <f t="shared" si="142"/>
        <v>2982.787878787879</v>
      </c>
    </row>
    <row r="1489" spans="1:21" x14ac:dyDescent="0.25">
      <c r="A1489" s="30" t="str">
        <f t="shared" si="143"/>
        <v>2012_3</v>
      </c>
      <c r="B1489" s="10">
        <v>2012</v>
      </c>
      <c r="C1489" s="10">
        <v>3</v>
      </c>
      <c r="D1489" s="27" t="s">
        <v>34</v>
      </c>
      <c r="E1489" s="11" t="s">
        <v>41</v>
      </c>
      <c r="F1489" s="41">
        <v>2433</v>
      </c>
      <c r="G1489" s="39">
        <v>76</v>
      </c>
      <c r="H1489" s="40">
        <v>391</v>
      </c>
      <c r="I1489" s="40">
        <v>592</v>
      </c>
      <c r="J1489" s="40">
        <v>524</v>
      </c>
      <c r="K1489" s="41">
        <v>80</v>
      </c>
      <c r="L1489" s="39">
        <v>1107422</v>
      </c>
      <c r="M1489" s="40">
        <v>1488307</v>
      </c>
      <c r="N1489" s="40">
        <v>623180</v>
      </c>
      <c r="O1489" s="40">
        <v>2229550</v>
      </c>
      <c r="P1489" s="41">
        <v>311758</v>
      </c>
      <c r="Q1489" s="39">
        <f t="shared" si="138"/>
        <v>14571.342105263158</v>
      </c>
      <c r="R1489" s="40">
        <f t="shared" si="139"/>
        <v>3806.4117647058824</v>
      </c>
      <c r="S1489" s="40">
        <f t="shared" si="140"/>
        <v>1052.668918918919</v>
      </c>
      <c r="T1489" s="40">
        <f t="shared" si="141"/>
        <v>4254.8664122137407</v>
      </c>
      <c r="U1489" s="41">
        <f t="shared" si="142"/>
        <v>3896.9749999999999</v>
      </c>
    </row>
    <row r="1490" spans="1:21" x14ac:dyDescent="0.25">
      <c r="A1490" s="30" t="str">
        <f t="shared" si="143"/>
        <v>2012_3</v>
      </c>
      <c r="B1490" s="10">
        <v>2012</v>
      </c>
      <c r="C1490" s="10">
        <v>3</v>
      </c>
      <c r="D1490" s="27" t="s">
        <v>35</v>
      </c>
      <c r="E1490" s="11" t="s">
        <v>41</v>
      </c>
      <c r="F1490" s="41">
        <v>4785</v>
      </c>
      <c r="G1490" s="39">
        <v>210</v>
      </c>
      <c r="H1490" s="40">
        <v>781</v>
      </c>
      <c r="I1490" s="40">
        <v>917</v>
      </c>
      <c r="J1490" s="40">
        <v>1222</v>
      </c>
      <c r="K1490" s="41">
        <v>272</v>
      </c>
      <c r="L1490" s="39">
        <v>2476885</v>
      </c>
      <c r="M1490" s="40">
        <v>2180759</v>
      </c>
      <c r="N1490" s="40">
        <v>871855</v>
      </c>
      <c r="O1490" s="40">
        <v>3362653</v>
      </c>
      <c r="P1490" s="41">
        <v>766324</v>
      </c>
      <c r="Q1490" s="39">
        <f t="shared" si="138"/>
        <v>11794.690476190477</v>
      </c>
      <c r="R1490" s="40">
        <f t="shared" si="139"/>
        <v>2792.2650448143404</v>
      </c>
      <c r="S1490" s="40">
        <f t="shared" si="140"/>
        <v>950.76881134133043</v>
      </c>
      <c r="T1490" s="40">
        <f t="shared" si="141"/>
        <v>2751.7618657937805</v>
      </c>
      <c r="U1490" s="41">
        <f t="shared" si="142"/>
        <v>2817.3676470588234</v>
      </c>
    </row>
    <row r="1491" spans="1:21" x14ac:dyDescent="0.25">
      <c r="A1491" s="30" t="str">
        <f t="shared" si="143"/>
        <v>2012_3</v>
      </c>
      <c r="B1491" s="10">
        <v>2012</v>
      </c>
      <c r="C1491" s="10">
        <v>3</v>
      </c>
      <c r="D1491" s="27" t="s">
        <v>36</v>
      </c>
      <c r="E1491" s="11" t="s">
        <v>41</v>
      </c>
      <c r="F1491" s="41">
        <v>1439</v>
      </c>
      <c r="G1491" s="39">
        <v>66</v>
      </c>
      <c r="H1491" s="40">
        <v>238</v>
      </c>
      <c r="I1491" s="40">
        <v>400</v>
      </c>
      <c r="J1491" s="40">
        <v>384</v>
      </c>
      <c r="K1491" s="41">
        <v>32</v>
      </c>
      <c r="L1491" s="39">
        <v>1116855</v>
      </c>
      <c r="M1491" s="40">
        <v>857135</v>
      </c>
      <c r="N1491" s="40">
        <v>330495</v>
      </c>
      <c r="O1491" s="40">
        <v>1222302</v>
      </c>
      <c r="P1491" s="41">
        <v>198858</v>
      </c>
      <c r="Q1491" s="39">
        <f t="shared" si="138"/>
        <v>16922.045454545456</v>
      </c>
      <c r="R1491" s="40">
        <f t="shared" si="139"/>
        <v>3601.40756302521</v>
      </c>
      <c r="S1491" s="40">
        <f t="shared" si="140"/>
        <v>826.23749999999995</v>
      </c>
      <c r="T1491" s="40">
        <f t="shared" si="141"/>
        <v>3183.078125</v>
      </c>
      <c r="U1491" s="41">
        <f t="shared" si="142"/>
        <v>6214.3125</v>
      </c>
    </row>
    <row r="1492" spans="1:21" x14ac:dyDescent="0.25">
      <c r="A1492" s="30" t="str">
        <f t="shared" si="143"/>
        <v>2012_3</v>
      </c>
      <c r="B1492" s="10">
        <v>2012</v>
      </c>
      <c r="C1492" s="10">
        <v>3</v>
      </c>
      <c r="D1492" s="27" t="s">
        <v>37</v>
      </c>
      <c r="E1492" s="11" t="s">
        <v>41</v>
      </c>
      <c r="F1492" s="41">
        <v>2215</v>
      </c>
      <c r="G1492" s="39">
        <v>108</v>
      </c>
      <c r="H1492" s="40">
        <v>451</v>
      </c>
      <c r="I1492" s="40">
        <v>828</v>
      </c>
      <c r="J1492" s="40">
        <v>642</v>
      </c>
      <c r="K1492" s="41">
        <v>288</v>
      </c>
      <c r="L1492" s="39">
        <v>2041854</v>
      </c>
      <c r="M1492" s="40">
        <v>1358536</v>
      </c>
      <c r="N1492" s="40">
        <v>923911</v>
      </c>
      <c r="O1492" s="40">
        <v>2035883</v>
      </c>
      <c r="P1492" s="41">
        <v>1950872</v>
      </c>
      <c r="Q1492" s="39">
        <f t="shared" si="138"/>
        <v>18906.055555555555</v>
      </c>
      <c r="R1492" s="40">
        <f t="shared" si="139"/>
        <v>3012.2749445676277</v>
      </c>
      <c r="S1492" s="40">
        <f t="shared" si="140"/>
        <v>1115.8345410628019</v>
      </c>
      <c r="T1492" s="40">
        <f t="shared" si="141"/>
        <v>3171.1573208722743</v>
      </c>
      <c r="U1492" s="41">
        <f t="shared" si="142"/>
        <v>6773.8611111111113</v>
      </c>
    </row>
    <row r="1493" spans="1:21" x14ac:dyDescent="0.25">
      <c r="A1493" s="30" t="str">
        <f t="shared" si="143"/>
        <v>2012_3</v>
      </c>
      <c r="B1493" s="10">
        <v>2012</v>
      </c>
      <c r="C1493" s="10">
        <v>3</v>
      </c>
      <c r="D1493" s="27" t="s">
        <v>38</v>
      </c>
      <c r="E1493" s="11" t="s">
        <v>41</v>
      </c>
      <c r="F1493" s="41">
        <v>1151</v>
      </c>
      <c r="G1493" s="39">
        <v>53</v>
      </c>
      <c r="H1493" s="40">
        <v>243</v>
      </c>
      <c r="I1493" s="40">
        <v>190</v>
      </c>
      <c r="J1493" s="40">
        <v>403</v>
      </c>
      <c r="K1493" s="41">
        <v>11</v>
      </c>
      <c r="L1493" s="39">
        <v>554246</v>
      </c>
      <c r="M1493" s="40">
        <v>572409</v>
      </c>
      <c r="N1493" s="40">
        <v>256871</v>
      </c>
      <c r="O1493" s="40">
        <v>1001448</v>
      </c>
      <c r="P1493" s="41">
        <v>75355</v>
      </c>
      <c r="Q1493" s="39">
        <f t="shared" si="138"/>
        <v>10457.471698113208</v>
      </c>
      <c r="R1493" s="40">
        <f t="shared" si="139"/>
        <v>2355.5925925925926</v>
      </c>
      <c r="S1493" s="40">
        <f t="shared" si="140"/>
        <v>1351.9526315789474</v>
      </c>
      <c r="T1493" s="40">
        <f t="shared" si="141"/>
        <v>2484.982630272953</v>
      </c>
      <c r="U1493" s="41">
        <f t="shared" si="142"/>
        <v>6850.454545454545</v>
      </c>
    </row>
    <row r="1494" spans="1:21" x14ac:dyDescent="0.25">
      <c r="A1494" s="30" t="str">
        <f t="shared" si="143"/>
        <v>2012_3</v>
      </c>
      <c r="B1494" s="10">
        <v>2012</v>
      </c>
      <c r="C1494" s="10">
        <v>3</v>
      </c>
      <c r="D1494" s="27" t="s">
        <v>39</v>
      </c>
      <c r="E1494" s="11" t="s">
        <v>41</v>
      </c>
      <c r="F1494" s="41">
        <v>5379</v>
      </c>
      <c r="G1494" s="39">
        <v>286</v>
      </c>
      <c r="H1494" s="40">
        <v>1033</v>
      </c>
      <c r="I1494" s="40">
        <v>2168</v>
      </c>
      <c r="J1494" s="40">
        <v>1277</v>
      </c>
      <c r="K1494" s="41">
        <v>588</v>
      </c>
      <c r="L1494" s="39">
        <v>4654803</v>
      </c>
      <c r="M1494" s="40">
        <v>2693357</v>
      </c>
      <c r="N1494" s="40">
        <v>1850926</v>
      </c>
      <c r="O1494" s="40">
        <v>3839693</v>
      </c>
      <c r="P1494" s="41">
        <v>3404883</v>
      </c>
      <c r="Q1494" s="39">
        <f t="shared" si="138"/>
        <v>16275.534965034965</v>
      </c>
      <c r="R1494" s="40">
        <f t="shared" si="139"/>
        <v>2607.3155856727976</v>
      </c>
      <c r="S1494" s="40">
        <f t="shared" si="140"/>
        <v>853.74815498154976</v>
      </c>
      <c r="T1494" s="40">
        <f t="shared" si="141"/>
        <v>3006.8073610023494</v>
      </c>
      <c r="U1494" s="41">
        <f t="shared" si="142"/>
        <v>5790.6173469387759</v>
      </c>
    </row>
    <row r="1495" spans="1:21" x14ac:dyDescent="0.25">
      <c r="A1495" s="30" t="str">
        <f t="shared" si="143"/>
        <v>2012_3</v>
      </c>
      <c r="B1495" s="10">
        <v>2012</v>
      </c>
      <c r="C1495" s="10">
        <v>3</v>
      </c>
      <c r="D1495" s="27" t="s">
        <v>40</v>
      </c>
      <c r="E1495" s="11" t="s">
        <v>41</v>
      </c>
      <c r="F1495" s="41">
        <v>2343</v>
      </c>
      <c r="G1495" s="39">
        <v>98</v>
      </c>
      <c r="H1495" s="40">
        <v>428</v>
      </c>
      <c r="I1495" s="40">
        <v>871</v>
      </c>
      <c r="J1495" s="40">
        <v>705</v>
      </c>
      <c r="K1495" s="41">
        <v>107</v>
      </c>
      <c r="L1495" s="39">
        <v>1371792</v>
      </c>
      <c r="M1495" s="40">
        <v>1484063</v>
      </c>
      <c r="N1495" s="40">
        <v>579170</v>
      </c>
      <c r="O1495" s="40">
        <v>2485505</v>
      </c>
      <c r="P1495" s="41">
        <v>322559</v>
      </c>
      <c r="Q1495" s="39">
        <f t="shared" si="138"/>
        <v>13997.877551020409</v>
      </c>
      <c r="R1495" s="40">
        <f t="shared" si="139"/>
        <v>3467.4369158878503</v>
      </c>
      <c r="S1495" s="40">
        <f t="shared" si="140"/>
        <v>664.9483352468427</v>
      </c>
      <c r="T1495" s="40">
        <f t="shared" si="141"/>
        <v>3525.5390070921985</v>
      </c>
      <c r="U1495" s="41">
        <f t="shared" si="142"/>
        <v>3014.570093457944</v>
      </c>
    </row>
    <row r="1496" spans="1:21" x14ac:dyDescent="0.25">
      <c r="A1496" s="30" t="str">
        <f t="shared" si="143"/>
        <v>2012_4</v>
      </c>
      <c r="B1496" s="10">
        <v>2012</v>
      </c>
      <c r="C1496" s="10">
        <v>4</v>
      </c>
      <c r="D1496" s="27" t="s">
        <v>13</v>
      </c>
      <c r="E1496" s="11" t="s">
        <v>41</v>
      </c>
      <c r="F1496" s="41">
        <v>5751</v>
      </c>
      <c r="G1496" s="39">
        <v>45</v>
      </c>
      <c r="H1496" s="40">
        <v>732</v>
      </c>
      <c r="I1496" s="40">
        <v>390</v>
      </c>
      <c r="J1496" s="40">
        <v>1065</v>
      </c>
      <c r="K1496" s="41">
        <v>171</v>
      </c>
      <c r="L1496" s="39">
        <v>699668</v>
      </c>
      <c r="M1496" s="40">
        <v>1149038</v>
      </c>
      <c r="N1496" s="40">
        <v>636668</v>
      </c>
      <c r="O1496" s="40">
        <v>1616820</v>
      </c>
      <c r="P1496" s="41">
        <v>520356</v>
      </c>
      <c r="Q1496" s="39">
        <f t="shared" si="138"/>
        <v>15548.177777777777</v>
      </c>
      <c r="R1496" s="40">
        <f t="shared" si="139"/>
        <v>1569.7240437158471</v>
      </c>
      <c r="S1496" s="40">
        <f t="shared" si="140"/>
        <v>1632.4820512820513</v>
      </c>
      <c r="T1496" s="40">
        <f t="shared" si="141"/>
        <v>1518.1408450704225</v>
      </c>
      <c r="U1496" s="41">
        <f t="shared" si="142"/>
        <v>3043.0175438596493</v>
      </c>
    </row>
    <row r="1497" spans="1:21" x14ac:dyDescent="0.25">
      <c r="A1497" s="30" t="str">
        <f t="shared" si="143"/>
        <v>2012_4</v>
      </c>
      <c r="B1497" s="10">
        <v>2012</v>
      </c>
      <c r="C1497" s="10">
        <v>4</v>
      </c>
      <c r="D1497" s="27" t="s">
        <v>15</v>
      </c>
      <c r="E1497" s="11" t="s">
        <v>41</v>
      </c>
      <c r="F1497" s="41">
        <v>754</v>
      </c>
      <c r="G1497" s="39">
        <v>3</v>
      </c>
      <c r="H1497" s="40">
        <v>66</v>
      </c>
      <c r="I1497" s="40">
        <v>183</v>
      </c>
      <c r="J1497" s="40">
        <v>97</v>
      </c>
      <c r="K1497" s="41">
        <v>16</v>
      </c>
      <c r="L1497" s="39">
        <v>61078</v>
      </c>
      <c r="M1497" s="40">
        <v>194218</v>
      </c>
      <c r="N1497" s="40">
        <v>290492</v>
      </c>
      <c r="O1497" s="40">
        <v>283349</v>
      </c>
      <c r="P1497" s="41">
        <v>94020</v>
      </c>
      <c r="Q1497" s="39">
        <f t="shared" si="138"/>
        <v>20359.333333333332</v>
      </c>
      <c r="R1497" s="40">
        <f t="shared" si="139"/>
        <v>2942.6969696969695</v>
      </c>
      <c r="S1497" s="40">
        <f t="shared" si="140"/>
        <v>1587.3879781420765</v>
      </c>
      <c r="T1497" s="40">
        <f t="shared" si="141"/>
        <v>2921.1237113402062</v>
      </c>
      <c r="U1497" s="41">
        <f t="shared" si="142"/>
        <v>5876.25</v>
      </c>
    </row>
    <row r="1498" spans="1:21" x14ac:dyDescent="0.25">
      <c r="A1498" s="30" t="str">
        <f t="shared" si="143"/>
        <v>2012_4</v>
      </c>
      <c r="B1498" s="10">
        <v>2012</v>
      </c>
      <c r="C1498" s="10">
        <v>4</v>
      </c>
      <c r="D1498" s="27" t="s">
        <v>16</v>
      </c>
      <c r="E1498" s="11" t="s">
        <v>41</v>
      </c>
      <c r="F1498" s="41">
        <v>846</v>
      </c>
      <c r="G1498" s="39">
        <v>18</v>
      </c>
      <c r="H1498" s="40">
        <v>124</v>
      </c>
      <c r="I1498" s="40">
        <v>55</v>
      </c>
      <c r="J1498" s="40">
        <v>300</v>
      </c>
      <c r="K1498" s="41">
        <v>20</v>
      </c>
      <c r="L1498" s="39">
        <v>191351</v>
      </c>
      <c r="M1498" s="40">
        <v>406562</v>
      </c>
      <c r="N1498" s="40">
        <v>59145</v>
      </c>
      <c r="O1498" s="40">
        <v>851427</v>
      </c>
      <c r="P1498" s="41">
        <v>95661</v>
      </c>
      <c r="Q1498" s="39">
        <f t="shared" si="138"/>
        <v>10630.611111111111</v>
      </c>
      <c r="R1498" s="40">
        <f t="shared" si="139"/>
        <v>3278.7258064516127</v>
      </c>
      <c r="S1498" s="40">
        <f t="shared" si="140"/>
        <v>1075.3636363636363</v>
      </c>
      <c r="T1498" s="40">
        <f t="shared" si="141"/>
        <v>2838.09</v>
      </c>
      <c r="U1498" s="41">
        <f t="shared" si="142"/>
        <v>4783.05</v>
      </c>
    </row>
    <row r="1499" spans="1:21" x14ac:dyDescent="0.25">
      <c r="A1499" s="30" t="str">
        <f t="shared" si="143"/>
        <v>2012_4</v>
      </c>
      <c r="B1499" s="10">
        <v>2012</v>
      </c>
      <c r="C1499" s="10">
        <v>4</v>
      </c>
      <c r="D1499" s="27" t="s">
        <v>17</v>
      </c>
      <c r="E1499" s="11" t="s">
        <v>41</v>
      </c>
      <c r="F1499" s="41">
        <v>5838</v>
      </c>
      <c r="G1499" s="39">
        <v>38</v>
      </c>
      <c r="H1499" s="40">
        <v>598</v>
      </c>
      <c r="I1499" s="40">
        <v>942</v>
      </c>
      <c r="J1499" s="40">
        <v>809</v>
      </c>
      <c r="K1499" s="41">
        <v>99</v>
      </c>
      <c r="L1499" s="39">
        <v>691841</v>
      </c>
      <c r="M1499" s="40">
        <v>2309880</v>
      </c>
      <c r="N1499" s="40">
        <v>870190</v>
      </c>
      <c r="O1499" s="40">
        <v>2462555</v>
      </c>
      <c r="P1499" s="41">
        <v>515087</v>
      </c>
      <c r="Q1499" s="39">
        <f t="shared" si="138"/>
        <v>18206.342105263157</v>
      </c>
      <c r="R1499" s="40">
        <f t="shared" si="139"/>
        <v>3862.6755852842807</v>
      </c>
      <c r="S1499" s="40">
        <f t="shared" si="140"/>
        <v>923.76857749469218</v>
      </c>
      <c r="T1499" s="40">
        <f t="shared" si="141"/>
        <v>3043.9493201483315</v>
      </c>
      <c r="U1499" s="41">
        <f t="shared" si="142"/>
        <v>5202.8989898989903</v>
      </c>
    </row>
    <row r="1500" spans="1:21" x14ac:dyDescent="0.25">
      <c r="A1500" s="30" t="str">
        <f t="shared" si="143"/>
        <v>2012_4</v>
      </c>
      <c r="B1500" s="10">
        <v>2012</v>
      </c>
      <c r="C1500" s="10">
        <v>4</v>
      </c>
      <c r="D1500" s="27" t="s">
        <v>18</v>
      </c>
      <c r="E1500" s="11" t="s">
        <v>41</v>
      </c>
      <c r="F1500" s="41">
        <v>2569</v>
      </c>
      <c r="G1500" s="39">
        <v>27</v>
      </c>
      <c r="H1500" s="40">
        <v>244</v>
      </c>
      <c r="I1500" s="40">
        <v>441</v>
      </c>
      <c r="J1500" s="40">
        <v>322</v>
      </c>
      <c r="K1500" s="41">
        <v>70</v>
      </c>
      <c r="L1500" s="39">
        <v>548462</v>
      </c>
      <c r="M1500" s="40">
        <v>739948</v>
      </c>
      <c r="N1500" s="40">
        <v>767574</v>
      </c>
      <c r="O1500" s="40">
        <v>1000089</v>
      </c>
      <c r="P1500" s="41">
        <v>206170</v>
      </c>
      <c r="Q1500" s="39">
        <f t="shared" si="138"/>
        <v>20313.407407407409</v>
      </c>
      <c r="R1500" s="40">
        <f t="shared" si="139"/>
        <v>3032.5737704918033</v>
      </c>
      <c r="S1500" s="40">
        <f t="shared" si="140"/>
        <v>1740.5306122448981</v>
      </c>
      <c r="T1500" s="40">
        <f t="shared" si="141"/>
        <v>3105.8664596273293</v>
      </c>
      <c r="U1500" s="41">
        <f t="shared" si="142"/>
        <v>2945.2857142857142</v>
      </c>
    </row>
    <row r="1501" spans="1:21" x14ac:dyDescent="0.25">
      <c r="A1501" s="30" t="str">
        <f t="shared" si="143"/>
        <v>2012_4</v>
      </c>
      <c r="B1501" s="10">
        <v>2012</v>
      </c>
      <c r="C1501" s="10">
        <v>4</v>
      </c>
      <c r="D1501" s="27" t="s">
        <v>19</v>
      </c>
      <c r="E1501" s="11" t="s">
        <v>41</v>
      </c>
      <c r="F1501" s="41">
        <v>988</v>
      </c>
      <c r="G1501" s="39">
        <v>24</v>
      </c>
      <c r="H1501" s="40">
        <v>103</v>
      </c>
      <c r="I1501" s="40">
        <v>209</v>
      </c>
      <c r="J1501" s="40">
        <v>177</v>
      </c>
      <c r="K1501" s="41">
        <v>42</v>
      </c>
      <c r="L1501" s="39">
        <v>487028</v>
      </c>
      <c r="M1501" s="40">
        <v>320403</v>
      </c>
      <c r="N1501" s="40">
        <v>350729</v>
      </c>
      <c r="O1501" s="40">
        <v>565827</v>
      </c>
      <c r="P1501" s="41">
        <v>232005</v>
      </c>
      <c r="Q1501" s="39">
        <f t="shared" si="138"/>
        <v>20292.833333333332</v>
      </c>
      <c r="R1501" s="40">
        <f t="shared" si="139"/>
        <v>3110.7087378640776</v>
      </c>
      <c r="S1501" s="40">
        <f t="shared" si="140"/>
        <v>1678.1291866028707</v>
      </c>
      <c r="T1501" s="40">
        <f t="shared" si="141"/>
        <v>3196.7627118644068</v>
      </c>
      <c r="U1501" s="41">
        <f t="shared" si="142"/>
        <v>5523.9285714285716</v>
      </c>
    </row>
    <row r="1502" spans="1:21" x14ac:dyDescent="0.25">
      <c r="A1502" s="30" t="str">
        <f t="shared" si="143"/>
        <v>2012_4</v>
      </c>
      <c r="B1502" s="10">
        <v>2012</v>
      </c>
      <c r="C1502" s="10">
        <v>4</v>
      </c>
      <c r="D1502" s="27" t="s">
        <v>20</v>
      </c>
      <c r="E1502" s="11" t="s">
        <v>41</v>
      </c>
      <c r="F1502" s="41">
        <v>6641</v>
      </c>
      <c r="G1502" s="39">
        <v>100</v>
      </c>
      <c r="H1502" s="40">
        <v>828</v>
      </c>
      <c r="I1502" s="40">
        <v>686</v>
      </c>
      <c r="J1502" s="40">
        <v>1259</v>
      </c>
      <c r="K1502" s="41">
        <v>237</v>
      </c>
      <c r="L1502" s="39">
        <v>2532242</v>
      </c>
      <c r="M1502" s="40">
        <v>2132052</v>
      </c>
      <c r="N1502" s="40">
        <v>1307272</v>
      </c>
      <c r="O1502" s="40">
        <v>3000431</v>
      </c>
      <c r="P1502" s="41">
        <v>2111731</v>
      </c>
      <c r="Q1502" s="39">
        <f t="shared" si="138"/>
        <v>25322.42</v>
      </c>
      <c r="R1502" s="40">
        <f t="shared" si="139"/>
        <v>2574.942028985507</v>
      </c>
      <c r="S1502" s="40">
        <f t="shared" si="140"/>
        <v>1905.6443148688047</v>
      </c>
      <c r="T1502" s="40">
        <f t="shared" si="141"/>
        <v>2383.1858617950757</v>
      </c>
      <c r="U1502" s="41">
        <f t="shared" si="142"/>
        <v>8910.2573839662455</v>
      </c>
    </row>
    <row r="1503" spans="1:21" x14ac:dyDescent="0.25">
      <c r="A1503" s="30" t="str">
        <f t="shared" si="143"/>
        <v>2012_4</v>
      </c>
      <c r="B1503" s="10">
        <v>2012</v>
      </c>
      <c r="C1503" s="10">
        <v>4</v>
      </c>
      <c r="D1503" s="27" t="s">
        <v>21</v>
      </c>
      <c r="E1503" s="11" t="s">
        <v>41</v>
      </c>
      <c r="F1503" s="41">
        <v>6161</v>
      </c>
      <c r="G1503" s="39">
        <v>193</v>
      </c>
      <c r="H1503" s="40">
        <v>660</v>
      </c>
      <c r="I1503" s="40">
        <v>1973</v>
      </c>
      <c r="J1503" s="40">
        <v>1019</v>
      </c>
      <c r="K1503" s="41">
        <v>132</v>
      </c>
      <c r="L1503" s="39">
        <v>3187656</v>
      </c>
      <c r="M1503" s="40">
        <v>1548331</v>
      </c>
      <c r="N1503" s="40">
        <v>1942416</v>
      </c>
      <c r="O1503" s="40">
        <v>3065683</v>
      </c>
      <c r="P1503" s="41">
        <v>645144</v>
      </c>
      <c r="Q1503" s="39">
        <f t="shared" si="138"/>
        <v>16516.352331606216</v>
      </c>
      <c r="R1503" s="40">
        <f t="shared" si="139"/>
        <v>2345.9560606060604</v>
      </c>
      <c r="S1503" s="40">
        <f t="shared" si="140"/>
        <v>984.49873289406992</v>
      </c>
      <c r="T1503" s="40">
        <f t="shared" si="141"/>
        <v>3008.521099116781</v>
      </c>
      <c r="U1503" s="41">
        <f t="shared" si="142"/>
        <v>4887.454545454545</v>
      </c>
    </row>
    <row r="1504" spans="1:21" x14ac:dyDescent="0.25">
      <c r="A1504" s="30" t="str">
        <f t="shared" si="143"/>
        <v>2012_4</v>
      </c>
      <c r="B1504" s="10">
        <v>2012</v>
      </c>
      <c r="C1504" s="10">
        <v>4</v>
      </c>
      <c r="D1504" s="27" t="s">
        <v>22</v>
      </c>
      <c r="E1504" s="11" t="s">
        <v>41</v>
      </c>
      <c r="F1504" s="41">
        <v>810</v>
      </c>
      <c r="G1504" s="39">
        <v>32</v>
      </c>
      <c r="H1504" s="40">
        <v>91</v>
      </c>
      <c r="I1504" s="40">
        <v>124</v>
      </c>
      <c r="J1504" s="40">
        <v>103</v>
      </c>
      <c r="K1504" s="41">
        <v>40</v>
      </c>
      <c r="L1504" s="39">
        <v>380309</v>
      </c>
      <c r="M1504" s="40">
        <v>245125</v>
      </c>
      <c r="N1504" s="40">
        <v>126801</v>
      </c>
      <c r="O1504" s="40">
        <v>293179</v>
      </c>
      <c r="P1504" s="41">
        <v>154222</v>
      </c>
      <c r="Q1504" s="39">
        <f t="shared" si="138"/>
        <v>11884.65625</v>
      </c>
      <c r="R1504" s="40">
        <f t="shared" si="139"/>
        <v>2693.6813186813188</v>
      </c>
      <c r="S1504" s="40">
        <f t="shared" si="140"/>
        <v>1022.5887096774194</v>
      </c>
      <c r="T1504" s="40">
        <f t="shared" si="141"/>
        <v>2846.3980582524273</v>
      </c>
      <c r="U1504" s="41">
        <f t="shared" si="142"/>
        <v>3855.55</v>
      </c>
    </row>
    <row r="1505" spans="1:21" x14ac:dyDescent="0.25">
      <c r="A1505" s="30" t="str">
        <f t="shared" si="143"/>
        <v>2012_4</v>
      </c>
      <c r="B1505" s="10">
        <v>2012</v>
      </c>
      <c r="C1505" s="10">
        <v>4</v>
      </c>
      <c r="D1505" s="27" t="s">
        <v>23</v>
      </c>
      <c r="E1505" s="11" t="s">
        <v>41</v>
      </c>
      <c r="F1505" s="41">
        <v>569</v>
      </c>
      <c r="G1505" s="39">
        <v>21</v>
      </c>
      <c r="H1505" s="40">
        <v>74</v>
      </c>
      <c r="I1505" s="40">
        <v>132</v>
      </c>
      <c r="J1505" s="40">
        <v>90</v>
      </c>
      <c r="K1505" s="41">
        <v>20</v>
      </c>
      <c r="L1505" s="39">
        <v>305206</v>
      </c>
      <c r="M1505" s="40">
        <v>208717</v>
      </c>
      <c r="N1505" s="40">
        <v>104482</v>
      </c>
      <c r="O1505" s="40">
        <v>272274</v>
      </c>
      <c r="P1505" s="41">
        <v>89558</v>
      </c>
      <c r="Q1505" s="39">
        <f t="shared" si="138"/>
        <v>14533.619047619048</v>
      </c>
      <c r="R1505" s="40">
        <f t="shared" si="139"/>
        <v>2820.5</v>
      </c>
      <c r="S1505" s="40">
        <f t="shared" si="140"/>
        <v>791.530303030303</v>
      </c>
      <c r="T1505" s="40">
        <f t="shared" si="141"/>
        <v>3025.2666666666669</v>
      </c>
      <c r="U1505" s="41">
        <f t="shared" si="142"/>
        <v>4477.8999999999996</v>
      </c>
    </row>
    <row r="1506" spans="1:21" x14ac:dyDescent="0.25">
      <c r="A1506" s="30" t="str">
        <f t="shared" si="143"/>
        <v>2012_4</v>
      </c>
      <c r="B1506" s="10">
        <v>2012</v>
      </c>
      <c r="C1506" s="10">
        <v>4</v>
      </c>
      <c r="D1506" s="27" t="s">
        <v>24</v>
      </c>
      <c r="E1506" s="11" t="s">
        <v>41</v>
      </c>
      <c r="F1506" s="41">
        <v>1547</v>
      </c>
      <c r="G1506" s="39">
        <v>49</v>
      </c>
      <c r="H1506" s="40">
        <v>177</v>
      </c>
      <c r="I1506" s="40">
        <v>92</v>
      </c>
      <c r="J1506" s="40">
        <v>406</v>
      </c>
      <c r="K1506" s="41">
        <v>40</v>
      </c>
      <c r="L1506" s="39">
        <v>904316</v>
      </c>
      <c r="M1506" s="40">
        <v>765481</v>
      </c>
      <c r="N1506" s="40">
        <v>114400</v>
      </c>
      <c r="O1506" s="40">
        <v>1139470</v>
      </c>
      <c r="P1506" s="41">
        <v>208896</v>
      </c>
      <c r="Q1506" s="39">
        <f t="shared" si="138"/>
        <v>18455.428571428572</v>
      </c>
      <c r="R1506" s="40">
        <f t="shared" si="139"/>
        <v>4324.7514124293784</v>
      </c>
      <c r="S1506" s="40">
        <f t="shared" si="140"/>
        <v>1243.4782608695652</v>
      </c>
      <c r="T1506" s="40">
        <f t="shared" si="141"/>
        <v>2806.576354679803</v>
      </c>
      <c r="U1506" s="41">
        <f t="shared" si="142"/>
        <v>5222.3999999999996</v>
      </c>
    </row>
    <row r="1507" spans="1:21" x14ac:dyDescent="0.25">
      <c r="A1507" s="30" t="str">
        <f t="shared" si="143"/>
        <v>2012_4</v>
      </c>
      <c r="B1507" s="10">
        <v>2012</v>
      </c>
      <c r="C1507" s="10">
        <v>4</v>
      </c>
      <c r="D1507" s="27" t="s">
        <v>25</v>
      </c>
      <c r="E1507" s="11" t="s">
        <v>41</v>
      </c>
      <c r="F1507" s="41">
        <v>6199</v>
      </c>
      <c r="G1507" s="39">
        <v>49</v>
      </c>
      <c r="H1507" s="40">
        <v>594</v>
      </c>
      <c r="I1507" s="40">
        <v>2051</v>
      </c>
      <c r="J1507" s="40">
        <v>817</v>
      </c>
      <c r="K1507" s="41">
        <v>218</v>
      </c>
      <c r="L1507" s="39">
        <v>775510</v>
      </c>
      <c r="M1507" s="40">
        <v>1103418</v>
      </c>
      <c r="N1507" s="40">
        <v>2419955</v>
      </c>
      <c r="O1507" s="40">
        <v>1439399</v>
      </c>
      <c r="P1507" s="41">
        <v>1077505</v>
      </c>
      <c r="Q1507" s="39">
        <f t="shared" si="138"/>
        <v>15826.734693877552</v>
      </c>
      <c r="R1507" s="40">
        <f t="shared" si="139"/>
        <v>1857.6060606060605</v>
      </c>
      <c r="S1507" s="40">
        <f t="shared" si="140"/>
        <v>1179.8902974158948</v>
      </c>
      <c r="T1507" s="40">
        <f t="shared" si="141"/>
        <v>1761.8102815177479</v>
      </c>
      <c r="U1507" s="41">
        <f t="shared" si="142"/>
        <v>4942.6834862385322</v>
      </c>
    </row>
    <row r="1508" spans="1:21" x14ac:dyDescent="0.25">
      <c r="A1508" s="30" t="str">
        <f t="shared" si="143"/>
        <v>2012_4</v>
      </c>
      <c r="B1508" s="10">
        <v>2012</v>
      </c>
      <c r="C1508" s="10">
        <v>4</v>
      </c>
      <c r="D1508" s="27" t="s">
        <v>26</v>
      </c>
      <c r="E1508" s="11" t="s">
        <v>41</v>
      </c>
      <c r="F1508" s="41">
        <v>4537</v>
      </c>
      <c r="G1508" s="39">
        <v>74</v>
      </c>
      <c r="H1508" s="40">
        <v>561</v>
      </c>
      <c r="I1508" s="40">
        <v>947</v>
      </c>
      <c r="J1508" s="40">
        <v>980</v>
      </c>
      <c r="K1508" s="41">
        <v>189</v>
      </c>
      <c r="L1508" s="39">
        <v>1522000</v>
      </c>
      <c r="M1508" s="40">
        <v>1646266</v>
      </c>
      <c r="N1508" s="40">
        <v>1651896</v>
      </c>
      <c r="O1508" s="40">
        <v>2714519</v>
      </c>
      <c r="P1508" s="41">
        <v>814045</v>
      </c>
      <c r="Q1508" s="39">
        <f t="shared" si="138"/>
        <v>20567.567567567567</v>
      </c>
      <c r="R1508" s="40">
        <f t="shared" si="139"/>
        <v>2934.5204991087344</v>
      </c>
      <c r="S1508" s="40">
        <f t="shared" si="140"/>
        <v>1744.3463569165788</v>
      </c>
      <c r="T1508" s="40">
        <f t="shared" si="141"/>
        <v>2769.9173469387756</v>
      </c>
      <c r="U1508" s="41">
        <f t="shared" si="142"/>
        <v>4307.1164021164022</v>
      </c>
    </row>
    <row r="1509" spans="1:21" x14ac:dyDescent="0.25">
      <c r="A1509" s="30" t="str">
        <f t="shared" si="143"/>
        <v>2012_4</v>
      </c>
      <c r="B1509" s="10">
        <v>2012</v>
      </c>
      <c r="C1509" s="10">
        <v>4</v>
      </c>
      <c r="D1509" s="27" t="s">
        <v>27</v>
      </c>
      <c r="E1509" s="11" t="s">
        <v>41</v>
      </c>
      <c r="F1509" s="41">
        <v>1328</v>
      </c>
      <c r="G1509" s="39">
        <v>40</v>
      </c>
      <c r="H1509" s="40">
        <v>163</v>
      </c>
      <c r="I1509" s="40">
        <v>215</v>
      </c>
      <c r="J1509" s="40">
        <v>217</v>
      </c>
      <c r="K1509" s="41">
        <v>59</v>
      </c>
      <c r="L1509" s="39">
        <v>863515</v>
      </c>
      <c r="M1509" s="40">
        <v>469819</v>
      </c>
      <c r="N1509" s="40">
        <v>202842</v>
      </c>
      <c r="O1509" s="40">
        <v>603741</v>
      </c>
      <c r="P1509" s="41">
        <v>474962</v>
      </c>
      <c r="Q1509" s="39">
        <f t="shared" si="138"/>
        <v>21587.875</v>
      </c>
      <c r="R1509" s="40">
        <f t="shared" si="139"/>
        <v>2882.3251533742332</v>
      </c>
      <c r="S1509" s="40">
        <f t="shared" si="140"/>
        <v>943.45116279069771</v>
      </c>
      <c r="T1509" s="40">
        <f t="shared" si="141"/>
        <v>2782.2165898617513</v>
      </c>
      <c r="U1509" s="41">
        <f t="shared" si="142"/>
        <v>8050.2033898305081</v>
      </c>
    </row>
    <row r="1510" spans="1:21" x14ac:dyDescent="0.25">
      <c r="A1510" s="30" t="str">
        <f t="shared" si="143"/>
        <v>2012_4</v>
      </c>
      <c r="B1510" s="10">
        <v>2012</v>
      </c>
      <c r="C1510" s="10">
        <v>4</v>
      </c>
      <c r="D1510" s="27" t="s">
        <v>28</v>
      </c>
      <c r="E1510" s="11" t="s">
        <v>41</v>
      </c>
      <c r="F1510" s="41">
        <v>6559</v>
      </c>
      <c r="G1510" s="39">
        <v>197</v>
      </c>
      <c r="H1510" s="40">
        <v>801</v>
      </c>
      <c r="I1510" s="40">
        <v>1402</v>
      </c>
      <c r="J1510" s="40">
        <v>1216</v>
      </c>
      <c r="K1510" s="41">
        <v>278</v>
      </c>
      <c r="L1510" s="39">
        <v>2723723</v>
      </c>
      <c r="M1510" s="40">
        <v>2399471</v>
      </c>
      <c r="N1510" s="40">
        <v>1824606</v>
      </c>
      <c r="O1510" s="40">
        <v>3702198</v>
      </c>
      <c r="P1510" s="41">
        <v>2773983</v>
      </c>
      <c r="Q1510" s="39">
        <f t="shared" si="138"/>
        <v>13826.005076142132</v>
      </c>
      <c r="R1510" s="40">
        <f t="shared" si="139"/>
        <v>2995.5942571785267</v>
      </c>
      <c r="S1510" s="40">
        <f t="shared" si="140"/>
        <v>1301.4308131241085</v>
      </c>
      <c r="T1510" s="40">
        <f t="shared" si="141"/>
        <v>3044.5707236842104</v>
      </c>
      <c r="U1510" s="41">
        <f t="shared" si="142"/>
        <v>9978.3561151079139</v>
      </c>
    </row>
    <row r="1511" spans="1:21" x14ac:dyDescent="0.25">
      <c r="A1511" s="30" t="str">
        <f t="shared" si="143"/>
        <v>2012_4</v>
      </c>
      <c r="B1511" s="10">
        <v>2012</v>
      </c>
      <c r="C1511" s="10">
        <v>4</v>
      </c>
      <c r="D1511" s="27" t="s">
        <v>29</v>
      </c>
      <c r="E1511" s="11" t="s">
        <v>41</v>
      </c>
      <c r="F1511" s="41">
        <v>902</v>
      </c>
      <c r="G1511" s="39">
        <v>32</v>
      </c>
      <c r="H1511" s="40">
        <v>114</v>
      </c>
      <c r="I1511" s="40">
        <v>157</v>
      </c>
      <c r="J1511" s="40">
        <v>153</v>
      </c>
      <c r="K1511" s="41">
        <v>52</v>
      </c>
      <c r="L1511" s="39">
        <v>495372</v>
      </c>
      <c r="M1511" s="40">
        <v>346627</v>
      </c>
      <c r="N1511" s="40">
        <v>234746</v>
      </c>
      <c r="O1511" s="40">
        <v>412413</v>
      </c>
      <c r="P1511" s="41">
        <v>389090</v>
      </c>
      <c r="Q1511" s="39">
        <f t="shared" si="138"/>
        <v>15480.375</v>
      </c>
      <c r="R1511" s="40">
        <f t="shared" si="139"/>
        <v>3040.5877192982457</v>
      </c>
      <c r="S1511" s="40">
        <f t="shared" si="140"/>
        <v>1495.1974522292994</v>
      </c>
      <c r="T1511" s="40">
        <f t="shared" si="141"/>
        <v>2695.5098039215686</v>
      </c>
      <c r="U1511" s="41">
        <f t="shared" si="142"/>
        <v>7482.5</v>
      </c>
    </row>
    <row r="1512" spans="1:21" x14ac:dyDescent="0.25">
      <c r="A1512" s="30" t="str">
        <f t="shared" si="143"/>
        <v>2012_4</v>
      </c>
      <c r="B1512" s="10">
        <v>2012</v>
      </c>
      <c r="C1512" s="10">
        <v>4</v>
      </c>
      <c r="D1512" s="27" t="s">
        <v>30</v>
      </c>
      <c r="E1512" s="11" t="s">
        <v>41</v>
      </c>
      <c r="F1512" s="41">
        <v>1536</v>
      </c>
      <c r="G1512" s="39">
        <v>50</v>
      </c>
      <c r="H1512" s="40">
        <v>197</v>
      </c>
      <c r="I1512" s="40">
        <v>498</v>
      </c>
      <c r="J1512" s="40">
        <v>470</v>
      </c>
      <c r="K1512" s="41">
        <v>27</v>
      </c>
      <c r="L1512" s="39">
        <v>1036336</v>
      </c>
      <c r="M1512" s="40">
        <v>353226</v>
      </c>
      <c r="N1512" s="40">
        <v>442948</v>
      </c>
      <c r="O1512" s="40">
        <v>1604830</v>
      </c>
      <c r="P1512" s="41">
        <v>152360</v>
      </c>
      <c r="Q1512" s="39">
        <f t="shared" si="138"/>
        <v>20726.72</v>
      </c>
      <c r="R1512" s="40">
        <f t="shared" si="139"/>
        <v>1793.0253807106599</v>
      </c>
      <c r="S1512" s="40">
        <f t="shared" si="140"/>
        <v>889.45381526104416</v>
      </c>
      <c r="T1512" s="40">
        <f t="shared" si="141"/>
        <v>3414.5319148936169</v>
      </c>
      <c r="U1512" s="41">
        <f t="shared" si="142"/>
        <v>5642.9629629629626</v>
      </c>
    </row>
    <row r="1513" spans="1:21" x14ac:dyDescent="0.25">
      <c r="A1513" s="30" t="str">
        <f t="shared" si="143"/>
        <v>2012_4</v>
      </c>
      <c r="B1513" s="10">
        <v>2012</v>
      </c>
      <c r="C1513" s="10">
        <v>4</v>
      </c>
      <c r="D1513" s="27" t="s">
        <v>31</v>
      </c>
      <c r="E1513" s="11" t="s">
        <v>41</v>
      </c>
      <c r="F1513" s="41">
        <v>5337</v>
      </c>
      <c r="G1513" s="39">
        <v>137</v>
      </c>
      <c r="H1513" s="40">
        <v>638</v>
      </c>
      <c r="I1513" s="40">
        <v>1751</v>
      </c>
      <c r="J1513" s="40">
        <v>706</v>
      </c>
      <c r="K1513" s="41">
        <v>184</v>
      </c>
      <c r="L1513" s="39">
        <v>2157577</v>
      </c>
      <c r="M1513" s="40">
        <v>1870718</v>
      </c>
      <c r="N1513" s="40">
        <v>1160727</v>
      </c>
      <c r="O1513" s="40">
        <v>2161097</v>
      </c>
      <c r="P1513" s="41">
        <v>390949</v>
      </c>
      <c r="Q1513" s="39">
        <f t="shared" si="138"/>
        <v>15748.737226277372</v>
      </c>
      <c r="R1513" s="40">
        <f t="shared" si="139"/>
        <v>2932.1598746081504</v>
      </c>
      <c r="S1513" s="40">
        <f t="shared" si="140"/>
        <v>662.89377498572242</v>
      </c>
      <c r="T1513" s="40">
        <f t="shared" si="141"/>
        <v>3061.043909348442</v>
      </c>
      <c r="U1513" s="41">
        <f t="shared" si="142"/>
        <v>2124.7228260869565</v>
      </c>
    </row>
    <row r="1514" spans="1:21" x14ac:dyDescent="0.25">
      <c r="A1514" s="30" t="str">
        <f t="shared" si="143"/>
        <v>2012_4</v>
      </c>
      <c r="B1514" s="10">
        <v>2012</v>
      </c>
      <c r="C1514" s="10">
        <v>4</v>
      </c>
      <c r="D1514" s="27" t="s">
        <v>32</v>
      </c>
      <c r="E1514" s="11" t="s">
        <v>41</v>
      </c>
      <c r="F1514" s="41">
        <v>5404</v>
      </c>
      <c r="G1514" s="39">
        <v>87</v>
      </c>
      <c r="H1514" s="40">
        <v>747</v>
      </c>
      <c r="I1514" s="40">
        <v>1270</v>
      </c>
      <c r="J1514" s="40">
        <v>1148</v>
      </c>
      <c r="K1514" s="41">
        <v>272</v>
      </c>
      <c r="L1514" s="39">
        <v>3050519</v>
      </c>
      <c r="M1514" s="40">
        <v>2611581</v>
      </c>
      <c r="N1514" s="40">
        <v>1662774</v>
      </c>
      <c r="O1514" s="40">
        <v>3745919</v>
      </c>
      <c r="P1514" s="41">
        <v>2505022</v>
      </c>
      <c r="Q1514" s="39">
        <f t="shared" si="138"/>
        <v>35063.436781609198</v>
      </c>
      <c r="R1514" s="40">
        <f t="shared" si="139"/>
        <v>3496.0923694779117</v>
      </c>
      <c r="S1514" s="40">
        <f t="shared" si="140"/>
        <v>1309.2708661417323</v>
      </c>
      <c r="T1514" s="40">
        <f t="shared" si="141"/>
        <v>3262.995644599303</v>
      </c>
      <c r="U1514" s="41">
        <f t="shared" si="142"/>
        <v>9209.6397058823532</v>
      </c>
    </row>
    <row r="1515" spans="1:21" x14ac:dyDescent="0.25">
      <c r="A1515" s="30" t="str">
        <f t="shared" si="143"/>
        <v>2012_4</v>
      </c>
      <c r="B1515" s="10">
        <v>2012</v>
      </c>
      <c r="C1515" s="10">
        <v>4</v>
      </c>
      <c r="D1515" s="27" t="s">
        <v>33</v>
      </c>
      <c r="E1515" s="11" t="s">
        <v>41</v>
      </c>
      <c r="F1515" s="41">
        <v>2811</v>
      </c>
      <c r="G1515" s="39">
        <v>101</v>
      </c>
      <c r="H1515" s="40">
        <v>306</v>
      </c>
      <c r="I1515" s="40">
        <v>816</v>
      </c>
      <c r="J1515" s="40">
        <v>409</v>
      </c>
      <c r="K1515" s="41">
        <v>102</v>
      </c>
      <c r="L1515" s="39">
        <v>1230045</v>
      </c>
      <c r="M1515" s="40">
        <v>906615</v>
      </c>
      <c r="N1515" s="40">
        <v>858213</v>
      </c>
      <c r="O1515" s="40">
        <v>1083796</v>
      </c>
      <c r="P1515" s="41">
        <v>224254</v>
      </c>
      <c r="Q1515" s="39">
        <f t="shared" si="138"/>
        <v>12178.663366336634</v>
      </c>
      <c r="R1515" s="40">
        <f t="shared" si="139"/>
        <v>2962.794117647059</v>
      </c>
      <c r="S1515" s="40">
        <f t="shared" si="140"/>
        <v>1051.7316176470588</v>
      </c>
      <c r="T1515" s="40">
        <f t="shared" si="141"/>
        <v>2649.8679706601465</v>
      </c>
      <c r="U1515" s="41">
        <f t="shared" si="142"/>
        <v>2198.5686274509803</v>
      </c>
    </row>
    <row r="1516" spans="1:21" x14ac:dyDescent="0.25">
      <c r="A1516" s="30" t="str">
        <f t="shared" si="143"/>
        <v>2012_4</v>
      </c>
      <c r="B1516" s="10">
        <v>2012</v>
      </c>
      <c r="C1516" s="10">
        <v>4</v>
      </c>
      <c r="D1516" s="27" t="s">
        <v>34</v>
      </c>
      <c r="E1516" s="11" t="s">
        <v>41</v>
      </c>
      <c r="F1516" s="41">
        <v>2397</v>
      </c>
      <c r="G1516" s="39">
        <v>74</v>
      </c>
      <c r="H1516" s="40">
        <v>372</v>
      </c>
      <c r="I1516" s="40">
        <v>595</v>
      </c>
      <c r="J1516" s="40">
        <v>454</v>
      </c>
      <c r="K1516" s="41">
        <v>76</v>
      </c>
      <c r="L1516" s="39">
        <v>1081400</v>
      </c>
      <c r="M1516" s="40">
        <v>1406342</v>
      </c>
      <c r="N1516" s="40">
        <v>697271</v>
      </c>
      <c r="O1516" s="40">
        <v>1733289</v>
      </c>
      <c r="P1516" s="41">
        <v>301453</v>
      </c>
      <c r="Q1516" s="39">
        <f t="shared" si="138"/>
        <v>14613.513513513513</v>
      </c>
      <c r="R1516" s="40">
        <f t="shared" si="139"/>
        <v>3780.489247311828</v>
      </c>
      <c r="S1516" s="40">
        <f t="shared" si="140"/>
        <v>1171.8840336134454</v>
      </c>
      <c r="T1516" s="40">
        <f t="shared" si="141"/>
        <v>3817.8171806167402</v>
      </c>
      <c r="U1516" s="41">
        <f t="shared" si="142"/>
        <v>3966.4868421052633</v>
      </c>
    </row>
    <row r="1517" spans="1:21" x14ac:dyDescent="0.25">
      <c r="A1517" s="30" t="str">
        <f t="shared" si="143"/>
        <v>2012_4</v>
      </c>
      <c r="B1517" s="10">
        <v>2012</v>
      </c>
      <c r="C1517" s="10">
        <v>4</v>
      </c>
      <c r="D1517" s="27" t="s">
        <v>35</v>
      </c>
      <c r="E1517" s="11" t="s">
        <v>41</v>
      </c>
      <c r="F1517" s="41">
        <v>4723</v>
      </c>
      <c r="G1517" s="39">
        <v>204</v>
      </c>
      <c r="H1517" s="40">
        <v>723</v>
      </c>
      <c r="I1517" s="40">
        <v>959</v>
      </c>
      <c r="J1517" s="40">
        <v>1067</v>
      </c>
      <c r="K1517" s="41">
        <v>271</v>
      </c>
      <c r="L1517" s="39">
        <v>2425762</v>
      </c>
      <c r="M1517" s="40">
        <v>2099992</v>
      </c>
      <c r="N1517" s="40">
        <v>1378245</v>
      </c>
      <c r="O1517" s="40">
        <v>2850730</v>
      </c>
      <c r="P1517" s="41">
        <v>761866</v>
      </c>
      <c r="Q1517" s="39">
        <f t="shared" si="138"/>
        <v>11890.990196078432</v>
      </c>
      <c r="R1517" s="40">
        <f t="shared" si="139"/>
        <v>2904.5532503457816</v>
      </c>
      <c r="S1517" s="40">
        <f t="shared" si="140"/>
        <v>1437.1689259645464</v>
      </c>
      <c r="T1517" s="40">
        <f t="shared" si="141"/>
        <v>2671.7244611059045</v>
      </c>
      <c r="U1517" s="41">
        <f t="shared" si="142"/>
        <v>2811.3136531365312</v>
      </c>
    </row>
    <row r="1518" spans="1:21" x14ac:dyDescent="0.25">
      <c r="A1518" s="30" t="str">
        <f t="shared" si="143"/>
        <v>2012_4</v>
      </c>
      <c r="B1518" s="10">
        <v>2012</v>
      </c>
      <c r="C1518" s="10">
        <v>4</v>
      </c>
      <c r="D1518" s="27" t="s">
        <v>36</v>
      </c>
      <c r="E1518" s="11" t="s">
        <v>41</v>
      </c>
      <c r="F1518" s="41">
        <v>1412</v>
      </c>
      <c r="G1518" s="39">
        <v>61</v>
      </c>
      <c r="H1518" s="40">
        <v>228</v>
      </c>
      <c r="I1518" s="40">
        <v>225</v>
      </c>
      <c r="J1518" s="40">
        <v>296</v>
      </c>
      <c r="K1518" s="41">
        <v>155</v>
      </c>
      <c r="L1518" s="39">
        <v>976495</v>
      </c>
      <c r="M1518" s="40">
        <v>833196</v>
      </c>
      <c r="N1518" s="40">
        <v>212703</v>
      </c>
      <c r="O1518" s="40">
        <v>1059724</v>
      </c>
      <c r="P1518" s="41">
        <v>785606</v>
      </c>
      <c r="Q1518" s="39">
        <f t="shared" si="138"/>
        <v>16008.11475409836</v>
      </c>
      <c r="R1518" s="40">
        <f t="shared" si="139"/>
        <v>3654.3684210526317</v>
      </c>
      <c r="S1518" s="40">
        <f t="shared" si="140"/>
        <v>945.34666666666669</v>
      </c>
      <c r="T1518" s="40">
        <f t="shared" si="141"/>
        <v>3580.1486486486488</v>
      </c>
      <c r="U1518" s="41">
        <f t="shared" si="142"/>
        <v>5068.4258064516125</v>
      </c>
    </row>
    <row r="1519" spans="1:21" x14ac:dyDescent="0.25">
      <c r="A1519" s="30" t="str">
        <f t="shared" si="143"/>
        <v>2012_4</v>
      </c>
      <c r="B1519" s="10">
        <v>2012</v>
      </c>
      <c r="C1519" s="10">
        <v>4</v>
      </c>
      <c r="D1519" s="27" t="s">
        <v>37</v>
      </c>
      <c r="E1519" s="11" t="s">
        <v>41</v>
      </c>
      <c r="F1519" s="41">
        <v>2171</v>
      </c>
      <c r="G1519" s="39">
        <v>103</v>
      </c>
      <c r="H1519" s="40">
        <v>409</v>
      </c>
      <c r="I1519" s="40">
        <v>583</v>
      </c>
      <c r="J1519" s="40">
        <v>453</v>
      </c>
      <c r="K1519" s="41">
        <v>310</v>
      </c>
      <c r="L1519" s="39">
        <v>1903018</v>
      </c>
      <c r="M1519" s="40">
        <v>1212825</v>
      </c>
      <c r="N1519" s="40">
        <v>737256</v>
      </c>
      <c r="O1519" s="40">
        <v>1468258</v>
      </c>
      <c r="P1519" s="41">
        <v>1673753</v>
      </c>
      <c r="Q1519" s="39">
        <f t="shared" si="138"/>
        <v>18475.902912621361</v>
      </c>
      <c r="R1519" s="40">
        <f t="shared" si="139"/>
        <v>2965.3422982885086</v>
      </c>
      <c r="S1519" s="40">
        <f t="shared" si="140"/>
        <v>1264.590051457976</v>
      </c>
      <c r="T1519" s="40">
        <f t="shared" si="141"/>
        <v>3241.1876379690948</v>
      </c>
      <c r="U1519" s="41">
        <f t="shared" si="142"/>
        <v>5399.2032258064519</v>
      </c>
    </row>
    <row r="1520" spans="1:21" x14ac:dyDescent="0.25">
      <c r="A1520" s="30" t="str">
        <f t="shared" si="143"/>
        <v>2012_4</v>
      </c>
      <c r="B1520" s="10">
        <v>2012</v>
      </c>
      <c r="C1520" s="10">
        <v>4</v>
      </c>
      <c r="D1520" s="27" t="s">
        <v>38</v>
      </c>
      <c r="E1520" s="11" t="s">
        <v>41</v>
      </c>
      <c r="F1520" s="41">
        <v>1129</v>
      </c>
      <c r="G1520" s="39">
        <v>56</v>
      </c>
      <c r="H1520" s="40">
        <v>213</v>
      </c>
      <c r="I1520" s="40">
        <v>181</v>
      </c>
      <c r="J1520" s="40">
        <v>322</v>
      </c>
      <c r="K1520" s="41">
        <v>10</v>
      </c>
      <c r="L1520" s="39">
        <v>704445</v>
      </c>
      <c r="M1520" s="40">
        <v>532805</v>
      </c>
      <c r="N1520" s="40">
        <v>316391</v>
      </c>
      <c r="O1520" s="40">
        <v>737300</v>
      </c>
      <c r="P1520" s="41">
        <v>64965</v>
      </c>
      <c r="Q1520" s="39">
        <f t="shared" si="138"/>
        <v>12579.375</v>
      </c>
      <c r="R1520" s="40">
        <f t="shared" si="139"/>
        <v>2501.4319248826291</v>
      </c>
      <c r="S1520" s="40">
        <f t="shared" si="140"/>
        <v>1748.0165745856355</v>
      </c>
      <c r="T1520" s="40">
        <f t="shared" si="141"/>
        <v>2289.7515527950309</v>
      </c>
      <c r="U1520" s="41">
        <f t="shared" si="142"/>
        <v>6496.5</v>
      </c>
    </row>
    <row r="1521" spans="1:21" x14ac:dyDescent="0.25">
      <c r="A1521" s="30" t="str">
        <f t="shared" si="143"/>
        <v>2012_4</v>
      </c>
      <c r="B1521" s="10">
        <v>2012</v>
      </c>
      <c r="C1521" s="10">
        <v>4</v>
      </c>
      <c r="D1521" s="27" t="s">
        <v>39</v>
      </c>
      <c r="E1521" s="11" t="s">
        <v>41</v>
      </c>
      <c r="F1521" s="41">
        <v>5345</v>
      </c>
      <c r="G1521" s="39">
        <v>271</v>
      </c>
      <c r="H1521" s="40">
        <v>992</v>
      </c>
      <c r="I1521" s="40">
        <v>2147</v>
      </c>
      <c r="J1521" s="40">
        <v>1601</v>
      </c>
      <c r="K1521" s="41">
        <v>133</v>
      </c>
      <c r="L1521" s="39">
        <v>3986427</v>
      </c>
      <c r="M1521" s="40">
        <v>2675079</v>
      </c>
      <c r="N1521" s="40">
        <v>2083814</v>
      </c>
      <c r="O1521" s="40">
        <v>4649587</v>
      </c>
      <c r="P1521" s="41">
        <v>666023</v>
      </c>
      <c r="Q1521" s="39">
        <f t="shared" si="138"/>
        <v>14710.062730627305</v>
      </c>
      <c r="R1521" s="40">
        <f t="shared" si="139"/>
        <v>2696.6522177419356</v>
      </c>
      <c r="S1521" s="40">
        <f t="shared" si="140"/>
        <v>970.57009781089891</v>
      </c>
      <c r="T1521" s="40">
        <f t="shared" si="141"/>
        <v>2904.1767645221735</v>
      </c>
      <c r="U1521" s="41">
        <f t="shared" si="142"/>
        <v>5007.6917293233082</v>
      </c>
    </row>
    <row r="1522" spans="1:21" x14ac:dyDescent="0.25">
      <c r="A1522" s="30" t="str">
        <f t="shared" si="143"/>
        <v>2012_4</v>
      </c>
      <c r="B1522" s="10">
        <v>2012</v>
      </c>
      <c r="C1522" s="10">
        <v>4</v>
      </c>
      <c r="D1522" s="27" t="s">
        <v>40</v>
      </c>
      <c r="E1522" s="11" t="s">
        <v>41</v>
      </c>
      <c r="F1522" s="41">
        <v>2306</v>
      </c>
      <c r="G1522" s="39">
        <v>88</v>
      </c>
      <c r="H1522" s="40">
        <v>426</v>
      </c>
      <c r="I1522" s="40">
        <v>778</v>
      </c>
      <c r="J1522" s="40">
        <v>583</v>
      </c>
      <c r="K1522" s="41">
        <v>93</v>
      </c>
      <c r="L1522" s="39">
        <v>1118946</v>
      </c>
      <c r="M1522" s="40">
        <v>1390397</v>
      </c>
      <c r="N1522" s="40">
        <v>614079</v>
      </c>
      <c r="O1522" s="40">
        <v>1912429</v>
      </c>
      <c r="P1522" s="41">
        <v>227100</v>
      </c>
      <c r="Q1522" s="39">
        <f t="shared" si="138"/>
        <v>12715.295454545454</v>
      </c>
      <c r="R1522" s="40">
        <f t="shared" si="139"/>
        <v>3263.842723004695</v>
      </c>
      <c r="S1522" s="40">
        <f t="shared" si="140"/>
        <v>789.30462724935728</v>
      </c>
      <c r="T1522" s="40">
        <f t="shared" si="141"/>
        <v>3280.3241852487135</v>
      </c>
      <c r="U1522" s="41">
        <f t="shared" si="142"/>
        <v>2441.9354838709678</v>
      </c>
    </row>
    <row r="1523" spans="1:21" x14ac:dyDescent="0.25">
      <c r="A1523" s="30" t="str">
        <f t="shared" si="143"/>
        <v>2013_1</v>
      </c>
      <c r="B1523" s="10">
        <v>2013</v>
      </c>
      <c r="C1523" s="10">
        <v>1</v>
      </c>
      <c r="D1523" s="27" t="s">
        <v>13</v>
      </c>
      <c r="E1523" s="11" t="s">
        <v>41</v>
      </c>
      <c r="F1523" s="41">
        <v>5806</v>
      </c>
      <c r="G1523" s="39">
        <v>42</v>
      </c>
      <c r="H1523" s="40">
        <v>765</v>
      </c>
      <c r="I1523" s="40">
        <v>344</v>
      </c>
      <c r="J1523" s="40">
        <v>1066</v>
      </c>
      <c r="K1523" s="41">
        <v>174</v>
      </c>
      <c r="L1523" s="39">
        <v>525228</v>
      </c>
      <c r="M1523" s="40">
        <v>1167371</v>
      </c>
      <c r="N1523" s="40">
        <v>490125</v>
      </c>
      <c r="O1523" s="40">
        <v>1821773</v>
      </c>
      <c r="P1523" s="41">
        <v>581421</v>
      </c>
      <c r="Q1523" s="39">
        <f t="shared" si="138"/>
        <v>12505.428571428571</v>
      </c>
      <c r="R1523" s="40">
        <f t="shared" si="139"/>
        <v>1525.9751633986928</v>
      </c>
      <c r="S1523" s="40">
        <f t="shared" si="140"/>
        <v>1424.7819767441861</v>
      </c>
      <c r="T1523" s="40">
        <f t="shared" si="141"/>
        <v>1708.9803001876173</v>
      </c>
      <c r="U1523" s="41">
        <f t="shared" si="142"/>
        <v>3341.5</v>
      </c>
    </row>
    <row r="1524" spans="1:21" x14ac:dyDescent="0.25">
      <c r="A1524" s="30" t="str">
        <f t="shared" si="143"/>
        <v>2013_1</v>
      </c>
      <c r="B1524" s="10">
        <v>2013</v>
      </c>
      <c r="C1524" s="10">
        <v>1</v>
      </c>
      <c r="D1524" s="27" t="s">
        <v>15</v>
      </c>
      <c r="E1524" s="11" t="s">
        <v>41</v>
      </c>
      <c r="F1524" s="41">
        <v>764</v>
      </c>
      <c r="G1524" s="39">
        <v>4</v>
      </c>
      <c r="H1524" s="40">
        <v>88</v>
      </c>
      <c r="I1524" s="40">
        <v>100</v>
      </c>
      <c r="J1524" s="40">
        <v>147</v>
      </c>
      <c r="K1524" s="41">
        <v>18</v>
      </c>
      <c r="L1524" s="39">
        <v>78560</v>
      </c>
      <c r="M1524" s="40">
        <v>254308</v>
      </c>
      <c r="N1524" s="40">
        <v>112837</v>
      </c>
      <c r="O1524" s="40">
        <v>449462</v>
      </c>
      <c r="P1524" s="41">
        <v>111020</v>
      </c>
      <c r="Q1524" s="39">
        <f t="shared" si="138"/>
        <v>19640</v>
      </c>
      <c r="R1524" s="40">
        <f t="shared" si="139"/>
        <v>2889.8636363636365</v>
      </c>
      <c r="S1524" s="40">
        <f t="shared" si="140"/>
        <v>1128.3699999999999</v>
      </c>
      <c r="T1524" s="40">
        <f t="shared" si="141"/>
        <v>3057.5646258503402</v>
      </c>
      <c r="U1524" s="41">
        <f t="shared" si="142"/>
        <v>6167.7777777777774</v>
      </c>
    </row>
    <row r="1525" spans="1:21" x14ac:dyDescent="0.25">
      <c r="A1525" s="30" t="str">
        <f t="shared" si="143"/>
        <v>2013_1</v>
      </c>
      <c r="B1525" s="10">
        <v>2013</v>
      </c>
      <c r="C1525" s="10">
        <v>1</v>
      </c>
      <c r="D1525" s="27" t="s">
        <v>16</v>
      </c>
      <c r="E1525" s="11" t="s">
        <v>41</v>
      </c>
      <c r="F1525" s="41">
        <v>851</v>
      </c>
      <c r="G1525" s="39">
        <v>19</v>
      </c>
      <c r="H1525" s="40">
        <v>127</v>
      </c>
      <c r="I1525" s="40">
        <v>99</v>
      </c>
      <c r="J1525" s="40">
        <v>243</v>
      </c>
      <c r="K1525" s="41">
        <v>35</v>
      </c>
      <c r="L1525" s="39">
        <v>209495</v>
      </c>
      <c r="M1525" s="40">
        <v>401790</v>
      </c>
      <c r="N1525" s="40">
        <v>94198</v>
      </c>
      <c r="O1525" s="40">
        <v>685178</v>
      </c>
      <c r="P1525" s="41">
        <v>187190</v>
      </c>
      <c r="Q1525" s="39">
        <f t="shared" si="138"/>
        <v>11026.052631578947</v>
      </c>
      <c r="R1525" s="40">
        <f t="shared" si="139"/>
        <v>3163.7007874015749</v>
      </c>
      <c r="S1525" s="40">
        <f t="shared" si="140"/>
        <v>951.49494949494954</v>
      </c>
      <c r="T1525" s="40">
        <f t="shared" si="141"/>
        <v>2819.662551440329</v>
      </c>
      <c r="U1525" s="41">
        <f t="shared" si="142"/>
        <v>5348.2857142857147</v>
      </c>
    </row>
    <row r="1526" spans="1:21" x14ac:dyDescent="0.25">
      <c r="A1526" s="30" t="str">
        <f t="shared" si="143"/>
        <v>2013_1</v>
      </c>
      <c r="B1526" s="10">
        <v>2013</v>
      </c>
      <c r="C1526" s="10">
        <v>1</v>
      </c>
      <c r="D1526" s="27" t="s">
        <v>17</v>
      </c>
      <c r="E1526" s="11" t="s">
        <v>41</v>
      </c>
      <c r="F1526" s="41">
        <v>5892</v>
      </c>
      <c r="G1526" s="39">
        <v>40</v>
      </c>
      <c r="H1526" s="40">
        <v>607</v>
      </c>
      <c r="I1526" s="40">
        <v>707</v>
      </c>
      <c r="J1526" s="40">
        <v>1012</v>
      </c>
      <c r="K1526" s="41">
        <v>242</v>
      </c>
      <c r="L1526" s="39">
        <v>737666</v>
      </c>
      <c r="M1526" s="40">
        <v>2152670</v>
      </c>
      <c r="N1526" s="40">
        <v>594104</v>
      </c>
      <c r="O1526" s="40">
        <v>3317339</v>
      </c>
      <c r="P1526" s="41">
        <v>1384341</v>
      </c>
      <c r="Q1526" s="39">
        <f t="shared" si="138"/>
        <v>18441.650000000001</v>
      </c>
      <c r="R1526" s="40">
        <f t="shared" si="139"/>
        <v>3546.4085667215813</v>
      </c>
      <c r="S1526" s="40">
        <f t="shared" si="140"/>
        <v>840.31683168316829</v>
      </c>
      <c r="T1526" s="40">
        <f t="shared" si="141"/>
        <v>3278.0029644268775</v>
      </c>
      <c r="U1526" s="41">
        <f t="shared" si="142"/>
        <v>5720.4173553719011</v>
      </c>
    </row>
    <row r="1527" spans="1:21" x14ac:dyDescent="0.25">
      <c r="A1527" s="30" t="str">
        <f t="shared" si="143"/>
        <v>2013_1</v>
      </c>
      <c r="B1527" s="10">
        <v>2013</v>
      </c>
      <c r="C1527" s="10">
        <v>1</v>
      </c>
      <c r="D1527" s="27" t="s">
        <v>18</v>
      </c>
      <c r="E1527" s="11" t="s">
        <v>41</v>
      </c>
      <c r="F1527" s="41">
        <v>2590</v>
      </c>
      <c r="G1527" s="39">
        <v>30</v>
      </c>
      <c r="H1527" s="40">
        <v>241</v>
      </c>
      <c r="I1527" s="40">
        <v>281</v>
      </c>
      <c r="J1527" s="40">
        <v>392</v>
      </c>
      <c r="K1527" s="41">
        <v>80</v>
      </c>
      <c r="L1527" s="39">
        <v>639351</v>
      </c>
      <c r="M1527" s="40">
        <v>714065</v>
      </c>
      <c r="N1527" s="40">
        <v>352508</v>
      </c>
      <c r="O1527" s="40">
        <v>1294193</v>
      </c>
      <c r="P1527" s="41">
        <v>234156</v>
      </c>
      <c r="Q1527" s="39">
        <f t="shared" si="138"/>
        <v>21311.7</v>
      </c>
      <c r="R1527" s="40">
        <f t="shared" si="139"/>
        <v>2962.9253112033193</v>
      </c>
      <c r="S1527" s="40">
        <f t="shared" si="140"/>
        <v>1254.4768683274021</v>
      </c>
      <c r="T1527" s="40">
        <f t="shared" si="141"/>
        <v>3301.512755102041</v>
      </c>
      <c r="U1527" s="41">
        <f t="shared" si="142"/>
        <v>2926.95</v>
      </c>
    </row>
    <row r="1528" spans="1:21" x14ac:dyDescent="0.25">
      <c r="A1528" s="30" t="str">
        <f t="shared" si="143"/>
        <v>2013_1</v>
      </c>
      <c r="B1528" s="10">
        <v>2013</v>
      </c>
      <c r="C1528" s="10">
        <v>1</v>
      </c>
      <c r="D1528" s="27" t="s">
        <v>19</v>
      </c>
      <c r="E1528" s="11" t="s">
        <v>41</v>
      </c>
      <c r="F1528" s="41">
        <v>1011</v>
      </c>
      <c r="G1528" s="39">
        <v>24</v>
      </c>
      <c r="H1528" s="40">
        <v>109</v>
      </c>
      <c r="I1528" s="40">
        <v>156</v>
      </c>
      <c r="J1528" s="40">
        <v>170</v>
      </c>
      <c r="K1528" s="41">
        <v>48</v>
      </c>
      <c r="L1528" s="39">
        <v>443513</v>
      </c>
      <c r="M1528" s="40">
        <v>309109</v>
      </c>
      <c r="N1528" s="40">
        <v>177674</v>
      </c>
      <c r="O1528" s="40">
        <v>587495</v>
      </c>
      <c r="P1528" s="41">
        <v>284112</v>
      </c>
      <c r="Q1528" s="39">
        <f t="shared" si="138"/>
        <v>18479.708333333332</v>
      </c>
      <c r="R1528" s="40">
        <f t="shared" si="139"/>
        <v>2835.8623853211011</v>
      </c>
      <c r="S1528" s="40">
        <f t="shared" si="140"/>
        <v>1138.9358974358975</v>
      </c>
      <c r="T1528" s="40">
        <f t="shared" si="141"/>
        <v>3455.8529411764707</v>
      </c>
      <c r="U1528" s="41">
        <f t="shared" si="142"/>
        <v>5919</v>
      </c>
    </row>
    <row r="1529" spans="1:21" x14ac:dyDescent="0.25">
      <c r="A1529" s="30" t="str">
        <f t="shared" si="143"/>
        <v>2013_1</v>
      </c>
      <c r="B1529" s="10">
        <v>2013</v>
      </c>
      <c r="C1529" s="10">
        <v>1</v>
      </c>
      <c r="D1529" s="27" t="s">
        <v>20</v>
      </c>
      <c r="E1529" s="11" t="s">
        <v>41</v>
      </c>
      <c r="F1529" s="41">
        <v>6787</v>
      </c>
      <c r="G1529" s="39">
        <v>102</v>
      </c>
      <c r="H1529" s="40">
        <v>864</v>
      </c>
      <c r="I1529" s="40">
        <v>646</v>
      </c>
      <c r="J1529" s="40">
        <v>1401</v>
      </c>
      <c r="K1529" s="41">
        <v>240</v>
      </c>
      <c r="L1529" s="39">
        <v>2589778</v>
      </c>
      <c r="M1529" s="40">
        <v>2154639</v>
      </c>
      <c r="N1529" s="40">
        <v>501604</v>
      </c>
      <c r="O1529" s="40">
        <v>3681213</v>
      </c>
      <c r="P1529" s="41">
        <v>2150257</v>
      </c>
      <c r="Q1529" s="39">
        <f t="shared" si="138"/>
        <v>25389.980392156864</v>
      </c>
      <c r="R1529" s="40">
        <f t="shared" si="139"/>
        <v>2493.7951388888887</v>
      </c>
      <c r="S1529" s="40">
        <f t="shared" si="140"/>
        <v>776.47678018575846</v>
      </c>
      <c r="T1529" s="40">
        <f t="shared" si="141"/>
        <v>2627.5610278372592</v>
      </c>
      <c r="U1529" s="41">
        <f t="shared" si="142"/>
        <v>8959.4041666666672</v>
      </c>
    </row>
    <row r="1530" spans="1:21" x14ac:dyDescent="0.25">
      <c r="A1530" s="30" t="str">
        <f t="shared" si="143"/>
        <v>2013_1</v>
      </c>
      <c r="B1530" s="10">
        <v>2013</v>
      </c>
      <c r="C1530" s="10">
        <v>1</v>
      </c>
      <c r="D1530" s="27" t="s">
        <v>21</v>
      </c>
      <c r="E1530" s="11" t="s">
        <v>41</v>
      </c>
      <c r="F1530" s="41">
        <v>6229</v>
      </c>
      <c r="G1530" s="39">
        <v>200</v>
      </c>
      <c r="H1530" s="40">
        <v>663</v>
      </c>
      <c r="I1530" s="40">
        <v>776</v>
      </c>
      <c r="J1530" s="40">
        <v>1088</v>
      </c>
      <c r="K1530" s="41">
        <v>206</v>
      </c>
      <c r="L1530" s="39">
        <v>3153420</v>
      </c>
      <c r="M1530" s="40">
        <v>1576968</v>
      </c>
      <c r="N1530" s="40">
        <v>674367</v>
      </c>
      <c r="O1530" s="40">
        <v>3293735</v>
      </c>
      <c r="P1530" s="41">
        <v>1164465</v>
      </c>
      <c r="Q1530" s="39">
        <f t="shared" si="138"/>
        <v>15767.1</v>
      </c>
      <c r="R1530" s="40">
        <f t="shared" si="139"/>
        <v>2378.5339366515836</v>
      </c>
      <c r="S1530" s="40">
        <f t="shared" si="140"/>
        <v>869.02963917525778</v>
      </c>
      <c r="T1530" s="40">
        <f t="shared" si="141"/>
        <v>3027.3299632352941</v>
      </c>
      <c r="U1530" s="41">
        <f t="shared" si="142"/>
        <v>5652.7427184466023</v>
      </c>
    </row>
    <row r="1531" spans="1:21" x14ac:dyDescent="0.25">
      <c r="A1531" s="30" t="str">
        <f t="shared" si="143"/>
        <v>2013_1</v>
      </c>
      <c r="B1531" s="10">
        <v>2013</v>
      </c>
      <c r="C1531" s="10">
        <v>1</v>
      </c>
      <c r="D1531" s="27" t="s">
        <v>22</v>
      </c>
      <c r="E1531" s="11" t="s">
        <v>41</v>
      </c>
      <c r="F1531" s="41">
        <v>822</v>
      </c>
      <c r="G1531" s="39">
        <v>32</v>
      </c>
      <c r="H1531" s="40">
        <v>87</v>
      </c>
      <c r="I1531" s="40">
        <v>102</v>
      </c>
      <c r="J1531" s="40">
        <v>116</v>
      </c>
      <c r="K1531" s="41">
        <v>40</v>
      </c>
      <c r="L1531" s="39">
        <v>354650</v>
      </c>
      <c r="M1531" s="40">
        <v>246902</v>
      </c>
      <c r="N1531" s="40">
        <v>75392</v>
      </c>
      <c r="O1531" s="40">
        <v>359248</v>
      </c>
      <c r="P1531" s="41">
        <v>165492</v>
      </c>
      <c r="Q1531" s="39">
        <f t="shared" si="138"/>
        <v>11082.8125</v>
      </c>
      <c r="R1531" s="40">
        <f t="shared" si="139"/>
        <v>2837.9540229885056</v>
      </c>
      <c r="S1531" s="40">
        <f t="shared" si="140"/>
        <v>739.13725490196077</v>
      </c>
      <c r="T1531" s="40">
        <f t="shared" si="141"/>
        <v>3096.9655172413795</v>
      </c>
      <c r="U1531" s="41">
        <f t="shared" si="142"/>
        <v>4137.3</v>
      </c>
    </row>
    <row r="1532" spans="1:21" x14ac:dyDescent="0.25">
      <c r="A1532" s="30" t="str">
        <f t="shared" si="143"/>
        <v>2013_1</v>
      </c>
      <c r="B1532" s="10">
        <v>2013</v>
      </c>
      <c r="C1532" s="10">
        <v>1</v>
      </c>
      <c r="D1532" s="27" t="s">
        <v>23</v>
      </c>
      <c r="E1532" s="11" t="s">
        <v>41</v>
      </c>
      <c r="F1532" s="41">
        <v>578</v>
      </c>
      <c r="G1532" s="39">
        <v>22</v>
      </c>
      <c r="H1532" s="40">
        <v>73</v>
      </c>
      <c r="I1532" s="40">
        <v>118</v>
      </c>
      <c r="J1532" s="40">
        <v>99</v>
      </c>
      <c r="K1532" s="41">
        <v>26</v>
      </c>
      <c r="L1532" s="39">
        <v>314655</v>
      </c>
      <c r="M1532" s="40">
        <v>218601</v>
      </c>
      <c r="N1532" s="40">
        <v>76085</v>
      </c>
      <c r="O1532" s="40">
        <v>317690</v>
      </c>
      <c r="P1532" s="41">
        <v>129197</v>
      </c>
      <c r="Q1532" s="39">
        <f t="shared" si="138"/>
        <v>14302.5</v>
      </c>
      <c r="R1532" s="40">
        <f t="shared" si="139"/>
        <v>2994.5342465753424</v>
      </c>
      <c r="S1532" s="40">
        <f t="shared" si="140"/>
        <v>644.78813559322032</v>
      </c>
      <c r="T1532" s="40">
        <f t="shared" si="141"/>
        <v>3208.9898989898988</v>
      </c>
      <c r="U1532" s="41">
        <f t="shared" si="142"/>
        <v>4969.1153846153848</v>
      </c>
    </row>
    <row r="1533" spans="1:21" x14ac:dyDescent="0.25">
      <c r="A1533" s="30" t="str">
        <f t="shared" si="143"/>
        <v>2013_1</v>
      </c>
      <c r="B1533" s="10">
        <v>2013</v>
      </c>
      <c r="C1533" s="10">
        <v>1</v>
      </c>
      <c r="D1533" s="27" t="s">
        <v>24</v>
      </c>
      <c r="E1533" s="11" t="s">
        <v>41</v>
      </c>
      <c r="F1533" s="41">
        <v>1587</v>
      </c>
      <c r="G1533" s="39">
        <v>53</v>
      </c>
      <c r="H1533" s="40">
        <v>186</v>
      </c>
      <c r="I1533" s="40">
        <v>264</v>
      </c>
      <c r="J1533" s="40">
        <v>317</v>
      </c>
      <c r="K1533" s="41">
        <v>45</v>
      </c>
      <c r="L1533" s="39">
        <v>983169</v>
      </c>
      <c r="M1533" s="40">
        <v>779964</v>
      </c>
      <c r="N1533" s="40">
        <v>295645</v>
      </c>
      <c r="O1533" s="40">
        <v>971029</v>
      </c>
      <c r="P1533" s="41">
        <v>262022</v>
      </c>
      <c r="Q1533" s="39">
        <f t="shared" si="138"/>
        <v>18550.358490566039</v>
      </c>
      <c r="R1533" s="40">
        <f t="shared" si="139"/>
        <v>4193.3548387096771</v>
      </c>
      <c r="S1533" s="40">
        <f t="shared" si="140"/>
        <v>1119.8674242424242</v>
      </c>
      <c r="T1533" s="40">
        <f t="shared" si="141"/>
        <v>3063.1829652996844</v>
      </c>
      <c r="U1533" s="41">
        <f t="shared" si="142"/>
        <v>5822.7111111111108</v>
      </c>
    </row>
    <row r="1534" spans="1:21" x14ac:dyDescent="0.25">
      <c r="A1534" s="30" t="str">
        <f t="shared" si="143"/>
        <v>2013_1</v>
      </c>
      <c r="B1534" s="10">
        <v>2013</v>
      </c>
      <c r="C1534" s="10">
        <v>1</v>
      </c>
      <c r="D1534" s="27" t="s">
        <v>25</v>
      </c>
      <c r="E1534" s="11" t="s">
        <v>41</v>
      </c>
      <c r="F1534" s="41">
        <v>6344</v>
      </c>
      <c r="G1534" s="39">
        <v>53</v>
      </c>
      <c r="H1534" s="40">
        <v>684</v>
      </c>
      <c r="I1534" s="40">
        <v>1296</v>
      </c>
      <c r="J1534" s="40">
        <v>1136</v>
      </c>
      <c r="K1534" s="41">
        <v>232</v>
      </c>
      <c r="L1534" s="39">
        <v>721234</v>
      </c>
      <c r="M1534" s="40">
        <v>1248603</v>
      </c>
      <c r="N1534" s="40">
        <v>1084319</v>
      </c>
      <c r="O1534" s="40">
        <v>2212141</v>
      </c>
      <c r="P1534" s="41">
        <v>1169346</v>
      </c>
      <c r="Q1534" s="39">
        <f t="shared" si="138"/>
        <v>13608.188679245282</v>
      </c>
      <c r="R1534" s="40">
        <f t="shared" si="139"/>
        <v>1825.4429824561403</v>
      </c>
      <c r="S1534" s="40">
        <f t="shared" si="140"/>
        <v>836.66589506172841</v>
      </c>
      <c r="T1534" s="40">
        <f t="shared" si="141"/>
        <v>1947.3072183098591</v>
      </c>
      <c r="U1534" s="41">
        <f t="shared" si="142"/>
        <v>5040.2844827586205</v>
      </c>
    </row>
    <row r="1535" spans="1:21" x14ac:dyDescent="0.25">
      <c r="A1535" s="30" t="str">
        <f t="shared" si="143"/>
        <v>2013_1</v>
      </c>
      <c r="B1535" s="10">
        <v>2013</v>
      </c>
      <c r="C1535" s="10">
        <v>1</v>
      </c>
      <c r="D1535" s="27" t="s">
        <v>26</v>
      </c>
      <c r="E1535" s="11" t="s">
        <v>41</v>
      </c>
      <c r="F1535" s="41">
        <v>4662</v>
      </c>
      <c r="G1535" s="39">
        <v>79</v>
      </c>
      <c r="H1535" s="40">
        <v>591</v>
      </c>
      <c r="I1535" s="40">
        <v>695</v>
      </c>
      <c r="J1535" s="40">
        <v>1090</v>
      </c>
      <c r="K1535" s="41">
        <v>251</v>
      </c>
      <c r="L1535" s="39">
        <v>1435030</v>
      </c>
      <c r="M1535" s="40">
        <v>1810752</v>
      </c>
      <c r="N1535" s="40">
        <v>825240</v>
      </c>
      <c r="O1535" s="40">
        <v>3244957</v>
      </c>
      <c r="P1535" s="41">
        <v>999775</v>
      </c>
      <c r="Q1535" s="39">
        <f t="shared" si="138"/>
        <v>18164.936708860758</v>
      </c>
      <c r="R1535" s="40">
        <f t="shared" si="139"/>
        <v>3063.8781725888325</v>
      </c>
      <c r="S1535" s="40">
        <f t="shared" si="140"/>
        <v>1187.3956834532373</v>
      </c>
      <c r="T1535" s="40">
        <f t="shared" si="141"/>
        <v>2977.0247706422019</v>
      </c>
      <c r="U1535" s="41">
        <f t="shared" si="142"/>
        <v>3983.1673306772909</v>
      </c>
    </row>
    <row r="1536" spans="1:21" x14ac:dyDescent="0.25">
      <c r="A1536" s="30" t="str">
        <f t="shared" si="143"/>
        <v>2013_1</v>
      </c>
      <c r="B1536" s="10">
        <v>2013</v>
      </c>
      <c r="C1536" s="10">
        <v>1</v>
      </c>
      <c r="D1536" s="27" t="s">
        <v>27</v>
      </c>
      <c r="E1536" s="11" t="s">
        <v>41</v>
      </c>
      <c r="F1536" s="41">
        <v>1349</v>
      </c>
      <c r="G1536" s="39">
        <v>41</v>
      </c>
      <c r="H1536" s="40">
        <v>166</v>
      </c>
      <c r="I1536" s="40">
        <v>200</v>
      </c>
      <c r="J1536" s="40">
        <v>224</v>
      </c>
      <c r="K1536" s="41">
        <v>78</v>
      </c>
      <c r="L1536" s="39">
        <v>802266</v>
      </c>
      <c r="M1536" s="40">
        <v>470713</v>
      </c>
      <c r="N1536" s="40">
        <v>152580</v>
      </c>
      <c r="O1536" s="40">
        <v>695060</v>
      </c>
      <c r="P1536" s="41">
        <v>674537</v>
      </c>
      <c r="Q1536" s="39">
        <f t="shared" si="138"/>
        <v>19567.463414634145</v>
      </c>
      <c r="R1536" s="40">
        <f t="shared" si="139"/>
        <v>2835.6204819277109</v>
      </c>
      <c r="S1536" s="40">
        <f t="shared" si="140"/>
        <v>762.9</v>
      </c>
      <c r="T1536" s="40">
        <f t="shared" si="141"/>
        <v>3102.9464285714284</v>
      </c>
      <c r="U1536" s="41">
        <f t="shared" si="142"/>
        <v>8647.9102564102559</v>
      </c>
    </row>
    <row r="1537" spans="1:21" x14ac:dyDescent="0.25">
      <c r="A1537" s="30" t="str">
        <f t="shared" si="143"/>
        <v>2013_1</v>
      </c>
      <c r="B1537" s="10">
        <v>2013</v>
      </c>
      <c r="C1537" s="10">
        <v>1</v>
      </c>
      <c r="D1537" s="27" t="s">
        <v>28</v>
      </c>
      <c r="E1537" s="11" t="s">
        <v>41</v>
      </c>
      <c r="F1537" s="41">
        <v>6692</v>
      </c>
      <c r="G1537" s="39">
        <v>207</v>
      </c>
      <c r="H1537" s="40">
        <v>835</v>
      </c>
      <c r="I1537" s="40">
        <v>1237</v>
      </c>
      <c r="J1537" s="40">
        <v>1377</v>
      </c>
      <c r="K1537" s="41">
        <v>329</v>
      </c>
      <c r="L1537" s="39">
        <v>2630144</v>
      </c>
      <c r="M1537" s="40">
        <v>2573638</v>
      </c>
      <c r="N1537" s="40">
        <v>1236970</v>
      </c>
      <c r="O1537" s="40">
        <v>4490738</v>
      </c>
      <c r="P1537" s="41">
        <v>3476159</v>
      </c>
      <c r="Q1537" s="39">
        <f t="shared" si="138"/>
        <v>12706.009661835749</v>
      </c>
      <c r="R1537" s="40">
        <f t="shared" si="139"/>
        <v>3082.2011976047902</v>
      </c>
      <c r="S1537" s="40">
        <f t="shared" si="140"/>
        <v>999.97574777687953</v>
      </c>
      <c r="T1537" s="40">
        <f t="shared" si="141"/>
        <v>3261.2476397966593</v>
      </c>
      <c r="U1537" s="41">
        <f t="shared" si="142"/>
        <v>10565.832826747721</v>
      </c>
    </row>
    <row r="1538" spans="1:21" x14ac:dyDescent="0.25">
      <c r="A1538" s="30" t="str">
        <f t="shared" si="143"/>
        <v>2013_1</v>
      </c>
      <c r="B1538" s="10">
        <v>2013</v>
      </c>
      <c r="C1538" s="10">
        <v>1</v>
      </c>
      <c r="D1538" s="27" t="s">
        <v>29</v>
      </c>
      <c r="E1538" s="11" t="s">
        <v>41</v>
      </c>
      <c r="F1538" s="41">
        <v>918</v>
      </c>
      <c r="G1538" s="39">
        <v>33</v>
      </c>
      <c r="H1538" s="40">
        <v>120</v>
      </c>
      <c r="I1538" s="40">
        <v>126</v>
      </c>
      <c r="J1538" s="40">
        <v>206</v>
      </c>
      <c r="K1538" s="41">
        <v>52</v>
      </c>
      <c r="L1538" s="39">
        <v>543955</v>
      </c>
      <c r="M1538" s="40">
        <v>357464</v>
      </c>
      <c r="N1538" s="40">
        <v>148061</v>
      </c>
      <c r="O1538" s="40">
        <v>609526</v>
      </c>
      <c r="P1538" s="41">
        <v>372047</v>
      </c>
      <c r="Q1538" s="39">
        <f t="shared" si="138"/>
        <v>16483.484848484848</v>
      </c>
      <c r="R1538" s="40">
        <f t="shared" si="139"/>
        <v>2978.8666666666668</v>
      </c>
      <c r="S1538" s="40">
        <f t="shared" si="140"/>
        <v>1175.0873015873017</v>
      </c>
      <c r="T1538" s="40">
        <f t="shared" si="141"/>
        <v>2958.8640776699031</v>
      </c>
      <c r="U1538" s="41">
        <f t="shared" si="142"/>
        <v>7154.75</v>
      </c>
    </row>
    <row r="1539" spans="1:21" x14ac:dyDescent="0.25">
      <c r="A1539" s="30" t="str">
        <f t="shared" si="143"/>
        <v>2013_1</v>
      </c>
      <c r="B1539" s="10">
        <v>2013</v>
      </c>
      <c r="C1539" s="10">
        <v>1</v>
      </c>
      <c r="D1539" s="27" t="s">
        <v>30</v>
      </c>
      <c r="E1539" s="11" t="s">
        <v>41</v>
      </c>
      <c r="F1539" s="41">
        <v>1572</v>
      </c>
      <c r="G1539" s="39">
        <v>54</v>
      </c>
      <c r="H1539" s="40">
        <v>204</v>
      </c>
      <c r="I1539" s="40">
        <v>375</v>
      </c>
      <c r="J1539" s="40">
        <v>385</v>
      </c>
      <c r="K1539" s="41">
        <v>89</v>
      </c>
      <c r="L1539" s="39">
        <v>1161413</v>
      </c>
      <c r="M1539" s="40">
        <v>361228</v>
      </c>
      <c r="N1539" s="40">
        <v>296224</v>
      </c>
      <c r="O1539" s="40">
        <v>1337843</v>
      </c>
      <c r="P1539" s="41">
        <v>566364</v>
      </c>
      <c r="Q1539" s="39">
        <f t="shared" si="138"/>
        <v>21507.64814814815</v>
      </c>
      <c r="R1539" s="40">
        <f t="shared" si="139"/>
        <v>1770.7254901960785</v>
      </c>
      <c r="S1539" s="40">
        <f t="shared" si="140"/>
        <v>789.93066666666664</v>
      </c>
      <c r="T1539" s="40">
        <f t="shared" si="141"/>
        <v>3474.9168831168831</v>
      </c>
      <c r="U1539" s="41">
        <f t="shared" si="142"/>
        <v>6363.6404494382023</v>
      </c>
    </row>
    <row r="1540" spans="1:21" x14ac:dyDescent="0.25">
      <c r="A1540" s="30" t="str">
        <f t="shared" si="143"/>
        <v>2013_1</v>
      </c>
      <c r="B1540" s="10">
        <v>2013</v>
      </c>
      <c r="C1540" s="10">
        <v>1</v>
      </c>
      <c r="D1540" s="27" t="s">
        <v>31</v>
      </c>
      <c r="E1540" s="11" t="s">
        <v>41</v>
      </c>
      <c r="F1540" s="41">
        <v>5443</v>
      </c>
      <c r="G1540" s="39">
        <v>144</v>
      </c>
      <c r="H1540" s="40">
        <v>722</v>
      </c>
      <c r="I1540" s="40">
        <v>1423</v>
      </c>
      <c r="J1540" s="40">
        <v>1011</v>
      </c>
      <c r="K1540" s="41">
        <v>254</v>
      </c>
      <c r="L1540" s="39">
        <v>2128100</v>
      </c>
      <c r="M1540" s="40">
        <v>2129545</v>
      </c>
      <c r="N1540" s="40">
        <v>739970</v>
      </c>
      <c r="O1540" s="40">
        <v>3399701</v>
      </c>
      <c r="P1540" s="41">
        <v>535321</v>
      </c>
      <c r="Q1540" s="39">
        <f t="shared" si="138"/>
        <v>14778.472222222223</v>
      </c>
      <c r="R1540" s="40">
        <f t="shared" si="139"/>
        <v>2949.5083102493077</v>
      </c>
      <c r="S1540" s="40">
        <f t="shared" si="140"/>
        <v>520.00702740688689</v>
      </c>
      <c r="T1540" s="40">
        <f t="shared" si="141"/>
        <v>3362.7111770524234</v>
      </c>
      <c r="U1540" s="41">
        <f t="shared" si="142"/>
        <v>2107.5629921259842</v>
      </c>
    </row>
    <row r="1541" spans="1:21" x14ac:dyDescent="0.25">
      <c r="A1541" s="30" t="str">
        <f t="shared" si="143"/>
        <v>2013_1</v>
      </c>
      <c r="B1541" s="10">
        <v>2013</v>
      </c>
      <c r="C1541" s="10">
        <v>1</v>
      </c>
      <c r="D1541" s="27" t="s">
        <v>32</v>
      </c>
      <c r="E1541" s="11" t="s">
        <v>41</v>
      </c>
      <c r="F1541" s="41">
        <v>5507</v>
      </c>
      <c r="G1541" s="39">
        <v>94</v>
      </c>
      <c r="H1541" s="40">
        <v>811</v>
      </c>
      <c r="I1541" s="40">
        <v>1262</v>
      </c>
      <c r="J1541" s="40">
        <v>1364</v>
      </c>
      <c r="K1541" s="41">
        <v>273</v>
      </c>
      <c r="L1541" s="39">
        <v>3118350</v>
      </c>
      <c r="M1541" s="40">
        <v>2598578</v>
      </c>
      <c r="N1541" s="40">
        <v>872217</v>
      </c>
      <c r="O1541" s="40">
        <v>5003916</v>
      </c>
      <c r="P1541" s="41">
        <v>2456852</v>
      </c>
      <c r="Q1541" s="39">
        <f t="shared" si="138"/>
        <v>33173.936170212764</v>
      </c>
      <c r="R1541" s="40">
        <f t="shared" si="139"/>
        <v>3204.1652281134402</v>
      </c>
      <c r="S1541" s="40">
        <f t="shared" si="140"/>
        <v>691.13866877971475</v>
      </c>
      <c r="T1541" s="40">
        <f t="shared" si="141"/>
        <v>3668.5601173020527</v>
      </c>
      <c r="U1541" s="41">
        <f t="shared" si="142"/>
        <v>8999.4578754578761</v>
      </c>
    </row>
    <row r="1542" spans="1:21" x14ac:dyDescent="0.25">
      <c r="A1542" s="30" t="str">
        <f t="shared" si="143"/>
        <v>2013_1</v>
      </c>
      <c r="B1542" s="10">
        <v>2013</v>
      </c>
      <c r="C1542" s="10">
        <v>1</v>
      </c>
      <c r="D1542" s="27" t="s">
        <v>33</v>
      </c>
      <c r="E1542" s="11" t="s">
        <v>41</v>
      </c>
      <c r="F1542" s="41">
        <v>2877</v>
      </c>
      <c r="G1542" s="39">
        <v>105</v>
      </c>
      <c r="H1542" s="40">
        <v>324</v>
      </c>
      <c r="I1542" s="40">
        <v>747</v>
      </c>
      <c r="J1542" s="40">
        <v>464</v>
      </c>
      <c r="K1542" s="41">
        <v>114</v>
      </c>
      <c r="L1542" s="39">
        <v>1218246</v>
      </c>
      <c r="M1542" s="40">
        <v>890579</v>
      </c>
      <c r="N1542" s="40">
        <v>600313</v>
      </c>
      <c r="O1542" s="40">
        <v>1328036</v>
      </c>
      <c r="P1542" s="41">
        <v>304008</v>
      </c>
      <c r="Q1542" s="39">
        <f t="shared" si="138"/>
        <v>11602.342857142858</v>
      </c>
      <c r="R1542" s="40">
        <f t="shared" si="139"/>
        <v>2748.7006172839506</v>
      </c>
      <c r="S1542" s="40">
        <f t="shared" si="140"/>
        <v>803.63186077643911</v>
      </c>
      <c r="T1542" s="40">
        <f t="shared" si="141"/>
        <v>2862.1465517241381</v>
      </c>
      <c r="U1542" s="41">
        <f t="shared" si="142"/>
        <v>2666.7368421052633</v>
      </c>
    </row>
    <row r="1543" spans="1:21" x14ac:dyDescent="0.25">
      <c r="A1543" s="30" t="str">
        <f t="shared" si="143"/>
        <v>2013_1</v>
      </c>
      <c r="B1543" s="10">
        <v>2013</v>
      </c>
      <c r="C1543" s="10">
        <v>1</v>
      </c>
      <c r="D1543" s="27" t="s">
        <v>34</v>
      </c>
      <c r="E1543" s="11" t="s">
        <v>41</v>
      </c>
      <c r="F1543" s="41">
        <v>2459</v>
      </c>
      <c r="G1543" s="39">
        <v>76</v>
      </c>
      <c r="H1543" s="40">
        <v>383</v>
      </c>
      <c r="I1543" s="40">
        <v>482</v>
      </c>
      <c r="J1543" s="40">
        <v>532</v>
      </c>
      <c r="K1543" s="41">
        <v>89</v>
      </c>
      <c r="L1543" s="39">
        <v>1068889</v>
      </c>
      <c r="M1543" s="40">
        <v>1401753</v>
      </c>
      <c r="N1543" s="40">
        <v>450679</v>
      </c>
      <c r="O1543" s="40">
        <v>2128460</v>
      </c>
      <c r="P1543" s="41">
        <v>354432</v>
      </c>
      <c r="Q1543" s="39">
        <f t="shared" si="138"/>
        <v>14064.328947368422</v>
      </c>
      <c r="R1543" s="40">
        <f t="shared" si="139"/>
        <v>3659.929503916449</v>
      </c>
      <c r="S1543" s="40">
        <f t="shared" si="140"/>
        <v>935.01867219917017</v>
      </c>
      <c r="T1543" s="40">
        <f t="shared" si="141"/>
        <v>4000.8646616541355</v>
      </c>
      <c r="U1543" s="41">
        <f t="shared" si="142"/>
        <v>3982.3820224719102</v>
      </c>
    </row>
    <row r="1544" spans="1:21" x14ac:dyDescent="0.25">
      <c r="A1544" s="30" t="str">
        <f t="shared" si="143"/>
        <v>2013_1</v>
      </c>
      <c r="B1544" s="10">
        <v>2013</v>
      </c>
      <c r="C1544" s="10">
        <v>1</v>
      </c>
      <c r="D1544" s="27" t="s">
        <v>35</v>
      </c>
      <c r="E1544" s="11" t="s">
        <v>41</v>
      </c>
      <c r="F1544" s="41">
        <v>4847</v>
      </c>
      <c r="G1544" s="39">
        <v>205</v>
      </c>
      <c r="H1544" s="40">
        <v>742</v>
      </c>
      <c r="I1544" s="40">
        <v>717</v>
      </c>
      <c r="J1544" s="40">
        <v>1183</v>
      </c>
      <c r="K1544" s="41">
        <v>285</v>
      </c>
      <c r="L1544" s="39">
        <v>2258903</v>
      </c>
      <c r="M1544" s="40">
        <v>2186479</v>
      </c>
      <c r="N1544" s="40">
        <v>841610</v>
      </c>
      <c r="O1544" s="40">
        <v>3505486</v>
      </c>
      <c r="P1544" s="41">
        <v>835762</v>
      </c>
      <c r="Q1544" s="39">
        <f t="shared" si="138"/>
        <v>11019.039024390244</v>
      </c>
      <c r="R1544" s="40">
        <f t="shared" si="139"/>
        <v>2946.7371967654985</v>
      </c>
      <c r="S1544" s="40">
        <f t="shared" si="140"/>
        <v>1173.7935843793584</v>
      </c>
      <c r="T1544" s="40">
        <f t="shared" si="141"/>
        <v>2963.2172442941674</v>
      </c>
      <c r="U1544" s="41">
        <f t="shared" si="142"/>
        <v>2932.4982456140351</v>
      </c>
    </row>
    <row r="1545" spans="1:21" x14ac:dyDescent="0.25">
      <c r="A1545" s="30" t="str">
        <f t="shared" si="143"/>
        <v>2013_1</v>
      </c>
      <c r="B1545" s="10">
        <v>2013</v>
      </c>
      <c r="C1545" s="10">
        <v>1</v>
      </c>
      <c r="D1545" s="27" t="s">
        <v>36</v>
      </c>
      <c r="E1545" s="11" t="s">
        <v>41</v>
      </c>
      <c r="F1545" s="41">
        <v>1440</v>
      </c>
      <c r="G1545" s="39">
        <v>66</v>
      </c>
      <c r="H1545" s="40">
        <v>234</v>
      </c>
      <c r="I1545" s="40">
        <v>283</v>
      </c>
      <c r="J1545" s="40">
        <v>294</v>
      </c>
      <c r="K1545" s="41">
        <v>48</v>
      </c>
      <c r="L1545" s="39">
        <v>1076552</v>
      </c>
      <c r="M1545" s="40">
        <v>864459</v>
      </c>
      <c r="N1545" s="40">
        <v>243403</v>
      </c>
      <c r="O1545" s="40">
        <v>995945</v>
      </c>
      <c r="P1545" s="41">
        <v>279482</v>
      </c>
      <c r="Q1545" s="39">
        <f t="shared" si="138"/>
        <v>16311.39393939394</v>
      </c>
      <c r="R1545" s="40">
        <f t="shared" si="139"/>
        <v>3694.2692307692309</v>
      </c>
      <c r="S1545" s="40">
        <f t="shared" si="140"/>
        <v>860.08127208480562</v>
      </c>
      <c r="T1545" s="40">
        <f t="shared" si="141"/>
        <v>3387.5680272108843</v>
      </c>
      <c r="U1545" s="41">
        <f t="shared" si="142"/>
        <v>5822.541666666667</v>
      </c>
    </row>
    <row r="1546" spans="1:21" x14ac:dyDescent="0.25">
      <c r="A1546" s="30" t="str">
        <f t="shared" si="143"/>
        <v>2013_1</v>
      </c>
      <c r="B1546" s="10">
        <v>2013</v>
      </c>
      <c r="C1546" s="10">
        <v>1</v>
      </c>
      <c r="D1546" s="27" t="s">
        <v>37</v>
      </c>
      <c r="E1546" s="11" t="s">
        <v>41</v>
      </c>
      <c r="F1546" s="41">
        <v>2227</v>
      </c>
      <c r="G1546" s="39">
        <v>109</v>
      </c>
      <c r="H1546" s="40">
        <v>441</v>
      </c>
      <c r="I1546" s="40">
        <v>462</v>
      </c>
      <c r="J1546" s="40">
        <v>770</v>
      </c>
      <c r="K1546" s="41">
        <v>165</v>
      </c>
      <c r="L1546" s="39">
        <v>1902308</v>
      </c>
      <c r="M1546" s="40">
        <v>1258334</v>
      </c>
      <c r="N1546" s="40">
        <v>524943</v>
      </c>
      <c r="O1546" s="40">
        <v>2593584</v>
      </c>
      <c r="P1546" s="41">
        <v>1056905</v>
      </c>
      <c r="Q1546" s="39">
        <f t="shared" si="138"/>
        <v>17452.366972477063</v>
      </c>
      <c r="R1546" s="40">
        <f t="shared" si="139"/>
        <v>2853.3650793650795</v>
      </c>
      <c r="S1546" s="40">
        <f t="shared" si="140"/>
        <v>1136.2402597402597</v>
      </c>
      <c r="T1546" s="40">
        <f t="shared" si="141"/>
        <v>3368.2909090909093</v>
      </c>
      <c r="U1546" s="41">
        <f t="shared" si="142"/>
        <v>6405.484848484848</v>
      </c>
    </row>
    <row r="1547" spans="1:21" x14ac:dyDescent="0.25">
      <c r="A1547" s="30" t="str">
        <f t="shared" si="143"/>
        <v>2013_1</v>
      </c>
      <c r="B1547" s="10">
        <v>2013</v>
      </c>
      <c r="C1547" s="10">
        <v>1</v>
      </c>
      <c r="D1547" s="27" t="s">
        <v>38</v>
      </c>
      <c r="E1547" s="11" t="s">
        <v>41</v>
      </c>
      <c r="F1547" s="41">
        <v>1157</v>
      </c>
      <c r="G1547" s="39">
        <v>56</v>
      </c>
      <c r="H1547" s="40">
        <v>221</v>
      </c>
      <c r="I1547" s="40">
        <v>147</v>
      </c>
      <c r="J1547" s="40">
        <v>363</v>
      </c>
      <c r="K1547" s="41">
        <v>10</v>
      </c>
      <c r="L1547" s="39">
        <v>597428</v>
      </c>
      <c r="M1547" s="40">
        <v>506926</v>
      </c>
      <c r="N1547" s="40">
        <v>255480</v>
      </c>
      <c r="O1547" s="40">
        <v>927499</v>
      </c>
      <c r="P1547" s="41">
        <v>53845</v>
      </c>
      <c r="Q1547" s="39">
        <f t="shared" ref="Q1547:Q1610" si="144">L1547/G1547</f>
        <v>10668.357142857143</v>
      </c>
      <c r="R1547" s="40">
        <f t="shared" ref="R1547:R1610" si="145">M1547/H1547</f>
        <v>2293.7828054298643</v>
      </c>
      <c r="S1547" s="40">
        <f t="shared" ref="S1547:S1610" si="146">N1547/I1547</f>
        <v>1737.9591836734694</v>
      </c>
      <c r="T1547" s="40">
        <f t="shared" ref="T1547:T1610" si="147">O1547/J1547</f>
        <v>2555.0936639118459</v>
      </c>
      <c r="U1547" s="41">
        <f t="shared" ref="U1547:U1610" si="148">P1547/K1547</f>
        <v>5384.5</v>
      </c>
    </row>
    <row r="1548" spans="1:21" x14ac:dyDescent="0.25">
      <c r="A1548" s="30" t="str">
        <f t="shared" ref="A1548:A1611" si="149">B1548&amp;"_"&amp;C1548</f>
        <v>2013_1</v>
      </c>
      <c r="B1548" s="10">
        <v>2013</v>
      </c>
      <c r="C1548" s="10">
        <v>1</v>
      </c>
      <c r="D1548" s="27" t="s">
        <v>39</v>
      </c>
      <c r="E1548" s="11" t="s">
        <v>41</v>
      </c>
      <c r="F1548" s="41">
        <v>5389</v>
      </c>
      <c r="G1548" s="39">
        <v>284</v>
      </c>
      <c r="H1548" s="40">
        <v>1030</v>
      </c>
      <c r="I1548" s="40">
        <v>1050</v>
      </c>
      <c r="J1548" s="40">
        <v>1231</v>
      </c>
      <c r="K1548" s="41">
        <v>172</v>
      </c>
      <c r="L1548" s="39">
        <v>4240141</v>
      </c>
      <c r="M1548" s="40">
        <v>2704056</v>
      </c>
      <c r="N1548" s="40">
        <v>932300</v>
      </c>
      <c r="O1548" s="40">
        <v>3723528</v>
      </c>
      <c r="P1548" s="41">
        <v>958955</v>
      </c>
      <c r="Q1548" s="39">
        <f t="shared" si="144"/>
        <v>14930.073943661971</v>
      </c>
      <c r="R1548" s="40">
        <f t="shared" si="145"/>
        <v>2625.2970873786408</v>
      </c>
      <c r="S1548" s="40">
        <f t="shared" si="146"/>
        <v>887.90476190476193</v>
      </c>
      <c r="T1548" s="40">
        <f t="shared" si="147"/>
        <v>3024.7993501218521</v>
      </c>
      <c r="U1548" s="41">
        <f t="shared" si="148"/>
        <v>5575.3197674418607</v>
      </c>
    </row>
    <row r="1549" spans="1:21" x14ac:dyDescent="0.25">
      <c r="A1549" s="30" t="str">
        <f t="shared" si="149"/>
        <v>2013_1</v>
      </c>
      <c r="B1549" s="10">
        <v>2013</v>
      </c>
      <c r="C1549" s="10">
        <v>1</v>
      </c>
      <c r="D1549" s="27" t="s">
        <v>40</v>
      </c>
      <c r="E1549" s="11" t="s">
        <v>41</v>
      </c>
      <c r="F1549" s="41">
        <v>2344</v>
      </c>
      <c r="G1549" s="39">
        <v>98</v>
      </c>
      <c r="H1549" s="40">
        <v>462</v>
      </c>
      <c r="I1549" s="40">
        <v>903</v>
      </c>
      <c r="J1549" s="40">
        <v>836</v>
      </c>
      <c r="K1549" s="41">
        <v>151</v>
      </c>
      <c r="L1549" s="39">
        <v>1200083</v>
      </c>
      <c r="M1549" s="40">
        <v>1553898</v>
      </c>
      <c r="N1549" s="40">
        <v>575319</v>
      </c>
      <c r="O1549" s="40">
        <v>2905064</v>
      </c>
      <c r="P1549" s="41">
        <v>437467</v>
      </c>
      <c r="Q1549" s="39">
        <f t="shared" si="144"/>
        <v>12245.744897959185</v>
      </c>
      <c r="R1549" s="40">
        <f t="shared" si="145"/>
        <v>3363.4155844155844</v>
      </c>
      <c r="S1549" s="40">
        <f t="shared" si="146"/>
        <v>637.11960132890363</v>
      </c>
      <c r="T1549" s="40">
        <f t="shared" si="147"/>
        <v>3474.9569377990429</v>
      </c>
      <c r="U1549" s="41">
        <f t="shared" si="148"/>
        <v>2897.1324503311257</v>
      </c>
    </row>
    <row r="1550" spans="1:21" x14ac:dyDescent="0.25">
      <c r="A1550" s="30" t="str">
        <f t="shared" si="149"/>
        <v>2013_2</v>
      </c>
      <c r="B1550" s="10">
        <v>2013</v>
      </c>
      <c r="C1550" s="10">
        <v>2</v>
      </c>
      <c r="D1550" s="27" t="s">
        <v>13</v>
      </c>
      <c r="E1550" s="11" t="s">
        <v>41</v>
      </c>
      <c r="F1550" s="41">
        <v>5786</v>
      </c>
      <c r="G1550" s="39">
        <v>39</v>
      </c>
      <c r="H1550" s="40">
        <v>746</v>
      </c>
      <c r="I1550" s="40">
        <v>396</v>
      </c>
      <c r="J1550" s="40">
        <v>1094</v>
      </c>
      <c r="K1550" s="41">
        <v>158</v>
      </c>
      <c r="L1550" s="39">
        <v>468419</v>
      </c>
      <c r="M1550" s="40">
        <v>1209002</v>
      </c>
      <c r="N1550" s="40">
        <v>514770</v>
      </c>
      <c r="O1550" s="40">
        <v>1908951</v>
      </c>
      <c r="P1550" s="41">
        <v>613793</v>
      </c>
      <c r="Q1550" s="39">
        <f t="shared" si="144"/>
        <v>12010.74358974359</v>
      </c>
      <c r="R1550" s="40">
        <f t="shared" si="145"/>
        <v>1620.6461126005363</v>
      </c>
      <c r="S1550" s="40">
        <f t="shared" si="146"/>
        <v>1299.9242424242425</v>
      </c>
      <c r="T1550" s="40">
        <f t="shared" si="147"/>
        <v>1744.9277879341864</v>
      </c>
      <c r="U1550" s="41">
        <f t="shared" si="148"/>
        <v>3884.7658227848101</v>
      </c>
    </row>
    <row r="1551" spans="1:21" x14ac:dyDescent="0.25">
      <c r="A1551" s="30" t="str">
        <f t="shared" si="149"/>
        <v>2013_2</v>
      </c>
      <c r="B1551" s="10">
        <v>2013</v>
      </c>
      <c r="C1551" s="10">
        <v>2</v>
      </c>
      <c r="D1551" s="27" t="s">
        <v>15</v>
      </c>
      <c r="E1551" s="11" t="s">
        <v>41</v>
      </c>
      <c r="F1551" s="41">
        <v>759</v>
      </c>
      <c r="G1551" s="39">
        <v>4</v>
      </c>
      <c r="H1551" s="40">
        <v>78</v>
      </c>
      <c r="I1551" s="40">
        <v>146</v>
      </c>
      <c r="J1551" s="40">
        <v>121</v>
      </c>
      <c r="K1551" s="41">
        <v>18</v>
      </c>
      <c r="L1551" s="39">
        <v>87485</v>
      </c>
      <c r="M1551" s="40">
        <v>216124</v>
      </c>
      <c r="N1551" s="40">
        <v>189517</v>
      </c>
      <c r="O1551" s="40">
        <v>341506</v>
      </c>
      <c r="P1551" s="41">
        <v>121787</v>
      </c>
      <c r="Q1551" s="39">
        <f t="shared" si="144"/>
        <v>21871.25</v>
      </c>
      <c r="R1551" s="40">
        <f t="shared" si="145"/>
        <v>2770.8205128205127</v>
      </c>
      <c r="S1551" s="40">
        <f t="shared" si="146"/>
        <v>1298.0616438356165</v>
      </c>
      <c r="T1551" s="40">
        <f t="shared" si="147"/>
        <v>2822.3636363636365</v>
      </c>
      <c r="U1551" s="41">
        <f t="shared" si="148"/>
        <v>6765.9444444444443</v>
      </c>
    </row>
    <row r="1552" spans="1:21" x14ac:dyDescent="0.25">
      <c r="A1552" s="30" t="str">
        <f t="shared" si="149"/>
        <v>2013_2</v>
      </c>
      <c r="B1552" s="10">
        <v>2013</v>
      </c>
      <c r="C1552" s="10">
        <v>2</v>
      </c>
      <c r="D1552" s="27" t="s">
        <v>16</v>
      </c>
      <c r="E1552" s="11" t="s">
        <v>41</v>
      </c>
      <c r="F1552" s="41">
        <v>842</v>
      </c>
      <c r="G1552" s="39">
        <v>17</v>
      </c>
      <c r="H1552" s="40">
        <v>125</v>
      </c>
      <c r="I1552" s="40">
        <v>279</v>
      </c>
      <c r="J1552" s="40">
        <v>307</v>
      </c>
      <c r="K1552" s="41">
        <v>22</v>
      </c>
      <c r="L1552" s="39">
        <v>173989</v>
      </c>
      <c r="M1552" s="40">
        <v>432309</v>
      </c>
      <c r="N1552" s="40">
        <v>277579</v>
      </c>
      <c r="O1552" s="40">
        <v>991855</v>
      </c>
      <c r="P1552" s="41">
        <v>127695</v>
      </c>
      <c r="Q1552" s="39">
        <f t="shared" si="144"/>
        <v>10234.64705882353</v>
      </c>
      <c r="R1552" s="40">
        <f t="shared" si="145"/>
        <v>3458.4720000000002</v>
      </c>
      <c r="S1552" s="40">
        <f t="shared" si="146"/>
        <v>994.90681003584234</v>
      </c>
      <c r="T1552" s="40">
        <f t="shared" si="147"/>
        <v>3230.7980456026057</v>
      </c>
      <c r="U1552" s="41">
        <f t="shared" si="148"/>
        <v>5804.318181818182</v>
      </c>
    </row>
    <row r="1553" spans="1:21" x14ac:dyDescent="0.25">
      <c r="A1553" s="30" t="str">
        <f t="shared" si="149"/>
        <v>2013_2</v>
      </c>
      <c r="B1553" s="10">
        <v>2013</v>
      </c>
      <c r="C1553" s="10">
        <v>2</v>
      </c>
      <c r="D1553" s="27" t="s">
        <v>17</v>
      </c>
      <c r="E1553" s="11" t="s">
        <v>41</v>
      </c>
      <c r="F1553" s="41">
        <v>5902</v>
      </c>
      <c r="G1553" s="39">
        <v>33</v>
      </c>
      <c r="H1553" s="40">
        <v>644</v>
      </c>
      <c r="I1553" s="40">
        <v>1941</v>
      </c>
      <c r="J1553" s="40">
        <v>971</v>
      </c>
      <c r="K1553" s="41">
        <v>174</v>
      </c>
      <c r="L1553" s="39">
        <v>553493</v>
      </c>
      <c r="M1553" s="40">
        <v>2495561</v>
      </c>
      <c r="N1553" s="40">
        <v>1639047</v>
      </c>
      <c r="O1553" s="40">
        <v>3315482</v>
      </c>
      <c r="P1553" s="41">
        <v>1096449</v>
      </c>
      <c r="Q1553" s="39">
        <f t="shared" si="144"/>
        <v>16772.515151515152</v>
      </c>
      <c r="R1553" s="40">
        <f t="shared" si="145"/>
        <v>3875.0947204968943</v>
      </c>
      <c r="S1553" s="40">
        <f t="shared" si="146"/>
        <v>844.43431221020091</v>
      </c>
      <c r="T1553" s="40">
        <f t="shared" si="147"/>
        <v>3414.5025746652937</v>
      </c>
      <c r="U1553" s="41">
        <f t="shared" si="148"/>
        <v>6301.4310344827591</v>
      </c>
    </row>
    <row r="1554" spans="1:21" x14ac:dyDescent="0.25">
      <c r="A1554" s="30" t="str">
        <f t="shared" si="149"/>
        <v>2013_2</v>
      </c>
      <c r="B1554" s="10">
        <v>2013</v>
      </c>
      <c r="C1554" s="10">
        <v>2</v>
      </c>
      <c r="D1554" s="27" t="s">
        <v>18</v>
      </c>
      <c r="E1554" s="11" t="s">
        <v>41</v>
      </c>
      <c r="F1554" s="41">
        <v>2571</v>
      </c>
      <c r="G1554" s="39">
        <v>27</v>
      </c>
      <c r="H1554" s="40">
        <v>237</v>
      </c>
      <c r="I1554" s="40">
        <v>848</v>
      </c>
      <c r="J1554" s="40">
        <v>323</v>
      </c>
      <c r="K1554" s="41">
        <v>67</v>
      </c>
      <c r="L1554" s="39">
        <v>523191</v>
      </c>
      <c r="M1554" s="40">
        <v>705807</v>
      </c>
      <c r="N1554" s="40">
        <v>1196955</v>
      </c>
      <c r="O1554" s="40">
        <v>1115128</v>
      </c>
      <c r="P1554" s="41">
        <v>228824</v>
      </c>
      <c r="Q1554" s="39">
        <f t="shared" si="144"/>
        <v>19377.444444444445</v>
      </c>
      <c r="R1554" s="40">
        <f t="shared" si="145"/>
        <v>2978.0886075949365</v>
      </c>
      <c r="S1554" s="40">
        <f t="shared" si="146"/>
        <v>1411.503537735849</v>
      </c>
      <c r="T1554" s="40">
        <f t="shared" si="147"/>
        <v>3452.4086687306503</v>
      </c>
      <c r="U1554" s="41">
        <f t="shared" si="148"/>
        <v>3415.2835820895521</v>
      </c>
    </row>
    <row r="1555" spans="1:21" x14ac:dyDescent="0.25">
      <c r="A1555" s="30" t="str">
        <f t="shared" si="149"/>
        <v>2013_2</v>
      </c>
      <c r="B1555" s="10">
        <v>2013</v>
      </c>
      <c r="C1555" s="10">
        <v>2</v>
      </c>
      <c r="D1555" s="27" t="s">
        <v>19</v>
      </c>
      <c r="E1555" s="11" t="s">
        <v>41</v>
      </c>
      <c r="F1555" s="41">
        <v>1004</v>
      </c>
      <c r="G1555" s="39">
        <v>21</v>
      </c>
      <c r="H1555" s="40">
        <v>110</v>
      </c>
      <c r="I1555" s="40">
        <v>181</v>
      </c>
      <c r="J1555" s="40">
        <v>145</v>
      </c>
      <c r="K1555" s="41">
        <v>43</v>
      </c>
      <c r="L1555" s="39">
        <v>419128</v>
      </c>
      <c r="M1555" s="40">
        <v>336051</v>
      </c>
      <c r="N1555" s="40">
        <v>225480</v>
      </c>
      <c r="O1555" s="40">
        <v>495506</v>
      </c>
      <c r="P1555" s="41">
        <v>253253</v>
      </c>
      <c r="Q1555" s="39">
        <f t="shared" si="144"/>
        <v>19958.476190476191</v>
      </c>
      <c r="R1555" s="40">
        <f t="shared" si="145"/>
        <v>3055.0090909090909</v>
      </c>
      <c r="S1555" s="40">
        <f t="shared" si="146"/>
        <v>1245.7458563535911</v>
      </c>
      <c r="T1555" s="40">
        <f t="shared" si="147"/>
        <v>3417.2827586206895</v>
      </c>
      <c r="U1555" s="41">
        <f t="shared" si="148"/>
        <v>5889.604651162791</v>
      </c>
    </row>
    <row r="1556" spans="1:21" x14ac:dyDescent="0.25">
      <c r="A1556" s="30" t="str">
        <f t="shared" si="149"/>
        <v>2013_2</v>
      </c>
      <c r="B1556" s="10">
        <v>2013</v>
      </c>
      <c r="C1556" s="10">
        <v>2</v>
      </c>
      <c r="D1556" s="27" t="s">
        <v>20</v>
      </c>
      <c r="E1556" s="11" t="s">
        <v>41</v>
      </c>
      <c r="F1556" s="41">
        <v>6782</v>
      </c>
      <c r="G1556" s="39">
        <v>103</v>
      </c>
      <c r="H1556" s="40">
        <v>882</v>
      </c>
      <c r="I1556" s="40">
        <v>586</v>
      </c>
      <c r="J1556" s="40">
        <v>1240</v>
      </c>
      <c r="K1556" s="41">
        <v>250</v>
      </c>
      <c r="L1556" s="39">
        <v>2637521</v>
      </c>
      <c r="M1556" s="40">
        <v>2312067</v>
      </c>
      <c r="N1556" s="40">
        <v>491803</v>
      </c>
      <c r="O1556" s="40">
        <v>3278434</v>
      </c>
      <c r="P1556" s="41">
        <v>2049526</v>
      </c>
      <c r="Q1556" s="39">
        <f t="shared" si="144"/>
        <v>25607</v>
      </c>
      <c r="R1556" s="40">
        <f t="shared" si="145"/>
        <v>2621.3911564625851</v>
      </c>
      <c r="S1556" s="40">
        <f t="shared" si="146"/>
        <v>839.25426621160409</v>
      </c>
      <c r="T1556" s="40">
        <f t="shared" si="147"/>
        <v>2643.8983870967741</v>
      </c>
      <c r="U1556" s="41">
        <f t="shared" si="148"/>
        <v>8198.1039999999994</v>
      </c>
    </row>
    <row r="1557" spans="1:21" x14ac:dyDescent="0.25">
      <c r="A1557" s="30" t="str">
        <f t="shared" si="149"/>
        <v>2013_2</v>
      </c>
      <c r="B1557" s="10">
        <v>2013</v>
      </c>
      <c r="C1557" s="10">
        <v>2</v>
      </c>
      <c r="D1557" s="27" t="s">
        <v>21</v>
      </c>
      <c r="E1557" s="11" t="s">
        <v>41</v>
      </c>
      <c r="F1557" s="41">
        <v>6184</v>
      </c>
      <c r="G1557" s="39">
        <v>186</v>
      </c>
      <c r="H1557" s="40">
        <v>661</v>
      </c>
      <c r="I1557" s="40">
        <v>1041</v>
      </c>
      <c r="J1557" s="40">
        <v>1079</v>
      </c>
      <c r="K1557" s="41">
        <v>414</v>
      </c>
      <c r="L1557" s="39">
        <v>2724345</v>
      </c>
      <c r="M1557" s="40">
        <v>1706068</v>
      </c>
      <c r="N1557" s="40">
        <v>938560</v>
      </c>
      <c r="O1557" s="40">
        <v>3644487</v>
      </c>
      <c r="P1557" s="41">
        <v>2413528</v>
      </c>
      <c r="Q1557" s="39">
        <f t="shared" si="144"/>
        <v>14647.016129032258</v>
      </c>
      <c r="R1557" s="40">
        <f t="shared" si="145"/>
        <v>2581.0408472012105</v>
      </c>
      <c r="S1557" s="40">
        <f t="shared" si="146"/>
        <v>901.59462055715653</v>
      </c>
      <c r="T1557" s="40">
        <f t="shared" si="147"/>
        <v>3377.6524559777572</v>
      </c>
      <c r="U1557" s="41">
        <f t="shared" si="148"/>
        <v>5829.7777777777774</v>
      </c>
    </row>
    <row r="1558" spans="1:21" x14ac:dyDescent="0.25">
      <c r="A1558" s="30" t="str">
        <f t="shared" si="149"/>
        <v>2013_2</v>
      </c>
      <c r="B1558" s="10">
        <v>2013</v>
      </c>
      <c r="C1558" s="10">
        <v>2</v>
      </c>
      <c r="D1558" s="27" t="s">
        <v>22</v>
      </c>
      <c r="E1558" s="11" t="s">
        <v>41</v>
      </c>
      <c r="F1558" s="41">
        <v>820</v>
      </c>
      <c r="G1558" s="39">
        <v>29</v>
      </c>
      <c r="H1558" s="40">
        <v>83</v>
      </c>
      <c r="I1558" s="40">
        <v>112</v>
      </c>
      <c r="J1558" s="40">
        <v>99</v>
      </c>
      <c r="K1558" s="41">
        <v>34</v>
      </c>
      <c r="L1558" s="39">
        <v>352326</v>
      </c>
      <c r="M1558" s="40">
        <v>233320</v>
      </c>
      <c r="N1558" s="40">
        <v>85372</v>
      </c>
      <c r="O1558" s="40">
        <v>297221</v>
      </c>
      <c r="P1558" s="41">
        <v>132180</v>
      </c>
      <c r="Q1558" s="39">
        <f t="shared" si="144"/>
        <v>12149.172413793103</v>
      </c>
      <c r="R1558" s="40">
        <f t="shared" si="145"/>
        <v>2811.0843373493976</v>
      </c>
      <c r="S1558" s="40">
        <f t="shared" si="146"/>
        <v>762.25</v>
      </c>
      <c r="T1558" s="40">
        <f t="shared" si="147"/>
        <v>3002.2323232323233</v>
      </c>
      <c r="U1558" s="41">
        <f t="shared" si="148"/>
        <v>3887.6470588235293</v>
      </c>
    </row>
    <row r="1559" spans="1:21" x14ac:dyDescent="0.25">
      <c r="A1559" s="30" t="str">
        <f t="shared" si="149"/>
        <v>2013_2</v>
      </c>
      <c r="B1559" s="10">
        <v>2013</v>
      </c>
      <c r="C1559" s="10">
        <v>2</v>
      </c>
      <c r="D1559" s="27" t="s">
        <v>23</v>
      </c>
      <c r="E1559" s="11" t="s">
        <v>41</v>
      </c>
      <c r="F1559" s="41">
        <v>579</v>
      </c>
      <c r="G1559" s="39">
        <v>21</v>
      </c>
      <c r="H1559" s="40">
        <v>70</v>
      </c>
      <c r="I1559" s="40">
        <v>125</v>
      </c>
      <c r="J1559" s="40">
        <v>90</v>
      </c>
      <c r="K1559" s="41">
        <v>24</v>
      </c>
      <c r="L1559" s="39">
        <v>283669</v>
      </c>
      <c r="M1559" s="40">
        <v>218717</v>
      </c>
      <c r="N1559" s="40">
        <v>80024</v>
      </c>
      <c r="O1559" s="40">
        <v>289305</v>
      </c>
      <c r="P1559" s="41">
        <v>121433</v>
      </c>
      <c r="Q1559" s="39">
        <f t="shared" si="144"/>
        <v>13508.047619047618</v>
      </c>
      <c r="R1559" s="40">
        <f t="shared" si="145"/>
        <v>3124.5285714285715</v>
      </c>
      <c r="S1559" s="40">
        <f t="shared" si="146"/>
        <v>640.19200000000001</v>
      </c>
      <c r="T1559" s="40">
        <f t="shared" si="147"/>
        <v>3214.5</v>
      </c>
      <c r="U1559" s="41">
        <f t="shared" si="148"/>
        <v>5059.708333333333</v>
      </c>
    </row>
    <row r="1560" spans="1:21" x14ac:dyDescent="0.25">
      <c r="A1560" s="30" t="str">
        <f t="shared" si="149"/>
        <v>2013_2</v>
      </c>
      <c r="B1560" s="10">
        <v>2013</v>
      </c>
      <c r="C1560" s="10">
        <v>2</v>
      </c>
      <c r="D1560" s="27" t="s">
        <v>24</v>
      </c>
      <c r="E1560" s="11" t="s">
        <v>41</v>
      </c>
      <c r="F1560" s="41">
        <v>1596</v>
      </c>
      <c r="G1560" s="39">
        <v>49</v>
      </c>
      <c r="H1560" s="40">
        <v>183</v>
      </c>
      <c r="I1560" s="40">
        <v>125</v>
      </c>
      <c r="J1560" s="40">
        <v>213</v>
      </c>
      <c r="K1560" s="41">
        <v>31</v>
      </c>
      <c r="L1560" s="39">
        <v>848830</v>
      </c>
      <c r="M1560" s="40">
        <v>839774</v>
      </c>
      <c r="N1560" s="40">
        <v>145241</v>
      </c>
      <c r="O1560" s="40">
        <v>682841</v>
      </c>
      <c r="P1560" s="41">
        <v>191649</v>
      </c>
      <c r="Q1560" s="39">
        <f t="shared" si="144"/>
        <v>17323.061224489797</v>
      </c>
      <c r="R1560" s="40">
        <f t="shared" si="145"/>
        <v>4588.9289617486338</v>
      </c>
      <c r="S1560" s="40">
        <f t="shared" si="146"/>
        <v>1161.9280000000001</v>
      </c>
      <c r="T1560" s="40">
        <f t="shared" si="147"/>
        <v>3205.8262910798121</v>
      </c>
      <c r="U1560" s="41">
        <f t="shared" si="148"/>
        <v>6182.2258064516127</v>
      </c>
    </row>
    <row r="1561" spans="1:21" x14ac:dyDescent="0.25">
      <c r="A1561" s="30" t="str">
        <f t="shared" si="149"/>
        <v>2013_2</v>
      </c>
      <c r="B1561" s="10">
        <v>2013</v>
      </c>
      <c r="C1561" s="10">
        <v>2</v>
      </c>
      <c r="D1561" s="27" t="s">
        <v>25</v>
      </c>
      <c r="E1561" s="11" t="s">
        <v>41</v>
      </c>
      <c r="F1561" s="41">
        <v>6400</v>
      </c>
      <c r="G1561" s="39">
        <v>52</v>
      </c>
      <c r="H1561" s="40">
        <v>612</v>
      </c>
      <c r="I1561" s="40">
        <v>2000</v>
      </c>
      <c r="J1561" s="40">
        <v>858</v>
      </c>
      <c r="K1561" s="41">
        <v>206</v>
      </c>
      <c r="L1561" s="39">
        <v>771390</v>
      </c>
      <c r="M1561" s="40">
        <v>1137206</v>
      </c>
      <c r="N1561" s="40">
        <v>1646820</v>
      </c>
      <c r="O1561" s="40">
        <v>1654755</v>
      </c>
      <c r="P1561" s="41">
        <v>1107152</v>
      </c>
      <c r="Q1561" s="39">
        <f t="shared" si="144"/>
        <v>14834.423076923076</v>
      </c>
      <c r="R1561" s="40">
        <f t="shared" si="145"/>
        <v>1858.1797385620914</v>
      </c>
      <c r="S1561" s="40">
        <f t="shared" si="146"/>
        <v>823.41</v>
      </c>
      <c r="T1561" s="40">
        <f t="shared" si="147"/>
        <v>1928.6188811188811</v>
      </c>
      <c r="U1561" s="41">
        <f t="shared" si="148"/>
        <v>5374.5242718446598</v>
      </c>
    </row>
    <row r="1562" spans="1:21" x14ac:dyDescent="0.25">
      <c r="A1562" s="30" t="str">
        <f t="shared" si="149"/>
        <v>2013_2</v>
      </c>
      <c r="B1562" s="10">
        <v>2013</v>
      </c>
      <c r="C1562" s="10">
        <v>2</v>
      </c>
      <c r="D1562" s="27" t="s">
        <v>26</v>
      </c>
      <c r="E1562" s="11" t="s">
        <v>41</v>
      </c>
      <c r="F1562" s="41">
        <v>4643</v>
      </c>
      <c r="G1562" s="39">
        <v>71</v>
      </c>
      <c r="H1562" s="40">
        <v>575</v>
      </c>
      <c r="I1562" s="40">
        <v>758</v>
      </c>
      <c r="J1562" s="40">
        <v>919</v>
      </c>
      <c r="K1562" s="41">
        <v>212</v>
      </c>
      <c r="L1562" s="39">
        <v>1352142</v>
      </c>
      <c r="M1562" s="40">
        <v>1767775</v>
      </c>
      <c r="N1562" s="40">
        <v>882563</v>
      </c>
      <c r="O1562" s="40">
        <v>2779848</v>
      </c>
      <c r="P1562" s="41">
        <v>902434</v>
      </c>
      <c r="Q1562" s="39">
        <f t="shared" si="144"/>
        <v>19044.25352112676</v>
      </c>
      <c r="R1562" s="40">
        <f t="shared" si="145"/>
        <v>3074.391304347826</v>
      </c>
      <c r="S1562" s="40">
        <f t="shared" si="146"/>
        <v>1164.3311345646439</v>
      </c>
      <c r="T1562" s="40">
        <f t="shared" si="147"/>
        <v>3024.8618063112081</v>
      </c>
      <c r="U1562" s="41">
        <f t="shared" si="148"/>
        <v>4256.7641509433961</v>
      </c>
    </row>
    <row r="1563" spans="1:21" x14ac:dyDescent="0.25">
      <c r="A1563" s="30" t="str">
        <f t="shared" si="149"/>
        <v>2013_2</v>
      </c>
      <c r="B1563" s="10">
        <v>2013</v>
      </c>
      <c r="C1563" s="10">
        <v>2</v>
      </c>
      <c r="D1563" s="27" t="s">
        <v>27</v>
      </c>
      <c r="E1563" s="11" t="s">
        <v>41</v>
      </c>
      <c r="F1563" s="41">
        <v>1346</v>
      </c>
      <c r="G1563" s="39">
        <v>40</v>
      </c>
      <c r="H1563" s="40">
        <v>169</v>
      </c>
      <c r="I1563" s="40">
        <v>224</v>
      </c>
      <c r="J1563" s="40">
        <v>215</v>
      </c>
      <c r="K1563" s="41">
        <v>73</v>
      </c>
      <c r="L1563" s="39">
        <v>787528</v>
      </c>
      <c r="M1563" s="40">
        <v>485927</v>
      </c>
      <c r="N1563" s="40">
        <v>212783</v>
      </c>
      <c r="O1563" s="40">
        <v>714088</v>
      </c>
      <c r="P1563" s="41">
        <v>614316</v>
      </c>
      <c r="Q1563" s="39">
        <f t="shared" si="144"/>
        <v>19688.2</v>
      </c>
      <c r="R1563" s="40">
        <f t="shared" si="145"/>
        <v>2875.3076923076924</v>
      </c>
      <c r="S1563" s="40">
        <f t="shared" si="146"/>
        <v>949.92410714285711</v>
      </c>
      <c r="T1563" s="40">
        <f t="shared" si="147"/>
        <v>3321.3395348837207</v>
      </c>
      <c r="U1563" s="41">
        <f t="shared" si="148"/>
        <v>8415.2876712328762</v>
      </c>
    </row>
    <row r="1564" spans="1:21" x14ac:dyDescent="0.25">
      <c r="A1564" s="30" t="str">
        <f t="shared" si="149"/>
        <v>2013_2</v>
      </c>
      <c r="B1564" s="10">
        <v>2013</v>
      </c>
      <c r="C1564" s="10">
        <v>2</v>
      </c>
      <c r="D1564" s="27" t="s">
        <v>28</v>
      </c>
      <c r="E1564" s="11" t="s">
        <v>41</v>
      </c>
      <c r="F1564" s="41">
        <v>6679</v>
      </c>
      <c r="G1564" s="39">
        <v>201</v>
      </c>
      <c r="H1564" s="40">
        <v>824</v>
      </c>
      <c r="I1564" s="40">
        <v>1508</v>
      </c>
      <c r="J1564" s="40">
        <v>1219</v>
      </c>
      <c r="K1564" s="41">
        <v>273</v>
      </c>
      <c r="L1564" s="39">
        <v>2543924</v>
      </c>
      <c r="M1564" s="40">
        <v>2578505</v>
      </c>
      <c r="N1564" s="40">
        <v>2013797</v>
      </c>
      <c r="O1564" s="40">
        <v>4062303</v>
      </c>
      <c r="P1564" s="41">
        <v>2754491</v>
      </c>
      <c r="Q1564" s="39">
        <f t="shared" si="144"/>
        <v>12656.338308457711</v>
      </c>
      <c r="R1564" s="40">
        <f t="shared" si="145"/>
        <v>3129.2536407766988</v>
      </c>
      <c r="S1564" s="40">
        <f t="shared" si="146"/>
        <v>1335.409151193634</v>
      </c>
      <c r="T1564" s="40">
        <f t="shared" si="147"/>
        <v>3332.4881050041017</v>
      </c>
      <c r="U1564" s="41">
        <f t="shared" si="148"/>
        <v>10089.710622710623</v>
      </c>
    </row>
    <row r="1565" spans="1:21" x14ac:dyDescent="0.25">
      <c r="A1565" s="30" t="str">
        <f t="shared" si="149"/>
        <v>2013_2</v>
      </c>
      <c r="B1565" s="10">
        <v>2013</v>
      </c>
      <c r="C1565" s="10">
        <v>2</v>
      </c>
      <c r="D1565" s="27" t="s">
        <v>29</v>
      </c>
      <c r="E1565" s="11" t="s">
        <v>41</v>
      </c>
      <c r="F1565" s="41">
        <v>912</v>
      </c>
      <c r="G1565" s="39">
        <v>30</v>
      </c>
      <c r="H1565" s="40">
        <v>117</v>
      </c>
      <c r="I1565" s="40">
        <v>136</v>
      </c>
      <c r="J1565" s="40">
        <v>177</v>
      </c>
      <c r="K1565" s="41">
        <v>42</v>
      </c>
      <c r="L1565" s="39">
        <v>473691</v>
      </c>
      <c r="M1565" s="40">
        <v>367339</v>
      </c>
      <c r="N1565" s="40">
        <v>142311</v>
      </c>
      <c r="O1565" s="40">
        <v>523555</v>
      </c>
      <c r="P1565" s="41">
        <v>367322</v>
      </c>
      <c r="Q1565" s="39">
        <f t="shared" si="144"/>
        <v>15789.7</v>
      </c>
      <c r="R1565" s="40">
        <f t="shared" si="145"/>
        <v>3139.6495726495727</v>
      </c>
      <c r="S1565" s="40">
        <f t="shared" si="146"/>
        <v>1046.4044117647059</v>
      </c>
      <c r="T1565" s="40">
        <f t="shared" si="147"/>
        <v>2957.9378531073448</v>
      </c>
      <c r="U1565" s="41">
        <f t="shared" si="148"/>
        <v>8745.7619047619046</v>
      </c>
    </row>
    <row r="1566" spans="1:21" x14ac:dyDescent="0.25">
      <c r="A1566" s="30" t="str">
        <f t="shared" si="149"/>
        <v>2013_2</v>
      </c>
      <c r="B1566" s="10">
        <v>2013</v>
      </c>
      <c r="C1566" s="10">
        <v>2</v>
      </c>
      <c r="D1566" s="27" t="s">
        <v>30</v>
      </c>
      <c r="E1566" s="11" t="s">
        <v>41</v>
      </c>
      <c r="F1566" s="41">
        <v>1568</v>
      </c>
      <c r="G1566" s="39">
        <v>49</v>
      </c>
      <c r="H1566" s="40">
        <v>213</v>
      </c>
      <c r="I1566" s="40">
        <v>220</v>
      </c>
      <c r="J1566" s="40">
        <v>455</v>
      </c>
      <c r="K1566" s="41">
        <v>171</v>
      </c>
      <c r="L1566" s="39">
        <v>944105</v>
      </c>
      <c r="M1566" s="40">
        <v>423495</v>
      </c>
      <c r="N1566" s="40">
        <v>177905</v>
      </c>
      <c r="O1566" s="40">
        <v>1548840</v>
      </c>
      <c r="P1566" s="41">
        <v>1141884</v>
      </c>
      <c r="Q1566" s="39">
        <f t="shared" si="144"/>
        <v>19267.448979591838</v>
      </c>
      <c r="R1566" s="40">
        <f t="shared" si="145"/>
        <v>1988.2394366197184</v>
      </c>
      <c r="S1566" s="40">
        <f t="shared" si="146"/>
        <v>808.65909090909088</v>
      </c>
      <c r="T1566" s="40">
        <f t="shared" si="147"/>
        <v>3404.0439560439559</v>
      </c>
      <c r="U1566" s="41">
        <f t="shared" si="148"/>
        <v>6677.6842105263158</v>
      </c>
    </row>
    <row r="1567" spans="1:21" x14ac:dyDescent="0.25">
      <c r="A1567" s="30" t="str">
        <f t="shared" si="149"/>
        <v>2013_2</v>
      </c>
      <c r="B1567" s="10">
        <v>2013</v>
      </c>
      <c r="C1567" s="10">
        <v>2</v>
      </c>
      <c r="D1567" s="27" t="s">
        <v>31</v>
      </c>
      <c r="E1567" s="11" t="s">
        <v>41</v>
      </c>
      <c r="F1567" s="41">
        <v>5466</v>
      </c>
      <c r="G1567" s="39">
        <v>131</v>
      </c>
      <c r="H1567" s="40">
        <v>639</v>
      </c>
      <c r="I1567" s="40">
        <v>1723</v>
      </c>
      <c r="J1567" s="40">
        <v>800</v>
      </c>
      <c r="K1567" s="41">
        <v>221</v>
      </c>
      <c r="L1567" s="39">
        <v>1831256</v>
      </c>
      <c r="M1567" s="40">
        <v>1884020</v>
      </c>
      <c r="N1567" s="40">
        <v>885511</v>
      </c>
      <c r="O1567" s="40">
        <v>2527382</v>
      </c>
      <c r="P1567" s="41">
        <v>475460</v>
      </c>
      <c r="Q1567" s="39">
        <f t="shared" si="144"/>
        <v>13979.053435114503</v>
      </c>
      <c r="R1567" s="40">
        <f t="shared" si="145"/>
        <v>2948.3881064162756</v>
      </c>
      <c r="S1567" s="40">
        <f t="shared" si="146"/>
        <v>513.93557748113756</v>
      </c>
      <c r="T1567" s="40">
        <f t="shared" si="147"/>
        <v>3159.2275</v>
      </c>
      <c r="U1567" s="41">
        <f t="shared" si="148"/>
        <v>2151.4027149321269</v>
      </c>
    </row>
    <row r="1568" spans="1:21" x14ac:dyDescent="0.25">
      <c r="A1568" s="30" t="str">
        <f t="shared" si="149"/>
        <v>2013_2</v>
      </c>
      <c r="B1568" s="10">
        <v>2013</v>
      </c>
      <c r="C1568" s="10">
        <v>2</v>
      </c>
      <c r="D1568" s="27" t="s">
        <v>32</v>
      </c>
      <c r="E1568" s="11" t="s">
        <v>41</v>
      </c>
      <c r="F1568" s="41">
        <v>5522</v>
      </c>
      <c r="G1568" s="39">
        <v>92</v>
      </c>
      <c r="H1568" s="40">
        <v>793</v>
      </c>
      <c r="I1568" s="40">
        <v>1282</v>
      </c>
      <c r="J1568" s="40">
        <v>1150</v>
      </c>
      <c r="K1568" s="41">
        <v>232</v>
      </c>
      <c r="L1568" s="39">
        <v>2998736</v>
      </c>
      <c r="M1568" s="40">
        <v>2680454</v>
      </c>
      <c r="N1568" s="40">
        <v>957454</v>
      </c>
      <c r="O1568" s="40">
        <v>4142071</v>
      </c>
      <c r="P1568" s="41">
        <v>2005895</v>
      </c>
      <c r="Q1568" s="39">
        <f t="shared" si="144"/>
        <v>32594.956521739132</v>
      </c>
      <c r="R1568" s="40">
        <f t="shared" si="145"/>
        <v>3380.143757881463</v>
      </c>
      <c r="S1568" s="40">
        <f t="shared" si="146"/>
        <v>746.84399375975045</v>
      </c>
      <c r="T1568" s="40">
        <f t="shared" si="147"/>
        <v>3601.8008695652175</v>
      </c>
      <c r="U1568" s="41">
        <f t="shared" si="148"/>
        <v>8646.0991379310344</v>
      </c>
    </row>
    <row r="1569" spans="1:21" x14ac:dyDescent="0.25">
      <c r="A1569" s="30" t="str">
        <f t="shared" si="149"/>
        <v>2013_2</v>
      </c>
      <c r="B1569" s="10">
        <v>2013</v>
      </c>
      <c r="C1569" s="10">
        <v>2</v>
      </c>
      <c r="D1569" s="27" t="s">
        <v>33</v>
      </c>
      <c r="E1569" s="11" t="s">
        <v>41</v>
      </c>
      <c r="F1569" s="41">
        <v>2873</v>
      </c>
      <c r="G1569" s="39">
        <v>97</v>
      </c>
      <c r="H1569" s="40">
        <v>322</v>
      </c>
      <c r="I1569" s="40">
        <v>802</v>
      </c>
      <c r="J1569" s="40">
        <v>422</v>
      </c>
      <c r="K1569" s="41">
        <v>108</v>
      </c>
      <c r="L1569" s="39">
        <v>1133462</v>
      </c>
      <c r="M1569" s="40">
        <v>941623</v>
      </c>
      <c r="N1569" s="40">
        <v>662286</v>
      </c>
      <c r="O1569" s="40">
        <v>1362427</v>
      </c>
      <c r="P1569" s="41">
        <v>305507</v>
      </c>
      <c r="Q1569" s="39">
        <f t="shared" si="144"/>
        <v>11685.175257731958</v>
      </c>
      <c r="R1569" s="40">
        <f t="shared" si="145"/>
        <v>2924.2950310559008</v>
      </c>
      <c r="S1569" s="40">
        <f t="shared" si="146"/>
        <v>825.79301745635905</v>
      </c>
      <c r="T1569" s="40">
        <f t="shared" si="147"/>
        <v>3228.5</v>
      </c>
      <c r="U1569" s="41">
        <f t="shared" si="148"/>
        <v>2828.7685185185187</v>
      </c>
    </row>
    <row r="1570" spans="1:21" x14ac:dyDescent="0.25">
      <c r="A1570" s="30" t="str">
        <f t="shared" si="149"/>
        <v>2013_2</v>
      </c>
      <c r="B1570" s="10">
        <v>2013</v>
      </c>
      <c r="C1570" s="10">
        <v>2</v>
      </c>
      <c r="D1570" s="27" t="s">
        <v>34</v>
      </c>
      <c r="E1570" s="11" t="s">
        <v>41</v>
      </c>
      <c r="F1570" s="41">
        <v>2474</v>
      </c>
      <c r="G1570" s="39">
        <v>73</v>
      </c>
      <c r="H1570" s="40">
        <v>393</v>
      </c>
      <c r="I1570" s="40">
        <v>722</v>
      </c>
      <c r="J1570" s="40">
        <v>487</v>
      </c>
      <c r="K1570" s="41">
        <v>83</v>
      </c>
      <c r="L1570" s="39">
        <v>1051704</v>
      </c>
      <c r="M1570" s="40">
        <v>1506592</v>
      </c>
      <c r="N1570" s="40">
        <v>1293431</v>
      </c>
      <c r="O1570" s="40">
        <v>1967777</v>
      </c>
      <c r="P1570" s="41">
        <v>364315</v>
      </c>
      <c r="Q1570" s="39">
        <f t="shared" si="144"/>
        <v>14406.904109589041</v>
      </c>
      <c r="R1570" s="40">
        <f t="shared" si="145"/>
        <v>3833.5674300254454</v>
      </c>
      <c r="S1570" s="40">
        <f t="shared" si="146"/>
        <v>1791.4556786703602</v>
      </c>
      <c r="T1570" s="40">
        <f t="shared" si="147"/>
        <v>4040.6098562628335</v>
      </c>
      <c r="U1570" s="41">
        <f t="shared" si="148"/>
        <v>4389.3373493975905</v>
      </c>
    </row>
    <row r="1571" spans="1:21" x14ac:dyDescent="0.25">
      <c r="A1571" s="30" t="str">
        <f t="shared" si="149"/>
        <v>2013_2</v>
      </c>
      <c r="B1571" s="10">
        <v>2013</v>
      </c>
      <c r="C1571" s="10">
        <v>2</v>
      </c>
      <c r="D1571" s="27" t="s">
        <v>35</v>
      </c>
      <c r="E1571" s="11" t="s">
        <v>41</v>
      </c>
      <c r="F1571" s="41">
        <v>4843</v>
      </c>
      <c r="G1571" s="39">
        <v>196</v>
      </c>
      <c r="H1571" s="40">
        <v>768</v>
      </c>
      <c r="I1571" s="40">
        <v>851</v>
      </c>
      <c r="J1571" s="40">
        <v>1103</v>
      </c>
      <c r="K1571" s="41">
        <v>241</v>
      </c>
      <c r="L1571" s="39">
        <v>2274846</v>
      </c>
      <c r="M1571" s="40">
        <v>2167696</v>
      </c>
      <c r="N1571" s="40">
        <v>878106</v>
      </c>
      <c r="O1571" s="40">
        <v>3097193</v>
      </c>
      <c r="P1571" s="41">
        <v>767818</v>
      </c>
      <c r="Q1571" s="39">
        <f t="shared" si="144"/>
        <v>11606.357142857143</v>
      </c>
      <c r="R1571" s="40">
        <f t="shared" si="145"/>
        <v>2822.5208333333335</v>
      </c>
      <c r="S1571" s="40">
        <f t="shared" si="146"/>
        <v>1031.8519388954171</v>
      </c>
      <c r="T1571" s="40">
        <f t="shared" si="147"/>
        <v>2807.9718948322757</v>
      </c>
      <c r="U1571" s="41">
        <f t="shared" si="148"/>
        <v>3185.9668049792531</v>
      </c>
    </row>
    <row r="1572" spans="1:21" x14ac:dyDescent="0.25">
      <c r="A1572" s="30" t="str">
        <f t="shared" si="149"/>
        <v>2013_2</v>
      </c>
      <c r="B1572" s="10">
        <v>2013</v>
      </c>
      <c r="C1572" s="10">
        <v>2</v>
      </c>
      <c r="D1572" s="27" t="s">
        <v>36</v>
      </c>
      <c r="E1572" s="11" t="s">
        <v>41</v>
      </c>
      <c r="F1572" s="41">
        <v>1461</v>
      </c>
      <c r="G1572" s="39">
        <v>62</v>
      </c>
      <c r="H1572" s="40">
        <v>234</v>
      </c>
      <c r="I1572" s="40">
        <v>507</v>
      </c>
      <c r="J1572" s="40">
        <v>447</v>
      </c>
      <c r="K1572" s="41">
        <v>84</v>
      </c>
      <c r="L1572" s="39">
        <v>920817</v>
      </c>
      <c r="M1572" s="40">
        <v>920857</v>
      </c>
      <c r="N1572" s="40">
        <v>446693</v>
      </c>
      <c r="O1572" s="40">
        <v>1457879</v>
      </c>
      <c r="P1572" s="41">
        <v>513338</v>
      </c>
      <c r="Q1572" s="39">
        <f t="shared" si="144"/>
        <v>14851.887096774193</v>
      </c>
      <c r="R1572" s="40">
        <f t="shared" si="145"/>
        <v>3935.2863247863247</v>
      </c>
      <c r="S1572" s="40">
        <f t="shared" si="146"/>
        <v>881.0512820512821</v>
      </c>
      <c r="T1572" s="40">
        <f t="shared" si="147"/>
        <v>3261.4742729306486</v>
      </c>
      <c r="U1572" s="41">
        <f t="shared" si="148"/>
        <v>6111.166666666667</v>
      </c>
    </row>
    <row r="1573" spans="1:21" x14ac:dyDescent="0.25">
      <c r="A1573" s="30" t="str">
        <f t="shared" si="149"/>
        <v>2013_2</v>
      </c>
      <c r="B1573" s="10">
        <v>2013</v>
      </c>
      <c r="C1573" s="10">
        <v>2</v>
      </c>
      <c r="D1573" s="27" t="s">
        <v>37</v>
      </c>
      <c r="E1573" s="11" t="s">
        <v>41</v>
      </c>
      <c r="F1573" s="41">
        <v>2230</v>
      </c>
      <c r="G1573" s="39">
        <v>99</v>
      </c>
      <c r="H1573" s="40">
        <v>446</v>
      </c>
      <c r="I1573" s="40">
        <v>565</v>
      </c>
      <c r="J1573" s="40">
        <v>608</v>
      </c>
      <c r="K1573" s="41">
        <v>125</v>
      </c>
      <c r="L1573" s="39">
        <v>1529576</v>
      </c>
      <c r="M1573" s="40">
        <v>1469277</v>
      </c>
      <c r="N1573" s="40">
        <v>673089</v>
      </c>
      <c r="O1573" s="40">
        <v>2096594</v>
      </c>
      <c r="P1573" s="41">
        <v>846823</v>
      </c>
      <c r="Q1573" s="39">
        <f t="shared" si="144"/>
        <v>15450.262626262625</v>
      </c>
      <c r="R1573" s="40">
        <f t="shared" si="145"/>
        <v>3294.343049327354</v>
      </c>
      <c r="S1573" s="40">
        <f t="shared" si="146"/>
        <v>1191.30796460177</v>
      </c>
      <c r="T1573" s="40">
        <f t="shared" si="147"/>
        <v>3448.3453947368421</v>
      </c>
      <c r="U1573" s="41">
        <f t="shared" si="148"/>
        <v>6774.5839999999998</v>
      </c>
    </row>
    <row r="1574" spans="1:21" x14ac:dyDescent="0.25">
      <c r="A1574" s="30" t="str">
        <f t="shared" si="149"/>
        <v>2013_2</v>
      </c>
      <c r="B1574" s="10">
        <v>2013</v>
      </c>
      <c r="C1574" s="10">
        <v>2</v>
      </c>
      <c r="D1574" s="27" t="s">
        <v>38</v>
      </c>
      <c r="E1574" s="11" t="s">
        <v>41</v>
      </c>
      <c r="F1574" s="41">
        <v>1170</v>
      </c>
      <c r="G1574" s="39">
        <v>53</v>
      </c>
      <c r="H1574" s="40">
        <v>241</v>
      </c>
      <c r="I1574" s="40">
        <v>166</v>
      </c>
      <c r="J1574" s="40">
        <v>349</v>
      </c>
      <c r="K1574" s="41">
        <v>7</v>
      </c>
      <c r="L1574" s="39">
        <v>610575</v>
      </c>
      <c r="M1574" s="40">
        <v>557969</v>
      </c>
      <c r="N1574" s="40">
        <v>240961</v>
      </c>
      <c r="O1574" s="40">
        <v>930476</v>
      </c>
      <c r="P1574" s="41">
        <v>52770</v>
      </c>
      <c r="Q1574" s="39">
        <f t="shared" si="144"/>
        <v>11520.283018867925</v>
      </c>
      <c r="R1574" s="40">
        <f t="shared" si="145"/>
        <v>2315.2240663900416</v>
      </c>
      <c r="S1574" s="40">
        <f t="shared" si="146"/>
        <v>1451.5722891566265</v>
      </c>
      <c r="T1574" s="40">
        <f t="shared" si="147"/>
        <v>2666.1203438395414</v>
      </c>
      <c r="U1574" s="41">
        <f t="shared" si="148"/>
        <v>7538.5714285714284</v>
      </c>
    </row>
    <row r="1575" spans="1:21" x14ac:dyDescent="0.25">
      <c r="A1575" s="30" t="str">
        <f t="shared" si="149"/>
        <v>2013_2</v>
      </c>
      <c r="B1575" s="10">
        <v>2013</v>
      </c>
      <c r="C1575" s="10">
        <v>2</v>
      </c>
      <c r="D1575" s="27" t="s">
        <v>39</v>
      </c>
      <c r="E1575" s="11" t="s">
        <v>41</v>
      </c>
      <c r="F1575" s="41">
        <v>5405</v>
      </c>
      <c r="G1575" s="39">
        <v>268</v>
      </c>
      <c r="H1575" s="40">
        <v>1010</v>
      </c>
      <c r="I1575" s="40">
        <v>1239</v>
      </c>
      <c r="J1575" s="40">
        <v>1373</v>
      </c>
      <c r="K1575" s="41">
        <v>116</v>
      </c>
      <c r="L1575" s="39">
        <v>3564416</v>
      </c>
      <c r="M1575" s="40">
        <v>2878622</v>
      </c>
      <c r="N1575" s="40">
        <v>1128653</v>
      </c>
      <c r="O1575" s="40">
        <v>4056404</v>
      </c>
      <c r="P1575" s="41">
        <v>669303</v>
      </c>
      <c r="Q1575" s="39">
        <f t="shared" si="144"/>
        <v>13300.059701492537</v>
      </c>
      <c r="R1575" s="40">
        <f t="shared" si="145"/>
        <v>2850.1207920792081</v>
      </c>
      <c r="S1575" s="40">
        <f t="shared" si="146"/>
        <v>910.9386602098466</v>
      </c>
      <c r="T1575" s="40">
        <f t="shared" si="147"/>
        <v>2954.4093226511291</v>
      </c>
      <c r="U1575" s="41">
        <f t="shared" si="148"/>
        <v>5769.8534482758623</v>
      </c>
    </row>
    <row r="1576" spans="1:21" x14ac:dyDescent="0.25">
      <c r="A1576" s="30" t="str">
        <f t="shared" si="149"/>
        <v>2013_2</v>
      </c>
      <c r="B1576" s="10">
        <v>2013</v>
      </c>
      <c r="C1576" s="10">
        <v>2</v>
      </c>
      <c r="D1576" s="27" t="s">
        <v>40</v>
      </c>
      <c r="E1576" s="11" t="s">
        <v>41</v>
      </c>
      <c r="F1576" s="41">
        <v>2342</v>
      </c>
      <c r="G1576" s="39">
        <v>91</v>
      </c>
      <c r="H1576" s="40">
        <v>427</v>
      </c>
      <c r="I1576" s="40">
        <v>946</v>
      </c>
      <c r="J1576" s="40">
        <v>670</v>
      </c>
      <c r="K1576" s="41">
        <v>106</v>
      </c>
      <c r="L1576" s="39">
        <v>1170089</v>
      </c>
      <c r="M1576" s="40">
        <v>1463091</v>
      </c>
      <c r="N1576" s="40">
        <v>621670</v>
      </c>
      <c r="O1576" s="40">
        <v>2375994</v>
      </c>
      <c r="P1576" s="41">
        <v>327697</v>
      </c>
      <c r="Q1576" s="39">
        <f t="shared" si="144"/>
        <v>12858.120879120879</v>
      </c>
      <c r="R1576" s="40">
        <f t="shared" si="145"/>
        <v>3426.4426229508199</v>
      </c>
      <c r="S1576" s="40">
        <f t="shared" si="146"/>
        <v>657.15644820295984</v>
      </c>
      <c r="T1576" s="40">
        <f t="shared" si="147"/>
        <v>3546.2597014925373</v>
      </c>
      <c r="U1576" s="41">
        <f t="shared" si="148"/>
        <v>3091.4811320754716</v>
      </c>
    </row>
    <row r="1577" spans="1:21" x14ac:dyDescent="0.25">
      <c r="A1577" s="30" t="str">
        <f t="shared" si="149"/>
        <v>2013_3</v>
      </c>
      <c r="B1577" s="10">
        <v>2013</v>
      </c>
      <c r="C1577" s="10">
        <v>3</v>
      </c>
      <c r="D1577" s="27" t="s">
        <v>13</v>
      </c>
      <c r="E1577" s="11" t="s">
        <v>41</v>
      </c>
      <c r="F1577" s="41">
        <v>6044</v>
      </c>
      <c r="G1577" s="39">
        <v>41</v>
      </c>
      <c r="H1577" s="40">
        <v>768</v>
      </c>
      <c r="I1577" s="40">
        <v>410</v>
      </c>
      <c r="J1577" s="40">
        <v>1251</v>
      </c>
      <c r="K1577" s="41">
        <v>177</v>
      </c>
      <c r="L1577" s="39">
        <v>657598</v>
      </c>
      <c r="M1577" s="40">
        <v>1185255</v>
      </c>
      <c r="N1577" s="40">
        <v>564275</v>
      </c>
      <c r="O1577" s="40">
        <v>1881789</v>
      </c>
      <c r="P1577" s="41">
        <v>595869</v>
      </c>
      <c r="Q1577" s="39">
        <f t="shared" si="144"/>
        <v>16038.975609756097</v>
      </c>
      <c r="R1577" s="40">
        <f t="shared" si="145"/>
        <v>1543.30078125</v>
      </c>
      <c r="S1577" s="40">
        <f t="shared" si="146"/>
        <v>1376.280487804878</v>
      </c>
      <c r="T1577" s="40">
        <f t="shared" si="147"/>
        <v>1504.2278177458033</v>
      </c>
      <c r="U1577" s="41">
        <f t="shared" si="148"/>
        <v>3366.4915254237289</v>
      </c>
    </row>
    <row r="1578" spans="1:21" x14ac:dyDescent="0.25">
      <c r="A1578" s="30" t="str">
        <f t="shared" si="149"/>
        <v>2013_3</v>
      </c>
      <c r="B1578" s="10">
        <v>2013</v>
      </c>
      <c r="C1578" s="10">
        <v>3</v>
      </c>
      <c r="D1578" s="27" t="s">
        <v>15</v>
      </c>
      <c r="E1578" s="11" t="s">
        <v>41</v>
      </c>
      <c r="F1578" s="41">
        <v>781</v>
      </c>
      <c r="G1578" s="39">
        <v>4</v>
      </c>
      <c r="H1578" s="40">
        <v>66</v>
      </c>
      <c r="I1578" s="40">
        <v>243</v>
      </c>
      <c r="J1578" s="40">
        <v>110</v>
      </c>
      <c r="K1578" s="41">
        <v>15</v>
      </c>
      <c r="L1578" s="39">
        <v>104720</v>
      </c>
      <c r="M1578" s="40">
        <v>199624</v>
      </c>
      <c r="N1578" s="40">
        <v>399855</v>
      </c>
      <c r="O1578" s="40">
        <v>264220</v>
      </c>
      <c r="P1578" s="41">
        <v>93320</v>
      </c>
      <c r="Q1578" s="39">
        <f t="shared" si="144"/>
        <v>26180</v>
      </c>
      <c r="R1578" s="40">
        <f t="shared" si="145"/>
        <v>3024.6060606060605</v>
      </c>
      <c r="S1578" s="40">
        <f t="shared" si="146"/>
        <v>1645.4938271604938</v>
      </c>
      <c r="T1578" s="40">
        <f t="shared" si="147"/>
        <v>2402</v>
      </c>
      <c r="U1578" s="41">
        <f t="shared" si="148"/>
        <v>6221.333333333333</v>
      </c>
    </row>
    <row r="1579" spans="1:21" x14ac:dyDescent="0.25">
      <c r="A1579" s="30" t="str">
        <f t="shared" si="149"/>
        <v>2013_3</v>
      </c>
      <c r="B1579" s="10">
        <v>2013</v>
      </c>
      <c r="C1579" s="10">
        <v>3</v>
      </c>
      <c r="D1579" s="27" t="s">
        <v>16</v>
      </c>
      <c r="E1579" s="11" t="s">
        <v>41</v>
      </c>
      <c r="F1579" s="41">
        <v>874</v>
      </c>
      <c r="G1579" s="39">
        <v>19</v>
      </c>
      <c r="H1579" s="40">
        <v>126</v>
      </c>
      <c r="I1579" s="40">
        <v>155</v>
      </c>
      <c r="J1579" s="40">
        <v>340</v>
      </c>
      <c r="K1579" s="41">
        <v>20</v>
      </c>
      <c r="L1579" s="39">
        <v>215974</v>
      </c>
      <c r="M1579" s="40">
        <v>413273</v>
      </c>
      <c r="N1579" s="40">
        <v>151606</v>
      </c>
      <c r="O1579" s="40">
        <v>935840</v>
      </c>
      <c r="P1579" s="41">
        <v>122345</v>
      </c>
      <c r="Q1579" s="39">
        <f t="shared" si="144"/>
        <v>11367.052631578947</v>
      </c>
      <c r="R1579" s="40">
        <f t="shared" si="145"/>
        <v>3279.9444444444443</v>
      </c>
      <c r="S1579" s="40">
        <f t="shared" si="146"/>
        <v>978.10322580645163</v>
      </c>
      <c r="T1579" s="40">
        <f t="shared" si="147"/>
        <v>2752.4705882352941</v>
      </c>
      <c r="U1579" s="41">
        <f t="shared" si="148"/>
        <v>6117.25</v>
      </c>
    </row>
    <row r="1580" spans="1:21" x14ac:dyDescent="0.25">
      <c r="A1580" s="30" t="str">
        <f t="shared" si="149"/>
        <v>2013_3</v>
      </c>
      <c r="B1580" s="10">
        <v>2013</v>
      </c>
      <c r="C1580" s="10">
        <v>3</v>
      </c>
      <c r="D1580" s="27" t="s">
        <v>17</v>
      </c>
      <c r="E1580" s="11" t="s">
        <v>41</v>
      </c>
      <c r="F1580" s="41">
        <v>6073</v>
      </c>
      <c r="G1580" s="39">
        <v>39</v>
      </c>
      <c r="H1580" s="40">
        <v>600</v>
      </c>
      <c r="I1580" s="40">
        <v>248</v>
      </c>
      <c r="J1580" s="40">
        <v>1123</v>
      </c>
      <c r="K1580" s="41">
        <v>117</v>
      </c>
      <c r="L1580" s="39">
        <v>760383</v>
      </c>
      <c r="M1580" s="40">
        <v>2317916</v>
      </c>
      <c r="N1580" s="40">
        <v>209577</v>
      </c>
      <c r="O1580" s="40">
        <v>3311658</v>
      </c>
      <c r="P1580" s="41">
        <v>756488</v>
      </c>
      <c r="Q1580" s="39">
        <f t="shared" si="144"/>
        <v>19497</v>
      </c>
      <c r="R1580" s="40">
        <f t="shared" si="145"/>
        <v>3863.1933333333332</v>
      </c>
      <c r="S1580" s="40">
        <f t="shared" si="146"/>
        <v>845.06854838709683</v>
      </c>
      <c r="T1580" s="40">
        <f t="shared" si="147"/>
        <v>2948.938557435441</v>
      </c>
      <c r="U1580" s="41">
        <f t="shared" si="148"/>
        <v>6465.7094017094014</v>
      </c>
    </row>
    <row r="1581" spans="1:21" x14ac:dyDescent="0.25">
      <c r="A1581" s="30" t="str">
        <f t="shared" si="149"/>
        <v>2013_3</v>
      </c>
      <c r="B1581" s="10">
        <v>2013</v>
      </c>
      <c r="C1581" s="10">
        <v>3</v>
      </c>
      <c r="D1581" s="27" t="s">
        <v>18</v>
      </c>
      <c r="E1581" s="11" t="s">
        <v>41</v>
      </c>
      <c r="F1581" s="41">
        <v>2668</v>
      </c>
      <c r="G1581" s="39">
        <v>29</v>
      </c>
      <c r="H1581" s="40">
        <v>242</v>
      </c>
      <c r="I1581" s="40">
        <v>790</v>
      </c>
      <c r="J1581" s="40">
        <v>365</v>
      </c>
      <c r="K1581" s="41">
        <v>70</v>
      </c>
      <c r="L1581" s="39">
        <v>622663</v>
      </c>
      <c r="M1581" s="40">
        <v>707354</v>
      </c>
      <c r="N1581" s="40">
        <v>1417245</v>
      </c>
      <c r="O1581" s="40">
        <v>1065993</v>
      </c>
      <c r="P1581" s="41">
        <v>237992</v>
      </c>
      <c r="Q1581" s="39">
        <f t="shared" si="144"/>
        <v>21471.137931034482</v>
      </c>
      <c r="R1581" s="40">
        <f t="shared" si="145"/>
        <v>2922.9504132231405</v>
      </c>
      <c r="S1581" s="40">
        <f t="shared" si="146"/>
        <v>1793.9810126582279</v>
      </c>
      <c r="T1581" s="40">
        <f t="shared" si="147"/>
        <v>2920.5287671232877</v>
      </c>
      <c r="U1581" s="41">
        <f t="shared" si="148"/>
        <v>3399.8857142857141</v>
      </c>
    </row>
    <row r="1582" spans="1:21" x14ac:dyDescent="0.25">
      <c r="A1582" s="30" t="str">
        <f t="shared" si="149"/>
        <v>2013_3</v>
      </c>
      <c r="B1582" s="10">
        <v>2013</v>
      </c>
      <c r="C1582" s="10">
        <v>3</v>
      </c>
      <c r="D1582" s="27" t="s">
        <v>19</v>
      </c>
      <c r="E1582" s="11" t="s">
        <v>41</v>
      </c>
      <c r="F1582" s="41">
        <v>1039</v>
      </c>
      <c r="G1582" s="39">
        <v>25</v>
      </c>
      <c r="H1582" s="40">
        <v>106</v>
      </c>
      <c r="I1582" s="40">
        <v>194</v>
      </c>
      <c r="J1582" s="40">
        <v>166</v>
      </c>
      <c r="K1582" s="41">
        <v>41</v>
      </c>
      <c r="L1582" s="39">
        <v>494949</v>
      </c>
      <c r="M1582" s="40">
        <v>337007</v>
      </c>
      <c r="N1582" s="40">
        <v>218200</v>
      </c>
      <c r="O1582" s="40">
        <v>527260</v>
      </c>
      <c r="P1582" s="41">
        <v>258112</v>
      </c>
      <c r="Q1582" s="39">
        <f t="shared" si="144"/>
        <v>19797.96</v>
      </c>
      <c r="R1582" s="40">
        <f t="shared" si="145"/>
        <v>3179.3113207547171</v>
      </c>
      <c r="S1582" s="40">
        <f t="shared" si="146"/>
        <v>1124.7422680412371</v>
      </c>
      <c r="T1582" s="40">
        <f t="shared" si="147"/>
        <v>3176.265060240964</v>
      </c>
      <c r="U1582" s="41">
        <f t="shared" si="148"/>
        <v>6295.4146341463411</v>
      </c>
    </row>
    <row r="1583" spans="1:21" x14ac:dyDescent="0.25">
      <c r="A1583" s="30" t="str">
        <f t="shared" si="149"/>
        <v>2013_3</v>
      </c>
      <c r="B1583" s="10">
        <v>2013</v>
      </c>
      <c r="C1583" s="10">
        <v>3</v>
      </c>
      <c r="D1583" s="27" t="s">
        <v>20</v>
      </c>
      <c r="E1583" s="11" t="s">
        <v>41</v>
      </c>
      <c r="F1583" s="41">
        <v>7125</v>
      </c>
      <c r="G1583" s="39">
        <v>109</v>
      </c>
      <c r="H1583" s="40">
        <v>924</v>
      </c>
      <c r="I1583" s="40">
        <v>677</v>
      </c>
      <c r="J1583" s="40">
        <v>1417</v>
      </c>
      <c r="K1583" s="41">
        <v>245</v>
      </c>
      <c r="L1583" s="39">
        <v>2826692</v>
      </c>
      <c r="M1583" s="40">
        <v>2408428</v>
      </c>
      <c r="N1583" s="40">
        <v>1051344</v>
      </c>
      <c r="O1583" s="40">
        <v>3426042</v>
      </c>
      <c r="P1583" s="41">
        <v>2192252</v>
      </c>
      <c r="Q1583" s="39">
        <f t="shared" si="144"/>
        <v>25932.954128440368</v>
      </c>
      <c r="R1583" s="40">
        <f t="shared" si="145"/>
        <v>2606.5238095238096</v>
      </c>
      <c r="S1583" s="40">
        <f t="shared" si="146"/>
        <v>1552.9453471196455</v>
      </c>
      <c r="T1583" s="40">
        <f t="shared" si="147"/>
        <v>2417.8136908962597</v>
      </c>
      <c r="U1583" s="41">
        <f t="shared" si="148"/>
        <v>8947.9673469387762</v>
      </c>
    </row>
    <row r="1584" spans="1:21" x14ac:dyDescent="0.25">
      <c r="A1584" s="30" t="str">
        <f t="shared" si="149"/>
        <v>2013_3</v>
      </c>
      <c r="B1584" s="10">
        <v>2013</v>
      </c>
      <c r="C1584" s="10">
        <v>3</v>
      </c>
      <c r="D1584" s="27" t="s">
        <v>21</v>
      </c>
      <c r="E1584" s="11" t="s">
        <v>41</v>
      </c>
      <c r="F1584" s="41">
        <v>6441</v>
      </c>
      <c r="G1584" s="39">
        <v>210</v>
      </c>
      <c r="H1584" s="40">
        <v>658</v>
      </c>
      <c r="I1584" s="40">
        <v>827</v>
      </c>
      <c r="J1584" s="40">
        <v>1250</v>
      </c>
      <c r="K1584" s="41">
        <v>140</v>
      </c>
      <c r="L1584" s="39">
        <v>3671125</v>
      </c>
      <c r="M1584" s="40">
        <v>1547463</v>
      </c>
      <c r="N1584" s="40">
        <v>744068</v>
      </c>
      <c r="O1584" s="40">
        <v>3511734</v>
      </c>
      <c r="P1584" s="41">
        <v>848111</v>
      </c>
      <c r="Q1584" s="39">
        <f t="shared" si="144"/>
        <v>17481.547619047618</v>
      </c>
      <c r="R1584" s="40">
        <f t="shared" si="145"/>
        <v>2351.7674772036476</v>
      </c>
      <c r="S1584" s="40">
        <f t="shared" si="146"/>
        <v>899.7194679564692</v>
      </c>
      <c r="T1584" s="40">
        <f t="shared" si="147"/>
        <v>2809.3872000000001</v>
      </c>
      <c r="U1584" s="41">
        <f t="shared" si="148"/>
        <v>6057.9357142857143</v>
      </c>
    </row>
    <row r="1585" spans="1:21" x14ac:dyDescent="0.25">
      <c r="A1585" s="30" t="str">
        <f t="shared" si="149"/>
        <v>2013_3</v>
      </c>
      <c r="B1585" s="10">
        <v>2013</v>
      </c>
      <c r="C1585" s="10">
        <v>3</v>
      </c>
      <c r="D1585" s="27" t="s">
        <v>22</v>
      </c>
      <c r="E1585" s="11" t="s">
        <v>41</v>
      </c>
      <c r="F1585" s="41">
        <v>851</v>
      </c>
      <c r="G1585" s="39">
        <v>32</v>
      </c>
      <c r="H1585" s="40">
        <v>89</v>
      </c>
      <c r="I1585" s="40">
        <v>133</v>
      </c>
      <c r="J1585" s="40">
        <v>115</v>
      </c>
      <c r="K1585" s="41">
        <v>41</v>
      </c>
      <c r="L1585" s="39">
        <v>397500</v>
      </c>
      <c r="M1585" s="40">
        <v>247293</v>
      </c>
      <c r="N1585" s="40">
        <v>114716</v>
      </c>
      <c r="O1585" s="40">
        <v>308055</v>
      </c>
      <c r="P1585" s="41">
        <v>179205</v>
      </c>
      <c r="Q1585" s="39">
        <f t="shared" si="144"/>
        <v>12421.875</v>
      </c>
      <c r="R1585" s="40">
        <f t="shared" si="145"/>
        <v>2778.5730337078653</v>
      </c>
      <c r="S1585" s="40">
        <f t="shared" si="146"/>
        <v>862.52631578947364</v>
      </c>
      <c r="T1585" s="40">
        <f t="shared" si="147"/>
        <v>2678.7391304347825</v>
      </c>
      <c r="U1585" s="41">
        <f t="shared" si="148"/>
        <v>4370.8536585365855</v>
      </c>
    </row>
    <row r="1586" spans="1:21" x14ac:dyDescent="0.25">
      <c r="A1586" s="30" t="str">
        <f t="shared" si="149"/>
        <v>2013_3</v>
      </c>
      <c r="B1586" s="10">
        <v>2013</v>
      </c>
      <c r="C1586" s="10">
        <v>3</v>
      </c>
      <c r="D1586" s="27" t="s">
        <v>23</v>
      </c>
      <c r="E1586" s="11" t="s">
        <v>41</v>
      </c>
      <c r="F1586" s="41">
        <v>599</v>
      </c>
      <c r="G1586" s="39">
        <v>22</v>
      </c>
      <c r="H1586" s="40">
        <v>73</v>
      </c>
      <c r="I1586" s="40">
        <v>141</v>
      </c>
      <c r="J1586" s="40">
        <v>96</v>
      </c>
      <c r="K1586" s="41">
        <v>21</v>
      </c>
      <c r="L1586" s="39">
        <v>305548</v>
      </c>
      <c r="M1586" s="40">
        <v>211898</v>
      </c>
      <c r="N1586" s="40">
        <v>94349</v>
      </c>
      <c r="O1586" s="40">
        <v>275840</v>
      </c>
      <c r="P1586" s="41">
        <v>101435</v>
      </c>
      <c r="Q1586" s="39">
        <f t="shared" si="144"/>
        <v>13888.545454545454</v>
      </c>
      <c r="R1586" s="40">
        <f t="shared" si="145"/>
        <v>2902.7123287671234</v>
      </c>
      <c r="S1586" s="40">
        <f t="shared" si="146"/>
        <v>669.14184397163126</v>
      </c>
      <c r="T1586" s="40">
        <f t="shared" si="147"/>
        <v>2873.3333333333335</v>
      </c>
      <c r="U1586" s="41">
        <f t="shared" si="148"/>
        <v>4830.2380952380954</v>
      </c>
    </row>
    <row r="1587" spans="1:21" x14ac:dyDescent="0.25">
      <c r="A1587" s="30" t="str">
        <f t="shared" si="149"/>
        <v>2013_3</v>
      </c>
      <c r="B1587" s="10">
        <v>2013</v>
      </c>
      <c r="C1587" s="10">
        <v>3</v>
      </c>
      <c r="D1587" s="27" t="s">
        <v>24</v>
      </c>
      <c r="E1587" s="11" t="s">
        <v>41</v>
      </c>
      <c r="F1587" s="41">
        <v>1655</v>
      </c>
      <c r="G1587" s="39">
        <v>54</v>
      </c>
      <c r="H1587" s="40">
        <v>188</v>
      </c>
      <c r="I1587" s="40">
        <v>403</v>
      </c>
      <c r="J1587" s="40">
        <v>376</v>
      </c>
      <c r="K1587" s="41">
        <v>39</v>
      </c>
      <c r="L1587" s="39">
        <v>1170014</v>
      </c>
      <c r="M1587" s="40">
        <v>815344</v>
      </c>
      <c r="N1587" s="40">
        <v>457717</v>
      </c>
      <c r="O1587" s="40">
        <v>1024113</v>
      </c>
      <c r="P1587" s="41">
        <v>252340</v>
      </c>
      <c r="Q1587" s="39">
        <f t="shared" si="144"/>
        <v>21666.925925925927</v>
      </c>
      <c r="R1587" s="40">
        <f t="shared" si="145"/>
        <v>4336.9361702127662</v>
      </c>
      <c r="S1587" s="40">
        <f t="shared" si="146"/>
        <v>1135.7741935483871</v>
      </c>
      <c r="T1587" s="40">
        <f t="shared" si="147"/>
        <v>2723.7047872340427</v>
      </c>
      <c r="U1587" s="41">
        <f t="shared" si="148"/>
        <v>6470.2564102564102</v>
      </c>
    </row>
    <row r="1588" spans="1:21" x14ac:dyDescent="0.25">
      <c r="A1588" s="30" t="str">
        <f t="shared" si="149"/>
        <v>2013_3</v>
      </c>
      <c r="B1588" s="10">
        <v>2013</v>
      </c>
      <c r="C1588" s="10">
        <v>3</v>
      </c>
      <c r="D1588" s="27" t="s">
        <v>25</v>
      </c>
      <c r="E1588" s="11" t="s">
        <v>41</v>
      </c>
      <c r="F1588" s="41">
        <v>6658</v>
      </c>
      <c r="G1588" s="39">
        <v>55</v>
      </c>
      <c r="H1588" s="40">
        <v>593</v>
      </c>
      <c r="I1588" s="40">
        <v>2767</v>
      </c>
      <c r="J1588" s="40">
        <v>902</v>
      </c>
      <c r="K1588" s="41">
        <v>224</v>
      </c>
      <c r="L1588" s="39">
        <v>867937</v>
      </c>
      <c r="M1588" s="40">
        <v>1130797</v>
      </c>
      <c r="N1588" s="40">
        <v>3885577</v>
      </c>
      <c r="O1588" s="40">
        <v>1471410</v>
      </c>
      <c r="P1588" s="41">
        <v>1262499</v>
      </c>
      <c r="Q1588" s="39">
        <f t="shared" si="144"/>
        <v>15780.672727272728</v>
      </c>
      <c r="R1588" s="40">
        <f t="shared" si="145"/>
        <v>1906.9089376053962</v>
      </c>
      <c r="S1588" s="40">
        <f t="shared" si="146"/>
        <v>1404.2562341886519</v>
      </c>
      <c r="T1588" s="40">
        <f t="shared" si="147"/>
        <v>1631.2749445676275</v>
      </c>
      <c r="U1588" s="41">
        <f t="shared" si="148"/>
        <v>5636.15625</v>
      </c>
    </row>
    <row r="1589" spans="1:21" x14ac:dyDescent="0.25">
      <c r="A1589" s="30" t="str">
        <f t="shared" si="149"/>
        <v>2013_3</v>
      </c>
      <c r="B1589" s="10">
        <v>2013</v>
      </c>
      <c r="C1589" s="10">
        <v>3</v>
      </c>
      <c r="D1589" s="27" t="s">
        <v>26</v>
      </c>
      <c r="E1589" s="11" t="s">
        <v>41</v>
      </c>
      <c r="F1589" s="41">
        <v>4775</v>
      </c>
      <c r="G1589" s="39">
        <v>74</v>
      </c>
      <c r="H1589" s="40">
        <v>572</v>
      </c>
      <c r="I1589" s="40">
        <v>812</v>
      </c>
      <c r="J1589" s="40">
        <v>1019</v>
      </c>
      <c r="K1589" s="41">
        <v>191</v>
      </c>
      <c r="L1589" s="39">
        <v>1536133</v>
      </c>
      <c r="M1589" s="40">
        <v>1701043</v>
      </c>
      <c r="N1589" s="40">
        <v>995780</v>
      </c>
      <c r="O1589" s="40">
        <v>2732952</v>
      </c>
      <c r="P1589" s="41">
        <v>856181</v>
      </c>
      <c r="Q1589" s="39">
        <f t="shared" si="144"/>
        <v>20758.554054054053</v>
      </c>
      <c r="R1589" s="40">
        <f t="shared" si="145"/>
        <v>2973.8513986013986</v>
      </c>
      <c r="S1589" s="40">
        <f t="shared" si="146"/>
        <v>1226.3300492610838</v>
      </c>
      <c r="T1589" s="40">
        <f t="shared" si="147"/>
        <v>2681.9941118743868</v>
      </c>
      <c r="U1589" s="41">
        <f t="shared" si="148"/>
        <v>4482.6230366492146</v>
      </c>
    </row>
    <row r="1590" spans="1:21" x14ac:dyDescent="0.25">
      <c r="A1590" s="30" t="str">
        <f t="shared" si="149"/>
        <v>2013_3</v>
      </c>
      <c r="B1590" s="10">
        <v>2013</v>
      </c>
      <c r="C1590" s="10">
        <v>3</v>
      </c>
      <c r="D1590" s="27" t="s">
        <v>27</v>
      </c>
      <c r="E1590" s="11" t="s">
        <v>41</v>
      </c>
      <c r="F1590" s="41">
        <v>1391</v>
      </c>
      <c r="G1590" s="39">
        <v>44</v>
      </c>
      <c r="H1590" s="40">
        <v>164</v>
      </c>
      <c r="I1590" s="40">
        <v>239</v>
      </c>
      <c r="J1590" s="40">
        <v>239</v>
      </c>
      <c r="K1590" s="41">
        <v>60</v>
      </c>
      <c r="L1590" s="39">
        <v>906263</v>
      </c>
      <c r="M1590" s="40">
        <v>484489</v>
      </c>
      <c r="N1590" s="40">
        <v>227578</v>
      </c>
      <c r="O1590" s="40">
        <v>690417</v>
      </c>
      <c r="P1590" s="41">
        <v>515952</v>
      </c>
      <c r="Q1590" s="39">
        <f t="shared" si="144"/>
        <v>20596.886363636364</v>
      </c>
      <c r="R1590" s="40">
        <f t="shared" si="145"/>
        <v>2954.2012195121952</v>
      </c>
      <c r="S1590" s="40">
        <f t="shared" si="146"/>
        <v>952.20920502092054</v>
      </c>
      <c r="T1590" s="40">
        <f t="shared" si="147"/>
        <v>2888.7740585774059</v>
      </c>
      <c r="U1590" s="41">
        <f t="shared" si="148"/>
        <v>8599.2000000000007</v>
      </c>
    </row>
    <row r="1591" spans="1:21" x14ac:dyDescent="0.25">
      <c r="A1591" s="30" t="str">
        <f t="shared" si="149"/>
        <v>2013_3</v>
      </c>
      <c r="B1591" s="10">
        <v>2013</v>
      </c>
      <c r="C1591" s="10">
        <v>3</v>
      </c>
      <c r="D1591" s="27" t="s">
        <v>28</v>
      </c>
      <c r="E1591" s="11" t="s">
        <v>41</v>
      </c>
      <c r="F1591" s="41">
        <v>6938</v>
      </c>
      <c r="G1591" s="39">
        <v>211</v>
      </c>
      <c r="H1591" s="40">
        <v>825</v>
      </c>
      <c r="I1591" s="40">
        <v>1556</v>
      </c>
      <c r="J1591" s="40">
        <v>1328</v>
      </c>
      <c r="K1591" s="41">
        <v>279</v>
      </c>
      <c r="L1591" s="39">
        <v>2848185</v>
      </c>
      <c r="M1591" s="40">
        <v>2513826</v>
      </c>
      <c r="N1591" s="40">
        <v>1763438</v>
      </c>
      <c r="O1591" s="40">
        <v>3987411</v>
      </c>
      <c r="P1591" s="41">
        <v>2684350</v>
      </c>
      <c r="Q1591" s="39">
        <f t="shared" si="144"/>
        <v>13498.507109004739</v>
      </c>
      <c r="R1591" s="40">
        <f t="shared" si="145"/>
        <v>3047.0618181818181</v>
      </c>
      <c r="S1591" s="40">
        <f t="shared" si="146"/>
        <v>1133.3149100257069</v>
      </c>
      <c r="T1591" s="40">
        <f t="shared" si="147"/>
        <v>3002.5685240963853</v>
      </c>
      <c r="U1591" s="41">
        <f t="shared" si="148"/>
        <v>9621.326164874552</v>
      </c>
    </row>
    <row r="1592" spans="1:21" x14ac:dyDescent="0.25">
      <c r="A1592" s="30" t="str">
        <f t="shared" si="149"/>
        <v>2013_3</v>
      </c>
      <c r="B1592" s="10">
        <v>2013</v>
      </c>
      <c r="C1592" s="10">
        <v>3</v>
      </c>
      <c r="D1592" s="27" t="s">
        <v>29</v>
      </c>
      <c r="E1592" s="11" t="s">
        <v>41</v>
      </c>
      <c r="F1592" s="41">
        <v>946</v>
      </c>
      <c r="G1592" s="39">
        <v>32</v>
      </c>
      <c r="H1592" s="40">
        <v>125</v>
      </c>
      <c r="I1592" s="40">
        <v>157</v>
      </c>
      <c r="J1592" s="40">
        <v>189</v>
      </c>
      <c r="K1592" s="41">
        <v>48</v>
      </c>
      <c r="L1592" s="39">
        <v>529057</v>
      </c>
      <c r="M1592" s="40">
        <v>401207</v>
      </c>
      <c r="N1592" s="40">
        <v>184469</v>
      </c>
      <c r="O1592" s="40">
        <v>507131</v>
      </c>
      <c r="P1592" s="41">
        <v>434138</v>
      </c>
      <c r="Q1592" s="39">
        <f t="shared" si="144"/>
        <v>16533.03125</v>
      </c>
      <c r="R1592" s="40">
        <f t="shared" si="145"/>
        <v>3209.6559999999999</v>
      </c>
      <c r="S1592" s="40">
        <f t="shared" si="146"/>
        <v>1174.9617834394905</v>
      </c>
      <c r="T1592" s="40">
        <f t="shared" si="147"/>
        <v>2683.232804232804</v>
      </c>
      <c r="U1592" s="41">
        <f t="shared" si="148"/>
        <v>9044.5416666666661</v>
      </c>
    </row>
    <row r="1593" spans="1:21" x14ac:dyDescent="0.25">
      <c r="A1593" s="30" t="str">
        <f t="shared" si="149"/>
        <v>2013_3</v>
      </c>
      <c r="B1593" s="10">
        <v>2013</v>
      </c>
      <c r="C1593" s="10">
        <v>3</v>
      </c>
      <c r="D1593" s="27" t="s">
        <v>30</v>
      </c>
      <c r="E1593" s="11" t="s">
        <v>41</v>
      </c>
      <c r="F1593" s="41">
        <v>1632</v>
      </c>
      <c r="G1593" s="39">
        <v>55</v>
      </c>
      <c r="H1593" s="40">
        <v>193</v>
      </c>
      <c r="I1593" s="40">
        <v>248</v>
      </c>
      <c r="J1593" s="40">
        <v>231</v>
      </c>
      <c r="K1593" s="41">
        <v>71</v>
      </c>
      <c r="L1593" s="39">
        <v>1186723</v>
      </c>
      <c r="M1593" s="40">
        <v>347816</v>
      </c>
      <c r="N1593" s="40">
        <v>201132</v>
      </c>
      <c r="O1593" s="40">
        <v>700334</v>
      </c>
      <c r="P1593" s="41">
        <v>497163</v>
      </c>
      <c r="Q1593" s="39">
        <f t="shared" si="144"/>
        <v>21576.781818181818</v>
      </c>
      <c r="R1593" s="40">
        <f t="shared" si="145"/>
        <v>1802.1554404145077</v>
      </c>
      <c r="S1593" s="40">
        <f t="shared" si="146"/>
        <v>811.01612903225805</v>
      </c>
      <c r="T1593" s="40">
        <f t="shared" si="147"/>
        <v>3031.7489177489178</v>
      </c>
      <c r="U1593" s="41">
        <f t="shared" si="148"/>
        <v>7002.2957746478869</v>
      </c>
    </row>
    <row r="1594" spans="1:21" x14ac:dyDescent="0.25">
      <c r="A1594" s="30" t="str">
        <f t="shared" si="149"/>
        <v>2013_3</v>
      </c>
      <c r="B1594" s="10">
        <v>2013</v>
      </c>
      <c r="C1594" s="10">
        <v>3</v>
      </c>
      <c r="D1594" s="27" t="s">
        <v>31</v>
      </c>
      <c r="E1594" s="11" t="s">
        <v>41</v>
      </c>
      <c r="F1594" s="41">
        <v>5699</v>
      </c>
      <c r="G1594" s="39">
        <v>145</v>
      </c>
      <c r="H1594" s="40">
        <v>608</v>
      </c>
      <c r="I1594" s="40">
        <v>2511</v>
      </c>
      <c r="J1594" s="40">
        <v>791</v>
      </c>
      <c r="K1594" s="41">
        <v>196</v>
      </c>
      <c r="L1594" s="39">
        <v>2040969</v>
      </c>
      <c r="M1594" s="40">
        <v>1774122</v>
      </c>
      <c r="N1594" s="40">
        <v>1413125</v>
      </c>
      <c r="O1594" s="40">
        <v>2356947</v>
      </c>
      <c r="P1594" s="41">
        <v>503106</v>
      </c>
      <c r="Q1594" s="39">
        <f t="shared" si="144"/>
        <v>14075.64827586207</v>
      </c>
      <c r="R1594" s="40">
        <f t="shared" si="145"/>
        <v>2917.9638157894738</v>
      </c>
      <c r="S1594" s="40">
        <f t="shared" si="146"/>
        <v>562.77379530067697</v>
      </c>
      <c r="T1594" s="40">
        <f t="shared" si="147"/>
        <v>2979.7054361567634</v>
      </c>
      <c r="U1594" s="41">
        <f t="shared" si="148"/>
        <v>2566.8673469387754</v>
      </c>
    </row>
    <row r="1595" spans="1:21" x14ac:dyDescent="0.25">
      <c r="A1595" s="30" t="str">
        <f t="shared" si="149"/>
        <v>2013_3</v>
      </c>
      <c r="B1595" s="10">
        <v>2013</v>
      </c>
      <c r="C1595" s="10">
        <v>3</v>
      </c>
      <c r="D1595" s="27" t="s">
        <v>32</v>
      </c>
      <c r="E1595" s="11" t="s">
        <v>41</v>
      </c>
      <c r="F1595" s="41">
        <v>5729</v>
      </c>
      <c r="G1595" s="39">
        <v>90</v>
      </c>
      <c r="H1595" s="40">
        <v>801</v>
      </c>
      <c r="I1595" s="40">
        <v>1374</v>
      </c>
      <c r="J1595" s="40">
        <v>1289</v>
      </c>
      <c r="K1595" s="41">
        <v>274</v>
      </c>
      <c r="L1595" s="39">
        <v>3066168</v>
      </c>
      <c r="M1595" s="40">
        <v>2796998</v>
      </c>
      <c r="N1595" s="40">
        <v>1317457</v>
      </c>
      <c r="O1595" s="40">
        <v>4292248</v>
      </c>
      <c r="P1595" s="41">
        <v>2438902</v>
      </c>
      <c r="Q1595" s="39">
        <f t="shared" si="144"/>
        <v>34068.533333333333</v>
      </c>
      <c r="R1595" s="40">
        <f t="shared" si="145"/>
        <v>3491.8826466916353</v>
      </c>
      <c r="S1595" s="40">
        <f t="shared" si="146"/>
        <v>958.8478893740903</v>
      </c>
      <c r="T1595" s="40">
        <f t="shared" si="147"/>
        <v>3329.9053529868115</v>
      </c>
      <c r="U1595" s="41">
        <f t="shared" si="148"/>
        <v>8901.1021897810224</v>
      </c>
    </row>
    <row r="1596" spans="1:21" x14ac:dyDescent="0.25">
      <c r="A1596" s="30" t="str">
        <f t="shared" si="149"/>
        <v>2013_3</v>
      </c>
      <c r="B1596" s="10">
        <v>2013</v>
      </c>
      <c r="C1596" s="10">
        <v>3</v>
      </c>
      <c r="D1596" s="27" t="s">
        <v>33</v>
      </c>
      <c r="E1596" s="11" t="s">
        <v>41</v>
      </c>
      <c r="F1596" s="41">
        <v>3010</v>
      </c>
      <c r="G1596" s="39">
        <v>109</v>
      </c>
      <c r="H1596" s="40">
        <v>328</v>
      </c>
      <c r="I1596" s="40">
        <v>884</v>
      </c>
      <c r="J1596" s="40">
        <v>495</v>
      </c>
      <c r="K1596" s="41">
        <v>102</v>
      </c>
      <c r="L1596" s="39">
        <v>1274778</v>
      </c>
      <c r="M1596" s="40">
        <v>996121</v>
      </c>
      <c r="N1596" s="40">
        <v>732966</v>
      </c>
      <c r="O1596" s="40">
        <v>1327176</v>
      </c>
      <c r="P1596" s="41">
        <v>299402</v>
      </c>
      <c r="Q1596" s="39">
        <f t="shared" si="144"/>
        <v>11695.211009174312</v>
      </c>
      <c r="R1596" s="40">
        <f t="shared" si="145"/>
        <v>3036.9542682926831</v>
      </c>
      <c r="S1596" s="40">
        <f t="shared" si="146"/>
        <v>829.14705882352939</v>
      </c>
      <c r="T1596" s="40">
        <f t="shared" si="147"/>
        <v>2681.1636363636362</v>
      </c>
      <c r="U1596" s="41">
        <f t="shared" si="148"/>
        <v>2935.3137254901962</v>
      </c>
    </row>
    <row r="1597" spans="1:21" x14ac:dyDescent="0.25">
      <c r="A1597" s="30" t="str">
        <f t="shared" si="149"/>
        <v>2013_3</v>
      </c>
      <c r="B1597" s="10">
        <v>2013</v>
      </c>
      <c r="C1597" s="10">
        <v>3</v>
      </c>
      <c r="D1597" s="27" t="s">
        <v>34</v>
      </c>
      <c r="E1597" s="11" t="s">
        <v>41</v>
      </c>
      <c r="F1597" s="41">
        <v>2565</v>
      </c>
      <c r="G1597" s="39">
        <v>81</v>
      </c>
      <c r="H1597" s="40">
        <v>393</v>
      </c>
      <c r="I1597" s="40">
        <v>652</v>
      </c>
      <c r="J1597" s="40">
        <v>544</v>
      </c>
      <c r="K1597" s="41">
        <v>81</v>
      </c>
      <c r="L1597" s="39">
        <v>1177385</v>
      </c>
      <c r="M1597" s="40">
        <v>1532162</v>
      </c>
      <c r="N1597" s="40">
        <v>719114</v>
      </c>
      <c r="O1597" s="40">
        <v>2073621</v>
      </c>
      <c r="P1597" s="41">
        <v>373792</v>
      </c>
      <c r="Q1597" s="39">
        <f t="shared" si="144"/>
        <v>14535.617283950618</v>
      </c>
      <c r="R1597" s="40">
        <f t="shared" si="145"/>
        <v>3898.6310432569976</v>
      </c>
      <c r="S1597" s="40">
        <f t="shared" si="146"/>
        <v>1102.935582822086</v>
      </c>
      <c r="T1597" s="40">
        <f t="shared" si="147"/>
        <v>3811.8033088235293</v>
      </c>
      <c r="U1597" s="41">
        <f t="shared" si="148"/>
        <v>4614.7160493827159</v>
      </c>
    </row>
    <row r="1598" spans="1:21" x14ac:dyDescent="0.25">
      <c r="A1598" s="30" t="str">
        <f t="shared" si="149"/>
        <v>2013_3</v>
      </c>
      <c r="B1598" s="10">
        <v>2013</v>
      </c>
      <c r="C1598" s="10">
        <v>3</v>
      </c>
      <c r="D1598" s="27" t="s">
        <v>35</v>
      </c>
      <c r="E1598" s="11" t="s">
        <v>41</v>
      </c>
      <c r="F1598" s="41">
        <v>5041</v>
      </c>
      <c r="G1598" s="39">
        <v>218</v>
      </c>
      <c r="H1598" s="40">
        <v>788</v>
      </c>
      <c r="I1598" s="40">
        <v>971</v>
      </c>
      <c r="J1598" s="40">
        <v>1219</v>
      </c>
      <c r="K1598" s="41">
        <v>266</v>
      </c>
      <c r="L1598" s="39">
        <v>2503653</v>
      </c>
      <c r="M1598" s="40">
        <v>2285949</v>
      </c>
      <c r="N1598" s="40">
        <v>967781</v>
      </c>
      <c r="O1598" s="40">
        <v>3307712</v>
      </c>
      <c r="P1598" s="41">
        <v>883609</v>
      </c>
      <c r="Q1598" s="39">
        <f t="shared" si="144"/>
        <v>11484.646788990825</v>
      </c>
      <c r="R1598" s="40">
        <f t="shared" si="145"/>
        <v>2900.9505076142132</v>
      </c>
      <c r="S1598" s="40">
        <f t="shared" si="146"/>
        <v>996.68486096807419</v>
      </c>
      <c r="T1598" s="40">
        <f t="shared" si="147"/>
        <v>2713.4634946677606</v>
      </c>
      <c r="U1598" s="41">
        <f t="shared" si="148"/>
        <v>3321.8383458646617</v>
      </c>
    </row>
    <row r="1599" spans="1:21" x14ac:dyDescent="0.25">
      <c r="A1599" s="30" t="str">
        <f t="shared" si="149"/>
        <v>2013_3</v>
      </c>
      <c r="B1599" s="10">
        <v>2013</v>
      </c>
      <c r="C1599" s="10">
        <v>3</v>
      </c>
      <c r="D1599" s="27" t="s">
        <v>36</v>
      </c>
      <c r="E1599" s="11" t="s">
        <v>41</v>
      </c>
      <c r="F1599" s="41">
        <v>1529</v>
      </c>
      <c r="G1599" s="39">
        <v>68</v>
      </c>
      <c r="H1599" s="40">
        <v>246</v>
      </c>
      <c r="I1599" s="40">
        <v>416</v>
      </c>
      <c r="J1599" s="40">
        <v>385</v>
      </c>
      <c r="K1599" s="41">
        <v>34</v>
      </c>
      <c r="L1599" s="39">
        <v>1150756</v>
      </c>
      <c r="M1599" s="40">
        <v>899489</v>
      </c>
      <c r="N1599" s="40">
        <v>358728</v>
      </c>
      <c r="O1599" s="40">
        <v>1213320</v>
      </c>
      <c r="P1599" s="41">
        <v>213238</v>
      </c>
      <c r="Q1599" s="39">
        <f t="shared" si="144"/>
        <v>16922.882352941175</v>
      </c>
      <c r="R1599" s="40">
        <f t="shared" si="145"/>
        <v>3656.459349593496</v>
      </c>
      <c r="S1599" s="40">
        <f t="shared" si="146"/>
        <v>862.32692307692309</v>
      </c>
      <c r="T1599" s="40">
        <f t="shared" si="147"/>
        <v>3151.4805194805194</v>
      </c>
      <c r="U1599" s="41">
        <f t="shared" si="148"/>
        <v>6271.7058823529414</v>
      </c>
    </row>
    <row r="1600" spans="1:21" x14ac:dyDescent="0.25">
      <c r="A1600" s="30" t="str">
        <f t="shared" si="149"/>
        <v>2013_3</v>
      </c>
      <c r="B1600" s="10">
        <v>2013</v>
      </c>
      <c r="C1600" s="10">
        <v>3</v>
      </c>
      <c r="D1600" s="27" t="s">
        <v>37</v>
      </c>
      <c r="E1600" s="11" t="s">
        <v>41</v>
      </c>
      <c r="F1600" s="41">
        <v>2356</v>
      </c>
      <c r="G1600" s="39">
        <v>112</v>
      </c>
      <c r="H1600" s="40">
        <v>448</v>
      </c>
      <c r="I1600" s="40">
        <v>886</v>
      </c>
      <c r="J1600" s="40">
        <v>654</v>
      </c>
      <c r="K1600" s="41">
        <v>228</v>
      </c>
      <c r="L1600" s="39">
        <v>2181343</v>
      </c>
      <c r="M1600" s="40">
        <v>1331075</v>
      </c>
      <c r="N1600" s="40">
        <v>1025217</v>
      </c>
      <c r="O1600" s="40">
        <v>2053528</v>
      </c>
      <c r="P1600" s="41">
        <v>1524430</v>
      </c>
      <c r="Q1600" s="39">
        <f t="shared" si="144"/>
        <v>19476.276785714286</v>
      </c>
      <c r="R1600" s="40">
        <f t="shared" si="145"/>
        <v>2971.1495535714284</v>
      </c>
      <c r="S1600" s="40">
        <f t="shared" si="146"/>
        <v>1157.1297968397291</v>
      </c>
      <c r="T1600" s="40">
        <f t="shared" si="147"/>
        <v>3139.9510703363912</v>
      </c>
      <c r="U1600" s="41">
        <f t="shared" si="148"/>
        <v>6686.0964912280706</v>
      </c>
    </row>
    <row r="1601" spans="1:21" x14ac:dyDescent="0.25">
      <c r="A1601" s="30" t="str">
        <f t="shared" si="149"/>
        <v>2013_3</v>
      </c>
      <c r="B1601" s="10">
        <v>2013</v>
      </c>
      <c r="C1601" s="10">
        <v>3</v>
      </c>
      <c r="D1601" s="27" t="s">
        <v>38</v>
      </c>
      <c r="E1601" s="11" t="s">
        <v>41</v>
      </c>
      <c r="F1601" s="41">
        <v>1229</v>
      </c>
      <c r="G1601" s="39">
        <v>56</v>
      </c>
      <c r="H1601" s="40">
        <v>241</v>
      </c>
      <c r="I1601" s="40">
        <v>210</v>
      </c>
      <c r="J1601" s="40">
        <v>423</v>
      </c>
      <c r="K1601" s="41">
        <v>11</v>
      </c>
      <c r="L1601" s="39">
        <v>587272</v>
      </c>
      <c r="M1601" s="40">
        <v>623015</v>
      </c>
      <c r="N1601" s="40">
        <v>297833</v>
      </c>
      <c r="O1601" s="40">
        <v>977205</v>
      </c>
      <c r="P1601" s="41">
        <v>75921</v>
      </c>
      <c r="Q1601" s="39">
        <f t="shared" si="144"/>
        <v>10487</v>
      </c>
      <c r="R1601" s="40">
        <f t="shared" si="145"/>
        <v>2585.1244813278008</v>
      </c>
      <c r="S1601" s="40">
        <f t="shared" si="146"/>
        <v>1418.2523809523809</v>
      </c>
      <c r="T1601" s="40">
        <f t="shared" si="147"/>
        <v>2310.177304964539</v>
      </c>
      <c r="U1601" s="41">
        <f t="shared" si="148"/>
        <v>6901.909090909091</v>
      </c>
    </row>
    <row r="1602" spans="1:21" x14ac:dyDescent="0.25">
      <c r="A1602" s="30" t="str">
        <f t="shared" si="149"/>
        <v>2013_3</v>
      </c>
      <c r="B1602" s="10">
        <v>2013</v>
      </c>
      <c r="C1602" s="10">
        <v>3</v>
      </c>
      <c r="D1602" s="27" t="s">
        <v>39</v>
      </c>
      <c r="E1602" s="11" t="s">
        <v>41</v>
      </c>
      <c r="F1602" s="41">
        <v>5602</v>
      </c>
      <c r="G1602" s="39">
        <v>293</v>
      </c>
      <c r="H1602" s="40">
        <v>1040</v>
      </c>
      <c r="I1602" s="40">
        <v>2231</v>
      </c>
      <c r="J1602" s="40">
        <v>1656</v>
      </c>
      <c r="K1602" s="41">
        <v>559</v>
      </c>
      <c r="L1602" s="39">
        <v>4557245</v>
      </c>
      <c r="M1602" s="40">
        <v>2806568</v>
      </c>
      <c r="N1602" s="40">
        <v>1979289</v>
      </c>
      <c r="O1602" s="40">
        <v>4663037</v>
      </c>
      <c r="P1602" s="41">
        <v>3468512</v>
      </c>
      <c r="Q1602" s="39">
        <f t="shared" si="144"/>
        <v>15553.737201365188</v>
      </c>
      <c r="R1602" s="40">
        <f t="shared" si="145"/>
        <v>2698.623076923077</v>
      </c>
      <c r="S1602" s="40">
        <f t="shared" si="146"/>
        <v>887.17570596145231</v>
      </c>
      <c r="T1602" s="40">
        <f t="shared" si="147"/>
        <v>2815.8435990338166</v>
      </c>
      <c r="U1602" s="41">
        <f t="shared" si="148"/>
        <v>6204.8515205724507</v>
      </c>
    </row>
    <row r="1603" spans="1:21" x14ac:dyDescent="0.25">
      <c r="A1603" s="30" t="str">
        <f t="shared" si="149"/>
        <v>2013_3</v>
      </c>
      <c r="B1603" s="10">
        <v>2013</v>
      </c>
      <c r="C1603" s="10">
        <v>3</v>
      </c>
      <c r="D1603" s="27" t="s">
        <v>40</v>
      </c>
      <c r="E1603" s="11" t="s">
        <v>41</v>
      </c>
      <c r="F1603" s="41">
        <v>2409</v>
      </c>
      <c r="G1603" s="39">
        <v>101</v>
      </c>
      <c r="H1603" s="40">
        <v>437</v>
      </c>
      <c r="I1603" s="40">
        <v>861</v>
      </c>
      <c r="J1603" s="40">
        <v>701</v>
      </c>
      <c r="K1603" s="41">
        <v>111</v>
      </c>
      <c r="L1603" s="39">
        <v>1330911</v>
      </c>
      <c r="M1603" s="40">
        <v>1433361</v>
      </c>
      <c r="N1603" s="40">
        <v>619282</v>
      </c>
      <c r="O1603" s="40">
        <v>2320818</v>
      </c>
      <c r="P1603" s="41">
        <v>320629</v>
      </c>
      <c r="Q1603" s="39">
        <f t="shared" si="144"/>
        <v>13177.336633663366</v>
      </c>
      <c r="R1603" s="40">
        <f t="shared" si="145"/>
        <v>3280.0022883295196</v>
      </c>
      <c r="S1603" s="40">
        <f t="shared" si="146"/>
        <v>719.25900116144021</v>
      </c>
      <c r="T1603" s="40">
        <f t="shared" si="147"/>
        <v>3310.7246790299573</v>
      </c>
      <c r="U1603" s="41">
        <f t="shared" si="148"/>
        <v>2888.5495495495497</v>
      </c>
    </row>
    <row r="1604" spans="1:21" x14ac:dyDescent="0.25">
      <c r="A1604" s="30" t="str">
        <f t="shared" si="149"/>
        <v>2013_4</v>
      </c>
      <c r="B1604" s="10">
        <v>2013</v>
      </c>
      <c r="C1604" s="10">
        <v>4</v>
      </c>
      <c r="D1604" s="27" t="s">
        <v>13</v>
      </c>
      <c r="E1604" s="11" t="s">
        <v>41</v>
      </c>
      <c r="F1604" s="41">
        <v>6126</v>
      </c>
      <c r="G1604" s="39">
        <v>55</v>
      </c>
      <c r="H1604" s="40">
        <v>822</v>
      </c>
      <c r="I1604" s="40">
        <v>392</v>
      </c>
      <c r="J1604" s="40">
        <v>1197</v>
      </c>
      <c r="K1604" s="41">
        <v>197</v>
      </c>
      <c r="L1604" s="39">
        <v>865659</v>
      </c>
      <c r="M1604" s="40">
        <v>1408205</v>
      </c>
      <c r="N1604" s="40">
        <v>613069</v>
      </c>
      <c r="O1604" s="40">
        <v>2028307</v>
      </c>
      <c r="P1604" s="41">
        <v>638754</v>
      </c>
      <c r="Q1604" s="39">
        <f t="shared" si="144"/>
        <v>15739.254545454545</v>
      </c>
      <c r="R1604" s="40">
        <f t="shared" si="145"/>
        <v>1713.1447688564476</v>
      </c>
      <c r="S1604" s="40">
        <f t="shared" si="146"/>
        <v>1563.9515306122448</v>
      </c>
      <c r="T1604" s="40">
        <f t="shared" si="147"/>
        <v>1694.4920634920634</v>
      </c>
      <c r="U1604" s="41">
        <f t="shared" si="148"/>
        <v>3242.4060913705584</v>
      </c>
    </row>
    <row r="1605" spans="1:21" x14ac:dyDescent="0.25">
      <c r="A1605" s="30" t="str">
        <f t="shared" si="149"/>
        <v>2013_4</v>
      </c>
      <c r="B1605" s="10">
        <v>2013</v>
      </c>
      <c r="C1605" s="10">
        <v>4</v>
      </c>
      <c r="D1605" s="27" t="s">
        <v>15</v>
      </c>
      <c r="E1605" s="11" t="s">
        <v>41</v>
      </c>
      <c r="F1605" s="41">
        <v>783</v>
      </c>
      <c r="G1605" s="39">
        <v>3</v>
      </c>
      <c r="H1605" s="40">
        <v>68</v>
      </c>
      <c r="I1605" s="40">
        <v>192</v>
      </c>
      <c r="J1605" s="40">
        <v>118</v>
      </c>
      <c r="K1605" s="41">
        <v>19</v>
      </c>
      <c r="L1605" s="39">
        <v>93030</v>
      </c>
      <c r="M1605" s="40">
        <v>204007</v>
      </c>
      <c r="N1605" s="40">
        <v>285374</v>
      </c>
      <c r="O1605" s="40">
        <v>381569</v>
      </c>
      <c r="P1605" s="41">
        <v>114764</v>
      </c>
      <c r="Q1605" s="39">
        <f t="shared" si="144"/>
        <v>31010</v>
      </c>
      <c r="R1605" s="40">
        <f t="shared" si="145"/>
        <v>3000.1029411764707</v>
      </c>
      <c r="S1605" s="40">
        <f t="shared" si="146"/>
        <v>1486.3229166666667</v>
      </c>
      <c r="T1605" s="40">
        <f t="shared" si="147"/>
        <v>3233.6355932203392</v>
      </c>
      <c r="U1605" s="41">
        <f t="shared" si="148"/>
        <v>6040.2105263157891</v>
      </c>
    </row>
    <row r="1606" spans="1:21" x14ac:dyDescent="0.25">
      <c r="A1606" s="30" t="str">
        <f t="shared" si="149"/>
        <v>2013_4</v>
      </c>
      <c r="B1606" s="10">
        <v>2013</v>
      </c>
      <c r="C1606" s="10">
        <v>4</v>
      </c>
      <c r="D1606" s="27" t="s">
        <v>16</v>
      </c>
      <c r="E1606" s="11" t="s">
        <v>41</v>
      </c>
      <c r="F1606" s="41">
        <v>875</v>
      </c>
      <c r="G1606" s="39">
        <v>20</v>
      </c>
      <c r="H1606" s="40">
        <v>136</v>
      </c>
      <c r="I1606" s="40">
        <v>55</v>
      </c>
      <c r="J1606" s="40">
        <v>373</v>
      </c>
      <c r="K1606" s="41">
        <v>24</v>
      </c>
      <c r="L1606" s="39">
        <v>224322</v>
      </c>
      <c r="M1606" s="40">
        <v>443417</v>
      </c>
      <c r="N1606" s="40">
        <v>54284</v>
      </c>
      <c r="O1606" s="40">
        <v>1101994</v>
      </c>
      <c r="P1606" s="41">
        <v>112401</v>
      </c>
      <c r="Q1606" s="39">
        <f t="shared" si="144"/>
        <v>11216.1</v>
      </c>
      <c r="R1606" s="40">
        <f t="shared" si="145"/>
        <v>3260.419117647059</v>
      </c>
      <c r="S1606" s="40">
        <f t="shared" si="146"/>
        <v>986.9818181818182</v>
      </c>
      <c r="T1606" s="40">
        <f t="shared" si="147"/>
        <v>2954.4075067024128</v>
      </c>
      <c r="U1606" s="41">
        <f t="shared" si="148"/>
        <v>4683.375</v>
      </c>
    </row>
    <row r="1607" spans="1:21" x14ac:dyDescent="0.25">
      <c r="A1607" s="30" t="str">
        <f t="shared" si="149"/>
        <v>2013_4</v>
      </c>
      <c r="B1607" s="10">
        <v>2013</v>
      </c>
      <c r="C1607" s="10">
        <v>4</v>
      </c>
      <c r="D1607" s="27" t="s">
        <v>17</v>
      </c>
      <c r="E1607" s="11" t="s">
        <v>41</v>
      </c>
      <c r="F1607" s="41">
        <v>6138</v>
      </c>
      <c r="G1607" s="39">
        <v>43</v>
      </c>
      <c r="H1607" s="40">
        <v>694</v>
      </c>
      <c r="I1607" s="40">
        <v>315</v>
      </c>
      <c r="J1607" s="40">
        <v>892</v>
      </c>
      <c r="K1607" s="41">
        <v>131</v>
      </c>
      <c r="L1607" s="39">
        <v>796654</v>
      </c>
      <c r="M1607" s="40">
        <v>2638972</v>
      </c>
      <c r="N1607" s="40">
        <v>278747</v>
      </c>
      <c r="O1607" s="40">
        <v>2944365</v>
      </c>
      <c r="P1607" s="41">
        <v>678142</v>
      </c>
      <c r="Q1607" s="39">
        <f t="shared" si="144"/>
        <v>18526.837209302324</v>
      </c>
      <c r="R1607" s="40">
        <f t="shared" si="145"/>
        <v>3802.5533141210376</v>
      </c>
      <c r="S1607" s="40">
        <f t="shared" si="146"/>
        <v>884.91111111111115</v>
      </c>
      <c r="T1607" s="40">
        <f t="shared" si="147"/>
        <v>3300.8576233183858</v>
      </c>
      <c r="U1607" s="41">
        <f t="shared" si="148"/>
        <v>5176.6564885496182</v>
      </c>
    </row>
    <row r="1608" spans="1:21" x14ac:dyDescent="0.25">
      <c r="A1608" s="30" t="str">
        <f t="shared" si="149"/>
        <v>2013_4</v>
      </c>
      <c r="B1608" s="10">
        <v>2013</v>
      </c>
      <c r="C1608" s="10">
        <v>4</v>
      </c>
      <c r="D1608" s="27" t="s">
        <v>18</v>
      </c>
      <c r="E1608" s="11" t="s">
        <v>41</v>
      </c>
      <c r="F1608" s="41">
        <v>2694</v>
      </c>
      <c r="G1608" s="39">
        <v>30</v>
      </c>
      <c r="H1608" s="40">
        <v>268</v>
      </c>
      <c r="I1608" s="40">
        <v>439</v>
      </c>
      <c r="J1608" s="40">
        <v>381</v>
      </c>
      <c r="K1608" s="41">
        <v>81</v>
      </c>
      <c r="L1608" s="39">
        <v>680812</v>
      </c>
      <c r="M1608" s="40">
        <v>879390</v>
      </c>
      <c r="N1608" s="40">
        <v>724273</v>
      </c>
      <c r="O1608" s="40">
        <v>1293428</v>
      </c>
      <c r="P1608" s="41">
        <v>245273</v>
      </c>
      <c r="Q1608" s="39">
        <f t="shared" si="144"/>
        <v>22693.733333333334</v>
      </c>
      <c r="R1608" s="40">
        <f t="shared" si="145"/>
        <v>3281.3059701492539</v>
      </c>
      <c r="S1608" s="40">
        <f t="shared" si="146"/>
        <v>1649.8246013667426</v>
      </c>
      <c r="T1608" s="40">
        <f t="shared" si="147"/>
        <v>3394.8241469816271</v>
      </c>
      <c r="U1608" s="41">
        <f t="shared" si="148"/>
        <v>3028.0617283950619</v>
      </c>
    </row>
    <row r="1609" spans="1:21" x14ac:dyDescent="0.25">
      <c r="A1609" s="30" t="str">
        <f t="shared" si="149"/>
        <v>2013_4</v>
      </c>
      <c r="B1609" s="10">
        <v>2013</v>
      </c>
      <c r="C1609" s="10">
        <v>4</v>
      </c>
      <c r="D1609" s="27" t="s">
        <v>19</v>
      </c>
      <c r="E1609" s="11" t="s">
        <v>41</v>
      </c>
      <c r="F1609" s="41">
        <v>1042</v>
      </c>
      <c r="G1609" s="39">
        <v>26</v>
      </c>
      <c r="H1609" s="40">
        <v>118</v>
      </c>
      <c r="I1609" s="40">
        <v>214</v>
      </c>
      <c r="J1609" s="40">
        <v>165</v>
      </c>
      <c r="K1609" s="41">
        <v>50</v>
      </c>
      <c r="L1609" s="39">
        <v>577592</v>
      </c>
      <c r="M1609" s="40">
        <v>368358</v>
      </c>
      <c r="N1609" s="40">
        <v>339004</v>
      </c>
      <c r="O1609" s="40">
        <v>562544</v>
      </c>
      <c r="P1609" s="41">
        <v>283566</v>
      </c>
      <c r="Q1609" s="39">
        <f t="shared" si="144"/>
        <v>22215.076923076922</v>
      </c>
      <c r="R1609" s="40">
        <f t="shared" si="145"/>
        <v>3121.6779661016949</v>
      </c>
      <c r="S1609" s="40">
        <f t="shared" si="146"/>
        <v>1584.1308411214952</v>
      </c>
      <c r="T1609" s="40">
        <f t="shared" si="147"/>
        <v>3409.3575757575759</v>
      </c>
      <c r="U1609" s="41">
        <f t="shared" si="148"/>
        <v>5671.32</v>
      </c>
    </row>
    <row r="1610" spans="1:21" x14ac:dyDescent="0.25">
      <c r="A1610" s="30" t="str">
        <f t="shared" si="149"/>
        <v>2013_4</v>
      </c>
      <c r="B1610" s="10">
        <v>2013</v>
      </c>
      <c r="C1610" s="10">
        <v>4</v>
      </c>
      <c r="D1610" s="27" t="s">
        <v>20</v>
      </c>
      <c r="E1610" s="11" t="s">
        <v>41</v>
      </c>
      <c r="F1610" s="41">
        <v>7119</v>
      </c>
      <c r="G1610" s="39">
        <v>116</v>
      </c>
      <c r="H1610" s="40">
        <v>942</v>
      </c>
      <c r="I1610" s="40">
        <v>703</v>
      </c>
      <c r="J1610" s="40">
        <v>1474</v>
      </c>
      <c r="K1610" s="41">
        <v>284</v>
      </c>
      <c r="L1610" s="39">
        <v>3152998</v>
      </c>
      <c r="M1610" s="40">
        <v>2526038</v>
      </c>
      <c r="N1610" s="40">
        <v>1278457</v>
      </c>
      <c r="O1610" s="40">
        <v>3556360</v>
      </c>
      <c r="P1610" s="41">
        <v>2665171</v>
      </c>
      <c r="Q1610" s="39">
        <f t="shared" si="144"/>
        <v>27181.017241379312</v>
      </c>
      <c r="R1610" s="40">
        <f t="shared" si="145"/>
        <v>2681.5690021231421</v>
      </c>
      <c r="S1610" s="40">
        <f t="shared" si="146"/>
        <v>1818.5732574679944</v>
      </c>
      <c r="T1610" s="40">
        <f t="shared" si="147"/>
        <v>2412.7272727272725</v>
      </c>
      <c r="U1610" s="41">
        <f t="shared" si="148"/>
        <v>9384.4049295774639</v>
      </c>
    </row>
    <row r="1611" spans="1:21" x14ac:dyDescent="0.25">
      <c r="A1611" s="30" t="str">
        <f t="shared" si="149"/>
        <v>2013_4</v>
      </c>
      <c r="B1611" s="10">
        <v>2013</v>
      </c>
      <c r="C1611" s="10">
        <v>4</v>
      </c>
      <c r="D1611" s="27" t="s">
        <v>21</v>
      </c>
      <c r="E1611" s="11" t="s">
        <v>41</v>
      </c>
      <c r="F1611" s="41">
        <v>6493</v>
      </c>
      <c r="G1611" s="39">
        <v>219</v>
      </c>
      <c r="H1611" s="40">
        <v>726</v>
      </c>
      <c r="I1611" s="40">
        <v>2020</v>
      </c>
      <c r="J1611" s="40">
        <v>1783</v>
      </c>
      <c r="K1611" s="41">
        <v>162</v>
      </c>
      <c r="L1611" s="39">
        <v>3600778</v>
      </c>
      <c r="M1611" s="40">
        <v>1797631</v>
      </c>
      <c r="N1611" s="40">
        <v>1914913</v>
      </c>
      <c r="O1611" s="40">
        <v>5581221</v>
      </c>
      <c r="P1611" s="41">
        <v>796506</v>
      </c>
      <c r="Q1611" s="39">
        <f t="shared" ref="Q1611:Q1674" si="150">L1611/G1611</f>
        <v>16441.908675799088</v>
      </c>
      <c r="R1611" s="40">
        <f t="shared" ref="R1611:R1674" si="151">M1611/H1611</f>
        <v>2476.0757575757575</v>
      </c>
      <c r="S1611" s="40">
        <f t="shared" ref="S1611:S1674" si="152">N1611/I1611</f>
        <v>947.97673267326729</v>
      </c>
      <c r="T1611" s="40">
        <f t="shared" ref="T1611:T1674" si="153">O1611/J1611</f>
        <v>3130.2417274256873</v>
      </c>
      <c r="U1611" s="41">
        <f t="shared" ref="U1611:U1674" si="154">P1611/K1611</f>
        <v>4916.7037037037035</v>
      </c>
    </row>
    <row r="1612" spans="1:21" x14ac:dyDescent="0.25">
      <c r="A1612" s="30" t="str">
        <f t="shared" ref="A1612:A1675" si="155">B1612&amp;"_"&amp;C1612</f>
        <v>2013_4</v>
      </c>
      <c r="B1612" s="10">
        <v>2013</v>
      </c>
      <c r="C1612" s="10">
        <v>4</v>
      </c>
      <c r="D1612" s="27" t="s">
        <v>22</v>
      </c>
      <c r="E1612" s="11" t="s">
        <v>41</v>
      </c>
      <c r="F1612" s="41">
        <v>849</v>
      </c>
      <c r="G1612" s="39">
        <v>36</v>
      </c>
      <c r="H1612" s="40">
        <v>101</v>
      </c>
      <c r="I1612" s="40">
        <v>126</v>
      </c>
      <c r="J1612" s="40">
        <v>122</v>
      </c>
      <c r="K1612" s="41">
        <v>46</v>
      </c>
      <c r="L1612" s="39">
        <v>452100</v>
      </c>
      <c r="M1612" s="40">
        <v>279590</v>
      </c>
      <c r="N1612" s="40">
        <v>122993</v>
      </c>
      <c r="O1612" s="40">
        <v>378316</v>
      </c>
      <c r="P1612" s="41">
        <v>183976</v>
      </c>
      <c r="Q1612" s="39">
        <f t="shared" si="150"/>
        <v>12558.333333333334</v>
      </c>
      <c r="R1612" s="40">
        <f t="shared" si="151"/>
        <v>2768.2178217821784</v>
      </c>
      <c r="S1612" s="40">
        <f t="shared" si="152"/>
        <v>976.1349206349206</v>
      </c>
      <c r="T1612" s="40">
        <f t="shared" si="153"/>
        <v>3100.9508196721313</v>
      </c>
      <c r="U1612" s="41">
        <f t="shared" si="154"/>
        <v>3999.478260869565</v>
      </c>
    </row>
    <row r="1613" spans="1:21" x14ac:dyDescent="0.25">
      <c r="A1613" s="30" t="str">
        <f t="shared" si="155"/>
        <v>2013_4</v>
      </c>
      <c r="B1613" s="10">
        <v>2013</v>
      </c>
      <c r="C1613" s="10">
        <v>4</v>
      </c>
      <c r="D1613" s="27" t="s">
        <v>23</v>
      </c>
      <c r="E1613" s="11" t="s">
        <v>41</v>
      </c>
      <c r="F1613" s="41">
        <v>600</v>
      </c>
      <c r="G1613" s="39">
        <v>23</v>
      </c>
      <c r="H1613" s="40">
        <v>80</v>
      </c>
      <c r="I1613" s="40">
        <v>138</v>
      </c>
      <c r="J1613" s="40">
        <v>102</v>
      </c>
      <c r="K1613" s="41">
        <v>24</v>
      </c>
      <c r="L1613" s="39">
        <v>362947</v>
      </c>
      <c r="M1613" s="40">
        <v>244533</v>
      </c>
      <c r="N1613" s="40">
        <v>103874</v>
      </c>
      <c r="O1613" s="40">
        <v>326989</v>
      </c>
      <c r="P1613" s="41">
        <v>118624</v>
      </c>
      <c r="Q1613" s="39">
        <f t="shared" si="150"/>
        <v>15780.304347826086</v>
      </c>
      <c r="R1613" s="40">
        <f t="shared" si="151"/>
        <v>3056.6624999999999</v>
      </c>
      <c r="S1613" s="40">
        <f t="shared" si="152"/>
        <v>752.71014492753625</v>
      </c>
      <c r="T1613" s="40">
        <f t="shared" si="153"/>
        <v>3205.7745098039218</v>
      </c>
      <c r="U1613" s="41">
        <f t="shared" si="154"/>
        <v>4942.666666666667</v>
      </c>
    </row>
    <row r="1614" spans="1:21" x14ac:dyDescent="0.25">
      <c r="A1614" s="30" t="str">
        <f t="shared" si="155"/>
        <v>2013_4</v>
      </c>
      <c r="B1614" s="10">
        <v>2013</v>
      </c>
      <c r="C1614" s="10">
        <v>4</v>
      </c>
      <c r="D1614" s="27" t="s">
        <v>24</v>
      </c>
      <c r="E1614" s="11" t="s">
        <v>41</v>
      </c>
      <c r="F1614" s="41">
        <v>1686</v>
      </c>
      <c r="G1614" s="39">
        <v>58</v>
      </c>
      <c r="H1614" s="40">
        <v>212</v>
      </c>
      <c r="I1614" s="40">
        <v>93</v>
      </c>
      <c r="J1614" s="40">
        <v>476</v>
      </c>
      <c r="K1614" s="41">
        <v>47</v>
      </c>
      <c r="L1614" s="39">
        <v>1243033</v>
      </c>
      <c r="M1614" s="40">
        <v>946373</v>
      </c>
      <c r="N1614" s="40">
        <v>111659</v>
      </c>
      <c r="O1614" s="40">
        <v>1446768</v>
      </c>
      <c r="P1614" s="41">
        <v>244733</v>
      </c>
      <c r="Q1614" s="39">
        <f t="shared" si="150"/>
        <v>21431.603448275862</v>
      </c>
      <c r="R1614" s="40">
        <f t="shared" si="151"/>
        <v>4464.0235849056608</v>
      </c>
      <c r="S1614" s="40">
        <f t="shared" si="152"/>
        <v>1200.6344086021506</v>
      </c>
      <c r="T1614" s="40">
        <f t="shared" si="153"/>
        <v>3039.4285714285716</v>
      </c>
      <c r="U1614" s="41">
        <f t="shared" si="154"/>
        <v>5207.0851063829787</v>
      </c>
    </row>
    <row r="1615" spans="1:21" x14ac:dyDescent="0.25">
      <c r="A1615" s="30" t="str">
        <f t="shared" si="155"/>
        <v>2013_4</v>
      </c>
      <c r="B1615" s="10">
        <v>2013</v>
      </c>
      <c r="C1615" s="10">
        <v>4</v>
      </c>
      <c r="D1615" s="27" t="s">
        <v>25</v>
      </c>
      <c r="E1615" s="11" t="s">
        <v>41</v>
      </c>
      <c r="F1615" s="41">
        <v>6571</v>
      </c>
      <c r="G1615" s="39">
        <v>56</v>
      </c>
      <c r="H1615" s="40">
        <v>680</v>
      </c>
      <c r="I1615" s="40">
        <v>2180</v>
      </c>
      <c r="J1615" s="40">
        <v>1014</v>
      </c>
      <c r="K1615" s="41">
        <v>252</v>
      </c>
      <c r="L1615" s="39">
        <v>938278</v>
      </c>
      <c r="M1615" s="40">
        <v>1265755</v>
      </c>
      <c r="N1615" s="40">
        <v>2402428</v>
      </c>
      <c r="O1615" s="40">
        <v>1933975</v>
      </c>
      <c r="P1615" s="41">
        <v>1289520</v>
      </c>
      <c r="Q1615" s="39">
        <f t="shared" si="150"/>
        <v>16754.964285714286</v>
      </c>
      <c r="R1615" s="40">
        <f t="shared" si="151"/>
        <v>1861.4044117647059</v>
      </c>
      <c r="S1615" s="40">
        <f t="shared" si="152"/>
        <v>1102.0311926605505</v>
      </c>
      <c r="T1615" s="40">
        <f t="shared" si="153"/>
        <v>1907.2731755424063</v>
      </c>
      <c r="U1615" s="41">
        <f t="shared" si="154"/>
        <v>5117.1428571428569</v>
      </c>
    </row>
    <row r="1616" spans="1:21" x14ac:dyDescent="0.25">
      <c r="A1616" s="30" t="str">
        <f t="shared" si="155"/>
        <v>2013_4</v>
      </c>
      <c r="B1616" s="10">
        <v>2013</v>
      </c>
      <c r="C1616" s="10">
        <v>4</v>
      </c>
      <c r="D1616" s="27" t="s">
        <v>26</v>
      </c>
      <c r="E1616" s="11" t="s">
        <v>41</v>
      </c>
      <c r="F1616" s="41">
        <v>4622</v>
      </c>
      <c r="G1616" s="39">
        <v>81</v>
      </c>
      <c r="H1616" s="40">
        <v>613</v>
      </c>
      <c r="I1616" s="40">
        <v>903</v>
      </c>
      <c r="J1616" s="40">
        <v>1033</v>
      </c>
      <c r="K1616" s="41">
        <v>222</v>
      </c>
      <c r="L1616" s="39">
        <v>1808944</v>
      </c>
      <c r="M1616" s="40">
        <v>1884720</v>
      </c>
      <c r="N1616" s="40">
        <v>1536522</v>
      </c>
      <c r="O1616" s="40">
        <v>3018257</v>
      </c>
      <c r="P1616" s="41">
        <v>976999</v>
      </c>
      <c r="Q1616" s="39">
        <f t="shared" si="150"/>
        <v>22332.641975308641</v>
      </c>
      <c r="R1616" s="40">
        <f t="shared" si="151"/>
        <v>3074.5840130505708</v>
      </c>
      <c r="S1616" s="40">
        <f t="shared" si="152"/>
        <v>1701.5747508305649</v>
      </c>
      <c r="T1616" s="40">
        <f t="shared" si="153"/>
        <v>2921.8363988383348</v>
      </c>
      <c r="U1616" s="41">
        <f t="shared" si="154"/>
        <v>4400.8963963963961</v>
      </c>
    </row>
    <row r="1617" spans="1:21" x14ac:dyDescent="0.25">
      <c r="A1617" s="30" t="str">
        <f t="shared" si="155"/>
        <v>2013_4</v>
      </c>
      <c r="B1617" s="10">
        <v>2013</v>
      </c>
      <c r="C1617" s="10">
        <v>4</v>
      </c>
      <c r="D1617" s="27" t="s">
        <v>27</v>
      </c>
      <c r="E1617" s="11" t="s">
        <v>41</v>
      </c>
      <c r="F1617" s="41">
        <v>1393</v>
      </c>
      <c r="G1617" s="39">
        <v>46</v>
      </c>
      <c r="H1617" s="40">
        <v>184</v>
      </c>
      <c r="I1617" s="40">
        <v>225</v>
      </c>
      <c r="J1617" s="40">
        <v>235</v>
      </c>
      <c r="K1617" s="41">
        <v>71</v>
      </c>
      <c r="L1617" s="39">
        <v>1044322</v>
      </c>
      <c r="M1617" s="40">
        <v>550830</v>
      </c>
      <c r="N1617" s="40">
        <v>198604</v>
      </c>
      <c r="O1617" s="40">
        <v>726041</v>
      </c>
      <c r="P1617" s="41">
        <v>577056</v>
      </c>
      <c r="Q1617" s="39">
        <f t="shared" si="150"/>
        <v>22702.652173913044</v>
      </c>
      <c r="R1617" s="40">
        <f t="shared" si="151"/>
        <v>2993.641304347826</v>
      </c>
      <c r="S1617" s="40">
        <f t="shared" si="152"/>
        <v>882.68444444444447</v>
      </c>
      <c r="T1617" s="40">
        <f t="shared" si="153"/>
        <v>3089.5361702127661</v>
      </c>
      <c r="U1617" s="41">
        <f t="shared" si="154"/>
        <v>8127.5492957746483</v>
      </c>
    </row>
    <row r="1618" spans="1:21" x14ac:dyDescent="0.25">
      <c r="A1618" s="30" t="str">
        <f t="shared" si="155"/>
        <v>2013_4</v>
      </c>
      <c r="B1618" s="10">
        <v>2013</v>
      </c>
      <c r="C1618" s="10">
        <v>4</v>
      </c>
      <c r="D1618" s="27" t="s">
        <v>28</v>
      </c>
      <c r="E1618" s="11" t="s">
        <v>41</v>
      </c>
      <c r="F1618" s="41">
        <v>6970</v>
      </c>
      <c r="G1618" s="39">
        <v>225</v>
      </c>
      <c r="H1618" s="40">
        <v>898</v>
      </c>
      <c r="I1618" s="40">
        <v>1468</v>
      </c>
      <c r="J1618" s="40">
        <v>1392</v>
      </c>
      <c r="K1618" s="41">
        <v>325</v>
      </c>
      <c r="L1618" s="39">
        <v>3220462</v>
      </c>
      <c r="M1618" s="40">
        <v>2717283</v>
      </c>
      <c r="N1618" s="40">
        <v>1802798</v>
      </c>
      <c r="O1618" s="40">
        <v>4459021</v>
      </c>
      <c r="P1618" s="41">
        <v>3404579</v>
      </c>
      <c r="Q1618" s="39">
        <f t="shared" si="150"/>
        <v>14313.164444444445</v>
      </c>
      <c r="R1618" s="40">
        <f t="shared" si="151"/>
        <v>3025.9276169265036</v>
      </c>
      <c r="S1618" s="40">
        <f t="shared" si="152"/>
        <v>1228.0640326975476</v>
      </c>
      <c r="T1618" s="40">
        <f t="shared" si="153"/>
        <v>3203.319683908046</v>
      </c>
      <c r="U1618" s="41">
        <f t="shared" si="154"/>
        <v>10475.627692307693</v>
      </c>
    </row>
    <row r="1619" spans="1:21" x14ac:dyDescent="0.25">
      <c r="A1619" s="30" t="str">
        <f t="shared" si="155"/>
        <v>2013_4</v>
      </c>
      <c r="B1619" s="10">
        <v>2013</v>
      </c>
      <c r="C1619" s="10">
        <v>4</v>
      </c>
      <c r="D1619" s="27" t="s">
        <v>29</v>
      </c>
      <c r="E1619" s="11" t="s">
        <v>41</v>
      </c>
      <c r="F1619" s="41">
        <v>949</v>
      </c>
      <c r="G1619" s="39">
        <v>38</v>
      </c>
      <c r="H1619" s="40">
        <v>127</v>
      </c>
      <c r="I1619" s="40">
        <v>163</v>
      </c>
      <c r="J1619" s="40">
        <v>195</v>
      </c>
      <c r="K1619" s="41">
        <v>59</v>
      </c>
      <c r="L1619" s="39">
        <v>625767</v>
      </c>
      <c r="M1619" s="40">
        <v>400299</v>
      </c>
      <c r="N1619" s="40">
        <v>232909</v>
      </c>
      <c r="O1619" s="40">
        <v>537846</v>
      </c>
      <c r="P1619" s="41">
        <v>447310</v>
      </c>
      <c r="Q1619" s="39">
        <f t="shared" si="150"/>
        <v>16467.552631578947</v>
      </c>
      <c r="R1619" s="40">
        <f t="shared" si="151"/>
        <v>3151.9606299212596</v>
      </c>
      <c r="S1619" s="40">
        <f t="shared" si="152"/>
        <v>1428.8895705521472</v>
      </c>
      <c r="T1619" s="40">
        <f t="shared" si="153"/>
        <v>2758.1846153846154</v>
      </c>
      <c r="U1619" s="41">
        <f t="shared" si="154"/>
        <v>7581.5254237288136</v>
      </c>
    </row>
    <row r="1620" spans="1:21" x14ac:dyDescent="0.25">
      <c r="A1620" s="30" t="str">
        <f t="shared" si="155"/>
        <v>2013_4</v>
      </c>
      <c r="B1620" s="10">
        <v>2013</v>
      </c>
      <c r="C1620" s="10">
        <v>4</v>
      </c>
      <c r="D1620" s="27" t="s">
        <v>30</v>
      </c>
      <c r="E1620" s="11" t="s">
        <v>41</v>
      </c>
      <c r="F1620" s="41">
        <v>1627</v>
      </c>
      <c r="G1620" s="39">
        <v>56</v>
      </c>
      <c r="H1620" s="40">
        <v>228</v>
      </c>
      <c r="I1620" s="40">
        <v>520</v>
      </c>
      <c r="J1620" s="40">
        <v>573</v>
      </c>
      <c r="K1620" s="41">
        <v>35</v>
      </c>
      <c r="L1620" s="39">
        <v>1231006</v>
      </c>
      <c r="M1620" s="40">
        <v>442336</v>
      </c>
      <c r="N1620" s="40">
        <v>442627</v>
      </c>
      <c r="O1620" s="40">
        <v>1843045</v>
      </c>
      <c r="P1620" s="41">
        <v>201459</v>
      </c>
      <c r="Q1620" s="39">
        <f t="shared" si="150"/>
        <v>21982.25</v>
      </c>
      <c r="R1620" s="40">
        <f t="shared" si="151"/>
        <v>1940.0701754385964</v>
      </c>
      <c r="S1620" s="40">
        <f t="shared" si="152"/>
        <v>851.20576923076919</v>
      </c>
      <c r="T1620" s="40">
        <f t="shared" si="153"/>
        <v>3216.4834205933685</v>
      </c>
      <c r="U1620" s="41">
        <f t="shared" si="154"/>
        <v>5755.971428571429</v>
      </c>
    </row>
    <row r="1621" spans="1:21" x14ac:dyDescent="0.25">
      <c r="A1621" s="30" t="str">
        <f t="shared" si="155"/>
        <v>2013_4</v>
      </c>
      <c r="B1621" s="10">
        <v>2013</v>
      </c>
      <c r="C1621" s="10">
        <v>4</v>
      </c>
      <c r="D1621" s="27" t="s">
        <v>31</v>
      </c>
      <c r="E1621" s="11" t="s">
        <v>41</v>
      </c>
      <c r="F1621" s="41">
        <v>5700</v>
      </c>
      <c r="G1621" s="39">
        <v>156</v>
      </c>
      <c r="H1621" s="40">
        <v>712</v>
      </c>
      <c r="I1621" s="40">
        <v>1838</v>
      </c>
      <c r="J1621" s="40">
        <v>943</v>
      </c>
      <c r="K1621" s="41">
        <v>221</v>
      </c>
      <c r="L1621" s="39">
        <v>2685506</v>
      </c>
      <c r="M1621" s="40">
        <v>2202134</v>
      </c>
      <c r="N1621" s="40">
        <v>1175133</v>
      </c>
      <c r="O1621" s="40">
        <v>3045275</v>
      </c>
      <c r="P1621" s="41">
        <v>515573</v>
      </c>
      <c r="Q1621" s="39">
        <f t="shared" si="150"/>
        <v>17214.782051282051</v>
      </c>
      <c r="R1621" s="40">
        <f t="shared" si="151"/>
        <v>3092.8848314606744</v>
      </c>
      <c r="S1621" s="40">
        <f t="shared" si="152"/>
        <v>639.35418933623509</v>
      </c>
      <c r="T1621" s="40">
        <f t="shared" si="153"/>
        <v>3229.3478260869565</v>
      </c>
      <c r="U1621" s="41">
        <f t="shared" si="154"/>
        <v>2332.9095022624433</v>
      </c>
    </row>
    <row r="1622" spans="1:21" x14ac:dyDescent="0.25">
      <c r="A1622" s="30" t="str">
        <f t="shared" si="155"/>
        <v>2013_4</v>
      </c>
      <c r="B1622" s="10">
        <v>2013</v>
      </c>
      <c r="C1622" s="10">
        <v>4</v>
      </c>
      <c r="D1622" s="27" t="s">
        <v>32</v>
      </c>
      <c r="E1622" s="11" t="s">
        <v>41</v>
      </c>
      <c r="F1622" s="41">
        <v>5750</v>
      </c>
      <c r="G1622" s="39">
        <v>102</v>
      </c>
      <c r="H1622" s="40">
        <v>862</v>
      </c>
      <c r="I1622" s="40">
        <v>1354</v>
      </c>
      <c r="J1622" s="40">
        <v>1383</v>
      </c>
      <c r="K1622" s="41">
        <v>327</v>
      </c>
      <c r="L1622" s="39">
        <v>3556992</v>
      </c>
      <c r="M1622" s="40">
        <v>3031297</v>
      </c>
      <c r="N1622" s="40">
        <v>1654215</v>
      </c>
      <c r="O1622" s="40">
        <v>4591285</v>
      </c>
      <c r="P1622" s="41">
        <v>2618090</v>
      </c>
      <c r="Q1622" s="39">
        <f t="shared" si="150"/>
        <v>34872.470588235294</v>
      </c>
      <c r="R1622" s="40">
        <f t="shared" si="151"/>
        <v>3516.5858468677493</v>
      </c>
      <c r="S1622" s="40">
        <f t="shared" si="152"/>
        <v>1221.7245199409158</v>
      </c>
      <c r="T1622" s="40">
        <f t="shared" si="153"/>
        <v>3319.8011569052783</v>
      </c>
      <c r="U1622" s="41">
        <f t="shared" si="154"/>
        <v>8006.3914373088683</v>
      </c>
    </row>
    <row r="1623" spans="1:21" x14ac:dyDescent="0.25">
      <c r="A1623" s="30" t="str">
        <f t="shared" si="155"/>
        <v>2013_4</v>
      </c>
      <c r="B1623" s="10">
        <v>2013</v>
      </c>
      <c r="C1623" s="10">
        <v>4</v>
      </c>
      <c r="D1623" s="27" t="s">
        <v>33</v>
      </c>
      <c r="E1623" s="11" t="s">
        <v>41</v>
      </c>
      <c r="F1623" s="41">
        <v>3013</v>
      </c>
      <c r="G1623" s="39">
        <v>120</v>
      </c>
      <c r="H1623" s="40">
        <v>356</v>
      </c>
      <c r="I1623" s="40">
        <v>822</v>
      </c>
      <c r="J1623" s="40">
        <v>487</v>
      </c>
      <c r="K1623" s="41">
        <v>120</v>
      </c>
      <c r="L1623" s="39">
        <v>1560226</v>
      </c>
      <c r="M1623" s="40">
        <v>1021956</v>
      </c>
      <c r="N1623" s="40">
        <v>835571</v>
      </c>
      <c r="O1623" s="40">
        <v>1369781</v>
      </c>
      <c r="P1623" s="41">
        <v>285650</v>
      </c>
      <c r="Q1623" s="39">
        <f t="shared" si="150"/>
        <v>13001.883333333333</v>
      </c>
      <c r="R1623" s="40">
        <f t="shared" si="151"/>
        <v>2870.6629213483147</v>
      </c>
      <c r="S1623" s="40">
        <f t="shared" si="152"/>
        <v>1016.5097323600974</v>
      </c>
      <c r="T1623" s="40">
        <f t="shared" si="153"/>
        <v>2812.6919917864475</v>
      </c>
      <c r="U1623" s="41">
        <f t="shared" si="154"/>
        <v>2380.4166666666665</v>
      </c>
    </row>
    <row r="1624" spans="1:21" x14ac:dyDescent="0.25">
      <c r="A1624" s="30" t="str">
        <f t="shared" si="155"/>
        <v>2013_4</v>
      </c>
      <c r="B1624" s="10">
        <v>2013</v>
      </c>
      <c r="C1624" s="10">
        <v>4</v>
      </c>
      <c r="D1624" s="27" t="s">
        <v>34</v>
      </c>
      <c r="E1624" s="11" t="s">
        <v>41</v>
      </c>
      <c r="F1624" s="41">
        <v>2586</v>
      </c>
      <c r="G1624" s="39">
        <v>86</v>
      </c>
      <c r="H1624" s="40">
        <v>430</v>
      </c>
      <c r="I1624" s="40">
        <v>618</v>
      </c>
      <c r="J1624" s="40">
        <v>553</v>
      </c>
      <c r="K1624" s="41">
        <v>90</v>
      </c>
      <c r="L1624" s="39">
        <v>1344323</v>
      </c>
      <c r="M1624" s="40">
        <v>1633912</v>
      </c>
      <c r="N1624" s="40">
        <v>688292</v>
      </c>
      <c r="O1624" s="40">
        <v>2370814</v>
      </c>
      <c r="P1624" s="41">
        <v>381179</v>
      </c>
      <c r="Q1624" s="39">
        <f t="shared" si="150"/>
        <v>15631.662790697674</v>
      </c>
      <c r="R1624" s="40">
        <f t="shared" si="151"/>
        <v>3799.7953488372091</v>
      </c>
      <c r="S1624" s="40">
        <f t="shared" si="152"/>
        <v>1113.7411003236246</v>
      </c>
      <c r="T1624" s="40">
        <f t="shared" si="153"/>
        <v>4287.1862567811932</v>
      </c>
      <c r="U1624" s="41">
        <f t="shared" si="154"/>
        <v>4235.3222222222221</v>
      </c>
    </row>
    <row r="1625" spans="1:21" x14ac:dyDescent="0.25">
      <c r="A1625" s="30" t="str">
        <f t="shared" si="155"/>
        <v>2013_4</v>
      </c>
      <c r="B1625" s="10">
        <v>2013</v>
      </c>
      <c r="C1625" s="10">
        <v>4</v>
      </c>
      <c r="D1625" s="27" t="s">
        <v>35</v>
      </c>
      <c r="E1625" s="11" t="s">
        <v>41</v>
      </c>
      <c r="F1625" s="41">
        <v>5065</v>
      </c>
      <c r="G1625" s="39">
        <v>233</v>
      </c>
      <c r="H1625" s="40">
        <v>817</v>
      </c>
      <c r="I1625" s="40">
        <v>998</v>
      </c>
      <c r="J1625" s="40">
        <v>1275</v>
      </c>
      <c r="K1625" s="41">
        <v>321</v>
      </c>
      <c r="L1625" s="39">
        <v>2932697</v>
      </c>
      <c r="M1625" s="40">
        <v>2514345</v>
      </c>
      <c r="N1625" s="40">
        <v>1396223</v>
      </c>
      <c r="O1625" s="40">
        <v>3383813</v>
      </c>
      <c r="P1625" s="41">
        <v>931713</v>
      </c>
      <c r="Q1625" s="39">
        <f t="shared" si="150"/>
        <v>12586.682403433477</v>
      </c>
      <c r="R1625" s="40">
        <f t="shared" si="151"/>
        <v>3077.5336597307223</v>
      </c>
      <c r="S1625" s="40">
        <f t="shared" si="152"/>
        <v>1399.0210420841684</v>
      </c>
      <c r="T1625" s="40">
        <f t="shared" si="153"/>
        <v>2653.9709803921569</v>
      </c>
      <c r="U1625" s="41">
        <f t="shared" si="154"/>
        <v>2902.532710280374</v>
      </c>
    </row>
    <row r="1626" spans="1:21" x14ac:dyDescent="0.25">
      <c r="A1626" s="30" t="str">
        <f t="shared" si="155"/>
        <v>2013_4</v>
      </c>
      <c r="B1626" s="10">
        <v>2013</v>
      </c>
      <c r="C1626" s="10">
        <v>4</v>
      </c>
      <c r="D1626" s="27" t="s">
        <v>36</v>
      </c>
      <c r="E1626" s="11" t="s">
        <v>41</v>
      </c>
      <c r="F1626" s="41">
        <v>1534</v>
      </c>
      <c r="G1626" s="39">
        <v>73</v>
      </c>
      <c r="H1626" s="40">
        <v>263</v>
      </c>
      <c r="I1626" s="40">
        <v>244</v>
      </c>
      <c r="J1626" s="40">
        <v>355</v>
      </c>
      <c r="K1626" s="41">
        <v>184</v>
      </c>
      <c r="L1626" s="39">
        <v>1214112</v>
      </c>
      <c r="M1626" s="40">
        <v>963855</v>
      </c>
      <c r="N1626" s="40">
        <v>223348</v>
      </c>
      <c r="O1626" s="40">
        <v>1185846</v>
      </c>
      <c r="P1626" s="41">
        <v>1008617</v>
      </c>
      <c r="Q1626" s="39">
        <f t="shared" si="150"/>
        <v>16631.671232876713</v>
      </c>
      <c r="R1626" s="40">
        <f t="shared" si="151"/>
        <v>3664.847908745247</v>
      </c>
      <c r="S1626" s="40">
        <f t="shared" si="152"/>
        <v>915.36065573770497</v>
      </c>
      <c r="T1626" s="40">
        <f t="shared" si="153"/>
        <v>3340.4112676056338</v>
      </c>
      <c r="U1626" s="41">
        <f t="shared" si="154"/>
        <v>5481.614130434783</v>
      </c>
    </row>
    <row r="1627" spans="1:21" x14ac:dyDescent="0.25">
      <c r="A1627" s="30" t="str">
        <f t="shared" si="155"/>
        <v>2013_4</v>
      </c>
      <c r="B1627" s="10">
        <v>2013</v>
      </c>
      <c r="C1627" s="10">
        <v>4</v>
      </c>
      <c r="D1627" s="27" t="s">
        <v>37</v>
      </c>
      <c r="E1627" s="11" t="s">
        <v>41</v>
      </c>
      <c r="F1627" s="41">
        <v>2348</v>
      </c>
      <c r="G1627" s="39">
        <v>124</v>
      </c>
      <c r="H1627" s="40">
        <v>491</v>
      </c>
      <c r="I1627" s="40">
        <v>624</v>
      </c>
      <c r="J1627" s="40">
        <v>589</v>
      </c>
      <c r="K1627" s="41">
        <v>386</v>
      </c>
      <c r="L1627" s="39">
        <v>2245381</v>
      </c>
      <c r="M1627" s="40">
        <v>1499589</v>
      </c>
      <c r="N1627" s="40">
        <v>750990</v>
      </c>
      <c r="O1627" s="40">
        <v>1948013</v>
      </c>
      <c r="P1627" s="41">
        <v>2186796</v>
      </c>
      <c r="Q1627" s="39">
        <f t="shared" si="150"/>
        <v>18107.91129032258</v>
      </c>
      <c r="R1627" s="40">
        <f t="shared" si="151"/>
        <v>3054.152749490835</v>
      </c>
      <c r="S1627" s="40">
        <f t="shared" si="152"/>
        <v>1203.5096153846155</v>
      </c>
      <c r="T1627" s="40">
        <f t="shared" si="153"/>
        <v>3307.3225806451615</v>
      </c>
      <c r="U1627" s="41">
        <f t="shared" si="154"/>
        <v>5665.2746113989633</v>
      </c>
    </row>
    <row r="1628" spans="1:21" x14ac:dyDescent="0.25">
      <c r="A1628" s="30" t="str">
        <f t="shared" si="155"/>
        <v>2013_4</v>
      </c>
      <c r="B1628" s="10">
        <v>2013</v>
      </c>
      <c r="C1628" s="10">
        <v>4</v>
      </c>
      <c r="D1628" s="27" t="s">
        <v>38</v>
      </c>
      <c r="E1628" s="11" t="s">
        <v>41</v>
      </c>
      <c r="F1628" s="41">
        <v>1220</v>
      </c>
      <c r="G1628" s="39">
        <v>65</v>
      </c>
      <c r="H1628" s="40">
        <v>250</v>
      </c>
      <c r="I1628" s="40">
        <v>191</v>
      </c>
      <c r="J1628" s="40">
        <v>405</v>
      </c>
      <c r="K1628" s="41">
        <v>11</v>
      </c>
      <c r="L1628" s="39">
        <v>815521</v>
      </c>
      <c r="M1628" s="40">
        <v>609608</v>
      </c>
      <c r="N1628" s="40">
        <v>312342</v>
      </c>
      <c r="O1628" s="40">
        <v>932052</v>
      </c>
      <c r="P1628" s="41">
        <v>78409</v>
      </c>
      <c r="Q1628" s="39">
        <f t="shared" si="150"/>
        <v>12546.476923076923</v>
      </c>
      <c r="R1628" s="40">
        <f t="shared" si="151"/>
        <v>2438.4319999999998</v>
      </c>
      <c r="S1628" s="40">
        <f t="shared" si="152"/>
        <v>1635.2984293193717</v>
      </c>
      <c r="T1628" s="40">
        <f t="shared" si="153"/>
        <v>2301.3629629629631</v>
      </c>
      <c r="U1628" s="41">
        <f t="shared" si="154"/>
        <v>7128.090909090909</v>
      </c>
    </row>
    <row r="1629" spans="1:21" x14ac:dyDescent="0.25">
      <c r="A1629" s="30" t="str">
        <f t="shared" si="155"/>
        <v>2013_4</v>
      </c>
      <c r="B1629" s="10">
        <v>2013</v>
      </c>
      <c r="C1629" s="10">
        <v>4</v>
      </c>
      <c r="D1629" s="27" t="s">
        <v>39</v>
      </c>
      <c r="E1629" s="11" t="s">
        <v>41</v>
      </c>
      <c r="F1629" s="41">
        <v>5628</v>
      </c>
      <c r="G1629" s="39">
        <v>305</v>
      </c>
      <c r="H1629" s="40">
        <v>1124</v>
      </c>
      <c r="I1629" s="40">
        <v>2261</v>
      </c>
      <c r="J1629" s="40">
        <v>1196</v>
      </c>
      <c r="K1629" s="41">
        <v>134</v>
      </c>
      <c r="L1629" s="39">
        <v>4936489</v>
      </c>
      <c r="M1629" s="40">
        <v>3122903</v>
      </c>
      <c r="N1629" s="40">
        <v>2090675</v>
      </c>
      <c r="O1629" s="40">
        <v>3592122</v>
      </c>
      <c r="P1629" s="41">
        <v>686811</v>
      </c>
      <c r="Q1629" s="39">
        <f t="shared" si="150"/>
        <v>16185.209836065575</v>
      </c>
      <c r="R1629" s="40">
        <f t="shared" si="151"/>
        <v>2778.3834519572952</v>
      </c>
      <c r="S1629" s="40">
        <f t="shared" si="152"/>
        <v>924.66828836797879</v>
      </c>
      <c r="T1629" s="40">
        <f t="shared" si="153"/>
        <v>3003.4464882943143</v>
      </c>
      <c r="U1629" s="41">
        <f t="shared" si="154"/>
        <v>5125.4552238805973</v>
      </c>
    </row>
    <row r="1630" spans="1:21" x14ac:dyDescent="0.25">
      <c r="A1630" s="30" t="str">
        <f t="shared" si="155"/>
        <v>2013_4</v>
      </c>
      <c r="B1630" s="10">
        <v>2013</v>
      </c>
      <c r="C1630" s="10">
        <v>4</v>
      </c>
      <c r="D1630" s="27" t="s">
        <v>40</v>
      </c>
      <c r="E1630" s="11" t="s">
        <v>41</v>
      </c>
      <c r="F1630" s="41">
        <v>2428</v>
      </c>
      <c r="G1630" s="39">
        <v>104</v>
      </c>
      <c r="H1630" s="40">
        <v>473</v>
      </c>
      <c r="I1630" s="40">
        <v>803</v>
      </c>
      <c r="J1630" s="40">
        <v>687</v>
      </c>
      <c r="K1630" s="41">
        <v>112</v>
      </c>
      <c r="L1630" s="39">
        <v>1431741</v>
      </c>
      <c r="M1630" s="40">
        <v>1658741</v>
      </c>
      <c r="N1630" s="40">
        <v>611094</v>
      </c>
      <c r="O1630" s="40">
        <v>2529476</v>
      </c>
      <c r="P1630" s="41">
        <v>286423</v>
      </c>
      <c r="Q1630" s="39">
        <f t="shared" si="150"/>
        <v>13766.740384615385</v>
      </c>
      <c r="R1630" s="40">
        <f t="shared" si="151"/>
        <v>3506.8520084566594</v>
      </c>
      <c r="S1630" s="40">
        <f t="shared" si="152"/>
        <v>761.01369863013701</v>
      </c>
      <c r="T1630" s="40">
        <f t="shared" si="153"/>
        <v>3681.9155749636097</v>
      </c>
      <c r="U1630" s="41">
        <f t="shared" si="154"/>
        <v>2557.3482142857142</v>
      </c>
    </row>
    <row r="1631" spans="1:21" x14ac:dyDescent="0.25">
      <c r="A1631" s="30" t="str">
        <f t="shared" si="155"/>
        <v>2014_1</v>
      </c>
      <c r="B1631" s="10">
        <v>2014</v>
      </c>
      <c r="C1631" s="10">
        <v>1</v>
      </c>
      <c r="D1631" s="27" t="s">
        <v>13</v>
      </c>
      <c r="E1631" s="11" t="s">
        <v>41</v>
      </c>
      <c r="F1631" s="41">
        <v>6278</v>
      </c>
      <c r="G1631" s="39">
        <v>45</v>
      </c>
      <c r="H1631" s="40">
        <v>798</v>
      </c>
      <c r="I1631" s="40">
        <v>439</v>
      </c>
      <c r="J1631" s="40">
        <v>1321</v>
      </c>
      <c r="K1631" s="41">
        <v>179</v>
      </c>
      <c r="L1631" s="39">
        <v>547230</v>
      </c>
      <c r="M1631" s="40">
        <v>1296727</v>
      </c>
      <c r="N1631" s="40">
        <v>655629</v>
      </c>
      <c r="O1631" s="40">
        <v>2445412</v>
      </c>
      <c r="P1631" s="41">
        <v>599372</v>
      </c>
      <c r="Q1631" s="39">
        <f t="shared" si="150"/>
        <v>12160.666666666666</v>
      </c>
      <c r="R1631" s="40">
        <f t="shared" si="151"/>
        <v>1624.9711779448621</v>
      </c>
      <c r="S1631" s="40">
        <f t="shared" si="152"/>
        <v>1493.4601366742597</v>
      </c>
      <c r="T1631" s="40">
        <f t="shared" si="153"/>
        <v>1851.1824375473127</v>
      </c>
      <c r="U1631" s="41">
        <f t="shared" si="154"/>
        <v>3348.4469273743016</v>
      </c>
    </row>
    <row r="1632" spans="1:21" x14ac:dyDescent="0.25">
      <c r="A1632" s="30" t="str">
        <f t="shared" si="155"/>
        <v>2014_1</v>
      </c>
      <c r="B1632" s="10">
        <v>2014</v>
      </c>
      <c r="C1632" s="10">
        <v>1</v>
      </c>
      <c r="D1632" s="27" t="s">
        <v>15</v>
      </c>
      <c r="E1632" s="11" t="s">
        <v>41</v>
      </c>
      <c r="F1632" s="41">
        <v>796</v>
      </c>
      <c r="G1632" s="39">
        <v>4</v>
      </c>
      <c r="H1632" s="40">
        <v>87</v>
      </c>
      <c r="I1632" s="40">
        <v>108</v>
      </c>
      <c r="J1632" s="40">
        <v>143</v>
      </c>
      <c r="K1632" s="41">
        <v>19</v>
      </c>
      <c r="L1632" s="39">
        <v>80366</v>
      </c>
      <c r="M1632" s="40">
        <v>247959</v>
      </c>
      <c r="N1632" s="40">
        <v>126934</v>
      </c>
      <c r="O1632" s="40">
        <v>462967</v>
      </c>
      <c r="P1632" s="41">
        <v>114713</v>
      </c>
      <c r="Q1632" s="39">
        <f t="shared" si="150"/>
        <v>20091.5</v>
      </c>
      <c r="R1632" s="40">
        <f t="shared" si="151"/>
        <v>2850.1034482758619</v>
      </c>
      <c r="S1632" s="40">
        <f t="shared" si="152"/>
        <v>1175.3148148148148</v>
      </c>
      <c r="T1632" s="40">
        <f t="shared" si="153"/>
        <v>3237.5314685314684</v>
      </c>
      <c r="U1632" s="41">
        <f t="shared" si="154"/>
        <v>6037.5263157894733</v>
      </c>
    </row>
    <row r="1633" spans="1:21" x14ac:dyDescent="0.25">
      <c r="A1633" s="30" t="str">
        <f t="shared" si="155"/>
        <v>2014_1</v>
      </c>
      <c r="B1633" s="10">
        <v>2014</v>
      </c>
      <c r="C1633" s="10">
        <v>1</v>
      </c>
      <c r="D1633" s="27" t="s">
        <v>16</v>
      </c>
      <c r="E1633" s="11" t="s">
        <v>41</v>
      </c>
      <c r="F1633" s="41">
        <v>895</v>
      </c>
      <c r="G1633" s="39">
        <v>19</v>
      </c>
      <c r="H1633" s="40">
        <v>128</v>
      </c>
      <c r="I1633" s="40">
        <v>119</v>
      </c>
      <c r="J1633" s="40">
        <v>283</v>
      </c>
      <c r="K1633" s="41">
        <v>32</v>
      </c>
      <c r="L1633" s="39">
        <v>221313</v>
      </c>
      <c r="M1633" s="40">
        <v>412058</v>
      </c>
      <c r="N1633" s="40">
        <v>123434</v>
      </c>
      <c r="O1633" s="40">
        <v>907593</v>
      </c>
      <c r="P1633" s="41">
        <v>180684</v>
      </c>
      <c r="Q1633" s="39">
        <f t="shared" si="150"/>
        <v>11648.052631578947</v>
      </c>
      <c r="R1633" s="40">
        <f t="shared" si="151"/>
        <v>3219.203125</v>
      </c>
      <c r="S1633" s="40">
        <f t="shared" si="152"/>
        <v>1037.2605042016808</v>
      </c>
      <c r="T1633" s="40">
        <f t="shared" si="153"/>
        <v>3207.0424028268553</v>
      </c>
      <c r="U1633" s="41">
        <f t="shared" si="154"/>
        <v>5646.375</v>
      </c>
    </row>
    <row r="1634" spans="1:21" x14ac:dyDescent="0.25">
      <c r="A1634" s="30" t="str">
        <f t="shared" si="155"/>
        <v>2014_1</v>
      </c>
      <c r="B1634" s="10">
        <v>2014</v>
      </c>
      <c r="C1634" s="10">
        <v>1</v>
      </c>
      <c r="D1634" s="27" t="s">
        <v>17</v>
      </c>
      <c r="E1634" s="11" t="s">
        <v>41</v>
      </c>
      <c r="F1634" s="41">
        <v>6243</v>
      </c>
      <c r="G1634" s="39">
        <v>40</v>
      </c>
      <c r="H1634" s="40">
        <v>628</v>
      </c>
      <c r="I1634" s="40">
        <v>835</v>
      </c>
      <c r="J1634" s="40">
        <v>1033</v>
      </c>
      <c r="K1634" s="41">
        <v>199</v>
      </c>
      <c r="L1634" s="39">
        <v>758953</v>
      </c>
      <c r="M1634" s="40">
        <v>2269330</v>
      </c>
      <c r="N1634" s="40">
        <v>733492</v>
      </c>
      <c r="O1634" s="40">
        <v>3656178</v>
      </c>
      <c r="P1634" s="41">
        <v>1189420</v>
      </c>
      <c r="Q1634" s="39">
        <f t="shared" si="150"/>
        <v>18973.825000000001</v>
      </c>
      <c r="R1634" s="40">
        <f t="shared" si="151"/>
        <v>3613.5828025477708</v>
      </c>
      <c r="S1634" s="40">
        <f t="shared" si="152"/>
        <v>878.43353293413179</v>
      </c>
      <c r="T1634" s="40">
        <f t="shared" si="153"/>
        <v>3539.3785091965151</v>
      </c>
      <c r="U1634" s="41">
        <f t="shared" si="154"/>
        <v>5976.9849246231151</v>
      </c>
    </row>
    <row r="1635" spans="1:21" x14ac:dyDescent="0.25">
      <c r="A1635" s="30" t="str">
        <f t="shared" si="155"/>
        <v>2014_1</v>
      </c>
      <c r="B1635" s="10">
        <v>2014</v>
      </c>
      <c r="C1635" s="10">
        <v>1</v>
      </c>
      <c r="D1635" s="27" t="s">
        <v>18</v>
      </c>
      <c r="E1635" s="11" t="s">
        <v>41</v>
      </c>
      <c r="F1635" s="41">
        <v>2740</v>
      </c>
      <c r="G1635" s="39">
        <v>31</v>
      </c>
      <c r="H1635" s="40">
        <v>251</v>
      </c>
      <c r="I1635" s="40">
        <v>352</v>
      </c>
      <c r="J1635" s="40">
        <v>384</v>
      </c>
      <c r="K1635" s="41">
        <v>82</v>
      </c>
      <c r="L1635" s="39">
        <v>645297</v>
      </c>
      <c r="M1635" s="40">
        <v>734888</v>
      </c>
      <c r="N1635" s="40">
        <v>464697</v>
      </c>
      <c r="O1635" s="40">
        <v>1351475</v>
      </c>
      <c r="P1635" s="41">
        <v>239155</v>
      </c>
      <c r="Q1635" s="39">
        <f t="shared" si="150"/>
        <v>20816.032258064515</v>
      </c>
      <c r="R1635" s="40">
        <f t="shared" si="151"/>
        <v>2927.8406374501992</v>
      </c>
      <c r="S1635" s="40">
        <f t="shared" si="152"/>
        <v>1320.1619318181818</v>
      </c>
      <c r="T1635" s="40">
        <f t="shared" si="153"/>
        <v>3519.4661458333335</v>
      </c>
      <c r="U1635" s="41">
        <f t="shared" si="154"/>
        <v>2916.5243902439024</v>
      </c>
    </row>
    <row r="1636" spans="1:21" x14ac:dyDescent="0.25">
      <c r="A1636" s="30" t="str">
        <f t="shared" si="155"/>
        <v>2014_1</v>
      </c>
      <c r="B1636" s="10">
        <v>2014</v>
      </c>
      <c r="C1636" s="10">
        <v>1</v>
      </c>
      <c r="D1636" s="27" t="s">
        <v>19</v>
      </c>
      <c r="E1636" s="11" t="s">
        <v>41</v>
      </c>
      <c r="F1636" s="41">
        <v>1069</v>
      </c>
      <c r="G1636" s="39">
        <v>24</v>
      </c>
      <c r="H1636" s="40">
        <v>113</v>
      </c>
      <c r="I1636" s="40">
        <v>185</v>
      </c>
      <c r="J1636" s="40">
        <v>176</v>
      </c>
      <c r="K1636" s="41">
        <v>49</v>
      </c>
      <c r="L1636" s="39">
        <v>470918</v>
      </c>
      <c r="M1636" s="40">
        <v>333936</v>
      </c>
      <c r="N1636" s="40">
        <v>224356</v>
      </c>
      <c r="O1636" s="40">
        <v>627397</v>
      </c>
      <c r="P1636" s="41">
        <v>286511</v>
      </c>
      <c r="Q1636" s="39">
        <f t="shared" si="150"/>
        <v>19621.583333333332</v>
      </c>
      <c r="R1636" s="40">
        <f t="shared" si="151"/>
        <v>2955.1858407079644</v>
      </c>
      <c r="S1636" s="40">
        <f t="shared" si="152"/>
        <v>1212.7351351351351</v>
      </c>
      <c r="T1636" s="40">
        <f t="shared" si="153"/>
        <v>3564.755681818182</v>
      </c>
      <c r="U1636" s="41">
        <f t="shared" si="154"/>
        <v>5847.1632653061224</v>
      </c>
    </row>
    <row r="1637" spans="1:21" x14ac:dyDescent="0.25">
      <c r="A1637" s="30" t="str">
        <f t="shared" si="155"/>
        <v>2014_1</v>
      </c>
      <c r="B1637" s="10">
        <v>2014</v>
      </c>
      <c r="C1637" s="10">
        <v>1</v>
      </c>
      <c r="D1637" s="27" t="s">
        <v>20</v>
      </c>
      <c r="E1637" s="11" t="s">
        <v>41</v>
      </c>
      <c r="F1637" s="41">
        <v>7274</v>
      </c>
      <c r="G1637" s="39">
        <v>108</v>
      </c>
      <c r="H1637" s="40">
        <v>910</v>
      </c>
      <c r="I1637" s="40">
        <v>787</v>
      </c>
      <c r="J1637" s="40">
        <v>1467</v>
      </c>
      <c r="K1637" s="41">
        <v>260</v>
      </c>
      <c r="L1637" s="39">
        <v>2658212</v>
      </c>
      <c r="M1637" s="40">
        <v>2318449</v>
      </c>
      <c r="N1637" s="40">
        <v>643855</v>
      </c>
      <c r="O1637" s="40">
        <v>4169458</v>
      </c>
      <c r="P1637" s="41">
        <v>2440519</v>
      </c>
      <c r="Q1637" s="39">
        <f t="shared" si="150"/>
        <v>24613.074074074073</v>
      </c>
      <c r="R1637" s="40">
        <f t="shared" si="151"/>
        <v>2547.7461538461539</v>
      </c>
      <c r="S1637" s="40">
        <f t="shared" si="152"/>
        <v>818.11308767471405</v>
      </c>
      <c r="T1637" s="40">
        <f t="shared" si="153"/>
        <v>2842.1663258350377</v>
      </c>
      <c r="U1637" s="41">
        <f t="shared" si="154"/>
        <v>9386.6115384615387</v>
      </c>
    </row>
    <row r="1638" spans="1:21" x14ac:dyDescent="0.25">
      <c r="A1638" s="30" t="str">
        <f t="shared" si="155"/>
        <v>2014_1</v>
      </c>
      <c r="B1638" s="10">
        <v>2014</v>
      </c>
      <c r="C1638" s="10">
        <v>1</v>
      </c>
      <c r="D1638" s="27" t="s">
        <v>21</v>
      </c>
      <c r="E1638" s="11" t="s">
        <v>41</v>
      </c>
      <c r="F1638" s="41">
        <v>6644</v>
      </c>
      <c r="G1638" s="39">
        <v>204</v>
      </c>
      <c r="H1638" s="40">
        <v>677</v>
      </c>
      <c r="I1638" s="40">
        <v>869</v>
      </c>
      <c r="J1638" s="40">
        <v>1096</v>
      </c>
      <c r="K1638" s="41">
        <v>203</v>
      </c>
      <c r="L1638" s="39">
        <v>3464637</v>
      </c>
      <c r="M1638" s="40">
        <v>1627900</v>
      </c>
      <c r="N1638" s="40">
        <v>814795</v>
      </c>
      <c r="O1638" s="40">
        <v>3667490</v>
      </c>
      <c r="P1638" s="41">
        <v>1121189</v>
      </c>
      <c r="Q1638" s="39">
        <f t="shared" si="150"/>
        <v>16983.514705882353</v>
      </c>
      <c r="R1638" s="40">
        <f t="shared" si="151"/>
        <v>2404.5790251107828</v>
      </c>
      <c r="S1638" s="40">
        <f t="shared" si="152"/>
        <v>937.62370540851555</v>
      </c>
      <c r="T1638" s="40">
        <f t="shared" si="153"/>
        <v>3346.25</v>
      </c>
      <c r="U1638" s="41">
        <f t="shared" si="154"/>
        <v>5523.0985221674873</v>
      </c>
    </row>
    <row r="1639" spans="1:21" x14ac:dyDescent="0.25">
      <c r="A1639" s="30" t="str">
        <f t="shared" si="155"/>
        <v>2014_1</v>
      </c>
      <c r="B1639" s="10">
        <v>2014</v>
      </c>
      <c r="C1639" s="10">
        <v>1</v>
      </c>
      <c r="D1639" s="27" t="s">
        <v>22</v>
      </c>
      <c r="E1639" s="11" t="s">
        <v>41</v>
      </c>
      <c r="F1639" s="41">
        <v>863</v>
      </c>
      <c r="G1639" s="39">
        <v>32</v>
      </c>
      <c r="H1639" s="40">
        <v>89</v>
      </c>
      <c r="I1639" s="40">
        <v>119</v>
      </c>
      <c r="J1639" s="40">
        <v>116</v>
      </c>
      <c r="K1639" s="41">
        <v>43</v>
      </c>
      <c r="L1639" s="39">
        <v>375312</v>
      </c>
      <c r="M1639" s="40">
        <v>245118</v>
      </c>
      <c r="N1639" s="40">
        <v>95010</v>
      </c>
      <c r="O1639" s="40">
        <v>381320</v>
      </c>
      <c r="P1639" s="41">
        <v>177652</v>
      </c>
      <c r="Q1639" s="39">
        <f t="shared" si="150"/>
        <v>11728.5</v>
      </c>
      <c r="R1639" s="40">
        <f t="shared" si="151"/>
        <v>2754.1348314606744</v>
      </c>
      <c r="S1639" s="40">
        <f t="shared" si="152"/>
        <v>798.40336134453787</v>
      </c>
      <c r="T1639" s="40">
        <f t="shared" si="153"/>
        <v>3287.2413793103447</v>
      </c>
      <c r="U1639" s="41">
        <f t="shared" si="154"/>
        <v>4131.4418604651164</v>
      </c>
    </row>
    <row r="1640" spans="1:21" x14ac:dyDescent="0.25">
      <c r="A1640" s="30" t="str">
        <f t="shared" si="155"/>
        <v>2014_1</v>
      </c>
      <c r="B1640" s="10">
        <v>2014</v>
      </c>
      <c r="C1640" s="10">
        <v>1</v>
      </c>
      <c r="D1640" s="27" t="s">
        <v>23</v>
      </c>
      <c r="E1640" s="11" t="s">
        <v>41</v>
      </c>
      <c r="F1640" s="41">
        <v>613</v>
      </c>
      <c r="G1640" s="39">
        <v>23</v>
      </c>
      <c r="H1640" s="40">
        <v>74</v>
      </c>
      <c r="I1640" s="40">
        <v>128</v>
      </c>
      <c r="J1640" s="40">
        <v>107</v>
      </c>
      <c r="K1640" s="41">
        <v>25</v>
      </c>
      <c r="L1640" s="39">
        <v>325230</v>
      </c>
      <c r="M1640" s="40">
        <v>231161</v>
      </c>
      <c r="N1640" s="40">
        <v>88132</v>
      </c>
      <c r="O1640" s="40">
        <v>358128</v>
      </c>
      <c r="P1640" s="41">
        <v>121788</v>
      </c>
      <c r="Q1640" s="39">
        <f t="shared" si="150"/>
        <v>14140.434782608696</v>
      </c>
      <c r="R1640" s="40">
        <f t="shared" si="151"/>
        <v>3123.7972972972975</v>
      </c>
      <c r="S1640" s="40">
        <f t="shared" si="152"/>
        <v>688.53125</v>
      </c>
      <c r="T1640" s="40">
        <f t="shared" si="153"/>
        <v>3346.9906542056074</v>
      </c>
      <c r="U1640" s="41">
        <f t="shared" si="154"/>
        <v>4871.5200000000004</v>
      </c>
    </row>
    <row r="1641" spans="1:21" x14ac:dyDescent="0.25">
      <c r="A1641" s="30" t="str">
        <f t="shared" si="155"/>
        <v>2014_1</v>
      </c>
      <c r="B1641" s="10">
        <v>2014</v>
      </c>
      <c r="C1641" s="10">
        <v>1</v>
      </c>
      <c r="D1641" s="27" t="s">
        <v>24</v>
      </c>
      <c r="E1641" s="11" t="s">
        <v>41</v>
      </c>
      <c r="F1641" s="41">
        <v>1722</v>
      </c>
      <c r="G1641" s="39">
        <v>56</v>
      </c>
      <c r="H1641" s="40">
        <v>196</v>
      </c>
      <c r="I1641" s="40">
        <v>342</v>
      </c>
      <c r="J1641" s="40">
        <v>339</v>
      </c>
      <c r="K1641" s="41">
        <v>52</v>
      </c>
      <c r="L1641" s="39">
        <v>1128990</v>
      </c>
      <c r="M1641" s="40">
        <v>837287</v>
      </c>
      <c r="N1641" s="40">
        <v>413144</v>
      </c>
      <c r="O1641" s="40">
        <v>1078383</v>
      </c>
      <c r="P1641" s="41">
        <v>300618</v>
      </c>
      <c r="Q1641" s="39">
        <f t="shared" si="150"/>
        <v>20160.535714285714</v>
      </c>
      <c r="R1641" s="40">
        <f t="shared" si="151"/>
        <v>4271.8724489795923</v>
      </c>
      <c r="S1641" s="40">
        <f t="shared" si="152"/>
        <v>1208.0233918128654</v>
      </c>
      <c r="T1641" s="40">
        <f t="shared" si="153"/>
        <v>3181.070796460177</v>
      </c>
      <c r="U1641" s="41">
        <f t="shared" si="154"/>
        <v>5781.1153846153848</v>
      </c>
    </row>
    <row r="1642" spans="1:21" x14ac:dyDescent="0.25">
      <c r="A1642" s="30" t="str">
        <f t="shared" si="155"/>
        <v>2014_1</v>
      </c>
      <c r="B1642" s="10">
        <v>2014</v>
      </c>
      <c r="C1642" s="10">
        <v>1</v>
      </c>
      <c r="D1642" s="27" t="s">
        <v>25</v>
      </c>
      <c r="E1642" s="11" t="s">
        <v>41</v>
      </c>
      <c r="F1642" s="41">
        <v>6827</v>
      </c>
      <c r="G1642" s="39">
        <v>53</v>
      </c>
      <c r="H1642" s="40">
        <v>709</v>
      </c>
      <c r="I1642" s="40">
        <v>1442</v>
      </c>
      <c r="J1642" s="40">
        <v>1127</v>
      </c>
      <c r="K1642" s="41">
        <v>257</v>
      </c>
      <c r="L1642" s="39">
        <v>900420</v>
      </c>
      <c r="M1642" s="40">
        <v>1283010</v>
      </c>
      <c r="N1642" s="40">
        <v>1285477</v>
      </c>
      <c r="O1642" s="40">
        <v>2412252</v>
      </c>
      <c r="P1642" s="41">
        <v>1253492</v>
      </c>
      <c r="Q1642" s="39">
        <f t="shared" si="150"/>
        <v>16989.056603773584</v>
      </c>
      <c r="R1642" s="40">
        <f t="shared" si="151"/>
        <v>1809.605077574048</v>
      </c>
      <c r="S1642" s="40">
        <f t="shared" si="152"/>
        <v>891.4542302357836</v>
      </c>
      <c r="T1642" s="40">
        <f t="shared" si="153"/>
        <v>2140.4188110026621</v>
      </c>
      <c r="U1642" s="41">
        <f t="shared" si="154"/>
        <v>4877.4007782101171</v>
      </c>
    </row>
    <row r="1643" spans="1:21" x14ac:dyDescent="0.25">
      <c r="A1643" s="30" t="str">
        <f t="shared" si="155"/>
        <v>2014_1</v>
      </c>
      <c r="B1643" s="10">
        <v>2014</v>
      </c>
      <c r="C1643" s="10">
        <v>1</v>
      </c>
      <c r="D1643" s="27" t="s">
        <v>26</v>
      </c>
      <c r="E1643" s="11" t="s">
        <v>41</v>
      </c>
      <c r="F1643" s="41">
        <v>4876</v>
      </c>
      <c r="G1643" s="39">
        <v>81</v>
      </c>
      <c r="H1643" s="40">
        <v>605</v>
      </c>
      <c r="I1643" s="40">
        <v>822</v>
      </c>
      <c r="J1643" s="40">
        <v>1124</v>
      </c>
      <c r="K1643" s="41">
        <v>240</v>
      </c>
      <c r="L1643" s="39">
        <v>1503198</v>
      </c>
      <c r="M1643" s="40">
        <v>1860033</v>
      </c>
      <c r="N1643" s="40">
        <v>1047527</v>
      </c>
      <c r="O1643" s="40">
        <v>3618959</v>
      </c>
      <c r="P1643" s="41">
        <v>995894</v>
      </c>
      <c r="Q1643" s="39">
        <f t="shared" si="150"/>
        <v>18558</v>
      </c>
      <c r="R1643" s="40">
        <f t="shared" si="151"/>
        <v>3074.4347107438016</v>
      </c>
      <c r="S1643" s="40">
        <f t="shared" si="152"/>
        <v>1274.3637469586374</v>
      </c>
      <c r="T1643" s="40">
        <f t="shared" si="153"/>
        <v>3219.7144128113878</v>
      </c>
      <c r="U1643" s="41">
        <f t="shared" si="154"/>
        <v>4149.5583333333334</v>
      </c>
    </row>
    <row r="1644" spans="1:21" x14ac:dyDescent="0.25">
      <c r="A1644" s="30" t="str">
        <f t="shared" si="155"/>
        <v>2014_1</v>
      </c>
      <c r="B1644" s="10">
        <v>2014</v>
      </c>
      <c r="C1644" s="10">
        <v>1</v>
      </c>
      <c r="D1644" s="27" t="s">
        <v>27</v>
      </c>
      <c r="E1644" s="11" t="s">
        <v>41</v>
      </c>
      <c r="F1644" s="41">
        <v>1416</v>
      </c>
      <c r="G1644" s="39">
        <v>43</v>
      </c>
      <c r="H1644" s="40">
        <v>169</v>
      </c>
      <c r="I1644" s="40">
        <v>218</v>
      </c>
      <c r="J1644" s="40">
        <v>232</v>
      </c>
      <c r="K1644" s="41">
        <v>75</v>
      </c>
      <c r="L1644" s="39">
        <v>829625</v>
      </c>
      <c r="M1644" s="40">
        <v>474581</v>
      </c>
      <c r="N1644" s="40">
        <v>177297</v>
      </c>
      <c r="O1644" s="40">
        <v>740635</v>
      </c>
      <c r="P1644" s="41">
        <v>628719</v>
      </c>
      <c r="Q1644" s="39">
        <f t="shared" si="150"/>
        <v>19293.60465116279</v>
      </c>
      <c r="R1644" s="40">
        <f t="shared" si="151"/>
        <v>2808.1715976331361</v>
      </c>
      <c r="S1644" s="40">
        <f t="shared" si="152"/>
        <v>813.28899082568807</v>
      </c>
      <c r="T1644" s="40">
        <f t="shared" si="153"/>
        <v>3192.3922413793102</v>
      </c>
      <c r="U1644" s="41">
        <f t="shared" si="154"/>
        <v>8382.92</v>
      </c>
    </row>
    <row r="1645" spans="1:21" x14ac:dyDescent="0.25">
      <c r="A1645" s="30" t="str">
        <f t="shared" si="155"/>
        <v>2014_1</v>
      </c>
      <c r="B1645" s="10">
        <v>2014</v>
      </c>
      <c r="C1645" s="10">
        <v>1</v>
      </c>
      <c r="D1645" s="27" t="s">
        <v>28</v>
      </c>
      <c r="E1645" s="11" t="s">
        <v>41</v>
      </c>
      <c r="F1645" s="41">
        <v>7136</v>
      </c>
      <c r="G1645" s="39">
        <v>218</v>
      </c>
      <c r="H1645" s="40">
        <v>873</v>
      </c>
      <c r="I1645" s="40">
        <v>1360</v>
      </c>
      <c r="J1645" s="40">
        <v>1446</v>
      </c>
      <c r="K1645" s="41">
        <v>326</v>
      </c>
      <c r="L1645" s="39">
        <v>2835547</v>
      </c>
      <c r="M1645" s="40">
        <v>2677406</v>
      </c>
      <c r="N1645" s="40">
        <v>1488911</v>
      </c>
      <c r="O1645" s="40">
        <v>5005428</v>
      </c>
      <c r="P1645" s="41">
        <v>3456077</v>
      </c>
      <c r="Q1645" s="39">
        <f t="shared" si="150"/>
        <v>13007.09633027523</v>
      </c>
      <c r="R1645" s="40">
        <f t="shared" si="151"/>
        <v>3066.9026345933562</v>
      </c>
      <c r="S1645" s="40">
        <f t="shared" si="152"/>
        <v>1094.7874999999999</v>
      </c>
      <c r="T1645" s="40">
        <f t="shared" si="153"/>
        <v>3461.5684647302905</v>
      </c>
      <c r="U1645" s="41">
        <f t="shared" si="154"/>
        <v>10601.463190184049</v>
      </c>
    </row>
    <row r="1646" spans="1:21" x14ac:dyDescent="0.25">
      <c r="A1646" s="30" t="str">
        <f t="shared" si="155"/>
        <v>2014_1</v>
      </c>
      <c r="B1646" s="10">
        <v>2014</v>
      </c>
      <c r="C1646" s="10">
        <v>1</v>
      </c>
      <c r="D1646" s="27" t="s">
        <v>29</v>
      </c>
      <c r="E1646" s="11" t="s">
        <v>41</v>
      </c>
      <c r="F1646" s="41">
        <v>973</v>
      </c>
      <c r="G1646" s="39">
        <v>33</v>
      </c>
      <c r="H1646" s="40">
        <v>122</v>
      </c>
      <c r="I1646" s="40">
        <v>134</v>
      </c>
      <c r="J1646" s="40">
        <v>204</v>
      </c>
      <c r="K1646" s="41">
        <v>57</v>
      </c>
      <c r="L1646" s="39">
        <v>591814</v>
      </c>
      <c r="M1646" s="40">
        <v>372218</v>
      </c>
      <c r="N1646" s="40">
        <v>170384</v>
      </c>
      <c r="O1646" s="40">
        <v>627720</v>
      </c>
      <c r="P1646" s="41">
        <v>415977</v>
      </c>
      <c r="Q1646" s="39">
        <f t="shared" si="150"/>
        <v>17933.757575757576</v>
      </c>
      <c r="R1646" s="40">
        <f t="shared" si="151"/>
        <v>3050.967213114754</v>
      </c>
      <c r="S1646" s="40">
        <f t="shared" si="152"/>
        <v>1271.5223880597016</v>
      </c>
      <c r="T1646" s="40">
        <f t="shared" si="153"/>
        <v>3077.0588235294117</v>
      </c>
      <c r="U1646" s="41">
        <f t="shared" si="154"/>
        <v>7297.8421052631575</v>
      </c>
    </row>
    <row r="1647" spans="1:21" x14ac:dyDescent="0.25">
      <c r="A1647" s="30" t="str">
        <f t="shared" si="155"/>
        <v>2014_1</v>
      </c>
      <c r="B1647" s="10">
        <v>2014</v>
      </c>
      <c r="C1647" s="10">
        <v>1</v>
      </c>
      <c r="D1647" s="27" t="s">
        <v>30</v>
      </c>
      <c r="E1647" s="11" t="s">
        <v>41</v>
      </c>
      <c r="F1647" s="41">
        <v>1690</v>
      </c>
      <c r="G1647" s="39">
        <v>55</v>
      </c>
      <c r="H1647" s="40">
        <v>214</v>
      </c>
      <c r="I1647" s="40">
        <v>415</v>
      </c>
      <c r="J1647" s="40">
        <v>388</v>
      </c>
      <c r="K1647" s="41">
        <v>77</v>
      </c>
      <c r="L1647" s="39">
        <v>1241196</v>
      </c>
      <c r="M1647" s="40">
        <v>397220</v>
      </c>
      <c r="N1647" s="40">
        <v>348134</v>
      </c>
      <c r="O1647" s="40">
        <v>1392749</v>
      </c>
      <c r="P1647" s="41">
        <v>490767</v>
      </c>
      <c r="Q1647" s="39">
        <f t="shared" si="150"/>
        <v>22567.200000000001</v>
      </c>
      <c r="R1647" s="40">
        <f t="shared" si="151"/>
        <v>1856.1682242990655</v>
      </c>
      <c r="S1647" s="40">
        <f t="shared" si="152"/>
        <v>838.87710843373497</v>
      </c>
      <c r="T1647" s="40">
        <f t="shared" si="153"/>
        <v>3589.5592783505153</v>
      </c>
      <c r="U1647" s="41">
        <f t="shared" si="154"/>
        <v>6373.5974025974028</v>
      </c>
    </row>
    <row r="1648" spans="1:21" x14ac:dyDescent="0.25">
      <c r="A1648" s="30" t="str">
        <f t="shared" si="155"/>
        <v>2014_1</v>
      </c>
      <c r="B1648" s="10">
        <v>2014</v>
      </c>
      <c r="C1648" s="10">
        <v>1</v>
      </c>
      <c r="D1648" s="27" t="s">
        <v>31</v>
      </c>
      <c r="E1648" s="11" t="s">
        <v>41</v>
      </c>
      <c r="F1648" s="41">
        <v>5799</v>
      </c>
      <c r="G1648" s="39">
        <v>148</v>
      </c>
      <c r="H1648" s="40">
        <v>758</v>
      </c>
      <c r="I1648" s="40">
        <v>1584</v>
      </c>
      <c r="J1648" s="40">
        <v>1049</v>
      </c>
      <c r="K1648" s="41">
        <v>234</v>
      </c>
      <c r="L1648" s="39">
        <v>2227009</v>
      </c>
      <c r="M1648" s="40">
        <v>2161493</v>
      </c>
      <c r="N1648" s="40">
        <v>885273</v>
      </c>
      <c r="O1648" s="40">
        <v>3685136</v>
      </c>
      <c r="P1648" s="41">
        <v>518129</v>
      </c>
      <c r="Q1648" s="39">
        <f t="shared" si="150"/>
        <v>15047.358108108108</v>
      </c>
      <c r="R1648" s="40">
        <f t="shared" si="151"/>
        <v>2851.5738786279685</v>
      </c>
      <c r="S1648" s="40">
        <f t="shared" si="152"/>
        <v>558.88446969696975</v>
      </c>
      <c r="T1648" s="40">
        <f t="shared" si="153"/>
        <v>3512.9990467111534</v>
      </c>
      <c r="U1648" s="41">
        <f t="shared" si="154"/>
        <v>2214.2264957264956</v>
      </c>
    </row>
    <row r="1649" spans="1:21" x14ac:dyDescent="0.25">
      <c r="A1649" s="30" t="str">
        <f t="shared" si="155"/>
        <v>2014_1</v>
      </c>
      <c r="B1649" s="10">
        <v>2014</v>
      </c>
      <c r="C1649" s="10">
        <v>1</v>
      </c>
      <c r="D1649" s="27" t="s">
        <v>32</v>
      </c>
      <c r="E1649" s="11" t="s">
        <v>41</v>
      </c>
      <c r="F1649" s="41">
        <v>5848</v>
      </c>
      <c r="G1649" s="39">
        <v>98</v>
      </c>
      <c r="H1649" s="40">
        <v>831</v>
      </c>
      <c r="I1649" s="40">
        <v>1384</v>
      </c>
      <c r="J1649" s="40">
        <v>1425</v>
      </c>
      <c r="K1649" s="41">
        <v>307</v>
      </c>
      <c r="L1649" s="39">
        <v>3116062</v>
      </c>
      <c r="M1649" s="40">
        <v>2729004</v>
      </c>
      <c r="N1649" s="40">
        <v>563248</v>
      </c>
      <c r="O1649" s="40">
        <v>5582434</v>
      </c>
      <c r="P1649" s="41">
        <v>2533746</v>
      </c>
      <c r="Q1649" s="39">
        <f t="shared" si="150"/>
        <v>31796.551020408162</v>
      </c>
      <c r="R1649" s="40">
        <f t="shared" si="151"/>
        <v>3284</v>
      </c>
      <c r="S1649" s="40">
        <f t="shared" si="152"/>
        <v>406.97109826589593</v>
      </c>
      <c r="T1649" s="40">
        <f t="shared" si="153"/>
        <v>3917.4975438596493</v>
      </c>
      <c r="U1649" s="41">
        <f t="shared" si="154"/>
        <v>8253.2442996742666</v>
      </c>
    </row>
    <row r="1650" spans="1:21" x14ac:dyDescent="0.25">
      <c r="A1650" s="30" t="str">
        <f t="shared" si="155"/>
        <v>2014_1</v>
      </c>
      <c r="B1650" s="10">
        <v>2014</v>
      </c>
      <c r="C1650" s="10">
        <v>1</v>
      </c>
      <c r="D1650" s="27" t="s">
        <v>33</v>
      </c>
      <c r="E1650" s="11" t="s">
        <v>41</v>
      </c>
      <c r="F1650" s="41">
        <v>3097</v>
      </c>
      <c r="G1650" s="39">
        <v>107</v>
      </c>
      <c r="H1650" s="40">
        <v>332</v>
      </c>
      <c r="I1650" s="40">
        <v>863</v>
      </c>
      <c r="J1650" s="40">
        <v>477</v>
      </c>
      <c r="K1650" s="41">
        <v>116</v>
      </c>
      <c r="L1650" s="39">
        <v>1334197</v>
      </c>
      <c r="M1650" s="40">
        <v>918180</v>
      </c>
      <c r="N1650" s="40">
        <v>726149</v>
      </c>
      <c r="O1650" s="40">
        <v>1529002</v>
      </c>
      <c r="P1650" s="41">
        <v>316375</v>
      </c>
      <c r="Q1650" s="39">
        <f t="shared" si="150"/>
        <v>12469.130841121496</v>
      </c>
      <c r="R1650" s="40">
        <f t="shared" si="151"/>
        <v>2765.602409638554</v>
      </c>
      <c r="S1650" s="40">
        <f t="shared" si="152"/>
        <v>841.42410196987248</v>
      </c>
      <c r="T1650" s="40">
        <f t="shared" si="153"/>
        <v>3205.4549266247382</v>
      </c>
      <c r="U1650" s="41">
        <f t="shared" si="154"/>
        <v>2727.3706896551726</v>
      </c>
    </row>
    <row r="1651" spans="1:21" x14ac:dyDescent="0.25">
      <c r="A1651" s="30" t="str">
        <f t="shared" si="155"/>
        <v>2014_1</v>
      </c>
      <c r="B1651" s="10">
        <v>2014</v>
      </c>
      <c r="C1651" s="10">
        <v>1</v>
      </c>
      <c r="D1651" s="27" t="s">
        <v>34</v>
      </c>
      <c r="E1651" s="11" t="s">
        <v>41</v>
      </c>
      <c r="F1651" s="41">
        <v>2668</v>
      </c>
      <c r="G1651" s="39">
        <v>77</v>
      </c>
      <c r="H1651" s="40">
        <v>404</v>
      </c>
      <c r="I1651" s="40">
        <v>568</v>
      </c>
      <c r="J1651" s="40">
        <v>546</v>
      </c>
      <c r="K1651" s="41">
        <v>90</v>
      </c>
      <c r="L1651" s="39">
        <v>1143253</v>
      </c>
      <c r="M1651" s="40">
        <v>1534022</v>
      </c>
      <c r="N1651" s="40">
        <v>572500</v>
      </c>
      <c r="O1651" s="40">
        <v>2436810</v>
      </c>
      <c r="P1651" s="41">
        <v>366408</v>
      </c>
      <c r="Q1651" s="39">
        <f t="shared" si="150"/>
        <v>14847.441558441558</v>
      </c>
      <c r="R1651" s="40">
        <f t="shared" si="151"/>
        <v>3797.0841584158416</v>
      </c>
      <c r="S1651" s="40">
        <f t="shared" si="152"/>
        <v>1007.9225352112676</v>
      </c>
      <c r="T1651" s="40">
        <f t="shared" si="153"/>
        <v>4463.0219780219777</v>
      </c>
      <c r="U1651" s="41">
        <f t="shared" si="154"/>
        <v>4071.2</v>
      </c>
    </row>
    <row r="1652" spans="1:21" x14ac:dyDescent="0.25">
      <c r="A1652" s="30" t="str">
        <f t="shared" si="155"/>
        <v>2014_1</v>
      </c>
      <c r="B1652" s="10">
        <v>2014</v>
      </c>
      <c r="C1652" s="10">
        <v>1</v>
      </c>
      <c r="D1652" s="27" t="s">
        <v>35</v>
      </c>
      <c r="E1652" s="11" t="s">
        <v>41</v>
      </c>
      <c r="F1652" s="41">
        <v>5203</v>
      </c>
      <c r="G1652" s="39">
        <v>212</v>
      </c>
      <c r="H1652" s="40">
        <v>785</v>
      </c>
      <c r="I1652" s="40">
        <v>830</v>
      </c>
      <c r="J1652" s="40">
        <v>1271</v>
      </c>
      <c r="K1652" s="41">
        <v>309</v>
      </c>
      <c r="L1652" s="39">
        <v>2475302</v>
      </c>
      <c r="M1652" s="40">
        <v>2235381</v>
      </c>
      <c r="N1652" s="40">
        <v>1042546</v>
      </c>
      <c r="O1652" s="40">
        <v>3765378</v>
      </c>
      <c r="P1652" s="41">
        <v>875539</v>
      </c>
      <c r="Q1652" s="39">
        <f t="shared" si="150"/>
        <v>11675.952830188678</v>
      </c>
      <c r="R1652" s="40">
        <f t="shared" si="151"/>
        <v>2847.6191082802547</v>
      </c>
      <c r="S1652" s="40">
        <f t="shared" si="152"/>
        <v>1256.0795180722891</v>
      </c>
      <c r="T1652" s="40">
        <f t="shared" si="153"/>
        <v>2962.5318646734854</v>
      </c>
      <c r="U1652" s="41">
        <f t="shared" si="154"/>
        <v>2833.4595469255664</v>
      </c>
    </row>
    <row r="1653" spans="1:21" x14ac:dyDescent="0.25">
      <c r="A1653" s="30" t="str">
        <f t="shared" si="155"/>
        <v>2014_1</v>
      </c>
      <c r="B1653" s="10">
        <v>2014</v>
      </c>
      <c r="C1653" s="10">
        <v>1</v>
      </c>
      <c r="D1653" s="27" t="s">
        <v>36</v>
      </c>
      <c r="E1653" s="11" t="s">
        <v>41</v>
      </c>
      <c r="F1653" s="41">
        <v>1561</v>
      </c>
      <c r="G1653" s="39">
        <v>69</v>
      </c>
      <c r="H1653" s="40">
        <v>244</v>
      </c>
      <c r="I1653" s="40">
        <v>312</v>
      </c>
      <c r="J1653" s="40">
        <v>355</v>
      </c>
      <c r="K1653" s="41">
        <v>47</v>
      </c>
      <c r="L1653" s="39">
        <v>1114399</v>
      </c>
      <c r="M1653" s="40">
        <v>898131</v>
      </c>
      <c r="N1653" s="40">
        <v>285763</v>
      </c>
      <c r="O1653" s="40">
        <v>1220092</v>
      </c>
      <c r="P1653" s="41">
        <v>270797</v>
      </c>
      <c r="Q1653" s="39">
        <f t="shared" si="150"/>
        <v>16150.710144927536</v>
      </c>
      <c r="R1653" s="40">
        <f t="shared" si="151"/>
        <v>3680.8647540983607</v>
      </c>
      <c r="S1653" s="40">
        <f t="shared" si="152"/>
        <v>915.90705128205127</v>
      </c>
      <c r="T1653" s="40">
        <f t="shared" si="153"/>
        <v>3436.8788732394364</v>
      </c>
      <c r="U1653" s="41">
        <f t="shared" si="154"/>
        <v>5761.6382978723404</v>
      </c>
    </row>
    <row r="1654" spans="1:21" x14ac:dyDescent="0.25">
      <c r="A1654" s="30" t="str">
        <f t="shared" si="155"/>
        <v>2014_1</v>
      </c>
      <c r="B1654" s="10">
        <v>2014</v>
      </c>
      <c r="C1654" s="10">
        <v>1</v>
      </c>
      <c r="D1654" s="27" t="s">
        <v>37</v>
      </c>
      <c r="E1654" s="11" t="s">
        <v>41</v>
      </c>
      <c r="F1654" s="41">
        <v>2415</v>
      </c>
      <c r="G1654" s="39">
        <v>115</v>
      </c>
      <c r="H1654" s="40">
        <v>456</v>
      </c>
      <c r="I1654" s="40">
        <v>526</v>
      </c>
      <c r="J1654" s="40">
        <v>804</v>
      </c>
      <c r="K1654" s="41">
        <v>158</v>
      </c>
      <c r="L1654" s="39">
        <v>2064725</v>
      </c>
      <c r="M1654" s="40">
        <v>1402175</v>
      </c>
      <c r="N1654" s="40">
        <v>650686</v>
      </c>
      <c r="O1654" s="40">
        <v>2746518</v>
      </c>
      <c r="P1654" s="41">
        <v>1010751</v>
      </c>
      <c r="Q1654" s="39">
        <f t="shared" si="150"/>
        <v>17954.130434782608</v>
      </c>
      <c r="R1654" s="40">
        <f t="shared" si="151"/>
        <v>3074.9451754385964</v>
      </c>
      <c r="S1654" s="40">
        <f t="shared" si="152"/>
        <v>1237.045627376426</v>
      </c>
      <c r="T1654" s="40">
        <f t="shared" si="153"/>
        <v>3416.0671641791046</v>
      </c>
      <c r="U1654" s="41">
        <f t="shared" si="154"/>
        <v>6397.158227848101</v>
      </c>
    </row>
    <row r="1655" spans="1:21" x14ac:dyDescent="0.25">
      <c r="A1655" s="30" t="str">
        <f t="shared" si="155"/>
        <v>2014_1</v>
      </c>
      <c r="B1655" s="10">
        <v>2014</v>
      </c>
      <c r="C1655" s="10">
        <v>1</v>
      </c>
      <c r="D1655" s="27" t="s">
        <v>38</v>
      </c>
      <c r="E1655" s="11" t="s">
        <v>41</v>
      </c>
      <c r="F1655" s="41">
        <v>1251</v>
      </c>
      <c r="G1655" s="39">
        <v>58</v>
      </c>
      <c r="H1655" s="40">
        <v>235</v>
      </c>
      <c r="I1655" s="40">
        <v>175</v>
      </c>
      <c r="J1655" s="40">
        <v>376</v>
      </c>
      <c r="K1655" s="41">
        <v>11</v>
      </c>
      <c r="L1655" s="39">
        <v>591191</v>
      </c>
      <c r="M1655" s="40">
        <v>528778</v>
      </c>
      <c r="N1655" s="40">
        <v>331202</v>
      </c>
      <c r="O1655" s="40">
        <v>1027681</v>
      </c>
      <c r="P1655" s="41">
        <v>63706</v>
      </c>
      <c r="Q1655" s="39">
        <f t="shared" si="150"/>
        <v>10192.948275862069</v>
      </c>
      <c r="R1655" s="40">
        <f t="shared" si="151"/>
        <v>2250.1191489361704</v>
      </c>
      <c r="S1655" s="40">
        <f t="shared" si="152"/>
        <v>1892.5828571428572</v>
      </c>
      <c r="T1655" s="40">
        <f t="shared" si="153"/>
        <v>2733.1941489361702</v>
      </c>
      <c r="U1655" s="41">
        <f t="shared" si="154"/>
        <v>5791.454545454545</v>
      </c>
    </row>
    <row r="1656" spans="1:21" x14ac:dyDescent="0.25">
      <c r="A1656" s="30" t="str">
        <f t="shared" si="155"/>
        <v>2014_1</v>
      </c>
      <c r="B1656" s="10">
        <v>2014</v>
      </c>
      <c r="C1656" s="10">
        <v>1</v>
      </c>
      <c r="D1656" s="27" t="s">
        <v>39</v>
      </c>
      <c r="E1656" s="11" t="s">
        <v>41</v>
      </c>
      <c r="F1656" s="41">
        <v>5725</v>
      </c>
      <c r="G1656" s="39">
        <v>291</v>
      </c>
      <c r="H1656" s="40">
        <v>1048</v>
      </c>
      <c r="I1656" s="40">
        <v>1152</v>
      </c>
      <c r="J1656" s="40">
        <v>1352</v>
      </c>
      <c r="K1656" s="41">
        <v>191</v>
      </c>
      <c r="L1656" s="39">
        <v>4489702</v>
      </c>
      <c r="M1656" s="40">
        <v>2787097</v>
      </c>
      <c r="N1656" s="40">
        <v>1090300</v>
      </c>
      <c r="O1656" s="40">
        <v>4379158</v>
      </c>
      <c r="P1656" s="41">
        <v>1045823</v>
      </c>
      <c r="Q1656" s="39">
        <f t="shared" si="150"/>
        <v>15428.529209621993</v>
      </c>
      <c r="R1656" s="40">
        <f t="shared" si="151"/>
        <v>2659.4437022900765</v>
      </c>
      <c r="S1656" s="40">
        <f t="shared" si="152"/>
        <v>946.44097222222217</v>
      </c>
      <c r="T1656" s="40">
        <f t="shared" si="153"/>
        <v>3239.0221893491125</v>
      </c>
      <c r="U1656" s="41">
        <f t="shared" si="154"/>
        <v>5475.513089005236</v>
      </c>
    </row>
    <row r="1657" spans="1:21" x14ac:dyDescent="0.25">
      <c r="A1657" s="30" t="str">
        <f t="shared" si="155"/>
        <v>2014_1</v>
      </c>
      <c r="B1657" s="10">
        <v>2014</v>
      </c>
      <c r="C1657" s="10">
        <v>1</v>
      </c>
      <c r="D1657" s="27" t="s">
        <v>40</v>
      </c>
      <c r="E1657" s="11" t="s">
        <v>41</v>
      </c>
      <c r="F1657" s="41">
        <v>2469</v>
      </c>
      <c r="G1657" s="39">
        <v>98</v>
      </c>
      <c r="H1657" s="40">
        <v>462</v>
      </c>
      <c r="I1657" s="40">
        <v>997</v>
      </c>
      <c r="J1657" s="40">
        <v>855</v>
      </c>
      <c r="K1657" s="41">
        <v>145</v>
      </c>
      <c r="L1657" s="39">
        <v>1245726</v>
      </c>
      <c r="M1657" s="40">
        <v>1610279</v>
      </c>
      <c r="N1657" s="40">
        <v>669706</v>
      </c>
      <c r="O1657" s="40">
        <v>3140399</v>
      </c>
      <c r="P1657" s="41">
        <v>406608</v>
      </c>
      <c r="Q1657" s="39">
        <f t="shared" si="150"/>
        <v>12711.489795918367</v>
      </c>
      <c r="R1657" s="40">
        <f t="shared" si="151"/>
        <v>3485.4523809523807</v>
      </c>
      <c r="S1657" s="40">
        <f t="shared" si="152"/>
        <v>671.72116349047144</v>
      </c>
      <c r="T1657" s="40">
        <f t="shared" si="153"/>
        <v>3672.9812865497074</v>
      </c>
      <c r="U1657" s="41">
        <f t="shared" si="154"/>
        <v>2804.1931034482759</v>
      </c>
    </row>
    <row r="1658" spans="1:21" x14ac:dyDescent="0.25">
      <c r="A1658" s="30" t="str">
        <f t="shared" si="155"/>
        <v>2014_2</v>
      </c>
      <c r="B1658" s="10">
        <v>2014</v>
      </c>
      <c r="C1658" s="10">
        <v>2</v>
      </c>
      <c r="D1658" s="27" t="s">
        <v>13</v>
      </c>
      <c r="E1658" s="11" t="s">
        <v>41</v>
      </c>
      <c r="F1658" s="41">
        <v>6219</v>
      </c>
      <c r="G1658" s="39">
        <v>43</v>
      </c>
      <c r="H1658" s="40">
        <v>784</v>
      </c>
      <c r="I1658" s="40">
        <v>449</v>
      </c>
      <c r="J1658" s="40">
        <v>1220</v>
      </c>
      <c r="K1658" s="41">
        <v>180</v>
      </c>
      <c r="L1658" s="39">
        <v>616904</v>
      </c>
      <c r="M1658" s="40">
        <v>1222474</v>
      </c>
      <c r="N1658" s="40">
        <v>570802</v>
      </c>
      <c r="O1658" s="40">
        <v>1988767</v>
      </c>
      <c r="P1658" s="41">
        <v>636393</v>
      </c>
      <c r="Q1658" s="39">
        <f t="shared" si="150"/>
        <v>14346.60465116279</v>
      </c>
      <c r="R1658" s="40">
        <f t="shared" si="151"/>
        <v>1559.2780612244899</v>
      </c>
      <c r="S1658" s="40">
        <f t="shared" si="152"/>
        <v>1271.2739420935411</v>
      </c>
      <c r="T1658" s="40">
        <f t="shared" si="153"/>
        <v>1630.1368852459016</v>
      </c>
      <c r="U1658" s="41">
        <f t="shared" si="154"/>
        <v>3535.5166666666669</v>
      </c>
    </row>
    <row r="1659" spans="1:21" x14ac:dyDescent="0.25">
      <c r="A1659" s="30" t="str">
        <f t="shared" si="155"/>
        <v>2014_2</v>
      </c>
      <c r="B1659" s="10">
        <v>2014</v>
      </c>
      <c r="C1659" s="10">
        <v>2</v>
      </c>
      <c r="D1659" s="27" t="s">
        <v>15</v>
      </c>
      <c r="E1659" s="11" t="s">
        <v>41</v>
      </c>
      <c r="F1659" s="41">
        <v>798</v>
      </c>
      <c r="G1659" s="39">
        <v>4</v>
      </c>
      <c r="H1659" s="40">
        <v>77</v>
      </c>
      <c r="I1659" s="40">
        <v>154</v>
      </c>
      <c r="J1659" s="40">
        <v>130</v>
      </c>
      <c r="K1659" s="41">
        <v>20</v>
      </c>
      <c r="L1659" s="39">
        <v>97816</v>
      </c>
      <c r="M1659" s="40">
        <v>219539</v>
      </c>
      <c r="N1659" s="40">
        <v>196764</v>
      </c>
      <c r="O1659" s="40">
        <v>339764</v>
      </c>
      <c r="P1659" s="41">
        <v>117687</v>
      </c>
      <c r="Q1659" s="39">
        <f t="shared" si="150"/>
        <v>24454</v>
      </c>
      <c r="R1659" s="40">
        <f t="shared" si="151"/>
        <v>2851.1558441558441</v>
      </c>
      <c r="S1659" s="40">
        <f t="shared" si="152"/>
        <v>1277.6883116883116</v>
      </c>
      <c r="T1659" s="40">
        <f t="shared" si="153"/>
        <v>2613.5692307692307</v>
      </c>
      <c r="U1659" s="41">
        <f t="shared" si="154"/>
        <v>5884.35</v>
      </c>
    </row>
    <row r="1660" spans="1:21" x14ac:dyDescent="0.25">
      <c r="A1660" s="30" t="str">
        <f t="shared" si="155"/>
        <v>2014_2</v>
      </c>
      <c r="B1660" s="10">
        <v>2014</v>
      </c>
      <c r="C1660" s="10">
        <v>2</v>
      </c>
      <c r="D1660" s="27" t="s">
        <v>16</v>
      </c>
      <c r="E1660" s="11" t="s">
        <v>41</v>
      </c>
      <c r="F1660" s="41">
        <v>890</v>
      </c>
      <c r="G1660" s="39">
        <v>20</v>
      </c>
      <c r="H1660" s="40">
        <v>130</v>
      </c>
      <c r="I1660" s="40">
        <v>316</v>
      </c>
      <c r="J1660" s="40">
        <v>333</v>
      </c>
      <c r="K1660" s="41">
        <v>23</v>
      </c>
      <c r="L1660" s="39">
        <v>194395</v>
      </c>
      <c r="M1660" s="40">
        <v>447664</v>
      </c>
      <c r="N1660" s="40">
        <v>302547</v>
      </c>
      <c r="O1660" s="40">
        <v>1010487</v>
      </c>
      <c r="P1660" s="41">
        <v>123567</v>
      </c>
      <c r="Q1660" s="39">
        <f t="shared" si="150"/>
        <v>9719.75</v>
      </c>
      <c r="R1660" s="40">
        <f t="shared" si="151"/>
        <v>3443.5692307692307</v>
      </c>
      <c r="S1660" s="40">
        <f t="shared" si="152"/>
        <v>957.42721518987344</v>
      </c>
      <c r="T1660" s="40">
        <f t="shared" si="153"/>
        <v>3034.4954954954956</v>
      </c>
      <c r="U1660" s="41">
        <f t="shared" si="154"/>
        <v>5372.478260869565</v>
      </c>
    </row>
    <row r="1661" spans="1:21" x14ac:dyDescent="0.25">
      <c r="A1661" s="30" t="str">
        <f t="shared" si="155"/>
        <v>2014_2</v>
      </c>
      <c r="B1661" s="10">
        <v>2014</v>
      </c>
      <c r="C1661" s="10">
        <v>2</v>
      </c>
      <c r="D1661" s="27" t="s">
        <v>17</v>
      </c>
      <c r="E1661" s="11" t="s">
        <v>41</v>
      </c>
      <c r="F1661" s="41">
        <v>6214</v>
      </c>
      <c r="G1661" s="39">
        <v>39</v>
      </c>
      <c r="H1661" s="40">
        <v>624</v>
      </c>
      <c r="I1661" s="40">
        <v>2119</v>
      </c>
      <c r="J1661" s="40">
        <v>1069</v>
      </c>
      <c r="K1661" s="41">
        <v>151</v>
      </c>
      <c r="L1661" s="39">
        <v>653629</v>
      </c>
      <c r="M1661" s="40">
        <v>2538621</v>
      </c>
      <c r="N1661" s="40">
        <v>1754498</v>
      </c>
      <c r="O1661" s="40">
        <v>3475278</v>
      </c>
      <c r="P1661" s="41">
        <v>872378</v>
      </c>
      <c r="Q1661" s="39">
        <f t="shared" si="150"/>
        <v>16759.717948717949</v>
      </c>
      <c r="R1661" s="40">
        <f t="shared" si="151"/>
        <v>4068.3028846153848</v>
      </c>
      <c r="S1661" s="40">
        <f t="shared" si="152"/>
        <v>827.98395469561115</v>
      </c>
      <c r="T1661" s="40">
        <f t="shared" si="153"/>
        <v>3250.9616463985035</v>
      </c>
      <c r="U1661" s="41">
        <f t="shared" si="154"/>
        <v>5777.337748344371</v>
      </c>
    </row>
    <row r="1662" spans="1:21" x14ac:dyDescent="0.25">
      <c r="A1662" s="30" t="str">
        <f t="shared" si="155"/>
        <v>2014_2</v>
      </c>
      <c r="B1662" s="10">
        <v>2014</v>
      </c>
      <c r="C1662" s="10">
        <v>2</v>
      </c>
      <c r="D1662" s="27" t="s">
        <v>18</v>
      </c>
      <c r="E1662" s="11" t="s">
        <v>41</v>
      </c>
      <c r="F1662" s="41">
        <v>2692</v>
      </c>
      <c r="G1662" s="39">
        <v>30</v>
      </c>
      <c r="H1662" s="40">
        <v>238</v>
      </c>
      <c r="I1662" s="40">
        <v>942</v>
      </c>
      <c r="J1662" s="40">
        <v>355</v>
      </c>
      <c r="K1662" s="41">
        <v>75</v>
      </c>
      <c r="L1662" s="39">
        <v>612859</v>
      </c>
      <c r="M1662" s="40">
        <v>680283</v>
      </c>
      <c r="N1662" s="40">
        <v>2214489</v>
      </c>
      <c r="O1662" s="40">
        <v>1141450</v>
      </c>
      <c r="P1662" s="41">
        <v>232558</v>
      </c>
      <c r="Q1662" s="39">
        <f t="shared" si="150"/>
        <v>20428.633333333335</v>
      </c>
      <c r="R1662" s="40">
        <f t="shared" si="151"/>
        <v>2858.3319327731092</v>
      </c>
      <c r="S1662" s="40">
        <f t="shared" si="152"/>
        <v>2350.8375796178343</v>
      </c>
      <c r="T1662" s="40">
        <f t="shared" si="153"/>
        <v>3215.3521126760565</v>
      </c>
      <c r="U1662" s="41">
        <f t="shared" si="154"/>
        <v>3100.7733333333335</v>
      </c>
    </row>
    <row r="1663" spans="1:21" x14ac:dyDescent="0.25">
      <c r="A1663" s="30" t="str">
        <f t="shared" si="155"/>
        <v>2014_2</v>
      </c>
      <c r="B1663" s="10">
        <v>2014</v>
      </c>
      <c r="C1663" s="10">
        <v>2</v>
      </c>
      <c r="D1663" s="27" t="s">
        <v>19</v>
      </c>
      <c r="E1663" s="11" t="s">
        <v>41</v>
      </c>
      <c r="F1663" s="41">
        <v>1065</v>
      </c>
      <c r="G1663" s="39">
        <v>24</v>
      </c>
      <c r="H1663" s="40">
        <v>108</v>
      </c>
      <c r="I1663" s="40">
        <v>202</v>
      </c>
      <c r="J1663" s="40">
        <v>162</v>
      </c>
      <c r="K1663" s="41">
        <v>47</v>
      </c>
      <c r="L1663" s="39">
        <v>492217</v>
      </c>
      <c r="M1663" s="40">
        <v>331645</v>
      </c>
      <c r="N1663" s="40">
        <v>244064</v>
      </c>
      <c r="O1663" s="40">
        <v>524121</v>
      </c>
      <c r="P1663" s="41">
        <v>262540</v>
      </c>
      <c r="Q1663" s="39">
        <f t="shared" si="150"/>
        <v>20509.041666666668</v>
      </c>
      <c r="R1663" s="40">
        <f t="shared" si="151"/>
        <v>3070.787037037037</v>
      </c>
      <c r="S1663" s="40">
        <f t="shared" si="152"/>
        <v>1208.2376237623762</v>
      </c>
      <c r="T1663" s="40">
        <f t="shared" si="153"/>
        <v>3235.3148148148148</v>
      </c>
      <c r="U1663" s="41">
        <f t="shared" si="154"/>
        <v>5585.9574468085102</v>
      </c>
    </row>
    <row r="1664" spans="1:21" x14ac:dyDescent="0.25">
      <c r="A1664" s="30" t="str">
        <f t="shared" si="155"/>
        <v>2014_2</v>
      </c>
      <c r="B1664" s="10">
        <v>2014</v>
      </c>
      <c r="C1664" s="10">
        <v>2</v>
      </c>
      <c r="D1664" s="27" t="s">
        <v>20</v>
      </c>
      <c r="E1664" s="11" t="s">
        <v>41</v>
      </c>
      <c r="F1664" s="41">
        <v>7190</v>
      </c>
      <c r="G1664" s="39">
        <v>111</v>
      </c>
      <c r="H1664" s="40">
        <v>891</v>
      </c>
      <c r="I1664" s="40">
        <v>652</v>
      </c>
      <c r="J1664" s="40">
        <v>1368</v>
      </c>
      <c r="K1664" s="41">
        <v>267</v>
      </c>
      <c r="L1664" s="39">
        <v>2993241</v>
      </c>
      <c r="M1664" s="40">
        <v>2302088</v>
      </c>
      <c r="N1664" s="40">
        <v>535273</v>
      </c>
      <c r="O1664" s="40">
        <v>3493714</v>
      </c>
      <c r="P1664" s="41">
        <v>2418875</v>
      </c>
      <c r="Q1664" s="39">
        <f t="shared" si="150"/>
        <v>26966.135135135137</v>
      </c>
      <c r="R1664" s="40">
        <f t="shared" si="151"/>
        <v>2583.7126823793492</v>
      </c>
      <c r="S1664" s="40">
        <f t="shared" si="152"/>
        <v>820.97085889570553</v>
      </c>
      <c r="T1664" s="40">
        <f t="shared" si="153"/>
        <v>2553.8845029239765</v>
      </c>
      <c r="U1664" s="41">
        <f t="shared" si="154"/>
        <v>9059.4569288389521</v>
      </c>
    </row>
    <row r="1665" spans="1:21" x14ac:dyDescent="0.25">
      <c r="A1665" s="30" t="str">
        <f t="shared" si="155"/>
        <v>2014_2</v>
      </c>
      <c r="B1665" s="10">
        <v>2014</v>
      </c>
      <c r="C1665" s="10">
        <v>2</v>
      </c>
      <c r="D1665" s="27" t="s">
        <v>21</v>
      </c>
      <c r="E1665" s="11" t="s">
        <v>41</v>
      </c>
      <c r="F1665" s="41">
        <v>6609</v>
      </c>
      <c r="G1665" s="39">
        <v>208</v>
      </c>
      <c r="H1665" s="40">
        <v>701</v>
      </c>
      <c r="I1665" s="40">
        <v>1150</v>
      </c>
      <c r="J1665" s="40">
        <v>1642</v>
      </c>
      <c r="K1665" s="41">
        <v>534</v>
      </c>
      <c r="L1665" s="39">
        <v>3187022</v>
      </c>
      <c r="M1665" s="40">
        <v>1733120</v>
      </c>
      <c r="N1665" s="40">
        <v>1014396</v>
      </c>
      <c r="O1665" s="40">
        <v>5082309</v>
      </c>
      <c r="P1665" s="41">
        <v>2886728</v>
      </c>
      <c r="Q1665" s="39">
        <f t="shared" si="150"/>
        <v>15322.221153846154</v>
      </c>
      <c r="R1665" s="40">
        <f t="shared" si="151"/>
        <v>2472.3537803138374</v>
      </c>
      <c r="S1665" s="40">
        <f t="shared" si="152"/>
        <v>882.08347826086958</v>
      </c>
      <c r="T1665" s="40">
        <f t="shared" si="153"/>
        <v>3095.1942752740561</v>
      </c>
      <c r="U1665" s="41">
        <f t="shared" si="154"/>
        <v>5405.8576779026216</v>
      </c>
    </row>
    <row r="1666" spans="1:21" x14ac:dyDescent="0.25">
      <c r="A1666" s="30" t="str">
        <f t="shared" si="155"/>
        <v>2014_2</v>
      </c>
      <c r="B1666" s="10">
        <v>2014</v>
      </c>
      <c r="C1666" s="10">
        <v>2</v>
      </c>
      <c r="D1666" s="27" t="s">
        <v>22</v>
      </c>
      <c r="E1666" s="11" t="s">
        <v>41</v>
      </c>
      <c r="F1666" s="41">
        <v>857</v>
      </c>
      <c r="G1666" s="39">
        <v>33</v>
      </c>
      <c r="H1666" s="40">
        <v>84</v>
      </c>
      <c r="I1666" s="40">
        <v>125</v>
      </c>
      <c r="J1666" s="40">
        <v>107</v>
      </c>
      <c r="K1666" s="41">
        <v>40</v>
      </c>
      <c r="L1666" s="39">
        <v>412045</v>
      </c>
      <c r="M1666" s="40">
        <v>234811</v>
      </c>
      <c r="N1666" s="40">
        <v>91178</v>
      </c>
      <c r="O1666" s="40">
        <v>296419</v>
      </c>
      <c r="P1666" s="41">
        <v>145072</v>
      </c>
      <c r="Q1666" s="39">
        <f t="shared" si="150"/>
        <v>12486.212121212122</v>
      </c>
      <c r="R1666" s="40">
        <f t="shared" si="151"/>
        <v>2795.3690476190477</v>
      </c>
      <c r="S1666" s="40">
        <f t="shared" si="152"/>
        <v>729.42399999999998</v>
      </c>
      <c r="T1666" s="40">
        <f t="shared" si="153"/>
        <v>2770.2710280373831</v>
      </c>
      <c r="U1666" s="41">
        <f t="shared" si="154"/>
        <v>3626.8</v>
      </c>
    </row>
    <row r="1667" spans="1:21" x14ac:dyDescent="0.25">
      <c r="A1667" s="30" t="str">
        <f t="shared" si="155"/>
        <v>2014_2</v>
      </c>
      <c r="B1667" s="10">
        <v>2014</v>
      </c>
      <c r="C1667" s="10">
        <v>2</v>
      </c>
      <c r="D1667" s="27" t="s">
        <v>23</v>
      </c>
      <c r="E1667" s="11" t="s">
        <v>41</v>
      </c>
      <c r="F1667" s="41">
        <v>609</v>
      </c>
      <c r="G1667" s="39">
        <v>23</v>
      </c>
      <c r="H1667" s="40">
        <v>74</v>
      </c>
      <c r="I1667" s="40">
        <v>134</v>
      </c>
      <c r="J1667" s="40">
        <v>94</v>
      </c>
      <c r="K1667" s="41">
        <v>25</v>
      </c>
      <c r="L1667" s="39">
        <v>323328</v>
      </c>
      <c r="M1667" s="40">
        <v>214731</v>
      </c>
      <c r="N1667" s="40">
        <v>82751</v>
      </c>
      <c r="O1667" s="40">
        <v>289607</v>
      </c>
      <c r="P1667" s="41">
        <v>111432</v>
      </c>
      <c r="Q1667" s="39">
        <f t="shared" si="150"/>
        <v>14057.739130434782</v>
      </c>
      <c r="R1667" s="40">
        <f t="shared" si="151"/>
        <v>2901.7702702702704</v>
      </c>
      <c r="S1667" s="40">
        <f t="shared" si="152"/>
        <v>617.54477611940297</v>
      </c>
      <c r="T1667" s="40">
        <f t="shared" si="153"/>
        <v>3080.9255319148938</v>
      </c>
      <c r="U1667" s="41">
        <f t="shared" si="154"/>
        <v>4457.28</v>
      </c>
    </row>
    <row r="1668" spans="1:21" x14ac:dyDescent="0.25">
      <c r="A1668" s="30" t="str">
        <f t="shared" si="155"/>
        <v>2014_2</v>
      </c>
      <c r="B1668" s="10">
        <v>2014</v>
      </c>
      <c r="C1668" s="10">
        <v>2</v>
      </c>
      <c r="D1668" s="27" t="s">
        <v>24</v>
      </c>
      <c r="E1668" s="11" t="s">
        <v>41</v>
      </c>
      <c r="F1668" s="41">
        <v>1713</v>
      </c>
      <c r="G1668" s="39">
        <v>54</v>
      </c>
      <c r="H1668" s="40">
        <v>183</v>
      </c>
      <c r="I1668" s="40">
        <v>96</v>
      </c>
      <c r="J1668" s="40">
        <v>234</v>
      </c>
      <c r="K1668" s="41">
        <v>40</v>
      </c>
      <c r="L1668" s="39">
        <v>1028353</v>
      </c>
      <c r="M1668" s="40">
        <v>832044</v>
      </c>
      <c r="N1668" s="40">
        <v>106558</v>
      </c>
      <c r="O1668" s="40">
        <v>701571</v>
      </c>
      <c r="P1668" s="41">
        <v>233024</v>
      </c>
      <c r="Q1668" s="39">
        <f t="shared" si="150"/>
        <v>19043.574074074073</v>
      </c>
      <c r="R1668" s="40">
        <f t="shared" si="151"/>
        <v>4546.688524590164</v>
      </c>
      <c r="S1668" s="40">
        <f t="shared" si="152"/>
        <v>1109.9791666666667</v>
      </c>
      <c r="T1668" s="40">
        <f t="shared" si="153"/>
        <v>2998.1666666666665</v>
      </c>
      <c r="U1668" s="41">
        <f t="shared" si="154"/>
        <v>5825.6</v>
      </c>
    </row>
    <row r="1669" spans="1:21" x14ac:dyDescent="0.25">
      <c r="A1669" s="30" t="str">
        <f t="shared" si="155"/>
        <v>2014_2</v>
      </c>
      <c r="B1669" s="10">
        <v>2014</v>
      </c>
      <c r="C1669" s="10">
        <v>2</v>
      </c>
      <c r="D1669" s="27" t="s">
        <v>25</v>
      </c>
      <c r="E1669" s="11" t="s">
        <v>41</v>
      </c>
      <c r="F1669" s="41">
        <v>6834</v>
      </c>
      <c r="G1669" s="39">
        <v>58</v>
      </c>
      <c r="H1669" s="40">
        <v>624</v>
      </c>
      <c r="I1669" s="40">
        <v>2158</v>
      </c>
      <c r="J1669" s="40">
        <v>982</v>
      </c>
      <c r="K1669" s="41">
        <v>249</v>
      </c>
      <c r="L1669" s="39">
        <v>844869</v>
      </c>
      <c r="M1669" s="40">
        <v>1153211</v>
      </c>
      <c r="N1669" s="40">
        <v>1740129</v>
      </c>
      <c r="O1669" s="40">
        <v>1674670</v>
      </c>
      <c r="P1669" s="41">
        <v>1277944</v>
      </c>
      <c r="Q1669" s="39">
        <f t="shared" si="150"/>
        <v>14566.706896551725</v>
      </c>
      <c r="R1669" s="40">
        <f t="shared" si="151"/>
        <v>1848.0945512820513</v>
      </c>
      <c r="S1669" s="40">
        <f t="shared" si="152"/>
        <v>806.36190917516217</v>
      </c>
      <c r="T1669" s="40">
        <f t="shared" si="153"/>
        <v>1705.3665987780041</v>
      </c>
      <c r="U1669" s="41">
        <f t="shared" si="154"/>
        <v>5132.3052208835343</v>
      </c>
    </row>
    <row r="1670" spans="1:21" x14ac:dyDescent="0.25">
      <c r="A1670" s="30" t="str">
        <f t="shared" si="155"/>
        <v>2014_2</v>
      </c>
      <c r="B1670" s="10">
        <v>2014</v>
      </c>
      <c r="C1670" s="10">
        <v>2</v>
      </c>
      <c r="D1670" s="27" t="s">
        <v>26</v>
      </c>
      <c r="E1670" s="11" t="s">
        <v>41</v>
      </c>
      <c r="F1670" s="41">
        <v>4911</v>
      </c>
      <c r="G1670" s="39">
        <v>78</v>
      </c>
      <c r="H1670" s="40">
        <v>576</v>
      </c>
      <c r="I1670" s="40">
        <v>859</v>
      </c>
      <c r="J1670" s="40">
        <v>996</v>
      </c>
      <c r="K1670" s="41">
        <v>228</v>
      </c>
      <c r="L1670" s="39">
        <v>1577452</v>
      </c>
      <c r="M1670" s="40">
        <v>1670520</v>
      </c>
      <c r="N1670" s="40">
        <v>949128</v>
      </c>
      <c r="O1670" s="40">
        <v>2774383</v>
      </c>
      <c r="P1670" s="41">
        <v>983272</v>
      </c>
      <c r="Q1670" s="39">
        <f t="shared" si="150"/>
        <v>20223.74358974359</v>
      </c>
      <c r="R1670" s="40">
        <f t="shared" si="151"/>
        <v>2900.2083333333335</v>
      </c>
      <c r="S1670" s="40">
        <f t="shared" si="152"/>
        <v>1104.9220023282887</v>
      </c>
      <c r="T1670" s="40">
        <f t="shared" si="153"/>
        <v>2785.5251004016063</v>
      </c>
      <c r="U1670" s="41">
        <f t="shared" si="154"/>
        <v>4312.5964912280706</v>
      </c>
    </row>
    <row r="1671" spans="1:21" x14ac:dyDescent="0.25">
      <c r="A1671" s="30" t="str">
        <f t="shared" si="155"/>
        <v>2014_2</v>
      </c>
      <c r="B1671" s="10">
        <v>2014</v>
      </c>
      <c r="C1671" s="10">
        <v>2</v>
      </c>
      <c r="D1671" s="27" t="s">
        <v>27</v>
      </c>
      <c r="E1671" s="11" t="s">
        <v>41</v>
      </c>
      <c r="F1671" s="41">
        <v>1399</v>
      </c>
      <c r="G1671" s="39">
        <v>43</v>
      </c>
      <c r="H1671" s="40">
        <v>167</v>
      </c>
      <c r="I1671" s="40">
        <v>243</v>
      </c>
      <c r="J1671" s="40">
        <v>234</v>
      </c>
      <c r="K1671" s="41">
        <v>71</v>
      </c>
      <c r="L1671" s="39">
        <v>908342</v>
      </c>
      <c r="M1671" s="40">
        <v>482969</v>
      </c>
      <c r="N1671" s="40">
        <v>221836</v>
      </c>
      <c r="O1671" s="40">
        <v>704909</v>
      </c>
      <c r="P1671" s="41">
        <v>626941</v>
      </c>
      <c r="Q1671" s="39">
        <f t="shared" si="150"/>
        <v>21124.232558139534</v>
      </c>
      <c r="R1671" s="40">
        <f t="shared" si="151"/>
        <v>2892.0299401197603</v>
      </c>
      <c r="S1671" s="40">
        <f t="shared" si="152"/>
        <v>912.90534979423865</v>
      </c>
      <c r="T1671" s="40">
        <f t="shared" si="153"/>
        <v>3012.431623931624</v>
      </c>
      <c r="U1671" s="41">
        <f t="shared" si="154"/>
        <v>8830.1549295774639</v>
      </c>
    </row>
    <row r="1672" spans="1:21" x14ac:dyDescent="0.25">
      <c r="A1672" s="30" t="str">
        <f t="shared" si="155"/>
        <v>2014_2</v>
      </c>
      <c r="B1672" s="10">
        <v>2014</v>
      </c>
      <c r="C1672" s="10">
        <v>2</v>
      </c>
      <c r="D1672" s="27" t="s">
        <v>28</v>
      </c>
      <c r="E1672" s="11" t="s">
        <v>41</v>
      </c>
      <c r="F1672" s="41">
        <v>7082</v>
      </c>
      <c r="G1672" s="39">
        <v>216</v>
      </c>
      <c r="H1672" s="40">
        <v>837</v>
      </c>
      <c r="I1672" s="40">
        <v>1670</v>
      </c>
      <c r="J1672" s="40">
        <v>1301</v>
      </c>
      <c r="K1672" s="41">
        <v>312</v>
      </c>
      <c r="L1672" s="39">
        <v>2941673</v>
      </c>
      <c r="M1672" s="40">
        <v>2496255</v>
      </c>
      <c r="N1672" s="40">
        <v>2131412</v>
      </c>
      <c r="O1672" s="40">
        <v>4120764</v>
      </c>
      <c r="P1672" s="41">
        <v>3300184</v>
      </c>
      <c r="Q1672" s="39">
        <f t="shared" si="150"/>
        <v>13618.856481481482</v>
      </c>
      <c r="R1672" s="40">
        <f t="shared" si="151"/>
        <v>2982.3835125448027</v>
      </c>
      <c r="S1672" s="40">
        <f t="shared" si="152"/>
        <v>1276.294610778443</v>
      </c>
      <c r="T1672" s="40">
        <f t="shared" si="153"/>
        <v>3167.3820138355113</v>
      </c>
      <c r="U1672" s="41">
        <f t="shared" si="154"/>
        <v>10577.51282051282</v>
      </c>
    </row>
    <row r="1673" spans="1:21" x14ac:dyDescent="0.25">
      <c r="A1673" s="30" t="str">
        <f t="shared" si="155"/>
        <v>2014_2</v>
      </c>
      <c r="B1673" s="10">
        <v>2014</v>
      </c>
      <c r="C1673" s="10">
        <v>2</v>
      </c>
      <c r="D1673" s="27" t="s">
        <v>29</v>
      </c>
      <c r="E1673" s="11" t="s">
        <v>41</v>
      </c>
      <c r="F1673" s="41">
        <v>967</v>
      </c>
      <c r="G1673" s="39">
        <v>33</v>
      </c>
      <c r="H1673" s="40">
        <v>121</v>
      </c>
      <c r="I1673" s="40">
        <v>149</v>
      </c>
      <c r="J1673" s="40">
        <v>186</v>
      </c>
      <c r="K1673" s="41">
        <v>50</v>
      </c>
      <c r="L1673" s="39">
        <v>518960</v>
      </c>
      <c r="M1673" s="40">
        <v>373890</v>
      </c>
      <c r="N1673" s="40">
        <v>149760</v>
      </c>
      <c r="O1673" s="40">
        <v>556928</v>
      </c>
      <c r="P1673" s="41">
        <v>406826</v>
      </c>
      <c r="Q1673" s="39">
        <f t="shared" si="150"/>
        <v>15726.060606060606</v>
      </c>
      <c r="R1673" s="40">
        <f t="shared" si="151"/>
        <v>3090</v>
      </c>
      <c r="S1673" s="40">
        <f t="shared" si="152"/>
        <v>1005.1006711409397</v>
      </c>
      <c r="T1673" s="40">
        <f t="shared" si="153"/>
        <v>2994.2365591397847</v>
      </c>
      <c r="U1673" s="41">
        <f t="shared" si="154"/>
        <v>8136.52</v>
      </c>
    </row>
    <row r="1674" spans="1:21" x14ac:dyDescent="0.25">
      <c r="A1674" s="30" t="str">
        <f t="shared" si="155"/>
        <v>2014_2</v>
      </c>
      <c r="B1674" s="10">
        <v>2014</v>
      </c>
      <c r="C1674" s="10">
        <v>2</v>
      </c>
      <c r="D1674" s="27" t="s">
        <v>30</v>
      </c>
      <c r="E1674" s="11" t="s">
        <v>41</v>
      </c>
      <c r="F1674" s="41">
        <v>1682</v>
      </c>
      <c r="G1674" s="39">
        <v>55</v>
      </c>
      <c r="H1674" s="40">
        <v>213</v>
      </c>
      <c r="I1674" s="40">
        <v>156</v>
      </c>
      <c r="J1674" s="40">
        <v>502</v>
      </c>
      <c r="K1674" s="41">
        <v>226</v>
      </c>
      <c r="L1674" s="39">
        <v>1038287</v>
      </c>
      <c r="M1674" s="40">
        <v>402359</v>
      </c>
      <c r="N1674" s="40">
        <v>124054</v>
      </c>
      <c r="O1674" s="40">
        <v>1669560</v>
      </c>
      <c r="P1674" s="41">
        <v>1412291</v>
      </c>
      <c r="Q1674" s="39">
        <f t="shared" si="150"/>
        <v>18877.945454545454</v>
      </c>
      <c r="R1674" s="40">
        <f t="shared" si="151"/>
        <v>1889.0093896713615</v>
      </c>
      <c r="S1674" s="40">
        <f t="shared" si="152"/>
        <v>795.21794871794873</v>
      </c>
      <c r="T1674" s="40">
        <f t="shared" si="153"/>
        <v>3325.8167330677293</v>
      </c>
      <c r="U1674" s="41">
        <f t="shared" si="154"/>
        <v>6249.075221238938</v>
      </c>
    </row>
    <row r="1675" spans="1:21" x14ac:dyDescent="0.25">
      <c r="A1675" s="30" t="str">
        <f t="shared" si="155"/>
        <v>2014_2</v>
      </c>
      <c r="B1675" s="10">
        <v>2014</v>
      </c>
      <c r="C1675" s="10">
        <v>2</v>
      </c>
      <c r="D1675" s="27" t="s">
        <v>31</v>
      </c>
      <c r="E1675" s="11" t="s">
        <v>41</v>
      </c>
      <c r="F1675" s="41">
        <v>5763</v>
      </c>
      <c r="G1675" s="39">
        <v>146</v>
      </c>
      <c r="H1675" s="40">
        <v>647</v>
      </c>
      <c r="I1675" s="40">
        <v>1892</v>
      </c>
      <c r="J1675" s="40">
        <v>840</v>
      </c>
      <c r="K1675" s="41">
        <v>241</v>
      </c>
      <c r="L1675" s="39">
        <v>2183418</v>
      </c>
      <c r="M1675" s="40">
        <v>1867300</v>
      </c>
      <c r="N1675" s="40">
        <v>934166</v>
      </c>
      <c r="O1675" s="40">
        <v>2517780</v>
      </c>
      <c r="P1675" s="41">
        <v>461812</v>
      </c>
      <c r="Q1675" s="39">
        <f t="shared" ref="Q1675:Q1738" si="156">L1675/G1675</f>
        <v>14954.917808219177</v>
      </c>
      <c r="R1675" s="40">
        <f t="shared" ref="R1675:R1738" si="157">M1675/H1675</f>
        <v>2886.0896445131375</v>
      </c>
      <c r="S1675" s="40">
        <f t="shared" ref="S1675:S1738" si="158">N1675/I1675</f>
        <v>493.74524312896403</v>
      </c>
      <c r="T1675" s="40">
        <f t="shared" ref="T1675:T1738" si="159">O1675/J1675</f>
        <v>2997.3571428571427</v>
      </c>
      <c r="U1675" s="41">
        <f t="shared" ref="U1675:U1738" si="160">P1675/K1675</f>
        <v>1916.2323651452282</v>
      </c>
    </row>
    <row r="1676" spans="1:21" x14ac:dyDescent="0.25">
      <c r="A1676" s="30" t="str">
        <f t="shared" ref="A1676:A1739" si="161">B1676&amp;"_"&amp;C1676</f>
        <v>2014_2</v>
      </c>
      <c r="B1676" s="10">
        <v>2014</v>
      </c>
      <c r="C1676" s="10">
        <v>2</v>
      </c>
      <c r="D1676" s="27" t="s">
        <v>32</v>
      </c>
      <c r="E1676" s="11" t="s">
        <v>41</v>
      </c>
      <c r="F1676" s="41">
        <v>5785</v>
      </c>
      <c r="G1676" s="39">
        <v>97</v>
      </c>
      <c r="H1676" s="40">
        <v>786</v>
      </c>
      <c r="I1676" s="40">
        <v>1398</v>
      </c>
      <c r="J1676" s="40">
        <v>1241</v>
      </c>
      <c r="K1676" s="41">
        <v>279</v>
      </c>
      <c r="L1676" s="39">
        <v>3495967</v>
      </c>
      <c r="M1676" s="40">
        <v>2711620</v>
      </c>
      <c r="N1676" s="40">
        <v>1019420</v>
      </c>
      <c r="O1676" s="40">
        <v>4164571</v>
      </c>
      <c r="P1676" s="41">
        <v>2503698</v>
      </c>
      <c r="Q1676" s="39">
        <f t="shared" si="156"/>
        <v>36040.896907216498</v>
      </c>
      <c r="R1676" s="40">
        <f t="shared" si="157"/>
        <v>3449.8982188295167</v>
      </c>
      <c r="S1676" s="40">
        <f t="shared" si="158"/>
        <v>729.19885550786842</v>
      </c>
      <c r="T1676" s="40">
        <f t="shared" si="159"/>
        <v>3355.8186946011283</v>
      </c>
      <c r="U1676" s="41">
        <f t="shared" si="160"/>
        <v>8973.8279569892475</v>
      </c>
    </row>
    <row r="1677" spans="1:21" x14ac:dyDescent="0.25">
      <c r="A1677" s="30" t="str">
        <f t="shared" si="161"/>
        <v>2014_2</v>
      </c>
      <c r="B1677" s="10">
        <v>2014</v>
      </c>
      <c r="C1677" s="10">
        <v>2</v>
      </c>
      <c r="D1677" s="27" t="s">
        <v>33</v>
      </c>
      <c r="E1677" s="11" t="s">
        <v>41</v>
      </c>
      <c r="F1677" s="41">
        <v>3074</v>
      </c>
      <c r="G1677" s="39">
        <v>111</v>
      </c>
      <c r="H1677" s="40">
        <v>330</v>
      </c>
      <c r="I1677" s="40">
        <v>899</v>
      </c>
      <c r="J1677" s="40">
        <v>460</v>
      </c>
      <c r="K1677" s="41">
        <v>122</v>
      </c>
      <c r="L1677" s="39">
        <v>1300578</v>
      </c>
      <c r="M1677" s="40">
        <v>988439</v>
      </c>
      <c r="N1677" s="40">
        <v>731881</v>
      </c>
      <c r="O1677" s="40">
        <v>1378666</v>
      </c>
      <c r="P1677" s="41">
        <v>300746</v>
      </c>
      <c r="Q1677" s="39">
        <f t="shared" si="156"/>
        <v>11716.918918918918</v>
      </c>
      <c r="R1677" s="40">
        <f t="shared" si="157"/>
        <v>2995.2696969696972</v>
      </c>
      <c r="S1677" s="40">
        <f t="shared" si="158"/>
        <v>814.10567296996658</v>
      </c>
      <c r="T1677" s="40">
        <f t="shared" si="159"/>
        <v>2997.1</v>
      </c>
      <c r="U1677" s="41">
        <f t="shared" si="160"/>
        <v>2465.1311475409834</v>
      </c>
    </row>
    <row r="1678" spans="1:21" x14ac:dyDescent="0.25">
      <c r="A1678" s="30" t="str">
        <f t="shared" si="161"/>
        <v>2014_2</v>
      </c>
      <c r="B1678" s="10">
        <v>2014</v>
      </c>
      <c r="C1678" s="10">
        <v>2</v>
      </c>
      <c r="D1678" s="27" t="s">
        <v>34</v>
      </c>
      <c r="E1678" s="11" t="s">
        <v>41</v>
      </c>
      <c r="F1678" s="41">
        <v>2669</v>
      </c>
      <c r="G1678" s="39">
        <v>84</v>
      </c>
      <c r="H1678" s="40">
        <v>404</v>
      </c>
      <c r="I1678" s="40">
        <v>827</v>
      </c>
      <c r="J1678" s="40">
        <v>543</v>
      </c>
      <c r="K1678" s="41">
        <v>92</v>
      </c>
      <c r="L1678" s="39">
        <v>1225650</v>
      </c>
      <c r="M1678" s="40">
        <v>1526136</v>
      </c>
      <c r="N1678" s="40">
        <v>1425770</v>
      </c>
      <c r="O1678" s="40">
        <v>2185372</v>
      </c>
      <c r="P1678" s="41">
        <v>369199</v>
      </c>
      <c r="Q1678" s="39">
        <f t="shared" si="156"/>
        <v>14591.071428571429</v>
      </c>
      <c r="R1678" s="40">
        <f t="shared" si="157"/>
        <v>3777.5643564356437</v>
      </c>
      <c r="S1678" s="40">
        <f t="shared" si="158"/>
        <v>1724.0266021765417</v>
      </c>
      <c r="T1678" s="40">
        <f t="shared" si="159"/>
        <v>4024.6261510128916</v>
      </c>
      <c r="U1678" s="41">
        <f t="shared" si="160"/>
        <v>4013.032608695652</v>
      </c>
    </row>
    <row r="1679" spans="1:21" x14ac:dyDescent="0.25">
      <c r="A1679" s="30" t="str">
        <f t="shared" si="161"/>
        <v>2014_2</v>
      </c>
      <c r="B1679" s="10">
        <v>2014</v>
      </c>
      <c r="C1679" s="10">
        <v>2</v>
      </c>
      <c r="D1679" s="27" t="s">
        <v>35</v>
      </c>
      <c r="E1679" s="11" t="s">
        <v>41</v>
      </c>
      <c r="F1679" s="41">
        <v>5144</v>
      </c>
      <c r="G1679" s="39">
        <v>216</v>
      </c>
      <c r="H1679" s="40">
        <v>778</v>
      </c>
      <c r="I1679" s="40">
        <v>934</v>
      </c>
      <c r="J1679" s="40">
        <v>1175</v>
      </c>
      <c r="K1679" s="41">
        <v>275</v>
      </c>
      <c r="L1679" s="39">
        <v>2619016</v>
      </c>
      <c r="M1679" s="40">
        <v>2193203</v>
      </c>
      <c r="N1679" s="40">
        <v>928483</v>
      </c>
      <c r="O1679" s="40">
        <v>3294662</v>
      </c>
      <c r="P1679" s="41">
        <v>833238</v>
      </c>
      <c r="Q1679" s="39">
        <f t="shared" si="156"/>
        <v>12125.074074074075</v>
      </c>
      <c r="R1679" s="40">
        <f t="shared" si="157"/>
        <v>2819.0269922879179</v>
      </c>
      <c r="S1679" s="40">
        <f t="shared" si="158"/>
        <v>994.09314775160601</v>
      </c>
      <c r="T1679" s="40">
        <f t="shared" si="159"/>
        <v>2803.9676595744681</v>
      </c>
      <c r="U1679" s="41">
        <f t="shared" si="160"/>
        <v>3029.9563636363637</v>
      </c>
    </row>
    <row r="1680" spans="1:21" x14ac:dyDescent="0.25">
      <c r="A1680" s="30" t="str">
        <f t="shared" si="161"/>
        <v>2014_2</v>
      </c>
      <c r="B1680" s="10">
        <v>2014</v>
      </c>
      <c r="C1680" s="10">
        <v>2</v>
      </c>
      <c r="D1680" s="27" t="s">
        <v>36</v>
      </c>
      <c r="E1680" s="11" t="s">
        <v>41</v>
      </c>
      <c r="F1680" s="41">
        <v>1554</v>
      </c>
      <c r="G1680" s="39">
        <v>68</v>
      </c>
      <c r="H1680" s="40">
        <v>241</v>
      </c>
      <c r="I1680" s="40">
        <v>557</v>
      </c>
      <c r="J1680" s="40">
        <v>476</v>
      </c>
      <c r="K1680" s="41">
        <v>91</v>
      </c>
      <c r="L1680" s="39">
        <v>1000798</v>
      </c>
      <c r="M1680" s="40">
        <v>927123</v>
      </c>
      <c r="N1680" s="40">
        <v>471030</v>
      </c>
      <c r="O1680" s="40">
        <v>1653972</v>
      </c>
      <c r="P1680" s="41">
        <v>507464</v>
      </c>
      <c r="Q1680" s="39">
        <f t="shared" si="156"/>
        <v>14717.617647058823</v>
      </c>
      <c r="R1680" s="40">
        <f t="shared" si="157"/>
        <v>3846.9834024896268</v>
      </c>
      <c r="S1680" s="40">
        <f t="shared" si="158"/>
        <v>845.6552962298025</v>
      </c>
      <c r="T1680" s="40">
        <f t="shared" si="159"/>
        <v>3474.7310924369749</v>
      </c>
      <c r="U1680" s="41">
        <f t="shared" si="160"/>
        <v>5576.5274725274721</v>
      </c>
    </row>
    <row r="1681" spans="1:21" x14ac:dyDescent="0.25">
      <c r="A1681" s="30" t="str">
        <f t="shared" si="161"/>
        <v>2014_2</v>
      </c>
      <c r="B1681" s="10">
        <v>2014</v>
      </c>
      <c r="C1681" s="10">
        <v>2</v>
      </c>
      <c r="D1681" s="27" t="s">
        <v>37</v>
      </c>
      <c r="E1681" s="11" t="s">
        <v>41</v>
      </c>
      <c r="F1681" s="41">
        <v>2403</v>
      </c>
      <c r="G1681" s="39">
        <v>111</v>
      </c>
      <c r="H1681" s="40">
        <v>450</v>
      </c>
      <c r="I1681" s="40">
        <v>636</v>
      </c>
      <c r="J1681" s="40">
        <v>657</v>
      </c>
      <c r="K1681" s="41">
        <v>176</v>
      </c>
      <c r="L1681" s="39">
        <v>1881038</v>
      </c>
      <c r="M1681" s="40">
        <v>1406401</v>
      </c>
      <c r="N1681" s="40">
        <v>720868</v>
      </c>
      <c r="O1681" s="40">
        <v>2273802</v>
      </c>
      <c r="P1681" s="41">
        <v>1049215</v>
      </c>
      <c r="Q1681" s="39">
        <f t="shared" si="156"/>
        <v>16946.288288288288</v>
      </c>
      <c r="R1681" s="40">
        <f t="shared" si="157"/>
        <v>3125.3355555555554</v>
      </c>
      <c r="S1681" s="40">
        <f t="shared" si="158"/>
        <v>1133.440251572327</v>
      </c>
      <c r="T1681" s="40">
        <f t="shared" si="159"/>
        <v>3460.8858447488583</v>
      </c>
      <c r="U1681" s="41">
        <f t="shared" si="160"/>
        <v>5961.448863636364</v>
      </c>
    </row>
    <row r="1682" spans="1:21" x14ac:dyDescent="0.25">
      <c r="A1682" s="30" t="str">
        <f t="shared" si="161"/>
        <v>2014_2</v>
      </c>
      <c r="B1682" s="10">
        <v>2014</v>
      </c>
      <c r="C1682" s="10">
        <v>2</v>
      </c>
      <c r="D1682" s="27" t="s">
        <v>38</v>
      </c>
      <c r="E1682" s="11" t="s">
        <v>41</v>
      </c>
      <c r="F1682" s="41">
        <v>1240</v>
      </c>
      <c r="G1682" s="39">
        <v>59</v>
      </c>
      <c r="H1682" s="40">
        <v>236</v>
      </c>
      <c r="I1682" s="40">
        <v>185</v>
      </c>
      <c r="J1682" s="40">
        <v>383</v>
      </c>
      <c r="K1682" s="41">
        <v>9</v>
      </c>
      <c r="L1682" s="39">
        <v>788409</v>
      </c>
      <c r="M1682" s="40">
        <v>578699</v>
      </c>
      <c r="N1682" s="40">
        <v>258629</v>
      </c>
      <c r="O1682" s="40">
        <v>961619</v>
      </c>
      <c r="P1682" s="41">
        <v>70463</v>
      </c>
      <c r="Q1682" s="39">
        <f t="shared" si="156"/>
        <v>13362.864406779661</v>
      </c>
      <c r="R1682" s="40">
        <f t="shared" si="157"/>
        <v>2452.1144067796608</v>
      </c>
      <c r="S1682" s="40">
        <f t="shared" si="158"/>
        <v>1397.9945945945947</v>
      </c>
      <c r="T1682" s="40">
        <f t="shared" si="159"/>
        <v>2510.7545691906007</v>
      </c>
      <c r="U1682" s="41">
        <f t="shared" si="160"/>
        <v>7829.2222222222226</v>
      </c>
    </row>
    <row r="1683" spans="1:21" x14ac:dyDescent="0.25">
      <c r="A1683" s="30" t="str">
        <f t="shared" si="161"/>
        <v>2014_2</v>
      </c>
      <c r="B1683" s="10">
        <v>2014</v>
      </c>
      <c r="C1683" s="10">
        <v>2</v>
      </c>
      <c r="D1683" s="27" t="s">
        <v>39</v>
      </c>
      <c r="E1683" s="11" t="s">
        <v>41</v>
      </c>
      <c r="F1683" s="41">
        <v>5695</v>
      </c>
      <c r="G1683" s="39">
        <v>295</v>
      </c>
      <c r="H1683" s="40">
        <v>1023</v>
      </c>
      <c r="I1683" s="40">
        <v>1352</v>
      </c>
      <c r="J1683" s="40">
        <v>1339</v>
      </c>
      <c r="K1683" s="41">
        <v>134</v>
      </c>
      <c r="L1683" s="39">
        <v>4018559</v>
      </c>
      <c r="M1683" s="40">
        <v>2907597</v>
      </c>
      <c r="N1683" s="40">
        <v>1175317</v>
      </c>
      <c r="O1683" s="40">
        <v>4153882</v>
      </c>
      <c r="P1683" s="41">
        <v>742754</v>
      </c>
      <c r="Q1683" s="39">
        <f t="shared" si="156"/>
        <v>13622.233898305085</v>
      </c>
      <c r="R1683" s="40">
        <f t="shared" si="157"/>
        <v>2842.2258064516127</v>
      </c>
      <c r="S1683" s="40">
        <f t="shared" si="158"/>
        <v>869.31730769230774</v>
      </c>
      <c r="T1683" s="40">
        <f t="shared" si="159"/>
        <v>3102.2270351008215</v>
      </c>
      <c r="U1683" s="41">
        <f t="shared" si="160"/>
        <v>5542.940298507463</v>
      </c>
    </row>
    <row r="1684" spans="1:21" x14ac:dyDescent="0.25">
      <c r="A1684" s="30" t="str">
        <f t="shared" si="161"/>
        <v>2014_2</v>
      </c>
      <c r="B1684" s="10">
        <v>2014</v>
      </c>
      <c r="C1684" s="10">
        <v>2</v>
      </c>
      <c r="D1684" s="27" t="s">
        <v>40</v>
      </c>
      <c r="E1684" s="11" t="s">
        <v>41</v>
      </c>
      <c r="F1684" s="41">
        <v>2517</v>
      </c>
      <c r="G1684" s="39">
        <v>104</v>
      </c>
      <c r="H1684" s="40">
        <v>454</v>
      </c>
      <c r="I1684" s="40">
        <v>1028</v>
      </c>
      <c r="J1684" s="40">
        <v>733</v>
      </c>
      <c r="K1684" s="41">
        <v>118</v>
      </c>
      <c r="L1684" s="39">
        <v>1349066</v>
      </c>
      <c r="M1684" s="40">
        <v>1420952</v>
      </c>
      <c r="N1684" s="40">
        <v>671439</v>
      </c>
      <c r="O1684" s="40">
        <v>2472979</v>
      </c>
      <c r="P1684" s="41">
        <v>312220</v>
      </c>
      <c r="Q1684" s="39">
        <f t="shared" si="156"/>
        <v>12971.788461538461</v>
      </c>
      <c r="R1684" s="40">
        <f t="shared" si="157"/>
        <v>3129.8502202643172</v>
      </c>
      <c r="S1684" s="40">
        <f t="shared" si="158"/>
        <v>653.15077821011675</v>
      </c>
      <c r="T1684" s="40">
        <f t="shared" si="159"/>
        <v>3373.7776261937242</v>
      </c>
      <c r="U1684" s="41">
        <f t="shared" si="160"/>
        <v>2645.9322033898306</v>
      </c>
    </row>
    <row r="1685" spans="1:21" x14ac:dyDescent="0.25">
      <c r="A1685" s="30" t="str">
        <f t="shared" si="161"/>
        <v>2014_3</v>
      </c>
      <c r="B1685" s="10">
        <v>2014</v>
      </c>
      <c r="C1685" s="10">
        <v>3</v>
      </c>
      <c r="D1685" s="27" t="s">
        <v>13</v>
      </c>
      <c r="E1685" s="11" t="s">
        <v>41</v>
      </c>
      <c r="F1685" s="41">
        <v>6424</v>
      </c>
      <c r="G1685" s="39">
        <v>45</v>
      </c>
      <c r="H1685" s="40">
        <v>817</v>
      </c>
      <c r="I1685" s="40">
        <v>442</v>
      </c>
      <c r="J1685" s="40">
        <v>1325</v>
      </c>
      <c r="K1685" s="41">
        <v>202</v>
      </c>
      <c r="L1685" s="39">
        <v>830170</v>
      </c>
      <c r="M1685" s="40">
        <v>1307280</v>
      </c>
      <c r="N1685" s="40">
        <v>643395</v>
      </c>
      <c r="O1685" s="40">
        <v>2247921</v>
      </c>
      <c r="P1685" s="41">
        <v>633760</v>
      </c>
      <c r="Q1685" s="39">
        <f t="shared" si="156"/>
        <v>18448.222222222223</v>
      </c>
      <c r="R1685" s="40">
        <f t="shared" si="157"/>
        <v>1600.0979192166462</v>
      </c>
      <c r="S1685" s="40">
        <f t="shared" si="158"/>
        <v>1455.6447963800906</v>
      </c>
      <c r="T1685" s="40">
        <f t="shared" si="159"/>
        <v>1696.5441509433963</v>
      </c>
      <c r="U1685" s="41">
        <f t="shared" si="160"/>
        <v>3137.4257425742576</v>
      </c>
    </row>
    <row r="1686" spans="1:21" x14ac:dyDescent="0.25">
      <c r="A1686" s="30" t="str">
        <f t="shared" si="161"/>
        <v>2014_3</v>
      </c>
      <c r="B1686" s="10">
        <v>2014</v>
      </c>
      <c r="C1686" s="10">
        <v>3</v>
      </c>
      <c r="D1686" s="27" t="s">
        <v>15</v>
      </c>
      <c r="E1686" s="11" t="s">
        <v>41</v>
      </c>
      <c r="F1686" s="41">
        <v>832</v>
      </c>
      <c r="G1686" s="39">
        <v>4</v>
      </c>
      <c r="H1686" s="40">
        <v>73</v>
      </c>
      <c r="I1686" s="40">
        <v>270</v>
      </c>
      <c r="J1686" s="40">
        <v>116</v>
      </c>
      <c r="K1686" s="41">
        <v>17</v>
      </c>
      <c r="L1686" s="39">
        <v>128497</v>
      </c>
      <c r="M1686" s="40">
        <v>215570</v>
      </c>
      <c r="N1686" s="40">
        <v>456620</v>
      </c>
      <c r="O1686" s="40">
        <v>312634</v>
      </c>
      <c r="P1686" s="41">
        <v>104080</v>
      </c>
      <c r="Q1686" s="39">
        <f t="shared" si="156"/>
        <v>32124.25</v>
      </c>
      <c r="R1686" s="40">
        <f t="shared" si="157"/>
        <v>2953.0136986301368</v>
      </c>
      <c r="S1686" s="40">
        <f t="shared" si="158"/>
        <v>1691.1851851851852</v>
      </c>
      <c r="T1686" s="40">
        <f t="shared" si="159"/>
        <v>2695.1206896551726</v>
      </c>
      <c r="U1686" s="41">
        <f t="shared" si="160"/>
        <v>6122.3529411764703</v>
      </c>
    </row>
    <row r="1687" spans="1:21" x14ac:dyDescent="0.25">
      <c r="A1687" s="30" t="str">
        <f t="shared" si="161"/>
        <v>2014_3</v>
      </c>
      <c r="B1687" s="10">
        <v>2014</v>
      </c>
      <c r="C1687" s="10">
        <v>3</v>
      </c>
      <c r="D1687" s="27" t="s">
        <v>16</v>
      </c>
      <c r="E1687" s="11" t="s">
        <v>41</v>
      </c>
      <c r="F1687" s="41">
        <v>921</v>
      </c>
      <c r="G1687" s="39">
        <v>20</v>
      </c>
      <c r="H1687" s="40">
        <v>137</v>
      </c>
      <c r="I1687" s="40">
        <v>169</v>
      </c>
      <c r="J1687" s="40">
        <v>370</v>
      </c>
      <c r="K1687" s="41">
        <v>25</v>
      </c>
      <c r="L1687" s="39">
        <v>238056</v>
      </c>
      <c r="M1687" s="40">
        <v>425735</v>
      </c>
      <c r="N1687" s="40">
        <v>167989</v>
      </c>
      <c r="O1687" s="40">
        <v>1072162</v>
      </c>
      <c r="P1687" s="41">
        <v>128690</v>
      </c>
      <c r="Q1687" s="39">
        <f t="shared" si="156"/>
        <v>11902.8</v>
      </c>
      <c r="R1687" s="40">
        <f t="shared" si="157"/>
        <v>3107.5547445255474</v>
      </c>
      <c r="S1687" s="40">
        <f t="shared" si="158"/>
        <v>994.01775147928993</v>
      </c>
      <c r="T1687" s="40">
        <f t="shared" si="159"/>
        <v>2897.7351351351354</v>
      </c>
      <c r="U1687" s="41">
        <f t="shared" si="160"/>
        <v>5147.6000000000004</v>
      </c>
    </row>
    <row r="1688" spans="1:21" x14ac:dyDescent="0.25">
      <c r="A1688" s="30" t="str">
        <f t="shared" si="161"/>
        <v>2014_3</v>
      </c>
      <c r="B1688" s="10">
        <v>2014</v>
      </c>
      <c r="C1688" s="10">
        <v>3</v>
      </c>
      <c r="D1688" s="27" t="s">
        <v>17</v>
      </c>
      <c r="E1688" s="11" t="s">
        <v>41</v>
      </c>
      <c r="F1688" s="41">
        <v>6431</v>
      </c>
      <c r="G1688" s="39">
        <v>43</v>
      </c>
      <c r="H1688" s="40">
        <v>670</v>
      </c>
      <c r="I1688" s="40">
        <v>384</v>
      </c>
      <c r="J1688" s="40">
        <v>1166</v>
      </c>
      <c r="K1688" s="41">
        <v>163</v>
      </c>
      <c r="L1688" s="39">
        <v>833479</v>
      </c>
      <c r="M1688" s="40">
        <v>2420335</v>
      </c>
      <c r="N1688" s="40">
        <v>342343</v>
      </c>
      <c r="O1688" s="40">
        <v>3770423</v>
      </c>
      <c r="P1688" s="41">
        <v>913301</v>
      </c>
      <c r="Q1688" s="39">
        <f t="shared" si="156"/>
        <v>19383.232558139534</v>
      </c>
      <c r="R1688" s="40">
        <f t="shared" si="157"/>
        <v>3612.4402985074626</v>
      </c>
      <c r="S1688" s="40">
        <f t="shared" si="158"/>
        <v>891.51822916666663</v>
      </c>
      <c r="T1688" s="40">
        <f t="shared" si="159"/>
        <v>3233.6389365351629</v>
      </c>
      <c r="U1688" s="41">
        <f t="shared" si="160"/>
        <v>5603.0736196319021</v>
      </c>
    </row>
    <row r="1689" spans="1:21" x14ac:dyDescent="0.25">
      <c r="A1689" s="30" t="str">
        <f t="shared" si="161"/>
        <v>2014_3</v>
      </c>
      <c r="B1689" s="10">
        <v>2014</v>
      </c>
      <c r="C1689" s="10">
        <v>3</v>
      </c>
      <c r="D1689" s="27" t="s">
        <v>18</v>
      </c>
      <c r="E1689" s="11" t="s">
        <v>41</v>
      </c>
      <c r="F1689" s="41">
        <v>2759</v>
      </c>
      <c r="G1689" s="39">
        <v>29</v>
      </c>
      <c r="H1689" s="40">
        <v>255</v>
      </c>
      <c r="I1689" s="40">
        <v>838</v>
      </c>
      <c r="J1689" s="40">
        <v>375</v>
      </c>
      <c r="K1689" s="41">
        <v>78</v>
      </c>
      <c r="L1689" s="39">
        <v>685393</v>
      </c>
      <c r="M1689" s="40">
        <v>768832</v>
      </c>
      <c r="N1689" s="40">
        <v>1924126</v>
      </c>
      <c r="O1689" s="40">
        <v>1209073</v>
      </c>
      <c r="P1689" s="41">
        <v>238815</v>
      </c>
      <c r="Q1689" s="39">
        <f t="shared" si="156"/>
        <v>23634.241379310344</v>
      </c>
      <c r="R1689" s="40">
        <f t="shared" si="157"/>
        <v>3015.0274509803921</v>
      </c>
      <c r="S1689" s="40">
        <f t="shared" si="158"/>
        <v>2296.09307875895</v>
      </c>
      <c r="T1689" s="40">
        <f t="shared" si="159"/>
        <v>3224.1946666666668</v>
      </c>
      <c r="U1689" s="41">
        <f t="shared" si="160"/>
        <v>3061.7307692307691</v>
      </c>
    </row>
    <row r="1690" spans="1:21" x14ac:dyDescent="0.25">
      <c r="A1690" s="30" t="str">
        <f t="shared" si="161"/>
        <v>2014_3</v>
      </c>
      <c r="B1690" s="10">
        <v>2014</v>
      </c>
      <c r="C1690" s="10">
        <v>3</v>
      </c>
      <c r="D1690" s="27" t="s">
        <v>19</v>
      </c>
      <c r="E1690" s="11" t="s">
        <v>41</v>
      </c>
      <c r="F1690" s="41">
        <v>1104</v>
      </c>
      <c r="G1690" s="39">
        <v>26</v>
      </c>
      <c r="H1690" s="40">
        <v>118</v>
      </c>
      <c r="I1690" s="40">
        <v>213</v>
      </c>
      <c r="J1690" s="40">
        <v>175</v>
      </c>
      <c r="K1690" s="41">
        <v>49</v>
      </c>
      <c r="L1690" s="39">
        <v>544543</v>
      </c>
      <c r="M1690" s="40">
        <v>357441</v>
      </c>
      <c r="N1690" s="40">
        <v>249413</v>
      </c>
      <c r="O1690" s="40">
        <v>596728</v>
      </c>
      <c r="P1690" s="41">
        <v>291867</v>
      </c>
      <c r="Q1690" s="39">
        <f t="shared" si="156"/>
        <v>20943.961538461539</v>
      </c>
      <c r="R1690" s="40">
        <f t="shared" si="157"/>
        <v>3029.1610169491523</v>
      </c>
      <c r="S1690" s="40">
        <f t="shared" si="158"/>
        <v>1170.9530516431926</v>
      </c>
      <c r="T1690" s="40">
        <f t="shared" si="159"/>
        <v>3409.8742857142856</v>
      </c>
      <c r="U1690" s="41">
        <f t="shared" si="160"/>
        <v>5956.4693877551017</v>
      </c>
    </row>
    <row r="1691" spans="1:21" x14ac:dyDescent="0.25">
      <c r="A1691" s="30" t="str">
        <f t="shared" si="161"/>
        <v>2014_3</v>
      </c>
      <c r="B1691" s="10">
        <v>2014</v>
      </c>
      <c r="C1691" s="10">
        <v>3</v>
      </c>
      <c r="D1691" s="27" t="s">
        <v>20</v>
      </c>
      <c r="E1691" s="11" t="s">
        <v>41</v>
      </c>
      <c r="F1691" s="41">
        <v>7427</v>
      </c>
      <c r="G1691" s="39">
        <v>113</v>
      </c>
      <c r="H1691" s="40">
        <v>985</v>
      </c>
      <c r="I1691" s="40">
        <v>720</v>
      </c>
      <c r="J1691" s="40">
        <v>1520</v>
      </c>
      <c r="K1691" s="41">
        <v>281</v>
      </c>
      <c r="L1691" s="39">
        <v>3026115</v>
      </c>
      <c r="M1691" s="40">
        <v>2542277</v>
      </c>
      <c r="N1691" s="40">
        <v>1176183</v>
      </c>
      <c r="O1691" s="40">
        <v>3758996</v>
      </c>
      <c r="P1691" s="41">
        <v>2595635</v>
      </c>
      <c r="Q1691" s="39">
        <f t="shared" si="156"/>
        <v>26779.778761061945</v>
      </c>
      <c r="R1691" s="40">
        <f t="shared" si="157"/>
        <v>2580.9918781725887</v>
      </c>
      <c r="S1691" s="40">
        <f t="shared" si="158"/>
        <v>1633.5875000000001</v>
      </c>
      <c r="T1691" s="40">
        <f t="shared" si="159"/>
        <v>2473.0236842105264</v>
      </c>
      <c r="U1691" s="41">
        <f t="shared" si="160"/>
        <v>9237.1352313167263</v>
      </c>
    </row>
    <row r="1692" spans="1:21" x14ac:dyDescent="0.25">
      <c r="A1692" s="30" t="str">
        <f t="shared" si="161"/>
        <v>2014_3</v>
      </c>
      <c r="B1692" s="10">
        <v>2014</v>
      </c>
      <c r="C1692" s="10">
        <v>3</v>
      </c>
      <c r="D1692" s="27" t="s">
        <v>21</v>
      </c>
      <c r="E1692" s="11" t="s">
        <v>41</v>
      </c>
      <c r="F1692" s="41">
        <v>6837</v>
      </c>
      <c r="G1692" s="39">
        <v>226</v>
      </c>
      <c r="H1692" s="40">
        <v>712</v>
      </c>
      <c r="I1692" s="40">
        <v>886</v>
      </c>
      <c r="J1692" s="40">
        <v>1266</v>
      </c>
      <c r="K1692" s="41">
        <v>170</v>
      </c>
      <c r="L1692" s="39">
        <v>3899521</v>
      </c>
      <c r="M1692" s="40">
        <v>1674861</v>
      </c>
      <c r="N1692" s="40">
        <v>845834</v>
      </c>
      <c r="O1692" s="40">
        <v>3882566</v>
      </c>
      <c r="P1692" s="41">
        <v>911643</v>
      </c>
      <c r="Q1692" s="39">
        <f t="shared" si="156"/>
        <v>17254.517699115044</v>
      </c>
      <c r="R1692" s="40">
        <f t="shared" si="157"/>
        <v>2352.3328651685392</v>
      </c>
      <c r="S1692" s="40">
        <f t="shared" si="158"/>
        <v>954.66591422121894</v>
      </c>
      <c r="T1692" s="40">
        <f t="shared" si="159"/>
        <v>3066.7977883096369</v>
      </c>
      <c r="U1692" s="41">
        <f t="shared" si="160"/>
        <v>5362.6058823529411</v>
      </c>
    </row>
    <row r="1693" spans="1:21" x14ac:dyDescent="0.25">
      <c r="A1693" s="30" t="str">
        <f t="shared" si="161"/>
        <v>2014_3</v>
      </c>
      <c r="B1693" s="10">
        <v>2014</v>
      </c>
      <c r="C1693" s="10">
        <v>3</v>
      </c>
      <c r="D1693" s="27" t="s">
        <v>22</v>
      </c>
      <c r="E1693" s="11" t="s">
        <v>41</v>
      </c>
      <c r="F1693" s="41">
        <v>887</v>
      </c>
      <c r="G1693" s="39">
        <v>32</v>
      </c>
      <c r="H1693" s="40">
        <v>95</v>
      </c>
      <c r="I1693" s="40">
        <v>142</v>
      </c>
      <c r="J1693" s="40">
        <v>122</v>
      </c>
      <c r="K1693" s="41">
        <v>45</v>
      </c>
      <c r="L1693" s="39">
        <v>420273</v>
      </c>
      <c r="M1693" s="40">
        <v>259695</v>
      </c>
      <c r="N1693" s="40">
        <v>129740</v>
      </c>
      <c r="O1693" s="40">
        <v>357815</v>
      </c>
      <c r="P1693" s="41">
        <v>180781</v>
      </c>
      <c r="Q1693" s="39">
        <f t="shared" si="156"/>
        <v>13133.53125</v>
      </c>
      <c r="R1693" s="40">
        <f t="shared" si="157"/>
        <v>2733.6315789473683</v>
      </c>
      <c r="S1693" s="40">
        <f t="shared" si="158"/>
        <v>913.66197183098586</v>
      </c>
      <c r="T1693" s="40">
        <f t="shared" si="159"/>
        <v>2932.9098360655739</v>
      </c>
      <c r="U1693" s="41">
        <f t="shared" si="160"/>
        <v>4017.3555555555554</v>
      </c>
    </row>
    <row r="1694" spans="1:21" x14ac:dyDescent="0.25">
      <c r="A1694" s="30" t="str">
        <f t="shared" si="161"/>
        <v>2014_3</v>
      </c>
      <c r="B1694" s="10">
        <v>2014</v>
      </c>
      <c r="C1694" s="10">
        <v>3</v>
      </c>
      <c r="D1694" s="27" t="s">
        <v>23</v>
      </c>
      <c r="E1694" s="11" t="s">
        <v>41</v>
      </c>
      <c r="F1694" s="41">
        <v>631</v>
      </c>
      <c r="G1694" s="39">
        <v>23</v>
      </c>
      <c r="H1694" s="40">
        <v>78</v>
      </c>
      <c r="I1694" s="40">
        <v>151</v>
      </c>
      <c r="J1694" s="40">
        <v>102</v>
      </c>
      <c r="K1694" s="41">
        <v>26</v>
      </c>
      <c r="L1694" s="39">
        <v>337163</v>
      </c>
      <c r="M1694" s="40">
        <v>229113</v>
      </c>
      <c r="N1694" s="40">
        <v>106011</v>
      </c>
      <c r="O1694" s="40">
        <v>313520</v>
      </c>
      <c r="P1694" s="41">
        <v>117586</v>
      </c>
      <c r="Q1694" s="39">
        <f t="shared" si="156"/>
        <v>14659.260869565218</v>
      </c>
      <c r="R1694" s="40">
        <f t="shared" si="157"/>
        <v>2937.3461538461538</v>
      </c>
      <c r="S1694" s="40">
        <f t="shared" si="158"/>
        <v>702.05960264900659</v>
      </c>
      <c r="T1694" s="40">
        <f t="shared" si="159"/>
        <v>3073.7254901960782</v>
      </c>
      <c r="U1694" s="41">
        <f t="shared" si="160"/>
        <v>4522.5384615384619</v>
      </c>
    </row>
    <row r="1695" spans="1:21" x14ac:dyDescent="0.25">
      <c r="A1695" s="30" t="str">
        <f t="shared" si="161"/>
        <v>2014_3</v>
      </c>
      <c r="B1695" s="10">
        <v>2014</v>
      </c>
      <c r="C1695" s="10">
        <v>3</v>
      </c>
      <c r="D1695" s="27" t="s">
        <v>24</v>
      </c>
      <c r="E1695" s="11" t="s">
        <v>41</v>
      </c>
      <c r="F1695" s="41">
        <v>1773</v>
      </c>
      <c r="G1695" s="39">
        <v>58</v>
      </c>
      <c r="H1695" s="40">
        <v>212</v>
      </c>
      <c r="I1695" s="40">
        <v>436</v>
      </c>
      <c r="J1695" s="40">
        <v>402</v>
      </c>
      <c r="K1695" s="41">
        <v>44</v>
      </c>
      <c r="L1695" s="39">
        <v>1295924</v>
      </c>
      <c r="M1695" s="40">
        <v>899578</v>
      </c>
      <c r="N1695" s="40">
        <v>525756</v>
      </c>
      <c r="O1695" s="40">
        <v>1197786</v>
      </c>
      <c r="P1695" s="41">
        <v>245995</v>
      </c>
      <c r="Q1695" s="39">
        <f t="shared" si="156"/>
        <v>22343.517241379312</v>
      </c>
      <c r="R1695" s="40">
        <f t="shared" si="157"/>
        <v>4243.2924528301883</v>
      </c>
      <c r="S1695" s="40">
        <f t="shared" si="158"/>
        <v>1205.8623853211009</v>
      </c>
      <c r="T1695" s="40">
        <f t="shared" si="159"/>
        <v>2979.5671641791046</v>
      </c>
      <c r="U1695" s="41">
        <f t="shared" si="160"/>
        <v>5590.795454545455</v>
      </c>
    </row>
    <row r="1696" spans="1:21" x14ac:dyDescent="0.25">
      <c r="A1696" s="30" t="str">
        <f t="shared" si="161"/>
        <v>2014_3</v>
      </c>
      <c r="B1696" s="10">
        <v>2014</v>
      </c>
      <c r="C1696" s="10">
        <v>3</v>
      </c>
      <c r="D1696" s="27" t="s">
        <v>25</v>
      </c>
      <c r="E1696" s="11" t="s">
        <v>41</v>
      </c>
      <c r="F1696" s="41">
        <v>7096</v>
      </c>
      <c r="G1696" s="39">
        <v>57</v>
      </c>
      <c r="H1696" s="40">
        <v>650</v>
      </c>
      <c r="I1696" s="40">
        <v>3291</v>
      </c>
      <c r="J1696" s="40">
        <v>966</v>
      </c>
      <c r="K1696" s="41">
        <v>249</v>
      </c>
      <c r="L1696" s="39">
        <v>953177</v>
      </c>
      <c r="M1696" s="40">
        <v>1179301</v>
      </c>
      <c r="N1696" s="40">
        <v>4758666</v>
      </c>
      <c r="O1696" s="40">
        <v>1723535</v>
      </c>
      <c r="P1696" s="41">
        <v>1279927</v>
      </c>
      <c r="Q1696" s="39">
        <f t="shared" si="156"/>
        <v>16722.403508771931</v>
      </c>
      <c r="R1696" s="40">
        <f t="shared" si="157"/>
        <v>1814.3092307692307</v>
      </c>
      <c r="S1696" s="40">
        <f t="shared" si="158"/>
        <v>1445.9635369188697</v>
      </c>
      <c r="T1696" s="40">
        <f t="shared" si="159"/>
        <v>1784.1977225672879</v>
      </c>
      <c r="U1696" s="41">
        <f t="shared" si="160"/>
        <v>5140.2690763052206</v>
      </c>
    </row>
    <row r="1697" spans="1:21" x14ac:dyDescent="0.25">
      <c r="A1697" s="30" t="str">
        <f t="shared" si="161"/>
        <v>2014_3</v>
      </c>
      <c r="B1697" s="10">
        <v>2014</v>
      </c>
      <c r="C1697" s="10">
        <v>3</v>
      </c>
      <c r="D1697" s="27" t="s">
        <v>26</v>
      </c>
      <c r="E1697" s="11" t="s">
        <v>41</v>
      </c>
      <c r="F1697" s="41">
        <v>5034</v>
      </c>
      <c r="G1697" s="39">
        <v>77</v>
      </c>
      <c r="H1697" s="40">
        <v>619</v>
      </c>
      <c r="I1697" s="40">
        <v>858</v>
      </c>
      <c r="J1697" s="40">
        <v>1065</v>
      </c>
      <c r="K1697" s="41">
        <v>229</v>
      </c>
      <c r="L1697" s="39">
        <v>1707171</v>
      </c>
      <c r="M1697" s="40">
        <v>1829406</v>
      </c>
      <c r="N1697" s="40">
        <v>1131687</v>
      </c>
      <c r="O1697" s="40">
        <v>3027514</v>
      </c>
      <c r="P1697" s="41">
        <v>1010953</v>
      </c>
      <c r="Q1697" s="39">
        <f t="shared" si="156"/>
        <v>22171.051948051947</v>
      </c>
      <c r="R1697" s="40">
        <f t="shared" si="157"/>
        <v>2955.4216478190629</v>
      </c>
      <c r="S1697" s="40">
        <f t="shared" si="158"/>
        <v>1318.9825174825176</v>
      </c>
      <c r="T1697" s="40">
        <f t="shared" si="159"/>
        <v>2842.7361502347417</v>
      </c>
      <c r="U1697" s="41">
        <f t="shared" si="160"/>
        <v>4414.6419213973795</v>
      </c>
    </row>
    <row r="1698" spans="1:21" x14ac:dyDescent="0.25">
      <c r="A1698" s="30" t="str">
        <f t="shared" si="161"/>
        <v>2014_3</v>
      </c>
      <c r="B1698" s="10">
        <v>2014</v>
      </c>
      <c r="C1698" s="10">
        <v>3</v>
      </c>
      <c r="D1698" s="27" t="s">
        <v>27</v>
      </c>
      <c r="E1698" s="11" t="s">
        <v>41</v>
      </c>
      <c r="F1698" s="41">
        <v>1444</v>
      </c>
      <c r="G1698" s="39">
        <v>45</v>
      </c>
      <c r="H1698" s="40">
        <v>174</v>
      </c>
      <c r="I1698" s="40">
        <v>257</v>
      </c>
      <c r="J1698" s="40">
        <v>240</v>
      </c>
      <c r="K1698" s="41">
        <v>72</v>
      </c>
      <c r="L1698" s="39">
        <v>987896</v>
      </c>
      <c r="M1698" s="40">
        <v>509763</v>
      </c>
      <c r="N1698" s="40">
        <v>252748</v>
      </c>
      <c r="O1698" s="40">
        <v>777083</v>
      </c>
      <c r="P1698" s="41">
        <v>613873</v>
      </c>
      <c r="Q1698" s="39">
        <f t="shared" si="156"/>
        <v>21953.244444444445</v>
      </c>
      <c r="R1698" s="40">
        <f t="shared" si="157"/>
        <v>2929.6724137931033</v>
      </c>
      <c r="S1698" s="40">
        <f t="shared" si="158"/>
        <v>983.4552529182879</v>
      </c>
      <c r="T1698" s="40">
        <f t="shared" si="159"/>
        <v>3237.8458333333333</v>
      </c>
      <c r="U1698" s="41">
        <f t="shared" si="160"/>
        <v>8526.0138888888887</v>
      </c>
    </row>
    <row r="1699" spans="1:21" x14ac:dyDescent="0.25">
      <c r="A1699" s="30" t="str">
        <f t="shared" si="161"/>
        <v>2014_3</v>
      </c>
      <c r="B1699" s="10">
        <v>2014</v>
      </c>
      <c r="C1699" s="10">
        <v>3</v>
      </c>
      <c r="D1699" s="27" t="s">
        <v>28</v>
      </c>
      <c r="E1699" s="11" t="s">
        <v>41</v>
      </c>
      <c r="F1699" s="41">
        <v>7313</v>
      </c>
      <c r="G1699" s="39">
        <v>223</v>
      </c>
      <c r="H1699" s="40">
        <v>898</v>
      </c>
      <c r="I1699" s="40">
        <v>1677</v>
      </c>
      <c r="J1699" s="40">
        <v>1432</v>
      </c>
      <c r="K1699" s="41">
        <v>318</v>
      </c>
      <c r="L1699" s="39">
        <v>3101994</v>
      </c>
      <c r="M1699" s="40">
        <v>2623862</v>
      </c>
      <c r="N1699" s="40">
        <v>1976045</v>
      </c>
      <c r="O1699" s="40">
        <v>4574844</v>
      </c>
      <c r="P1699" s="41">
        <v>3409277</v>
      </c>
      <c r="Q1699" s="39">
        <f t="shared" si="156"/>
        <v>13910.286995515695</v>
      </c>
      <c r="R1699" s="40">
        <f t="shared" si="157"/>
        <v>2921.8953229398662</v>
      </c>
      <c r="S1699" s="40">
        <f t="shared" si="158"/>
        <v>1178.3214072748956</v>
      </c>
      <c r="T1699" s="40">
        <f t="shared" si="159"/>
        <v>3194.7234636871508</v>
      </c>
      <c r="U1699" s="41">
        <f t="shared" si="160"/>
        <v>10720.996855345911</v>
      </c>
    </row>
    <row r="1700" spans="1:21" x14ac:dyDescent="0.25">
      <c r="A1700" s="30" t="str">
        <f t="shared" si="161"/>
        <v>2014_3</v>
      </c>
      <c r="B1700" s="10">
        <v>2014</v>
      </c>
      <c r="C1700" s="10">
        <v>3</v>
      </c>
      <c r="D1700" s="27" t="s">
        <v>29</v>
      </c>
      <c r="E1700" s="11" t="s">
        <v>41</v>
      </c>
      <c r="F1700" s="41">
        <v>1000</v>
      </c>
      <c r="G1700" s="39">
        <v>35</v>
      </c>
      <c r="H1700" s="40">
        <v>138</v>
      </c>
      <c r="I1700" s="40">
        <v>168</v>
      </c>
      <c r="J1700" s="40">
        <v>204</v>
      </c>
      <c r="K1700" s="41">
        <v>52</v>
      </c>
      <c r="L1700" s="39">
        <v>591984</v>
      </c>
      <c r="M1700" s="40">
        <v>433556</v>
      </c>
      <c r="N1700" s="40">
        <v>208330</v>
      </c>
      <c r="O1700" s="40">
        <v>564611</v>
      </c>
      <c r="P1700" s="41">
        <v>422123</v>
      </c>
      <c r="Q1700" s="39">
        <f t="shared" si="156"/>
        <v>16913.82857142857</v>
      </c>
      <c r="R1700" s="40">
        <f t="shared" si="157"/>
        <v>3141.710144927536</v>
      </c>
      <c r="S1700" s="40">
        <f t="shared" si="158"/>
        <v>1240.0595238095239</v>
      </c>
      <c r="T1700" s="40">
        <f t="shared" si="159"/>
        <v>2767.7009803921569</v>
      </c>
      <c r="U1700" s="41">
        <f t="shared" si="160"/>
        <v>8117.75</v>
      </c>
    </row>
    <row r="1701" spans="1:21" x14ac:dyDescent="0.25">
      <c r="A1701" s="30" t="str">
        <f t="shared" si="161"/>
        <v>2014_3</v>
      </c>
      <c r="B1701" s="10">
        <v>2014</v>
      </c>
      <c r="C1701" s="10">
        <v>3</v>
      </c>
      <c r="D1701" s="27" t="s">
        <v>30</v>
      </c>
      <c r="E1701" s="11" t="s">
        <v>41</v>
      </c>
      <c r="F1701" s="41">
        <v>1740</v>
      </c>
      <c r="G1701" s="39">
        <v>56</v>
      </c>
      <c r="H1701" s="40">
        <v>215</v>
      </c>
      <c r="I1701" s="40">
        <v>267</v>
      </c>
      <c r="J1701" s="40">
        <v>261</v>
      </c>
      <c r="K1701" s="41">
        <v>96</v>
      </c>
      <c r="L1701" s="39">
        <v>1304846</v>
      </c>
      <c r="M1701" s="40">
        <v>395287</v>
      </c>
      <c r="N1701" s="40">
        <v>229511</v>
      </c>
      <c r="O1701" s="40">
        <v>819466</v>
      </c>
      <c r="P1701" s="41">
        <v>595775</v>
      </c>
      <c r="Q1701" s="39">
        <f t="shared" si="156"/>
        <v>23300.821428571428</v>
      </c>
      <c r="R1701" s="40">
        <f t="shared" si="157"/>
        <v>1838.5441860465116</v>
      </c>
      <c r="S1701" s="40">
        <f t="shared" si="158"/>
        <v>859.59176029962543</v>
      </c>
      <c r="T1701" s="40">
        <f t="shared" si="159"/>
        <v>3139.7164750957854</v>
      </c>
      <c r="U1701" s="41">
        <f t="shared" si="160"/>
        <v>6205.989583333333</v>
      </c>
    </row>
    <row r="1702" spans="1:21" x14ac:dyDescent="0.25">
      <c r="A1702" s="30" t="str">
        <f t="shared" si="161"/>
        <v>2014_3</v>
      </c>
      <c r="B1702" s="10">
        <v>2014</v>
      </c>
      <c r="C1702" s="10">
        <v>3</v>
      </c>
      <c r="D1702" s="27" t="s">
        <v>31</v>
      </c>
      <c r="E1702" s="11" t="s">
        <v>41</v>
      </c>
      <c r="F1702" s="41">
        <v>5962</v>
      </c>
      <c r="G1702" s="39">
        <v>146</v>
      </c>
      <c r="H1702" s="40">
        <v>651</v>
      </c>
      <c r="I1702" s="40">
        <v>2154</v>
      </c>
      <c r="J1702" s="40">
        <v>856</v>
      </c>
      <c r="K1702" s="41">
        <v>228</v>
      </c>
      <c r="L1702" s="39">
        <v>2244099</v>
      </c>
      <c r="M1702" s="40">
        <v>1902144</v>
      </c>
      <c r="N1702" s="40">
        <v>1288524</v>
      </c>
      <c r="O1702" s="40">
        <v>2717927</v>
      </c>
      <c r="P1702" s="41">
        <v>565017</v>
      </c>
      <c r="Q1702" s="39">
        <f t="shared" si="156"/>
        <v>15370.54109589041</v>
      </c>
      <c r="R1702" s="40">
        <f t="shared" si="157"/>
        <v>2921.8801843317974</v>
      </c>
      <c r="S1702" s="40">
        <f t="shared" si="158"/>
        <v>598.20055710306406</v>
      </c>
      <c r="T1702" s="40">
        <f t="shared" si="159"/>
        <v>3175.1483644859813</v>
      </c>
      <c r="U1702" s="41">
        <f t="shared" si="160"/>
        <v>2478.1447368421054</v>
      </c>
    </row>
    <row r="1703" spans="1:21" x14ac:dyDescent="0.25">
      <c r="A1703" s="30" t="str">
        <f t="shared" si="161"/>
        <v>2014_3</v>
      </c>
      <c r="B1703" s="10">
        <v>2014</v>
      </c>
      <c r="C1703" s="10">
        <v>3</v>
      </c>
      <c r="D1703" s="27" t="s">
        <v>32</v>
      </c>
      <c r="E1703" s="11" t="s">
        <v>41</v>
      </c>
      <c r="F1703" s="41">
        <v>5980</v>
      </c>
      <c r="G1703" s="39">
        <v>95</v>
      </c>
      <c r="H1703" s="40">
        <v>879</v>
      </c>
      <c r="I1703" s="40">
        <v>1490</v>
      </c>
      <c r="J1703" s="40">
        <v>1426</v>
      </c>
      <c r="K1703" s="41">
        <v>310</v>
      </c>
      <c r="L1703" s="39">
        <v>3206162</v>
      </c>
      <c r="M1703" s="40">
        <v>2929829</v>
      </c>
      <c r="N1703" s="40">
        <v>1470356</v>
      </c>
      <c r="O1703" s="40">
        <v>4883330</v>
      </c>
      <c r="P1703" s="41">
        <v>2650679</v>
      </c>
      <c r="Q1703" s="39">
        <f t="shared" si="156"/>
        <v>33749.073684210525</v>
      </c>
      <c r="R1703" s="40">
        <f t="shared" si="157"/>
        <v>3333.1387940841864</v>
      </c>
      <c r="S1703" s="40">
        <f t="shared" si="158"/>
        <v>986.81610738255029</v>
      </c>
      <c r="T1703" s="40">
        <f t="shared" si="159"/>
        <v>3424.4950911640954</v>
      </c>
      <c r="U1703" s="41">
        <f t="shared" si="160"/>
        <v>8550.5774193548386</v>
      </c>
    </row>
    <row r="1704" spans="1:21" x14ac:dyDescent="0.25">
      <c r="A1704" s="30" t="str">
        <f t="shared" si="161"/>
        <v>2014_3</v>
      </c>
      <c r="B1704" s="10">
        <v>2014</v>
      </c>
      <c r="C1704" s="10">
        <v>3</v>
      </c>
      <c r="D1704" s="27" t="s">
        <v>33</v>
      </c>
      <c r="E1704" s="11" t="s">
        <v>41</v>
      </c>
      <c r="F1704" s="41">
        <v>3170</v>
      </c>
      <c r="G1704" s="39">
        <v>116</v>
      </c>
      <c r="H1704" s="40">
        <v>360</v>
      </c>
      <c r="I1704" s="40">
        <v>939</v>
      </c>
      <c r="J1704" s="40">
        <v>541</v>
      </c>
      <c r="K1704" s="41">
        <v>116</v>
      </c>
      <c r="L1704" s="39">
        <v>1451105</v>
      </c>
      <c r="M1704" s="40">
        <v>1007012</v>
      </c>
      <c r="N1704" s="40">
        <v>829240</v>
      </c>
      <c r="O1704" s="40">
        <v>1554736</v>
      </c>
      <c r="P1704" s="41">
        <v>323665</v>
      </c>
      <c r="Q1704" s="39">
        <f t="shared" si="156"/>
        <v>12509.525862068966</v>
      </c>
      <c r="R1704" s="40">
        <f t="shared" si="157"/>
        <v>2797.2555555555555</v>
      </c>
      <c r="S1704" s="40">
        <f t="shared" si="158"/>
        <v>883.10969116080935</v>
      </c>
      <c r="T1704" s="40">
        <f t="shared" si="159"/>
        <v>2873.8188539741218</v>
      </c>
      <c r="U1704" s="41">
        <f t="shared" si="160"/>
        <v>2790.2155172413795</v>
      </c>
    </row>
    <row r="1705" spans="1:21" x14ac:dyDescent="0.25">
      <c r="A1705" s="30" t="str">
        <f t="shared" si="161"/>
        <v>2014_3</v>
      </c>
      <c r="B1705" s="10">
        <v>2014</v>
      </c>
      <c r="C1705" s="10">
        <v>3</v>
      </c>
      <c r="D1705" s="27" t="s">
        <v>34</v>
      </c>
      <c r="E1705" s="11" t="s">
        <v>41</v>
      </c>
      <c r="F1705" s="41">
        <v>2767</v>
      </c>
      <c r="G1705" s="39">
        <v>86</v>
      </c>
      <c r="H1705" s="40">
        <v>438</v>
      </c>
      <c r="I1705" s="40">
        <v>716</v>
      </c>
      <c r="J1705" s="40">
        <v>576</v>
      </c>
      <c r="K1705" s="41">
        <v>93</v>
      </c>
      <c r="L1705" s="39">
        <v>1281458</v>
      </c>
      <c r="M1705" s="40">
        <v>1629765</v>
      </c>
      <c r="N1705" s="40">
        <v>827305</v>
      </c>
      <c r="O1705" s="40">
        <v>2491470</v>
      </c>
      <c r="P1705" s="41">
        <v>407308</v>
      </c>
      <c r="Q1705" s="39">
        <f t="shared" si="156"/>
        <v>14900.674418604651</v>
      </c>
      <c r="R1705" s="40">
        <f t="shared" si="157"/>
        <v>3720.9246575342468</v>
      </c>
      <c r="S1705" s="40">
        <f t="shared" si="158"/>
        <v>1155.4539106145251</v>
      </c>
      <c r="T1705" s="40">
        <f t="shared" si="159"/>
        <v>4325.46875</v>
      </c>
      <c r="U1705" s="41">
        <f t="shared" si="160"/>
        <v>4379.6559139784949</v>
      </c>
    </row>
    <row r="1706" spans="1:21" x14ac:dyDescent="0.25">
      <c r="A1706" s="30" t="str">
        <f t="shared" si="161"/>
        <v>2014_3</v>
      </c>
      <c r="B1706" s="10">
        <v>2014</v>
      </c>
      <c r="C1706" s="10">
        <v>3</v>
      </c>
      <c r="D1706" s="27" t="s">
        <v>35</v>
      </c>
      <c r="E1706" s="11" t="s">
        <v>41</v>
      </c>
      <c r="F1706" s="41">
        <v>5292</v>
      </c>
      <c r="G1706" s="39">
        <v>227</v>
      </c>
      <c r="H1706" s="40">
        <v>851</v>
      </c>
      <c r="I1706" s="40">
        <v>1035</v>
      </c>
      <c r="J1706" s="40">
        <v>1349</v>
      </c>
      <c r="K1706" s="41">
        <v>300</v>
      </c>
      <c r="L1706" s="39">
        <v>2748740</v>
      </c>
      <c r="M1706" s="40">
        <v>2485210</v>
      </c>
      <c r="N1706" s="40">
        <v>1106707</v>
      </c>
      <c r="O1706" s="40">
        <v>3675363</v>
      </c>
      <c r="P1706" s="41">
        <v>901446</v>
      </c>
      <c r="Q1706" s="39">
        <f t="shared" si="156"/>
        <v>12108.986784140969</v>
      </c>
      <c r="R1706" s="40">
        <f t="shared" si="157"/>
        <v>2920.340775558167</v>
      </c>
      <c r="S1706" s="40">
        <f t="shared" si="158"/>
        <v>1069.2821256038646</v>
      </c>
      <c r="T1706" s="40">
        <f t="shared" si="159"/>
        <v>2724.5092661230542</v>
      </c>
      <c r="U1706" s="41">
        <f t="shared" si="160"/>
        <v>3004.82</v>
      </c>
    </row>
    <row r="1707" spans="1:21" x14ac:dyDescent="0.25">
      <c r="A1707" s="30" t="str">
        <f t="shared" si="161"/>
        <v>2014_3</v>
      </c>
      <c r="B1707" s="10">
        <v>2014</v>
      </c>
      <c r="C1707" s="10">
        <v>3</v>
      </c>
      <c r="D1707" s="27" t="s">
        <v>36</v>
      </c>
      <c r="E1707" s="11" t="s">
        <v>41</v>
      </c>
      <c r="F1707" s="41">
        <v>1608</v>
      </c>
      <c r="G1707" s="39">
        <v>73</v>
      </c>
      <c r="H1707" s="40">
        <v>266</v>
      </c>
      <c r="I1707" s="40">
        <v>449</v>
      </c>
      <c r="J1707" s="40">
        <v>411</v>
      </c>
      <c r="K1707" s="41">
        <v>39</v>
      </c>
      <c r="L1707" s="39">
        <v>1281042</v>
      </c>
      <c r="M1707" s="40">
        <v>926864</v>
      </c>
      <c r="N1707" s="40">
        <v>413154</v>
      </c>
      <c r="O1707" s="40">
        <v>1346421</v>
      </c>
      <c r="P1707" s="41">
        <v>231721</v>
      </c>
      <c r="Q1707" s="39">
        <f t="shared" si="156"/>
        <v>17548.520547945205</v>
      </c>
      <c r="R1707" s="40">
        <f t="shared" si="157"/>
        <v>3484.4511278195487</v>
      </c>
      <c r="S1707" s="40">
        <f t="shared" si="158"/>
        <v>920.16481069042311</v>
      </c>
      <c r="T1707" s="40">
        <f t="shared" si="159"/>
        <v>3275.9635036496352</v>
      </c>
      <c r="U1707" s="41">
        <f t="shared" si="160"/>
        <v>5941.5641025641025</v>
      </c>
    </row>
    <row r="1708" spans="1:21" x14ac:dyDescent="0.25">
      <c r="A1708" s="30" t="str">
        <f t="shared" si="161"/>
        <v>2014_3</v>
      </c>
      <c r="B1708" s="10">
        <v>2014</v>
      </c>
      <c r="C1708" s="10">
        <v>3</v>
      </c>
      <c r="D1708" s="27" t="s">
        <v>37</v>
      </c>
      <c r="E1708" s="11" t="s">
        <v>41</v>
      </c>
      <c r="F1708" s="41">
        <v>2486</v>
      </c>
      <c r="G1708" s="39">
        <v>121</v>
      </c>
      <c r="H1708" s="40">
        <v>498</v>
      </c>
      <c r="I1708" s="40">
        <v>965</v>
      </c>
      <c r="J1708" s="40">
        <v>707</v>
      </c>
      <c r="K1708" s="41">
        <v>277</v>
      </c>
      <c r="L1708" s="39">
        <v>2296028</v>
      </c>
      <c r="M1708" s="40">
        <v>1447116</v>
      </c>
      <c r="N1708" s="40">
        <v>1170539</v>
      </c>
      <c r="O1708" s="40">
        <v>2289610</v>
      </c>
      <c r="P1708" s="41">
        <v>1704628</v>
      </c>
      <c r="Q1708" s="39">
        <f t="shared" si="156"/>
        <v>18975.438016528926</v>
      </c>
      <c r="R1708" s="40">
        <f t="shared" si="157"/>
        <v>2905.8554216867469</v>
      </c>
      <c r="S1708" s="40">
        <f t="shared" si="158"/>
        <v>1212.9937823834198</v>
      </c>
      <c r="T1708" s="40">
        <f t="shared" si="159"/>
        <v>3238.4865629420083</v>
      </c>
      <c r="U1708" s="41">
        <f t="shared" si="160"/>
        <v>6153.8916967509022</v>
      </c>
    </row>
    <row r="1709" spans="1:21" x14ac:dyDescent="0.25">
      <c r="A1709" s="30" t="str">
        <f t="shared" si="161"/>
        <v>2014_3</v>
      </c>
      <c r="B1709" s="10">
        <v>2014</v>
      </c>
      <c r="C1709" s="10">
        <v>3</v>
      </c>
      <c r="D1709" s="27" t="s">
        <v>38</v>
      </c>
      <c r="E1709" s="11" t="s">
        <v>41</v>
      </c>
      <c r="F1709" s="41">
        <v>1274</v>
      </c>
      <c r="G1709" s="39">
        <v>58</v>
      </c>
      <c r="H1709" s="40">
        <v>263</v>
      </c>
      <c r="I1709" s="40">
        <v>225</v>
      </c>
      <c r="J1709" s="40">
        <v>452</v>
      </c>
      <c r="K1709" s="41">
        <v>11</v>
      </c>
      <c r="L1709" s="39">
        <v>604614</v>
      </c>
      <c r="M1709" s="40">
        <v>627920</v>
      </c>
      <c r="N1709" s="40">
        <v>328762</v>
      </c>
      <c r="O1709" s="40">
        <v>1060290</v>
      </c>
      <c r="P1709" s="41">
        <v>73062</v>
      </c>
      <c r="Q1709" s="39">
        <f t="shared" si="156"/>
        <v>10424.379310344828</v>
      </c>
      <c r="R1709" s="40">
        <f t="shared" si="157"/>
        <v>2387.528517110266</v>
      </c>
      <c r="S1709" s="40">
        <f t="shared" si="158"/>
        <v>1461.1644444444444</v>
      </c>
      <c r="T1709" s="40">
        <f t="shared" si="159"/>
        <v>2345.7743362831857</v>
      </c>
      <c r="U1709" s="41">
        <f t="shared" si="160"/>
        <v>6642</v>
      </c>
    </row>
    <row r="1710" spans="1:21" x14ac:dyDescent="0.25">
      <c r="A1710" s="30" t="str">
        <f t="shared" si="161"/>
        <v>2014_3</v>
      </c>
      <c r="B1710" s="10">
        <v>2014</v>
      </c>
      <c r="C1710" s="10">
        <v>3</v>
      </c>
      <c r="D1710" s="27" t="s">
        <v>39</v>
      </c>
      <c r="E1710" s="11" t="s">
        <v>41</v>
      </c>
      <c r="F1710" s="41">
        <v>5892</v>
      </c>
      <c r="G1710" s="39">
        <v>299</v>
      </c>
      <c r="H1710" s="40">
        <v>1149</v>
      </c>
      <c r="I1710" s="40">
        <v>2429</v>
      </c>
      <c r="J1710" s="40">
        <v>1796</v>
      </c>
      <c r="K1710" s="41">
        <v>631</v>
      </c>
      <c r="L1710" s="39">
        <v>5094874</v>
      </c>
      <c r="M1710" s="40">
        <v>3035980</v>
      </c>
      <c r="N1710" s="40">
        <v>2263750</v>
      </c>
      <c r="O1710" s="40">
        <v>5285320</v>
      </c>
      <c r="P1710" s="41">
        <v>3525899</v>
      </c>
      <c r="Q1710" s="39">
        <f t="shared" si="156"/>
        <v>17039.712374581941</v>
      </c>
      <c r="R1710" s="40">
        <f t="shared" si="157"/>
        <v>2642.2802436901652</v>
      </c>
      <c r="S1710" s="40">
        <f t="shared" si="158"/>
        <v>931.96788801976118</v>
      </c>
      <c r="T1710" s="40">
        <f t="shared" si="159"/>
        <v>2942.8285077951004</v>
      </c>
      <c r="U1710" s="41">
        <f t="shared" si="160"/>
        <v>5587.7955625990489</v>
      </c>
    </row>
    <row r="1711" spans="1:21" x14ac:dyDescent="0.25">
      <c r="A1711" s="30" t="str">
        <f t="shared" si="161"/>
        <v>2014_3</v>
      </c>
      <c r="B1711" s="10">
        <v>2014</v>
      </c>
      <c r="C1711" s="10">
        <v>3</v>
      </c>
      <c r="D1711" s="27" t="s">
        <v>40</v>
      </c>
      <c r="E1711" s="11" t="s">
        <v>41</v>
      </c>
      <c r="F1711" s="41">
        <v>2680</v>
      </c>
      <c r="G1711" s="39">
        <v>115</v>
      </c>
      <c r="H1711" s="40">
        <v>491</v>
      </c>
      <c r="I1711" s="40">
        <v>968</v>
      </c>
      <c r="J1711" s="40">
        <v>768</v>
      </c>
      <c r="K1711" s="41">
        <v>141</v>
      </c>
      <c r="L1711" s="39">
        <v>1499067</v>
      </c>
      <c r="M1711" s="40">
        <v>1645754</v>
      </c>
      <c r="N1711" s="40">
        <v>740811</v>
      </c>
      <c r="O1711" s="40">
        <v>2887291</v>
      </c>
      <c r="P1711" s="41">
        <v>372201</v>
      </c>
      <c r="Q1711" s="39">
        <f t="shared" si="156"/>
        <v>13035.365217391305</v>
      </c>
      <c r="R1711" s="40">
        <f t="shared" si="157"/>
        <v>3351.8411405295315</v>
      </c>
      <c r="S1711" s="40">
        <f t="shared" si="158"/>
        <v>765.30061983471069</v>
      </c>
      <c r="T1711" s="40">
        <f t="shared" si="159"/>
        <v>3759.4934895833335</v>
      </c>
      <c r="U1711" s="41">
        <f t="shared" si="160"/>
        <v>2639.7234042553191</v>
      </c>
    </row>
    <row r="1712" spans="1:21" x14ac:dyDescent="0.25">
      <c r="A1712" s="30" t="str">
        <f t="shared" si="161"/>
        <v>2014_4</v>
      </c>
      <c r="B1712" s="10">
        <v>2014</v>
      </c>
      <c r="C1712" s="10">
        <v>4</v>
      </c>
      <c r="D1712" s="27" t="s">
        <v>13</v>
      </c>
      <c r="E1712" s="11" t="s">
        <v>41</v>
      </c>
      <c r="F1712" s="41">
        <v>6404</v>
      </c>
      <c r="G1712" s="39">
        <v>52</v>
      </c>
      <c r="H1712" s="40">
        <v>776</v>
      </c>
      <c r="I1712" s="40">
        <v>413</v>
      </c>
      <c r="J1712" s="40">
        <v>1276</v>
      </c>
      <c r="K1712" s="41">
        <v>203</v>
      </c>
      <c r="L1712" s="39">
        <v>833830</v>
      </c>
      <c r="M1712" s="40">
        <v>1332543</v>
      </c>
      <c r="N1712" s="40">
        <v>672590</v>
      </c>
      <c r="O1712" s="40">
        <v>2106654</v>
      </c>
      <c r="P1712" s="41">
        <v>662086</v>
      </c>
      <c r="Q1712" s="39">
        <f t="shared" si="156"/>
        <v>16035.192307692309</v>
      </c>
      <c r="R1712" s="40">
        <f t="shared" si="157"/>
        <v>1717.194587628866</v>
      </c>
      <c r="S1712" s="40">
        <f t="shared" si="158"/>
        <v>1628.5472154963679</v>
      </c>
      <c r="T1712" s="40">
        <f t="shared" si="159"/>
        <v>1650.9827586206898</v>
      </c>
      <c r="U1712" s="41">
        <f t="shared" si="160"/>
        <v>3261.5073891625616</v>
      </c>
    </row>
    <row r="1713" spans="1:21" x14ac:dyDescent="0.25">
      <c r="A1713" s="30" t="str">
        <f t="shared" si="161"/>
        <v>2014_4</v>
      </c>
      <c r="B1713" s="10">
        <v>2014</v>
      </c>
      <c r="C1713" s="10">
        <v>4</v>
      </c>
      <c r="D1713" s="27" t="s">
        <v>15</v>
      </c>
      <c r="E1713" s="11" t="s">
        <v>41</v>
      </c>
      <c r="F1713" s="41">
        <v>822</v>
      </c>
      <c r="G1713" s="39">
        <v>4</v>
      </c>
      <c r="H1713" s="40">
        <v>73</v>
      </c>
      <c r="I1713" s="40">
        <v>186</v>
      </c>
      <c r="J1713" s="40">
        <v>118</v>
      </c>
      <c r="K1713" s="41">
        <v>19</v>
      </c>
      <c r="L1713" s="39">
        <v>124425</v>
      </c>
      <c r="M1713" s="40">
        <v>211973</v>
      </c>
      <c r="N1713" s="40">
        <v>295737</v>
      </c>
      <c r="O1713" s="40">
        <v>411217</v>
      </c>
      <c r="P1713" s="41">
        <v>110607</v>
      </c>
      <c r="Q1713" s="39">
        <f t="shared" si="156"/>
        <v>31106.25</v>
      </c>
      <c r="R1713" s="40">
        <f t="shared" si="157"/>
        <v>2903.7397260273974</v>
      </c>
      <c r="S1713" s="40">
        <f t="shared" si="158"/>
        <v>1589.983870967742</v>
      </c>
      <c r="T1713" s="40">
        <f t="shared" si="159"/>
        <v>3484.8898305084745</v>
      </c>
      <c r="U1713" s="41">
        <f t="shared" si="160"/>
        <v>5821.4210526315792</v>
      </c>
    </row>
    <row r="1714" spans="1:21" x14ac:dyDescent="0.25">
      <c r="A1714" s="30" t="str">
        <f t="shared" si="161"/>
        <v>2014_4</v>
      </c>
      <c r="B1714" s="10">
        <v>2014</v>
      </c>
      <c r="C1714" s="10">
        <v>4</v>
      </c>
      <c r="D1714" s="27" t="s">
        <v>16</v>
      </c>
      <c r="E1714" s="11" t="s">
        <v>41</v>
      </c>
      <c r="F1714" s="41">
        <v>914</v>
      </c>
      <c r="G1714" s="39">
        <v>20</v>
      </c>
      <c r="H1714" s="40">
        <v>133</v>
      </c>
      <c r="I1714" s="40">
        <v>57</v>
      </c>
      <c r="J1714" s="40">
        <v>362</v>
      </c>
      <c r="K1714" s="41">
        <v>24</v>
      </c>
      <c r="L1714" s="39">
        <v>219238</v>
      </c>
      <c r="M1714" s="40">
        <v>439150</v>
      </c>
      <c r="N1714" s="40">
        <v>59636</v>
      </c>
      <c r="O1714" s="40">
        <v>1173712</v>
      </c>
      <c r="P1714" s="41">
        <v>125788</v>
      </c>
      <c r="Q1714" s="39">
        <f t="shared" si="156"/>
        <v>10961.9</v>
      </c>
      <c r="R1714" s="40">
        <f t="shared" si="157"/>
        <v>3301.8796992481202</v>
      </c>
      <c r="S1714" s="40">
        <f t="shared" si="158"/>
        <v>1046.2456140350878</v>
      </c>
      <c r="T1714" s="40">
        <f t="shared" si="159"/>
        <v>3242.2983425414363</v>
      </c>
      <c r="U1714" s="41">
        <f t="shared" si="160"/>
        <v>5241.166666666667</v>
      </c>
    </row>
    <row r="1715" spans="1:21" x14ac:dyDescent="0.25">
      <c r="A1715" s="30" t="str">
        <f t="shared" si="161"/>
        <v>2014_4</v>
      </c>
      <c r="B1715" s="10">
        <v>2014</v>
      </c>
      <c r="C1715" s="10">
        <v>4</v>
      </c>
      <c r="D1715" s="27" t="s">
        <v>17</v>
      </c>
      <c r="E1715" s="11" t="s">
        <v>41</v>
      </c>
      <c r="F1715" s="41">
        <v>6378</v>
      </c>
      <c r="G1715" s="39">
        <v>43</v>
      </c>
      <c r="H1715" s="40">
        <v>671</v>
      </c>
      <c r="I1715" s="40">
        <v>970</v>
      </c>
      <c r="J1715" s="40">
        <v>943</v>
      </c>
      <c r="K1715" s="41">
        <v>160</v>
      </c>
      <c r="L1715" s="39">
        <v>799050</v>
      </c>
      <c r="M1715" s="40">
        <v>2523084</v>
      </c>
      <c r="N1715" s="40">
        <v>901285</v>
      </c>
      <c r="O1715" s="40">
        <v>3237886</v>
      </c>
      <c r="P1715" s="41">
        <v>845996</v>
      </c>
      <c r="Q1715" s="39">
        <f t="shared" si="156"/>
        <v>18582.558139534885</v>
      </c>
      <c r="R1715" s="40">
        <f t="shared" si="157"/>
        <v>3760.1847988077498</v>
      </c>
      <c r="S1715" s="40">
        <f t="shared" si="158"/>
        <v>929.15979381443299</v>
      </c>
      <c r="T1715" s="40">
        <f t="shared" si="159"/>
        <v>3433.6012725344644</v>
      </c>
      <c r="U1715" s="41">
        <f t="shared" si="160"/>
        <v>5287.4750000000004</v>
      </c>
    </row>
    <row r="1716" spans="1:21" x14ac:dyDescent="0.25">
      <c r="A1716" s="30" t="str">
        <f t="shared" si="161"/>
        <v>2014_4</v>
      </c>
      <c r="B1716" s="10">
        <v>2014</v>
      </c>
      <c r="C1716" s="10">
        <v>4</v>
      </c>
      <c r="D1716" s="27" t="s">
        <v>18</v>
      </c>
      <c r="E1716" s="11" t="s">
        <v>41</v>
      </c>
      <c r="F1716" s="41">
        <v>2733</v>
      </c>
      <c r="G1716" s="39">
        <v>30</v>
      </c>
      <c r="H1716" s="40">
        <v>261</v>
      </c>
      <c r="I1716" s="40">
        <v>447</v>
      </c>
      <c r="J1716" s="40">
        <v>389</v>
      </c>
      <c r="K1716" s="41">
        <v>78</v>
      </c>
      <c r="L1716" s="39">
        <v>616102</v>
      </c>
      <c r="M1716" s="40">
        <v>834205</v>
      </c>
      <c r="N1716" s="40">
        <v>782894</v>
      </c>
      <c r="O1716" s="40">
        <v>1325852</v>
      </c>
      <c r="P1716" s="41">
        <v>235839</v>
      </c>
      <c r="Q1716" s="39">
        <f t="shared" si="156"/>
        <v>20536.733333333334</v>
      </c>
      <c r="R1716" s="40">
        <f t="shared" si="157"/>
        <v>3196.1877394636017</v>
      </c>
      <c r="S1716" s="40">
        <f t="shared" si="158"/>
        <v>1751.4407158836689</v>
      </c>
      <c r="T1716" s="40">
        <f t="shared" si="159"/>
        <v>3408.3598971722363</v>
      </c>
      <c r="U1716" s="41">
        <f t="shared" si="160"/>
        <v>3023.5769230769229</v>
      </c>
    </row>
    <row r="1717" spans="1:21" x14ac:dyDescent="0.25">
      <c r="A1717" s="30" t="str">
        <f t="shared" si="161"/>
        <v>2014_4</v>
      </c>
      <c r="B1717" s="10">
        <v>2014</v>
      </c>
      <c r="C1717" s="10">
        <v>4</v>
      </c>
      <c r="D1717" s="27" t="s">
        <v>19</v>
      </c>
      <c r="E1717" s="11" t="s">
        <v>41</v>
      </c>
      <c r="F1717" s="41">
        <v>1094</v>
      </c>
      <c r="G1717" s="39">
        <v>27</v>
      </c>
      <c r="H1717" s="40">
        <v>115</v>
      </c>
      <c r="I1717" s="40">
        <v>219</v>
      </c>
      <c r="J1717" s="40">
        <v>167</v>
      </c>
      <c r="K1717" s="41">
        <v>48</v>
      </c>
      <c r="L1717" s="39">
        <v>563991</v>
      </c>
      <c r="M1717" s="40">
        <v>359966</v>
      </c>
      <c r="N1717" s="40">
        <v>364280</v>
      </c>
      <c r="O1717" s="40">
        <v>612009</v>
      </c>
      <c r="P1717" s="41">
        <v>284164</v>
      </c>
      <c r="Q1717" s="39">
        <f t="shared" si="156"/>
        <v>20888.555555555555</v>
      </c>
      <c r="R1717" s="40">
        <f t="shared" si="157"/>
        <v>3130.1391304347826</v>
      </c>
      <c r="S1717" s="40">
        <f t="shared" si="158"/>
        <v>1663.3789954337899</v>
      </c>
      <c r="T1717" s="40">
        <f t="shared" si="159"/>
        <v>3664.7245508982037</v>
      </c>
      <c r="U1717" s="41">
        <f t="shared" si="160"/>
        <v>5920.083333333333</v>
      </c>
    </row>
    <row r="1718" spans="1:21" x14ac:dyDescent="0.25">
      <c r="A1718" s="30" t="str">
        <f t="shared" si="161"/>
        <v>2014_4</v>
      </c>
      <c r="B1718" s="10">
        <v>2014</v>
      </c>
      <c r="C1718" s="10">
        <v>4</v>
      </c>
      <c r="D1718" s="27" t="s">
        <v>20</v>
      </c>
      <c r="E1718" s="11" t="s">
        <v>41</v>
      </c>
      <c r="F1718" s="41">
        <v>7356</v>
      </c>
      <c r="G1718" s="39">
        <v>114</v>
      </c>
      <c r="H1718" s="40">
        <v>874</v>
      </c>
      <c r="I1718" s="40">
        <v>720</v>
      </c>
      <c r="J1718" s="40">
        <v>1501</v>
      </c>
      <c r="K1718" s="41">
        <v>277</v>
      </c>
      <c r="L1718" s="39">
        <v>3040258</v>
      </c>
      <c r="M1718" s="40">
        <v>2436533</v>
      </c>
      <c r="N1718" s="40">
        <v>1376176</v>
      </c>
      <c r="O1718" s="40">
        <v>3759534</v>
      </c>
      <c r="P1718" s="41">
        <v>2618653</v>
      </c>
      <c r="Q1718" s="39">
        <f t="shared" si="156"/>
        <v>26668.929824561405</v>
      </c>
      <c r="R1718" s="40">
        <f t="shared" si="157"/>
        <v>2787.795194508009</v>
      </c>
      <c r="S1718" s="40">
        <f t="shared" si="158"/>
        <v>1911.3555555555556</v>
      </c>
      <c r="T1718" s="40">
        <f t="shared" si="159"/>
        <v>2504.6862091938706</v>
      </c>
      <c r="U1718" s="41">
        <f t="shared" si="160"/>
        <v>9453.6209386281589</v>
      </c>
    </row>
    <row r="1719" spans="1:21" x14ac:dyDescent="0.25">
      <c r="A1719" s="30" t="str">
        <f t="shared" si="161"/>
        <v>2014_4</v>
      </c>
      <c r="B1719" s="10">
        <v>2014</v>
      </c>
      <c r="C1719" s="10">
        <v>4</v>
      </c>
      <c r="D1719" s="27" t="s">
        <v>21</v>
      </c>
      <c r="E1719" s="11" t="s">
        <v>41</v>
      </c>
      <c r="F1719" s="41">
        <v>6780</v>
      </c>
      <c r="G1719" s="39">
        <v>219</v>
      </c>
      <c r="H1719" s="40">
        <v>705</v>
      </c>
      <c r="I1719" s="40">
        <v>2038</v>
      </c>
      <c r="J1719" s="40">
        <v>1923</v>
      </c>
      <c r="K1719" s="41">
        <v>169</v>
      </c>
      <c r="L1719" s="39">
        <v>3459295</v>
      </c>
      <c r="M1719" s="40">
        <v>1769832</v>
      </c>
      <c r="N1719" s="40">
        <v>1989834</v>
      </c>
      <c r="O1719" s="40">
        <v>6125866</v>
      </c>
      <c r="P1719" s="41">
        <v>835220</v>
      </c>
      <c r="Q1719" s="39">
        <f t="shared" si="156"/>
        <v>15795.867579908676</v>
      </c>
      <c r="R1719" s="40">
        <f t="shared" si="157"/>
        <v>2510.4</v>
      </c>
      <c r="S1719" s="40">
        <f t="shared" si="158"/>
        <v>976.36604514229634</v>
      </c>
      <c r="T1719" s="40">
        <f t="shared" si="159"/>
        <v>3185.5777431097245</v>
      </c>
      <c r="U1719" s="41">
        <f t="shared" si="160"/>
        <v>4942.1301775147931</v>
      </c>
    </row>
    <row r="1720" spans="1:21" x14ac:dyDescent="0.25">
      <c r="A1720" s="30" t="str">
        <f t="shared" si="161"/>
        <v>2014_4</v>
      </c>
      <c r="B1720" s="10">
        <v>2014</v>
      </c>
      <c r="C1720" s="10">
        <v>4</v>
      </c>
      <c r="D1720" s="27" t="s">
        <v>22</v>
      </c>
      <c r="E1720" s="11" t="s">
        <v>41</v>
      </c>
      <c r="F1720" s="41">
        <v>879</v>
      </c>
      <c r="G1720" s="39">
        <v>36</v>
      </c>
      <c r="H1720" s="40">
        <v>97</v>
      </c>
      <c r="I1720" s="40">
        <v>127</v>
      </c>
      <c r="J1720" s="40">
        <v>118</v>
      </c>
      <c r="K1720" s="41">
        <v>42</v>
      </c>
      <c r="L1720" s="39">
        <v>422216</v>
      </c>
      <c r="M1720" s="40">
        <v>266090</v>
      </c>
      <c r="N1720" s="40">
        <v>128993</v>
      </c>
      <c r="O1720" s="40">
        <v>401748</v>
      </c>
      <c r="P1720" s="41">
        <v>173268</v>
      </c>
      <c r="Q1720" s="39">
        <f t="shared" si="156"/>
        <v>11728.222222222223</v>
      </c>
      <c r="R1720" s="40">
        <f t="shared" si="157"/>
        <v>2743.1958762886597</v>
      </c>
      <c r="S1720" s="40">
        <f t="shared" si="158"/>
        <v>1015.6929133858267</v>
      </c>
      <c r="T1720" s="40">
        <f t="shared" si="159"/>
        <v>3404.6440677966102</v>
      </c>
      <c r="U1720" s="41">
        <f t="shared" si="160"/>
        <v>4125.4285714285716</v>
      </c>
    </row>
    <row r="1721" spans="1:21" x14ac:dyDescent="0.25">
      <c r="A1721" s="30" t="str">
        <f t="shared" si="161"/>
        <v>2014_4</v>
      </c>
      <c r="B1721" s="10">
        <v>2014</v>
      </c>
      <c r="C1721" s="10">
        <v>4</v>
      </c>
      <c r="D1721" s="27" t="s">
        <v>23</v>
      </c>
      <c r="E1721" s="11" t="s">
        <v>41</v>
      </c>
      <c r="F1721" s="41">
        <v>625</v>
      </c>
      <c r="G1721" s="39">
        <v>24</v>
      </c>
      <c r="H1721" s="40">
        <v>77</v>
      </c>
      <c r="I1721" s="40">
        <v>136</v>
      </c>
      <c r="J1721" s="40">
        <v>105</v>
      </c>
      <c r="K1721" s="41">
        <v>26</v>
      </c>
      <c r="L1721" s="39">
        <v>361373</v>
      </c>
      <c r="M1721" s="40">
        <v>225676</v>
      </c>
      <c r="N1721" s="40">
        <v>106142</v>
      </c>
      <c r="O1721" s="40">
        <v>353393</v>
      </c>
      <c r="P1721" s="41">
        <v>125244</v>
      </c>
      <c r="Q1721" s="39">
        <f t="shared" si="156"/>
        <v>15057.208333333334</v>
      </c>
      <c r="R1721" s="40">
        <f t="shared" si="157"/>
        <v>2930.8571428571427</v>
      </c>
      <c r="S1721" s="40">
        <f t="shared" si="158"/>
        <v>780.45588235294122</v>
      </c>
      <c r="T1721" s="40">
        <f t="shared" si="159"/>
        <v>3365.6476190476192</v>
      </c>
      <c r="U1721" s="41">
        <f t="shared" si="160"/>
        <v>4817.0769230769229</v>
      </c>
    </row>
    <row r="1722" spans="1:21" x14ac:dyDescent="0.25">
      <c r="A1722" s="30" t="str">
        <f t="shared" si="161"/>
        <v>2014_4</v>
      </c>
      <c r="B1722" s="10">
        <v>2014</v>
      </c>
      <c r="C1722" s="10">
        <v>4</v>
      </c>
      <c r="D1722" s="27" t="s">
        <v>24</v>
      </c>
      <c r="E1722" s="11" t="s">
        <v>41</v>
      </c>
      <c r="F1722" s="41">
        <v>1758</v>
      </c>
      <c r="G1722" s="39">
        <v>58</v>
      </c>
      <c r="H1722" s="40">
        <v>202</v>
      </c>
      <c r="I1722" s="40">
        <v>100</v>
      </c>
      <c r="J1722" s="40">
        <v>486</v>
      </c>
      <c r="K1722" s="41">
        <v>43</v>
      </c>
      <c r="L1722" s="39">
        <v>1167155</v>
      </c>
      <c r="M1722" s="40">
        <v>877844</v>
      </c>
      <c r="N1722" s="40">
        <v>124226</v>
      </c>
      <c r="O1722" s="40">
        <v>1590631</v>
      </c>
      <c r="P1722" s="41">
        <v>223407</v>
      </c>
      <c r="Q1722" s="39">
        <f t="shared" si="156"/>
        <v>20123.362068965518</v>
      </c>
      <c r="R1722" s="40">
        <f t="shared" si="157"/>
        <v>4345.7623762376234</v>
      </c>
      <c r="S1722" s="40">
        <f t="shared" si="158"/>
        <v>1242.26</v>
      </c>
      <c r="T1722" s="40">
        <f t="shared" si="159"/>
        <v>3272.9032921810699</v>
      </c>
      <c r="U1722" s="41">
        <f t="shared" si="160"/>
        <v>5195.5116279069771</v>
      </c>
    </row>
    <row r="1723" spans="1:21" x14ac:dyDescent="0.25">
      <c r="A1723" s="30" t="str">
        <f t="shared" si="161"/>
        <v>2014_4</v>
      </c>
      <c r="B1723" s="10">
        <v>2014</v>
      </c>
      <c r="C1723" s="10">
        <v>4</v>
      </c>
      <c r="D1723" s="27" t="s">
        <v>25</v>
      </c>
      <c r="E1723" s="11" t="s">
        <v>41</v>
      </c>
      <c r="F1723" s="41">
        <v>6931</v>
      </c>
      <c r="G1723" s="39">
        <v>59</v>
      </c>
      <c r="H1723" s="40">
        <v>647</v>
      </c>
      <c r="I1723" s="40">
        <v>2143</v>
      </c>
      <c r="J1723" s="40">
        <v>1011</v>
      </c>
      <c r="K1723" s="41">
        <v>237</v>
      </c>
      <c r="L1723" s="39">
        <v>941591</v>
      </c>
      <c r="M1723" s="40">
        <v>1227233</v>
      </c>
      <c r="N1723" s="40">
        <v>2477464</v>
      </c>
      <c r="O1723" s="40">
        <v>2068122</v>
      </c>
      <c r="P1723" s="41">
        <v>1237796</v>
      </c>
      <c r="Q1723" s="39">
        <f t="shared" si="156"/>
        <v>15959.169491525423</v>
      </c>
      <c r="R1723" s="40">
        <f t="shared" si="157"/>
        <v>1896.8052550231839</v>
      </c>
      <c r="S1723" s="40">
        <f t="shared" si="158"/>
        <v>1156.0727951469903</v>
      </c>
      <c r="T1723" s="40">
        <f t="shared" si="159"/>
        <v>2045.6201780415431</v>
      </c>
      <c r="U1723" s="41">
        <f t="shared" si="160"/>
        <v>5222.7679324894516</v>
      </c>
    </row>
    <row r="1724" spans="1:21" x14ac:dyDescent="0.25">
      <c r="A1724" s="30" t="str">
        <f t="shared" si="161"/>
        <v>2014_4</v>
      </c>
      <c r="B1724" s="10">
        <v>2014</v>
      </c>
      <c r="C1724" s="10">
        <v>4</v>
      </c>
      <c r="D1724" s="27" t="s">
        <v>26</v>
      </c>
      <c r="E1724" s="11" t="s">
        <v>41</v>
      </c>
      <c r="F1724" s="41">
        <v>4858</v>
      </c>
      <c r="G1724" s="39">
        <v>83</v>
      </c>
      <c r="H1724" s="40">
        <v>576</v>
      </c>
      <c r="I1724" s="40">
        <v>960</v>
      </c>
      <c r="J1724" s="40">
        <v>1074</v>
      </c>
      <c r="K1724" s="41">
        <v>220</v>
      </c>
      <c r="L1724" s="39">
        <v>1787315</v>
      </c>
      <c r="M1724" s="40">
        <v>1828788</v>
      </c>
      <c r="N1724" s="40">
        <v>1674214</v>
      </c>
      <c r="O1724" s="40">
        <v>3263110</v>
      </c>
      <c r="P1724" s="41">
        <v>1010171</v>
      </c>
      <c r="Q1724" s="39">
        <f t="shared" si="156"/>
        <v>21533.915662650601</v>
      </c>
      <c r="R1724" s="40">
        <f t="shared" si="157"/>
        <v>3174.9791666666665</v>
      </c>
      <c r="S1724" s="40">
        <f t="shared" si="158"/>
        <v>1743.9729166666666</v>
      </c>
      <c r="T1724" s="40">
        <f t="shared" si="159"/>
        <v>3038.2774674115458</v>
      </c>
      <c r="U1724" s="41">
        <f t="shared" si="160"/>
        <v>4591.6863636363632</v>
      </c>
    </row>
    <row r="1725" spans="1:21" x14ac:dyDescent="0.25">
      <c r="A1725" s="30" t="str">
        <f t="shared" si="161"/>
        <v>2014_4</v>
      </c>
      <c r="B1725" s="10">
        <v>2014</v>
      </c>
      <c r="C1725" s="10">
        <v>4</v>
      </c>
      <c r="D1725" s="27" t="s">
        <v>27</v>
      </c>
      <c r="E1725" s="11" t="s">
        <v>41</v>
      </c>
      <c r="F1725" s="41">
        <v>1438</v>
      </c>
      <c r="G1725" s="39">
        <v>46</v>
      </c>
      <c r="H1725" s="40">
        <v>171</v>
      </c>
      <c r="I1725" s="40">
        <v>218</v>
      </c>
      <c r="J1725" s="40">
        <v>233</v>
      </c>
      <c r="K1725" s="41">
        <v>74</v>
      </c>
      <c r="L1725" s="39">
        <v>969834</v>
      </c>
      <c r="M1725" s="40">
        <v>513654</v>
      </c>
      <c r="N1725" s="40">
        <v>202228</v>
      </c>
      <c r="O1725" s="40">
        <v>766056</v>
      </c>
      <c r="P1725" s="41">
        <v>636805</v>
      </c>
      <c r="Q1725" s="39">
        <f t="shared" si="156"/>
        <v>21083.347826086956</v>
      </c>
      <c r="R1725" s="40">
        <f t="shared" si="157"/>
        <v>3003.8245614035086</v>
      </c>
      <c r="S1725" s="40">
        <f t="shared" si="158"/>
        <v>927.65137614678895</v>
      </c>
      <c r="T1725" s="40">
        <f t="shared" si="159"/>
        <v>3287.7939914163089</v>
      </c>
      <c r="U1725" s="41">
        <f t="shared" si="160"/>
        <v>8605.4729729729734</v>
      </c>
    </row>
    <row r="1726" spans="1:21" x14ac:dyDescent="0.25">
      <c r="A1726" s="30" t="str">
        <f t="shared" si="161"/>
        <v>2014_4</v>
      </c>
      <c r="B1726" s="10">
        <v>2014</v>
      </c>
      <c r="C1726" s="10">
        <v>4</v>
      </c>
      <c r="D1726" s="27" t="s">
        <v>28</v>
      </c>
      <c r="E1726" s="11" t="s">
        <v>41</v>
      </c>
      <c r="F1726" s="41">
        <v>7253</v>
      </c>
      <c r="G1726" s="39">
        <v>226</v>
      </c>
      <c r="H1726" s="40">
        <v>899</v>
      </c>
      <c r="I1726" s="40">
        <v>1453</v>
      </c>
      <c r="J1726" s="40">
        <v>1384</v>
      </c>
      <c r="K1726" s="41">
        <v>316</v>
      </c>
      <c r="L1726" s="39">
        <v>3217107</v>
      </c>
      <c r="M1726" s="40">
        <v>2720924</v>
      </c>
      <c r="N1726" s="40">
        <v>1873695</v>
      </c>
      <c r="O1726" s="40">
        <v>4869933</v>
      </c>
      <c r="P1726" s="41">
        <v>3530333</v>
      </c>
      <c r="Q1726" s="39">
        <f t="shared" si="156"/>
        <v>14234.986725663717</v>
      </c>
      <c r="R1726" s="40">
        <f t="shared" si="157"/>
        <v>3026.6117908787542</v>
      </c>
      <c r="S1726" s="40">
        <f t="shared" si="158"/>
        <v>1289.5354439091534</v>
      </c>
      <c r="T1726" s="40">
        <f t="shared" si="159"/>
        <v>3518.7377167630057</v>
      </c>
      <c r="U1726" s="41">
        <f t="shared" si="160"/>
        <v>11171.939873417721</v>
      </c>
    </row>
    <row r="1727" spans="1:21" x14ac:dyDescent="0.25">
      <c r="A1727" s="30" t="str">
        <f t="shared" si="161"/>
        <v>2014_4</v>
      </c>
      <c r="B1727" s="10">
        <v>2014</v>
      </c>
      <c r="C1727" s="10">
        <v>4</v>
      </c>
      <c r="D1727" s="27" t="s">
        <v>29</v>
      </c>
      <c r="E1727" s="11" t="s">
        <v>41</v>
      </c>
      <c r="F1727" s="41">
        <v>998</v>
      </c>
      <c r="G1727" s="39">
        <v>37</v>
      </c>
      <c r="H1727" s="40">
        <v>126</v>
      </c>
      <c r="I1727" s="40">
        <v>163</v>
      </c>
      <c r="J1727" s="40">
        <v>203</v>
      </c>
      <c r="K1727" s="41">
        <v>56</v>
      </c>
      <c r="L1727" s="39">
        <v>667698</v>
      </c>
      <c r="M1727" s="40">
        <v>394962</v>
      </c>
      <c r="N1727" s="40">
        <v>241506</v>
      </c>
      <c r="O1727" s="40">
        <v>593807</v>
      </c>
      <c r="P1727" s="41">
        <v>432491</v>
      </c>
      <c r="Q1727" s="39">
        <f t="shared" si="156"/>
        <v>18045.891891891893</v>
      </c>
      <c r="R1727" s="40">
        <f t="shared" si="157"/>
        <v>3134.6190476190477</v>
      </c>
      <c r="S1727" s="40">
        <f t="shared" si="158"/>
        <v>1481.6319018404909</v>
      </c>
      <c r="T1727" s="40">
        <f t="shared" si="159"/>
        <v>2925.1576354679801</v>
      </c>
      <c r="U1727" s="41">
        <f t="shared" si="160"/>
        <v>7723.0535714285716</v>
      </c>
    </row>
    <row r="1728" spans="1:21" x14ac:dyDescent="0.25">
      <c r="A1728" s="30" t="str">
        <f t="shared" si="161"/>
        <v>2014_4</v>
      </c>
      <c r="B1728" s="10">
        <v>2014</v>
      </c>
      <c r="C1728" s="10">
        <v>4</v>
      </c>
      <c r="D1728" s="27" t="s">
        <v>30</v>
      </c>
      <c r="E1728" s="11" t="s">
        <v>41</v>
      </c>
      <c r="F1728" s="41">
        <v>1726</v>
      </c>
      <c r="G1728" s="39">
        <v>59</v>
      </c>
      <c r="H1728" s="40">
        <v>218</v>
      </c>
      <c r="I1728" s="40">
        <v>523</v>
      </c>
      <c r="J1728" s="40">
        <v>577</v>
      </c>
      <c r="K1728" s="41">
        <v>45</v>
      </c>
      <c r="L1728" s="39">
        <v>1229194</v>
      </c>
      <c r="M1728" s="40">
        <v>426090</v>
      </c>
      <c r="N1728" s="40">
        <v>452942</v>
      </c>
      <c r="O1728" s="40">
        <v>1974076</v>
      </c>
      <c r="P1728" s="41">
        <v>243921</v>
      </c>
      <c r="Q1728" s="39">
        <f t="shared" si="156"/>
        <v>20833.796610169491</v>
      </c>
      <c r="R1728" s="40">
        <f t="shared" si="157"/>
        <v>1954.5412844036698</v>
      </c>
      <c r="S1728" s="40">
        <f t="shared" si="158"/>
        <v>866.04588910133839</v>
      </c>
      <c r="T1728" s="40">
        <f t="shared" si="159"/>
        <v>3421.2755632582321</v>
      </c>
      <c r="U1728" s="41">
        <f t="shared" si="160"/>
        <v>5420.4666666666662</v>
      </c>
    </row>
    <row r="1729" spans="1:21" x14ac:dyDescent="0.25">
      <c r="A1729" s="30" t="str">
        <f t="shared" si="161"/>
        <v>2014_4</v>
      </c>
      <c r="B1729" s="10">
        <v>2014</v>
      </c>
      <c r="C1729" s="10">
        <v>4</v>
      </c>
      <c r="D1729" s="27" t="s">
        <v>31</v>
      </c>
      <c r="E1729" s="11" t="s">
        <v>41</v>
      </c>
      <c r="F1729" s="41">
        <v>5921</v>
      </c>
      <c r="G1729" s="39">
        <v>158</v>
      </c>
      <c r="H1729" s="40">
        <v>713</v>
      </c>
      <c r="I1729" s="40">
        <v>1822</v>
      </c>
      <c r="J1729" s="40">
        <v>900</v>
      </c>
      <c r="K1729" s="41">
        <v>233</v>
      </c>
      <c r="L1729" s="39">
        <v>2467625</v>
      </c>
      <c r="M1729" s="40">
        <v>2160104</v>
      </c>
      <c r="N1729" s="40">
        <v>1195780</v>
      </c>
      <c r="O1729" s="40">
        <v>3137102</v>
      </c>
      <c r="P1729" s="41">
        <v>514706</v>
      </c>
      <c r="Q1729" s="39">
        <f t="shared" si="156"/>
        <v>15617.879746835442</v>
      </c>
      <c r="R1729" s="40">
        <f t="shared" si="157"/>
        <v>3029.5988779803647</v>
      </c>
      <c r="S1729" s="40">
        <f t="shared" si="158"/>
        <v>656.30076838638854</v>
      </c>
      <c r="T1729" s="40">
        <f t="shared" si="159"/>
        <v>3485.6688888888889</v>
      </c>
      <c r="U1729" s="41">
        <f t="shared" si="160"/>
        <v>2209.038626609442</v>
      </c>
    </row>
    <row r="1730" spans="1:21" x14ac:dyDescent="0.25">
      <c r="A1730" s="30" t="str">
        <f t="shared" si="161"/>
        <v>2014_4</v>
      </c>
      <c r="B1730" s="10">
        <v>2014</v>
      </c>
      <c r="C1730" s="10">
        <v>4</v>
      </c>
      <c r="D1730" s="27" t="s">
        <v>32</v>
      </c>
      <c r="E1730" s="11" t="s">
        <v>41</v>
      </c>
      <c r="F1730" s="41">
        <v>5919</v>
      </c>
      <c r="G1730" s="39">
        <v>100</v>
      </c>
      <c r="H1730" s="40">
        <v>824</v>
      </c>
      <c r="I1730" s="40">
        <v>1303</v>
      </c>
      <c r="J1730" s="40">
        <v>1380</v>
      </c>
      <c r="K1730" s="41">
        <v>299</v>
      </c>
      <c r="L1730" s="39">
        <v>3484073</v>
      </c>
      <c r="M1730" s="40">
        <v>2860826</v>
      </c>
      <c r="N1730" s="40">
        <v>1696273</v>
      </c>
      <c r="O1730" s="40">
        <v>4926494</v>
      </c>
      <c r="P1730" s="41">
        <v>2777556</v>
      </c>
      <c r="Q1730" s="39">
        <f t="shared" si="156"/>
        <v>34840.730000000003</v>
      </c>
      <c r="R1730" s="40">
        <f t="shared" si="157"/>
        <v>3471.8762135922329</v>
      </c>
      <c r="S1730" s="40">
        <f t="shared" si="158"/>
        <v>1301.8211818879508</v>
      </c>
      <c r="T1730" s="40">
        <f t="shared" si="159"/>
        <v>3569.9231884057972</v>
      </c>
      <c r="U1730" s="41">
        <f t="shared" si="160"/>
        <v>9289.4849498327767</v>
      </c>
    </row>
    <row r="1731" spans="1:21" x14ac:dyDescent="0.25">
      <c r="A1731" s="30" t="str">
        <f t="shared" si="161"/>
        <v>2014_4</v>
      </c>
      <c r="B1731" s="10">
        <v>2014</v>
      </c>
      <c r="C1731" s="10">
        <v>4</v>
      </c>
      <c r="D1731" s="27" t="s">
        <v>33</v>
      </c>
      <c r="E1731" s="11" t="s">
        <v>41</v>
      </c>
      <c r="F1731" s="41">
        <v>3160</v>
      </c>
      <c r="G1731" s="39">
        <v>117</v>
      </c>
      <c r="H1731" s="40">
        <v>350</v>
      </c>
      <c r="I1731" s="40">
        <v>869</v>
      </c>
      <c r="J1731" s="40">
        <v>494</v>
      </c>
      <c r="K1731" s="41">
        <v>121</v>
      </c>
      <c r="L1731" s="39">
        <v>1429274</v>
      </c>
      <c r="M1731" s="40">
        <v>1001021</v>
      </c>
      <c r="N1731" s="40">
        <v>916094</v>
      </c>
      <c r="O1731" s="40">
        <v>1455280</v>
      </c>
      <c r="P1731" s="41">
        <v>284472</v>
      </c>
      <c r="Q1731" s="39">
        <f t="shared" si="156"/>
        <v>12216.017094017094</v>
      </c>
      <c r="R1731" s="40">
        <f t="shared" si="157"/>
        <v>2860.06</v>
      </c>
      <c r="S1731" s="40">
        <f t="shared" si="158"/>
        <v>1054.1933256616801</v>
      </c>
      <c r="T1731" s="40">
        <f t="shared" si="159"/>
        <v>2945.910931174089</v>
      </c>
      <c r="U1731" s="41">
        <f t="shared" si="160"/>
        <v>2351.0082644628101</v>
      </c>
    </row>
    <row r="1732" spans="1:21" x14ac:dyDescent="0.25">
      <c r="A1732" s="30" t="str">
        <f t="shared" si="161"/>
        <v>2014_4</v>
      </c>
      <c r="B1732" s="10">
        <v>2014</v>
      </c>
      <c r="C1732" s="10">
        <v>4</v>
      </c>
      <c r="D1732" s="27" t="s">
        <v>34</v>
      </c>
      <c r="E1732" s="11" t="s">
        <v>41</v>
      </c>
      <c r="F1732" s="41">
        <v>2764</v>
      </c>
      <c r="G1732" s="39">
        <v>89</v>
      </c>
      <c r="H1732" s="40">
        <v>415</v>
      </c>
      <c r="I1732" s="40">
        <v>646</v>
      </c>
      <c r="J1732" s="40">
        <v>578</v>
      </c>
      <c r="K1732" s="41">
        <v>94</v>
      </c>
      <c r="L1732" s="39">
        <v>1321863</v>
      </c>
      <c r="M1732" s="40">
        <v>1620523</v>
      </c>
      <c r="N1732" s="40">
        <v>749970</v>
      </c>
      <c r="O1732" s="40">
        <v>2587957</v>
      </c>
      <c r="P1732" s="41">
        <v>385477</v>
      </c>
      <c r="Q1732" s="39">
        <f t="shared" si="156"/>
        <v>14852.393258426966</v>
      </c>
      <c r="R1732" s="40">
        <f t="shared" si="157"/>
        <v>3904.8746987951808</v>
      </c>
      <c r="S1732" s="40">
        <f t="shared" si="158"/>
        <v>1160.9442724458204</v>
      </c>
      <c r="T1732" s="40">
        <f t="shared" si="159"/>
        <v>4477.4342560553632</v>
      </c>
      <c r="U1732" s="41">
        <f t="shared" si="160"/>
        <v>4100.8191489361698</v>
      </c>
    </row>
    <row r="1733" spans="1:21" x14ac:dyDescent="0.25">
      <c r="A1733" s="30" t="str">
        <f t="shared" si="161"/>
        <v>2014_4</v>
      </c>
      <c r="B1733" s="10">
        <v>2014</v>
      </c>
      <c r="C1733" s="10">
        <v>4</v>
      </c>
      <c r="D1733" s="27" t="s">
        <v>35</v>
      </c>
      <c r="E1733" s="11" t="s">
        <v>41</v>
      </c>
      <c r="F1733" s="41">
        <v>5251</v>
      </c>
      <c r="G1733" s="39">
        <v>235</v>
      </c>
      <c r="H1733" s="40">
        <v>813</v>
      </c>
      <c r="I1733" s="40">
        <v>1003</v>
      </c>
      <c r="J1733" s="40">
        <v>1232</v>
      </c>
      <c r="K1733" s="41">
        <v>315</v>
      </c>
      <c r="L1733" s="39">
        <v>2824005</v>
      </c>
      <c r="M1733" s="40">
        <v>2313501</v>
      </c>
      <c r="N1733" s="40">
        <v>1449550</v>
      </c>
      <c r="O1733" s="40">
        <v>3775951</v>
      </c>
      <c r="P1733" s="41">
        <v>913389</v>
      </c>
      <c r="Q1733" s="39">
        <f t="shared" si="156"/>
        <v>12017.04255319149</v>
      </c>
      <c r="R1733" s="40">
        <f t="shared" si="157"/>
        <v>2845.6346863468634</v>
      </c>
      <c r="S1733" s="40">
        <f t="shared" si="158"/>
        <v>1445.2143569292123</v>
      </c>
      <c r="T1733" s="40">
        <f t="shared" si="159"/>
        <v>3064.8952922077924</v>
      </c>
      <c r="U1733" s="41">
        <f t="shared" si="160"/>
        <v>2899.6476190476192</v>
      </c>
    </row>
    <row r="1734" spans="1:21" x14ac:dyDescent="0.25">
      <c r="A1734" s="30" t="str">
        <f t="shared" si="161"/>
        <v>2014_4</v>
      </c>
      <c r="B1734" s="10">
        <v>2014</v>
      </c>
      <c r="C1734" s="10">
        <v>4</v>
      </c>
      <c r="D1734" s="27" t="s">
        <v>36</v>
      </c>
      <c r="E1734" s="11" t="s">
        <v>41</v>
      </c>
      <c r="F1734" s="41">
        <v>1595</v>
      </c>
      <c r="G1734" s="39">
        <v>72</v>
      </c>
      <c r="H1734" s="40">
        <v>253</v>
      </c>
      <c r="I1734" s="40">
        <v>238</v>
      </c>
      <c r="J1734" s="40">
        <v>490</v>
      </c>
      <c r="K1734" s="41">
        <v>194</v>
      </c>
      <c r="L1734" s="39">
        <v>1129016</v>
      </c>
      <c r="M1734" s="40">
        <v>975155</v>
      </c>
      <c r="N1734" s="40">
        <v>223491</v>
      </c>
      <c r="O1734" s="40">
        <v>1738611</v>
      </c>
      <c r="P1734" s="41">
        <v>1057504</v>
      </c>
      <c r="Q1734" s="39">
        <f t="shared" si="156"/>
        <v>15680.777777777777</v>
      </c>
      <c r="R1734" s="40">
        <f t="shared" si="157"/>
        <v>3854.3675889328065</v>
      </c>
      <c r="S1734" s="40">
        <f t="shared" si="158"/>
        <v>939.03781512605042</v>
      </c>
      <c r="T1734" s="40">
        <f t="shared" si="159"/>
        <v>3548.1857142857143</v>
      </c>
      <c r="U1734" s="41">
        <f t="shared" si="160"/>
        <v>5451.0515463917527</v>
      </c>
    </row>
    <row r="1735" spans="1:21" x14ac:dyDescent="0.25">
      <c r="A1735" s="30" t="str">
        <f t="shared" si="161"/>
        <v>2014_4</v>
      </c>
      <c r="B1735" s="10">
        <v>2014</v>
      </c>
      <c r="C1735" s="10">
        <v>4</v>
      </c>
      <c r="D1735" s="27" t="s">
        <v>37</v>
      </c>
      <c r="E1735" s="11" t="s">
        <v>41</v>
      </c>
      <c r="F1735" s="41">
        <v>2466</v>
      </c>
      <c r="G1735" s="39">
        <v>121</v>
      </c>
      <c r="H1735" s="40">
        <v>456</v>
      </c>
      <c r="I1735" s="40">
        <v>621</v>
      </c>
      <c r="J1735" s="40">
        <v>598</v>
      </c>
      <c r="K1735" s="41">
        <v>413</v>
      </c>
      <c r="L1735" s="39">
        <v>2244227</v>
      </c>
      <c r="M1735" s="40">
        <v>1419391</v>
      </c>
      <c r="N1735" s="40">
        <v>785322</v>
      </c>
      <c r="O1735" s="40">
        <v>2135063</v>
      </c>
      <c r="P1735" s="41">
        <v>2278423</v>
      </c>
      <c r="Q1735" s="39">
        <f t="shared" si="156"/>
        <v>18547.330578512396</v>
      </c>
      <c r="R1735" s="40">
        <f t="shared" si="157"/>
        <v>3112.6995614035086</v>
      </c>
      <c r="S1735" s="40">
        <f t="shared" si="158"/>
        <v>1264.608695652174</v>
      </c>
      <c r="T1735" s="40">
        <f t="shared" si="159"/>
        <v>3570.339464882943</v>
      </c>
      <c r="U1735" s="41">
        <f t="shared" si="160"/>
        <v>5516.7627118644068</v>
      </c>
    </row>
    <row r="1736" spans="1:21" x14ac:dyDescent="0.25">
      <c r="A1736" s="30" t="str">
        <f t="shared" si="161"/>
        <v>2014_4</v>
      </c>
      <c r="B1736" s="10">
        <v>2014</v>
      </c>
      <c r="C1736" s="10">
        <v>4</v>
      </c>
      <c r="D1736" s="27" t="s">
        <v>38</v>
      </c>
      <c r="E1736" s="11" t="s">
        <v>41</v>
      </c>
      <c r="F1736" s="41">
        <v>1261</v>
      </c>
      <c r="G1736" s="39">
        <v>64</v>
      </c>
      <c r="H1736" s="40">
        <v>245</v>
      </c>
      <c r="I1736" s="40">
        <v>190</v>
      </c>
      <c r="J1736" s="40">
        <v>398</v>
      </c>
      <c r="K1736" s="41">
        <v>10</v>
      </c>
      <c r="L1736" s="39">
        <v>777391</v>
      </c>
      <c r="M1736" s="40">
        <v>603749</v>
      </c>
      <c r="N1736" s="40">
        <v>331400</v>
      </c>
      <c r="O1736" s="40">
        <v>983138</v>
      </c>
      <c r="P1736" s="41">
        <v>72299</v>
      </c>
      <c r="Q1736" s="39">
        <f t="shared" si="156"/>
        <v>12146.734375</v>
      </c>
      <c r="R1736" s="40">
        <f t="shared" si="157"/>
        <v>2464.281632653061</v>
      </c>
      <c r="S1736" s="40">
        <f t="shared" si="158"/>
        <v>1744.2105263157894</v>
      </c>
      <c r="T1736" s="40">
        <f t="shared" si="159"/>
        <v>2470.1959798994976</v>
      </c>
      <c r="U1736" s="41">
        <f t="shared" si="160"/>
        <v>7229.9</v>
      </c>
    </row>
    <row r="1737" spans="1:21" x14ac:dyDescent="0.25">
      <c r="A1737" s="30" t="str">
        <f t="shared" si="161"/>
        <v>2014_4</v>
      </c>
      <c r="B1737" s="10">
        <v>2014</v>
      </c>
      <c r="C1737" s="10">
        <v>4</v>
      </c>
      <c r="D1737" s="27" t="s">
        <v>39</v>
      </c>
      <c r="E1737" s="11" t="s">
        <v>41</v>
      </c>
      <c r="F1737" s="41">
        <v>5843</v>
      </c>
      <c r="G1737" s="39">
        <v>308</v>
      </c>
      <c r="H1737" s="40">
        <v>1104</v>
      </c>
      <c r="I1737" s="40">
        <v>2197</v>
      </c>
      <c r="J1737" s="40">
        <v>1166</v>
      </c>
      <c r="K1737" s="41">
        <v>140</v>
      </c>
      <c r="L1737" s="39">
        <v>4681968</v>
      </c>
      <c r="M1737" s="40">
        <v>2990616</v>
      </c>
      <c r="N1737" s="40">
        <v>2153047</v>
      </c>
      <c r="O1737" s="40">
        <v>3763974</v>
      </c>
      <c r="P1737" s="41">
        <v>745662</v>
      </c>
      <c r="Q1737" s="39">
        <f t="shared" si="156"/>
        <v>15201.194805194806</v>
      </c>
      <c r="R1737" s="40">
        <f t="shared" si="157"/>
        <v>2708.891304347826</v>
      </c>
      <c r="S1737" s="40">
        <f t="shared" si="158"/>
        <v>979.99408284023673</v>
      </c>
      <c r="T1737" s="40">
        <f t="shared" si="159"/>
        <v>3228.1080617495713</v>
      </c>
      <c r="U1737" s="41">
        <f t="shared" si="160"/>
        <v>5326.1571428571433</v>
      </c>
    </row>
    <row r="1738" spans="1:21" x14ac:dyDescent="0.25">
      <c r="A1738" s="30" t="str">
        <f t="shared" si="161"/>
        <v>2014_4</v>
      </c>
      <c r="B1738" s="10">
        <v>2014</v>
      </c>
      <c r="C1738" s="10">
        <v>4</v>
      </c>
      <c r="D1738" s="27" t="s">
        <v>40</v>
      </c>
      <c r="E1738" s="11" t="s">
        <v>41</v>
      </c>
      <c r="F1738" s="41">
        <v>2722</v>
      </c>
      <c r="G1738" s="39">
        <v>108</v>
      </c>
      <c r="H1738" s="40">
        <v>484</v>
      </c>
      <c r="I1738" s="40">
        <v>860</v>
      </c>
      <c r="J1738" s="40">
        <v>774</v>
      </c>
      <c r="K1738" s="41">
        <v>125</v>
      </c>
      <c r="L1738" s="39">
        <v>1476635</v>
      </c>
      <c r="M1738" s="40">
        <v>1687697</v>
      </c>
      <c r="N1738" s="40">
        <v>667894</v>
      </c>
      <c r="O1738" s="40">
        <v>2768804</v>
      </c>
      <c r="P1738" s="41">
        <v>324481</v>
      </c>
      <c r="Q1738" s="39">
        <f t="shared" si="156"/>
        <v>13672.546296296296</v>
      </c>
      <c r="R1738" s="40">
        <f t="shared" si="157"/>
        <v>3486.9772727272725</v>
      </c>
      <c r="S1738" s="40">
        <f t="shared" si="158"/>
        <v>776.62093023255818</v>
      </c>
      <c r="T1738" s="40">
        <f t="shared" si="159"/>
        <v>3577.2661498708012</v>
      </c>
      <c r="U1738" s="41">
        <f t="shared" si="160"/>
        <v>2595.848</v>
      </c>
    </row>
    <row r="1739" spans="1:21" x14ac:dyDescent="0.25">
      <c r="A1739" s="30" t="str">
        <f t="shared" si="161"/>
        <v>2015_1</v>
      </c>
      <c r="B1739" s="10">
        <v>2015</v>
      </c>
      <c r="C1739" s="10">
        <v>1</v>
      </c>
      <c r="D1739" s="27" t="s">
        <v>13</v>
      </c>
      <c r="E1739" s="11" t="s">
        <v>41</v>
      </c>
      <c r="F1739" s="41">
        <v>6415</v>
      </c>
      <c r="G1739" s="39">
        <v>37</v>
      </c>
      <c r="H1739" s="40">
        <v>809</v>
      </c>
      <c r="I1739" s="40">
        <v>417</v>
      </c>
      <c r="J1739" s="40">
        <v>1260</v>
      </c>
      <c r="K1739" s="41">
        <v>180</v>
      </c>
      <c r="L1739" s="39">
        <v>532193</v>
      </c>
      <c r="M1739" s="40">
        <v>1269326</v>
      </c>
      <c r="N1739" s="40">
        <v>611695</v>
      </c>
      <c r="O1739" s="40">
        <v>2182206</v>
      </c>
      <c r="P1739" s="41">
        <v>617629</v>
      </c>
      <c r="Q1739" s="39">
        <f t="shared" ref="Q1739:Q1802" si="162">L1739/G1739</f>
        <v>14383.594594594595</v>
      </c>
      <c r="R1739" s="40">
        <f t="shared" ref="R1739:R1802" si="163">M1739/H1739</f>
        <v>1569.0061804697157</v>
      </c>
      <c r="S1739" s="40">
        <f t="shared" ref="S1739:S1802" si="164">N1739/I1739</f>
        <v>1466.8944844124701</v>
      </c>
      <c r="T1739" s="40">
        <f t="shared" ref="T1739:T1802" si="165">O1739/J1739</f>
        <v>1731.9095238095238</v>
      </c>
      <c r="U1739" s="41">
        <f t="shared" ref="U1739:U1802" si="166">P1739/K1739</f>
        <v>3431.2722222222224</v>
      </c>
    </row>
    <row r="1740" spans="1:21" x14ac:dyDescent="0.25">
      <c r="A1740" s="30" t="str">
        <f t="shared" ref="A1740:A1803" si="167">B1740&amp;"_"&amp;C1740</f>
        <v>2015_1</v>
      </c>
      <c r="B1740" s="10">
        <v>2015</v>
      </c>
      <c r="C1740" s="10">
        <v>1</v>
      </c>
      <c r="D1740" s="27" t="s">
        <v>15</v>
      </c>
      <c r="E1740" s="11" t="s">
        <v>41</v>
      </c>
      <c r="F1740" s="41">
        <v>816</v>
      </c>
      <c r="G1740" s="39">
        <v>4</v>
      </c>
      <c r="H1740" s="40">
        <v>93</v>
      </c>
      <c r="I1740" s="40">
        <v>115</v>
      </c>
      <c r="J1740" s="40">
        <v>161</v>
      </c>
      <c r="K1740" s="41">
        <v>20</v>
      </c>
      <c r="L1740" s="39">
        <v>116346</v>
      </c>
      <c r="M1740" s="40">
        <v>269941</v>
      </c>
      <c r="N1740" s="40">
        <v>146796</v>
      </c>
      <c r="O1740" s="40">
        <v>497422</v>
      </c>
      <c r="P1740" s="41">
        <v>123286</v>
      </c>
      <c r="Q1740" s="39">
        <f t="shared" si="162"/>
        <v>29086.5</v>
      </c>
      <c r="R1740" s="40">
        <f t="shared" si="163"/>
        <v>2902.5913978494623</v>
      </c>
      <c r="S1740" s="40">
        <f t="shared" si="164"/>
        <v>1276.4869565217391</v>
      </c>
      <c r="T1740" s="40">
        <f t="shared" si="165"/>
        <v>3089.5776397515529</v>
      </c>
      <c r="U1740" s="41">
        <f t="shared" si="166"/>
        <v>6164.3</v>
      </c>
    </row>
    <row r="1741" spans="1:21" x14ac:dyDescent="0.25">
      <c r="A1741" s="30" t="str">
        <f t="shared" si="167"/>
        <v>2015_1</v>
      </c>
      <c r="B1741" s="10">
        <v>2015</v>
      </c>
      <c r="C1741" s="10">
        <v>1</v>
      </c>
      <c r="D1741" s="27" t="s">
        <v>16</v>
      </c>
      <c r="E1741" s="11" t="s">
        <v>41</v>
      </c>
      <c r="F1741" s="41">
        <v>910</v>
      </c>
      <c r="G1741" s="39">
        <v>20</v>
      </c>
      <c r="H1741" s="40">
        <v>130</v>
      </c>
      <c r="I1741" s="40">
        <v>55</v>
      </c>
      <c r="J1741" s="40">
        <v>255</v>
      </c>
      <c r="K1741" s="41">
        <v>23</v>
      </c>
      <c r="L1741" s="39">
        <v>217243</v>
      </c>
      <c r="M1741" s="40">
        <v>427615</v>
      </c>
      <c r="N1741" s="40">
        <v>57089</v>
      </c>
      <c r="O1741" s="40">
        <v>771341</v>
      </c>
      <c r="P1741" s="41">
        <v>136688</v>
      </c>
      <c r="Q1741" s="39">
        <f t="shared" si="162"/>
        <v>10862.15</v>
      </c>
      <c r="R1741" s="40">
        <f t="shared" si="163"/>
        <v>3289.3461538461538</v>
      </c>
      <c r="S1741" s="40">
        <f t="shared" si="164"/>
        <v>1037.9818181818182</v>
      </c>
      <c r="T1741" s="40">
        <f t="shared" si="165"/>
        <v>3024.8666666666668</v>
      </c>
      <c r="U1741" s="41">
        <f t="shared" si="166"/>
        <v>5942.95652173913</v>
      </c>
    </row>
    <row r="1742" spans="1:21" x14ac:dyDescent="0.25">
      <c r="A1742" s="30" t="str">
        <f t="shared" si="167"/>
        <v>2015_1</v>
      </c>
      <c r="B1742" s="10">
        <v>2015</v>
      </c>
      <c r="C1742" s="10">
        <v>1</v>
      </c>
      <c r="D1742" s="27" t="s">
        <v>17</v>
      </c>
      <c r="E1742" s="11" t="s">
        <v>41</v>
      </c>
      <c r="F1742" s="41">
        <v>6348</v>
      </c>
      <c r="G1742" s="39">
        <v>39</v>
      </c>
      <c r="H1742" s="40">
        <v>635</v>
      </c>
      <c r="I1742" s="40">
        <v>373</v>
      </c>
      <c r="J1742" s="40">
        <v>1231</v>
      </c>
      <c r="K1742" s="41">
        <v>695</v>
      </c>
      <c r="L1742" s="39">
        <v>723492</v>
      </c>
      <c r="M1742" s="40">
        <v>2453999</v>
      </c>
      <c r="N1742" s="40">
        <v>333767</v>
      </c>
      <c r="O1742" s="40">
        <v>3998318</v>
      </c>
      <c r="P1742" s="41">
        <v>4343833</v>
      </c>
      <c r="Q1742" s="39">
        <f t="shared" si="162"/>
        <v>18551.076923076922</v>
      </c>
      <c r="R1742" s="40">
        <f t="shared" si="163"/>
        <v>3864.5653543307085</v>
      </c>
      <c r="S1742" s="40">
        <f t="shared" si="164"/>
        <v>894.8176943699732</v>
      </c>
      <c r="T1742" s="40">
        <f t="shared" si="165"/>
        <v>3248.0243704305444</v>
      </c>
      <c r="U1742" s="41">
        <f t="shared" si="166"/>
        <v>6250.1194244604312</v>
      </c>
    </row>
    <row r="1743" spans="1:21" x14ac:dyDescent="0.25">
      <c r="A1743" s="30" t="str">
        <f t="shared" si="167"/>
        <v>2015_1</v>
      </c>
      <c r="B1743" s="10">
        <v>2015</v>
      </c>
      <c r="C1743" s="10">
        <v>1</v>
      </c>
      <c r="D1743" s="27" t="s">
        <v>18</v>
      </c>
      <c r="E1743" s="11" t="s">
        <v>41</v>
      </c>
      <c r="F1743" s="41">
        <v>2710</v>
      </c>
      <c r="G1743" s="39">
        <v>28</v>
      </c>
      <c r="H1743" s="40">
        <v>258</v>
      </c>
      <c r="I1743" s="40">
        <v>381</v>
      </c>
      <c r="J1743" s="40">
        <v>415</v>
      </c>
      <c r="K1743" s="41">
        <v>75</v>
      </c>
      <c r="L1743" s="39">
        <v>584680</v>
      </c>
      <c r="M1743" s="40">
        <v>767582</v>
      </c>
      <c r="N1743" s="40">
        <v>489101</v>
      </c>
      <c r="O1743" s="40">
        <v>1486845</v>
      </c>
      <c r="P1743" s="41">
        <v>235452</v>
      </c>
      <c r="Q1743" s="39">
        <f t="shared" si="162"/>
        <v>20881.428571428572</v>
      </c>
      <c r="R1743" s="40">
        <f t="shared" si="163"/>
        <v>2975.1240310077519</v>
      </c>
      <c r="S1743" s="40">
        <f t="shared" si="164"/>
        <v>1283.729658792651</v>
      </c>
      <c r="T1743" s="40">
        <f t="shared" si="165"/>
        <v>3582.7590361445782</v>
      </c>
      <c r="U1743" s="41">
        <f t="shared" si="166"/>
        <v>3139.36</v>
      </c>
    </row>
    <row r="1744" spans="1:21" x14ac:dyDescent="0.25">
      <c r="A1744" s="30" t="str">
        <f t="shared" si="167"/>
        <v>2015_1</v>
      </c>
      <c r="B1744" s="10">
        <v>2015</v>
      </c>
      <c r="C1744" s="10">
        <v>1</v>
      </c>
      <c r="D1744" s="27" t="s">
        <v>19</v>
      </c>
      <c r="E1744" s="11" t="s">
        <v>41</v>
      </c>
      <c r="F1744" s="41">
        <v>1090</v>
      </c>
      <c r="G1744" s="39">
        <v>26</v>
      </c>
      <c r="H1744" s="40">
        <v>110</v>
      </c>
      <c r="I1744" s="40">
        <v>218</v>
      </c>
      <c r="J1744" s="40">
        <v>192</v>
      </c>
      <c r="K1744" s="41">
        <v>47</v>
      </c>
      <c r="L1744" s="39">
        <v>544814</v>
      </c>
      <c r="M1744" s="40">
        <v>349977</v>
      </c>
      <c r="N1744" s="40">
        <v>265713</v>
      </c>
      <c r="O1744" s="40">
        <v>725138</v>
      </c>
      <c r="P1744" s="41">
        <v>280046</v>
      </c>
      <c r="Q1744" s="39">
        <f t="shared" si="162"/>
        <v>20954.384615384617</v>
      </c>
      <c r="R1744" s="40">
        <f t="shared" si="163"/>
        <v>3181.6090909090908</v>
      </c>
      <c r="S1744" s="40">
        <f t="shared" si="164"/>
        <v>1218.8669724770641</v>
      </c>
      <c r="T1744" s="40">
        <f t="shared" si="165"/>
        <v>3776.7604166666665</v>
      </c>
      <c r="U1744" s="41">
        <f t="shared" si="166"/>
        <v>5958.4255319148933</v>
      </c>
    </row>
    <row r="1745" spans="1:21" x14ac:dyDescent="0.25">
      <c r="A1745" s="30" t="str">
        <f t="shared" si="167"/>
        <v>2015_1</v>
      </c>
      <c r="B1745" s="10">
        <v>2015</v>
      </c>
      <c r="C1745" s="10">
        <v>1</v>
      </c>
      <c r="D1745" s="27" t="s">
        <v>20</v>
      </c>
      <c r="E1745" s="11" t="s">
        <v>41</v>
      </c>
      <c r="F1745" s="41">
        <v>7287</v>
      </c>
      <c r="G1745" s="39">
        <v>101</v>
      </c>
      <c r="H1745" s="40">
        <v>907</v>
      </c>
      <c r="I1745" s="40">
        <v>644</v>
      </c>
      <c r="J1745" s="40">
        <v>1670</v>
      </c>
      <c r="K1745" s="41">
        <v>269</v>
      </c>
      <c r="L1745" s="39">
        <v>2600796</v>
      </c>
      <c r="M1745" s="40">
        <v>2376228</v>
      </c>
      <c r="N1745" s="40">
        <v>1043428</v>
      </c>
      <c r="O1745" s="40">
        <v>4408096</v>
      </c>
      <c r="P1745" s="41">
        <v>2578884</v>
      </c>
      <c r="Q1745" s="39">
        <f t="shared" si="162"/>
        <v>25750.455445544554</v>
      </c>
      <c r="R1745" s="40">
        <f t="shared" si="163"/>
        <v>2619.8765159867694</v>
      </c>
      <c r="S1745" s="40">
        <f t="shared" si="164"/>
        <v>1620.2298136645963</v>
      </c>
      <c r="T1745" s="40">
        <f t="shared" si="165"/>
        <v>2639.5784431137727</v>
      </c>
      <c r="U1745" s="41">
        <f t="shared" si="166"/>
        <v>9586.9293680297396</v>
      </c>
    </row>
    <row r="1746" spans="1:21" x14ac:dyDescent="0.25">
      <c r="A1746" s="30" t="str">
        <f t="shared" si="167"/>
        <v>2015_1</v>
      </c>
      <c r="B1746" s="10">
        <v>2015</v>
      </c>
      <c r="C1746" s="10">
        <v>1</v>
      </c>
      <c r="D1746" s="27" t="s">
        <v>21</v>
      </c>
      <c r="E1746" s="11" t="s">
        <v>41</v>
      </c>
      <c r="F1746" s="41">
        <v>6748</v>
      </c>
      <c r="G1746" s="39">
        <v>209</v>
      </c>
      <c r="H1746" s="40">
        <v>697</v>
      </c>
      <c r="I1746" s="40">
        <v>1189</v>
      </c>
      <c r="J1746" s="40">
        <v>995</v>
      </c>
      <c r="K1746" s="41">
        <v>949</v>
      </c>
      <c r="L1746" s="39">
        <v>3503139</v>
      </c>
      <c r="M1746" s="40">
        <v>1636227</v>
      </c>
      <c r="N1746" s="40">
        <v>1134427</v>
      </c>
      <c r="O1746" s="40">
        <v>3076403</v>
      </c>
      <c r="P1746" s="41">
        <v>5563422</v>
      </c>
      <c r="Q1746" s="39">
        <f t="shared" si="162"/>
        <v>16761.430622009568</v>
      </c>
      <c r="R1746" s="40">
        <f t="shared" si="163"/>
        <v>2347.5279770444763</v>
      </c>
      <c r="S1746" s="40">
        <f t="shared" si="164"/>
        <v>954.10176619007575</v>
      </c>
      <c r="T1746" s="40">
        <f t="shared" si="165"/>
        <v>3091.8623115577889</v>
      </c>
      <c r="U1746" s="41">
        <f t="shared" si="166"/>
        <v>5862.4046364594305</v>
      </c>
    </row>
    <row r="1747" spans="1:21" x14ac:dyDescent="0.25">
      <c r="A1747" s="30" t="str">
        <f t="shared" si="167"/>
        <v>2015_1</v>
      </c>
      <c r="B1747" s="10">
        <v>2015</v>
      </c>
      <c r="C1747" s="10">
        <v>1</v>
      </c>
      <c r="D1747" s="27" t="s">
        <v>22</v>
      </c>
      <c r="E1747" s="11" t="s">
        <v>41</v>
      </c>
      <c r="F1747" s="41">
        <v>873</v>
      </c>
      <c r="G1747" s="39">
        <v>33</v>
      </c>
      <c r="H1747" s="40">
        <v>91</v>
      </c>
      <c r="I1747" s="40">
        <v>118</v>
      </c>
      <c r="J1747" s="40">
        <v>124</v>
      </c>
      <c r="K1747" s="41">
        <v>42</v>
      </c>
      <c r="L1747" s="39">
        <v>397852</v>
      </c>
      <c r="M1747" s="40">
        <v>262913</v>
      </c>
      <c r="N1747" s="40">
        <v>105047</v>
      </c>
      <c r="O1747" s="40">
        <v>406704</v>
      </c>
      <c r="P1747" s="41">
        <v>170018</v>
      </c>
      <c r="Q1747" s="39">
        <f t="shared" si="162"/>
        <v>12056.121212121212</v>
      </c>
      <c r="R1747" s="40">
        <f t="shared" si="163"/>
        <v>2889.1538461538462</v>
      </c>
      <c r="S1747" s="40">
        <f t="shared" si="164"/>
        <v>890.22881355932202</v>
      </c>
      <c r="T1747" s="40">
        <f t="shared" si="165"/>
        <v>3279.8709677419356</v>
      </c>
      <c r="U1747" s="41">
        <f t="shared" si="166"/>
        <v>4048.0476190476193</v>
      </c>
    </row>
    <row r="1748" spans="1:21" x14ac:dyDescent="0.25">
      <c r="A1748" s="30" t="str">
        <f t="shared" si="167"/>
        <v>2015_1</v>
      </c>
      <c r="B1748" s="10">
        <v>2015</v>
      </c>
      <c r="C1748" s="10">
        <v>1</v>
      </c>
      <c r="D1748" s="27" t="s">
        <v>23</v>
      </c>
      <c r="E1748" s="11" t="s">
        <v>41</v>
      </c>
      <c r="F1748" s="41">
        <v>622</v>
      </c>
      <c r="G1748" s="39">
        <v>23</v>
      </c>
      <c r="H1748" s="40">
        <v>78</v>
      </c>
      <c r="I1748" s="40">
        <v>118</v>
      </c>
      <c r="J1748" s="40">
        <v>108</v>
      </c>
      <c r="K1748" s="41">
        <v>25</v>
      </c>
      <c r="L1748" s="39">
        <v>321008</v>
      </c>
      <c r="M1748" s="40">
        <v>236390</v>
      </c>
      <c r="N1748" s="40">
        <v>84735</v>
      </c>
      <c r="O1748" s="40">
        <v>379296</v>
      </c>
      <c r="P1748" s="41">
        <v>118289</v>
      </c>
      <c r="Q1748" s="39">
        <f t="shared" si="162"/>
        <v>13956.869565217392</v>
      </c>
      <c r="R1748" s="40">
        <f t="shared" si="163"/>
        <v>3030.6410256410259</v>
      </c>
      <c r="S1748" s="40">
        <f t="shared" si="164"/>
        <v>718.09322033898309</v>
      </c>
      <c r="T1748" s="40">
        <f t="shared" si="165"/>
        <v>3512</v>
      </c>
      <c r="U1748" s="41">
        <f t="shared" si="166"/>
        <v>4731.5600000000004</v>
      </c>
    </row>
    <row r="1749" spans="1:21" x14ac:dyDescent="0.25">
      <c r="A1749" s="30" t="str">
        <f t="shared" si="167"/>
        <v>2015_1</v>
      </c>
      <c r="B1749" s="10">
        <v>2015</v>
      </c>
      <c r="C1749" s="10">
        <v>1</v>
      </c>
      <c r="D1749" s="27" t="s">
        <v>24</v>
      </c>
      <c r="E1749" s="11" t="s">
        <v>41</v>
      </c>
      <c r="F1749" s="41">
        <v>1749</v>
      </c>
      <c r="G1749" s="39">
        <v>56</v>
      </c>
      <c r="H1749" s="40">
        <v>205</v>
      </c>
      <c r="I1749" s="40">
        <v>614</v>
      </c>
      <c r="J1749" s="40">
        <v>239</v>
      </c>
      <c r="K1749" s="41">
        <v>133</v>
      </c>
      <c r="L1749" s="39">
        <v>1164399</v>
      </c>
      <c r="M1749" s="40">
        <v>884661</v>
      </c>
      <c r="N1749" s="40">
        <v>740844</v>
      </c>
      <c r="O1749" s="40">
        <v>716154</v>
      </c>
      <c r="P1749" s="41">
        <v>843899</v>
      </c>
      <c r="Q1749" s="39">
        <f t="shared" si="162"/>
        <v>20792.839285714286</v>
      </c>
      <c r="R1749" s="40">
        <f t="shared" si="163"/>
        <v>4315.4195121951216</v>
      </c>
      <c r="S1749" s="40">
        <f t="shared" si="164"/>
        <v>1206.586319218241</v>
      </c>
      <c r="T1749" s="40">
        <f t="shared" si="165"/>
        <v>2996.460251046025</v>
      </c>
      <c r="U1749" s="41">
        <f t="shared" si="166"/>
        <v>6345.105263157895</v>
      </c>
    </row>
    <row r="1750" spans="1:21" x14ac:dyDescent="0.25">
      <c r="A1750" s="30" t="str">
        <f t="shared" si="167"/>
        <v>2015_1</v>
      </c>
      <c r="B1750" s="10">
        <v>2015</v>
      </c>
      <c r="C1750" s="10">
        <v>1</v>
      </c>
      <c r="D1750" s="27" t="s">
        <v>25</v>
      </c>
      <c r="E1750" s="11" t="s">
        <v>41</v>
      </c>
      <c r="F1750" s="41">
        <v>6810</v>
      </c>
      <c r="G1750" s="39">
        <v>53</v>
      </c>
      <c r="H1750" s="40">
        <v>862</v>
      </c>
      <c r="I1750" s="40">
        <v>1412</v>
      </c>
      <c r="J1750" s="40">
        <v>1443</v>
      </c>
      <c r="K1750" s="41">
        <v>264</v>
      </c>
      <c r="L1750" s="39">
        <v>830775</v>
      </c>
      <c r="M1750" s="40">
        <v>1628403</v>
      </c>
      <c r="N1750" s="40">
        <v>1202392</v>
      </c>
      <c r="O1750" s="40">
        <v>2978912</v>
      </c>
      <c r="P1750" s="41">
        <v>1382644</v>
      </c>
      <c r="Q1750" s="39">
        <f t="shared" si="162"/>
        <v>15675</v>
      </c>
      <c r="R1750" s="40">
        <f t="shared" si="163"/>
        <v>1889.098607888631</v>
      </c>
      <c r="S1750" s="40">
        <f t="shared" si="164"/>
        <v>851.55240793201131</v>
      </c>
      <c r="T1750" s="40">
        <f t="shared" si="165"/>
        <v>2064.3880803880802</v>
      </c>
      <c r="U1750" s="41">
        <f t="shared" si="166"/>
        <v>5237.287878787879</v>
      </c>
    </row>
    <row r="1751" spans="1:21" x14ac:dyDescent="0.25">
      <c r="A1751" s="30" t="str">
        <f t="shared" si="167"/>
        <v>2015_1</v>
      </c>
      <c r="B1751" s="10">
        <v>2015</v>
      </c>
      <c r="C1751" s="10">
        <v>1</v>
      </c>
      <c r="D1751" s="27" t="s">
        <v>26</v>
      </c>
      <c r="E1751" s="11" t="s">
        <v>41</v>
      </c>
      <c r="F1751" s="41">
        <v>4888</v>
      </c>
      <c r="G1751" s="39">
        <v>74</v>
      </c>
      <c r="H1751" s="40">
        <v>619</v>
      </c>
      <c r="I1751" s="40">
        <v>931</v>
      </c>
      <c r="J1751" s="40">
        <v>1296</v>
      </c>
      <c r="K1751" s="41">
        <v>219</v>
      </c>
      <c r="L1751" s="39">
        <v>1544706</v>
      </c>
      <c r="M1751" s="40">
        <v>1854752</v>
      </c>
      <c r="N1751" s="40">
        <v>1197616</v>
      </c>
      <c r="O1751" s="40">
        <v>4107173</v>
      </c>
      <c r="P1751" s="41">
        <v>1005295</v>
      </c>
      <c r="Q1751" s="39">
        <f t="shared" si="162"/>
        <v>20874.405405405407</v>
      </c>
      <c r="R1751" s="40">
        <f t="shared" si="163"/>
        <v>2996.3683360258483</v>
      </c>
      <c r="S1751" s="40">
        <f t="shared" si="164"/>
        <v>1286.375939849624</v>
      </c>
      <c r="T1751" s="40">
        <f t="shared" si="165"/>
        <v>3169.1149691358023</v>
      </c>
      <c r="U1751" s="41">
        <f t="shared" si="166"/>
        <v>4590.3881278538811</v>
      </c>
    </row>
    <row r="1752" spans="1:21" x14ac:dyDescent="0.25">
      <c r="A1752" s="30" t="str">
        <f t="shared" si="167"/>
        <v>2015_1</v>
      </c>
      <c r="B1752" s="10">
        <v>2015</v>
      </c>
      <c r="C1752" s="10">
        <v>1</v>
      </c>
      <c r="D1752" s="27" t="s">
        <v>27</v>
      </c>
      <c r="E1752" s="11" t="s">
        <v>41</v>
      </c>
      <c r="F1752" s="41">
        <v>1436</v>
      </c>
      <c r="G1752" s="39">
        <v>43</v>
      </c>
      <c r="H1752" s="40">
        <v>174</v>
      </c>
      <c r="I1752" s="40">
        <v>240</v>
      </c>
      <c r="J1752" s="40">
        <v>247</v>
      </c>
      <c r="K1752" s="41">
        <v>75</v>
      </c>
      <c r="L1752" s="39">
        <v>913799</v>
      </c>
      <c r="M1752" s="40">
        <v>518986</v>
      </c>
      <c r="N1752" s="40">
        <v>221978</v>
      </c>
      <c r="O1752" s="40">
        <v>779484</v>
      </c>
      <c r="P1752" s="41">
        <v>627206</v>
      </c>
      <c r="Q1752" s="39">
        <f t="shared" si="162"/>
        <v>21251.139534883721</v>
      </c>
      <c r="R1752" s="40">
        <f t="shared" si="163"/>
        <v>2982.67816091954</v>
      </c>
      <c r="S1752" s="40">
        <f t="shared" si="164"/>
        <v>924.9083333333333</v>
      </c>
      <c r="T1752" s="40">
        <f t="shared" si="165"/>
        <v>3155.8056680161944</v>
      </c>
      <c r="U1752" s="41">
        <f t="shared" si="166"/>
        <v>8362.746666666666</v>
      </c>
    </row>
    <row r="1753" spans="1:21" x14ac:dyDescent="0.25">
      <c r="A1753" s="30" t="str">
        <f t="shared" si="167"/>
        <v>2015_1</v>
      </c>
      <c r="B1753" s="10">
        <v>2015</v>
      </c>
      <c r="C1753" s="10">
        <v>1</v>
      </c>
      <c r="D1753" s="27" t="s">
        <v>28</v>
      </c>
      <c r="E1753" s="11" t="s">
        <v>41</v>
      </c>
      <c r="F1753" s="41">
        <v>7212</v>
      </c>
      <c r="G1753" s="39">
        <v>212</v>
      </c>
      <c r="H1753" s="40">
        <v>886</v>
      </c>
      <c r="I1753" s="40">
        <v>1365</v>
      </c>
      <c r="J1753" s="40">
        <v>1527</v>
      </c>
      <c r="K1753" s="41">
        <v>327</v>
      </c>
      <c r="L1753" s="39">
        <v>2837115</v>
      </c>
      <c r="M1753" s="40">
        <v>2719752</v>
      </c>
      <c r="N1753" s="40">
        <v>1453691</v>
      </c>
      <c r="O1753" s="40">
        <v>5298551</v>
      </c>
      <c r="P1753" s="41">
        <v>3425592</v>
      </c>
      <c r="Q1753" s="39">
        <f t="shared" si="162"/>
        <v>13382.617924528302</v>
      </c>
      <c r="R1753" s="40">
        <f t="shared" si="163"/>
        <v>3069.6975169300226</v>
      </c>
      <c r="S1753" s="40">
        <f t="shared" si="164"/>
        <v>1064.9750915750915</v>
      </c>
      <c r="T1753" s="40">
        <f t="shared" si="165"/>
        <v>3469.9089718402097</v>
      </c>
      <c r="U1753" s="41">
        <f t="shared" si="166"/>
        <v>10475.816513761469</v>
      </c>
    </row>
    <row r="1754" spans="1:21" x14ac:dyDescent="0.25">
      <c r="A1754" s="30" t="str">
        <f t="shared" si="167"/>
        <v>2015_1</v>
      </c>
      <c r="B1754" s="10">
        <v>2015</v>
      </c>
      <c r="C1754" s="10">
        <v>1</v>
      </c>
      <c r="D1754" s="27" t="s">
        <v>29</v>
      </c>
      <c r="E1754" s="11" t="s">
        <v>41</v>
      </c>
      <c r="F1754" s="41">
        <v>993</v>
      </c>
      <c r="G1754" s="39">
        <v>34</v>
      </c>
      <c r="H1754" s="40">
        <v>119</v>
      </c>
      <c r="I1754" s="40">
        <v>160</v>
      </c>
      <c r="J1754" s="40">
        <v>222</v>
      </c>
      <c r="K1754" s="41">
        <v>54</v>
      </c>
      <c r="L1754" s="39">
        <v>552264</v>
      </c>
      <c r="M1754" s="40">
        <v>365169</v>
      </c>
      <c r="N1754" s="40">
        <v>168529</v>
      </c>
      <c r="O1754" s="40">
        <v>720953</v>
      </c>
      <c r="P1754" s="41">
        <v>442019</v>
      </c>
      <c r="Q1754" s="39">
        <f t="shared" si="162"/>
        <v>16243.058823529413</v>
      </c>
      <c r="R1754" s="40">
        <f t="shared" si="163"/>
        <v>3068.6470588235293</v>
      </c>
      <c r="S1754" s="40">
        <f t="shared" si="164"/>
        <v>1053.3062500000001</v>
      </c>
      <c r="T1754" s="40">
        <f t="shared" si="165"/>
        <v>3247.536036036036</v>
      </c>
      <c r="U1754" s="41">
        <f t="shared" si="166"/>
        <v>8185.5370370370374</v>
      </c>
    </row>
    <row r="1755" spans="1:21" x14ac:dyDescent="0.25">
      <c r="A1755" s="30" t="str">
        <f t="shared" si="167"/>
        <v>2015_1</v>
      </c>
      <c r="B1755" s="10">
        <v>2015</v>
      </c>
      <c r="C1755" s="10">
        <v>1</v>
      </c>
      <c r="D1755" s="27" t="s">
        <v>30</v>
      </c>
      <c r="E1755" s="11" t="s">
        <v>41</v>
      </c>
      <c r="F1755" s="41">
        <v>1717</v>
      </c>
      <c r="G1755" s="39">
        <v>58</v>
      </c>
      <c r="H1755" s="40">
        <v>209</v>
      </c>
      <c r="I1755" s="40">
        <v>99</v>
      </c>
      <c r="J1755" s="40">
        <v>427</v>
      </c>
      <c r="K1755" s="41">
        <v>261</v>
      </c>
      <c r="L1755" s="39">
        <v>1212041</v>
      </c>
      <c r="M1755" s="40">
        <v>375607</v>
      </c>
      <c r="N1755" s="40">
        <v>85200</v>
      </c>
      <c r="O1755" s="40">
        <v>1421364</v>
      </c>
      <c r="P1755" s="41">
        <v>1768204</v>
      </c>
      <c r="Q1755" s="39">
        <f t="shared" si="162"/>
        <v>20897.258620689656</v>
      </c>
      <c r="R1755" s="40">
        <f t="shared" si="163"/>
        <v>1797.1626794258373</v>
      </c>
      <c r="S1755" s="40">
        <f t="shared" si="164"/>
        <v>860.60606060606062</v>
      </c>
      <c r="T1755" s="40">
        <f t="shared" si="165"/>
        <v>3328.7213114754099</v>
      </c>
      <c r="U1755" s="41">
        <f t="shared" si="166"/>
        <v>6774.7279693486589</v>
      </c>
    </row>
    <row r="1756" spans="1:21" x14ac:dyDescent="0.25">
      <c r="A1756" s="30" t="str">
        <f t="shared" si="167"/>
        <v>2015_1</v>
      </c>
      <c r="B1756" s="10">
        <v>2015</v>
      </c>
      <c r="C1756" s="10">
        <v>1</v>
      </c>
      <c r="D1756" s="27" t="s">
        <v>31</v>
      </c>
      <c r="E1756" s="11" t="s">
        <v>41</v>
      </c>
      <c r="F1756" s="41">
        <v>5887</v>
      </c>
      <c r="G1756" s="39">
        <v>148</v>
      </c>
      <c r="H1756" s="40">
        <v>714</v>
      </c>
      <c r="I1756" s="40">
        <v>1526</v>
      </c>
      <c r="J1756" s="40">
        <v>939</v>
      </c>
      <c r="K1756" s="41">
        <v>239</v>
      </c>
      <c r="L1756" s="39">
        <v>2016036</v>
      </c>
      <c r="M1756" s="40">
        <v>2106384</v>
      </c>
      <c r="N1756" s="40">
        <v>950601</v>
      </c>
      <c r="O1756" s="40">
        <v>3193604</v>
      </c>
      <c r="P1756" s="41">
        <v>546595</v>
      </c>
      <c r="Q1756" s="39">
        <f t="shared" si="162"/>
        <v>13621.864864864865</v>
      </c>
      <c r="R1756" s="40">
        <f t="shared" si="163"/>
        <v>2950.1176470588234</v>
      </c>
      <c r="S1756" s="40">
        <f t="shared" si="164"/>
        <v>622.93643512450853</v>
      </c>
      <c r="T1756" s="40">
        <f t="shared" si="165"/>
        <v>3401.06922257721</v>
      </c>
      <c r="U1756" s="41">
        <f t="shared" si="166"/>
        <v>2287.0083682008367</v>
      </c>
    </row>
    <row r="1757" spans="1:21" x14ac:dyDescent="0.25">
      <c r="A1757" s="30" t="str">
        <f t="shared" si="167"/>
        <v>2015_1</v>
      </c>
      <c r="B1757" s="10">
        <v>2015</v>
      </c>
      <c r="C1757" s="10">
        <v>1</v>
      </c>
      <c r="D1757" s="27" t="s">
        <v>32</v>
      </c>
      <c r="E1757" s="11" t="s">
        <v>41</v>
      </c>
      <c r="F1757" s="41">
        <v>5853</v>
      </c>
      <c r="G1757" s="39">
        <v>89</v>
      </c>
      <c r="H1757" s="40">
        <v>813</v>
      </c>
      <c r="I1757" s="40">
        <v>1458</v>
      </c>
      <c r="J1757" s="40">
        <v>1549</v>
      </c>
      <c r="K1757" s="41">
        <v>281</v>
      </c>
      <c r="L1757" s="39">
        <v>3203618</v>
      </c>
      <c r="M1757" s="40">
        <v>2850460</v>
      </c>
      <c r="N1757" s="40">
        <v>1390385</v>
      </c>
      <c r="O1757" s="40">
        <v>5795555</v>
      </c>
      <c r="P1757" s="41">
        <v>2730402</v>
      </c>
      <c r="Q1757" s="39">
        <f t="shared" si="162"/>
        <v>35995.707865168537</v>
      </c>
      <c r="R1757" s="40">
        <f t="shared" si="163"/>
        <v>3506.1008610086101</v>
      </c>
      <c r="S1757" s="40">
        <f t="shared" si="164"/>
        <v>953.62482853223594</v>
      </c>
      <c r="T1757" s="40">
        <f t="shared" si="165"/>
        <v>3741.4816010329246</v>
      </c>
      <c r="U1757" s="41">
        <f t="shared" si="166"/>
        <v>9716.7330960854088</v>
      </c>
    </row>
    <row r="1758" spans="1:21" x14ac:dyDescent="0.25">
      <c r="A1758" s="30" t="str">
        <f t="shared" si="167"/>
        <v>2015_1</v>
      </c>
      <c r="B1758" s="10">
        <v>2015</v>
      </c>
      <c r="C1758" s="10">
        <v>1</v>
      </c>
      <c r="D1758" s="27" t="s">
        <v>33</v>
      </c>
      <c r="E1758" s="11" t="s">
        <v>41</v>
      </c>
      <c r="F1758" s="41">
        <v>3145</v>
      </c>
      <c r="G1758" s="39">
        <v>107</v>
      </c>
      <c r="H1758" s="40">
        <v>325</v>
      </c>
      <c r="I1758" s="40">
        <v>1023</v>
      </c>
      <c r="J1758" s="40">
        <v>497</v>
      </c>
      <c r="K1758" s="41">
        <v>109</v>
      </c>
      <c r="L1758" s="39">
        <v>1259052</v>
      </c>
      <c r="M1758" s="40">
        <v>1011281</v>
      </c>
      <c r="N1758" s="40">
        <v>897981</v>
      </c>
      <c r="O1758" s="40">
        <v>1569126</v>
      </c>
      <c r="P1758" s="41">
        <v>294108</v>
      </c>
      <c r="Q1758" s="39">
        <f t="shared" si="162"/>
        <v>11766.841121495327</v>
      </c>
      <c r="R1758" s="40">
        <f t="shared" si="163"/>
        <v>3111.6338461538462</v>
      </c>
      <c r="S1758" s="40">
        <f t="shared" si="164"/>
        <v>877.79178885630495</v>
      </c>
      <c r="T1758" s="40">
        <f t="shared" si="165"/>
        <v>3157.1951710261569</v>
      </c>
      <c r="U1758" s="41">
        <f t="shared" si="166"/>
        <v>2698.2385321100919</v>
      </c>
    </row>
    <row r="1759" spans="1:21" x14ac:dyDescent="0.25">
      <c r="A1759" s="30" t="str">
        <f t="shared" si="167"/>
        <v>2015_1</v>
      </c>
      <c r="B1759" s="10">
        <v>2015</v>
      </c>
      <c r="C1759" s="10">
        <v>1</v>
      </c>
      <c r="D1759" s="27" t="s">
        <v>34</v>
      </c>
      <c r="E1759" s="11" t="s">
        <v>41</v>
      </c>
      <c r="F1759" s="41">
        <v>2764</v>
      </c>
      <c r="G1759" s="39">
        <v>82</v>
      </c>
      <c r="H1759" s="40">
        <v>418</v>
      </c>
      <c r="I1759" s="40">
        <v>606</v>
      </c>
      <c r="J1759" s="40">
        <v>591</v>
      </c>
      <c r="K1759" s="41">
        <v>95</v>
      </c>
      <c r="L1759" s="39">
        <v>1225273</v>
      </c>
      <c r="M1759" s="40">
        <v>1638489</v>
      </c>
      <c r="N1759" s="40">
        <v>572997</v>
      </c>
      <c r="O1759" s="40">
        <v>2605807</v>
      </c>
      <c r="P1759" s="41">
        <v>381843</v>
      </c>
      <c r="Q1759" s="39">
        <f t="shared" si="162"/>
        <v>14942.353658536585</v>
      </c>
      <c r="R1759" s="40">
        <f t="shared" si="163"/>
        <v>3919.8301435406697</v>
      </c>
      <c r="S1759" s="40">
        <f t="shared" si="164"/>
        <v>945.53960396039599</v>
      </c>
      <c r="T1759" s="40">
        <f t="shared" si="165"/>
        <v>4409.1489001692044</v>
      </c>
      <c r="U1759" s="41">
        <f t="shared" si="166"/>
        <v>4019.4</v>
      </c>
    </row>
    <row r="1760" spans="1:21" x14ac:dyDescent="0.25">
      <c r="A1760" s="30" t="str">
        <f t="shared" si="167"/>
        <v>2015_1</v>
      </c>
      <c r="B1760" s="10">
        <v>2015</v>
      </c>
      <c r="C1760" s="10">
        <v>1</v>
      </c>
      <c r="D1760" s="27" t="s">
        <v>35</v>
      </c>
      <c r="E1760" s="11" t="s">
        <v>41</v>
      </c>
      <c r="F1760" s="41">
        <v>5222</v>
      </c>
      <c r="G1760" s="39">
        <v>211</v>
      </c>
      <c r="H1760" s="40">
        <v>763</v>
      </c>
      <c r="I1760" s="40">
        <v>940</v>
      </c>
      <c r="J1760" s="40">
        <v>1341</v>
      </c>
      <c r="K1760" s="41">
        <v>275</v>
      </c>
      <c r="L1760" s="39">
        <v>2439996</v>
      </c>
      <c r="M1760" s="40">
        <v>2263284</v>
      </c>
      <c r="N1760" s="40">
        <v>1107247</v>
      </c>
      <c r="O1760" s="40">
        <v>4105341</v>
      </c>
      <c r="P1760" s="41">
        <v>830013</v>
      </c>
      <c r="Q1760" s="39">
        <f t="shared" si="162"/>
        <v>11563.962085308056</v>
      </c>
      <c r="R1760" s="40">
        <f t="shared" si="163"/>
        <v>2966.2961992136302</v>
      </c>
      <c r="S1760" s="40">
        <f t="shared" si="164"/>
        <v>1177.922340425532</v>
      </c>
      <c r="T1760" s="40">
        <f t="shared" si="165"/>
        <v>3061.4026845637586</v>
      </c>
      <c r="U1760" s="41">
        <f t="shared" si="166"/>
        <v>3018.2290909090907</v>
      </c>
    </row>
    <row r="1761" spans="1:21" x14ac:dyDescent="0.25">
      <c r="A1761" s="30" t="str">
        <f t="shared" si="167"/>
        <v>2015_1</v>
      </c>
      <c r="B1761" s="10">
        <v>2015</v>
      </c>
      <c r="C1761" s="10">
        <v>1</v>
      </c>
      <c r="D1761" s="27" t="s">
        <v>36</v>
      </c>
      <c r="E1761" s="11" t="s">
        <v>41</v>
      </c>
      <c r="F1761" s="41">
        <v>1587</v>
      </c>
      <c r="G1761" s="39">
        <v>69</v>
      </c>
      <c r="H1761" s="40">
        <v>234</v>
      </c>
      <c r="I1761" s="40">
        <v>118</v>
      </c>
      <c r="J1761" s="40">
        <v>365</v>
      </c>
      <c r="K1761" s="41">
        <v>39</v>
      </c>
      <c r="L1761" s="39">
        <v>1119862</v>
      </c>
      <c r="M1761" s="40">
        <v>856041</v>
      </c>
      <c r="N1761" s="40">
        <v>108063</v>
      </c>
      <c r="O1761" s="40">
        <v>1267586</v>
      </c>
      <c r="P1761" s="41">
        <v>237076</v>
      </c>
      <c r="Q1761" s="39">
        <f t="shared" si="162"/>
        <v>16229.884057971014</v>
      </c>
      <c r="R1761" s="40">
        <f t="shared" si="163"/>
        <v>3658.2948717948716</v>
      </c>
      <c r="S1761" s="40">
        <f t="shared" si="164"/>
        <v>915.78813559322032</v>
      </c>
      <c r="T1761" s="40">
        <f t="shared" si="165"/>
        <v>3472.8383561643836</v>
      </c>
      <c r="U1761" s="41">
        <f t="shared" si="166"/>
        <v>6078.8717948717949</v>
      </c>
    </row>
    <row r="1762" spans="1:21" x14ac:dyDescent="0.25">
      <c r="A1762" s="30" t="str">
        <f t="shared" si="167"/>
        <v>2015_1</v>
      </c>
      <c r="B1762" s="10">
        <v>2015</v>
      </c>
      <c r="C1762" s="10">
        <v>1</v>
      </c>
      <c r="D1762" s="27" t="s">
        <v>37</v>
      </c>
      <c r="E1762" s="11" t="s">
        <v>41</v>
      </c>
      <c r="F1762" s="41">
        <v>2454</v>
      </c>
      <c r="G1762" s="39">
        <v>115</v>
      </c>
      <c r="H1762" s="40">
        <v>453</v>
      </c>
      <c r="I1762" s="40">
        <v>141</v>
      </c>
      <c r="J1762" s="40">
        <v>789</v>
      </c>
      <c r="K1762" s="41">
        <v>437</v>
      </c>
      <c r="L1762" s="39">
        <v>2152072</v>
      </c>
      <c r="M1762" s="40">
        <v>1344541</v>
      </c>
      <c r="N1762" s="40">
        <v>173271</v>
      </c>
      <c r="O1762" s="40">
        <v>2728225</v>
      </c>
      <c r="P1762" s="41">
        <v>2831756</v>
      </c>
      <c r="Q1762" s="39">
        <f t="shared" si="162"/>
        <v>18713.669565217391</v>
      </c>
      <c r="R1762" s="40">
        <f t="shared" si="163"/>
        <v>2968.0816777041941</v>
      </c>
      <c r="S1762" s="40">
        <f t="shared" si="164"/>
        <v>1228.872340425532</v>
      </c>
      <c r="T1762" s="40">
        <f t="shared" si="165"/>
        <v>3457.826362484157</v>
      </c>
      <c r="U1762" s="41">
        <f t="shared" si="166"/>
        <v>6479.9908466819224</v>
      </c>
    </row>
    <row r="1763" spans="1:21" x14ac:dyDescent="0.25">
      <c r="A1763" s="30" t="str">
        <f t="shared" si="167"/>
        <v>2015_1</v>
      </c>
      <c r="B1763" s="10">
        <v>2015</v>
      </c>
      <c r="C1763" s="10">
        <v>1</v>
      </c>
      <c r="D1763" s="27" t="s">
        <v>38</v>
      </c>
      <c r="E1763" s="11" t="s">
        <v>41</v>
      </c>
      <c r="F1763" s="41">
        <v>1257</v>
      </c>
      <c r="G1763" s="39">
        <v>57</v>
      </c>
      <c r="H1763" s="40">
        <v>213</v>
      </c>
      <c r="I1763" s="40">
        <v>180</v>
      </c>
      <c r="J1763" s="40">
        <v>404</v>
      </c>
      <c r="K1763" s="41">
        <v>10</v>
      </c>
      <c r="L1763" s="39">
        <v>717749</v>
      </c>
      <c r="M1763" s="40">
        <v>544214</v>
      </c>
      <c r="N1763" s="40">
        <v>306037</v>
      </c>
      <c r="O1763" s="40">
        <v>1086128</v>
      </c>
      <c r="P1763" s="41">
        <v>61978</v>
      </c>
      <c r="Q1763" s="39">
        <f t="shared" si="162"/>
        <v>12592.087719298246</v>
      </c>
      <c r="R1763" s="40">
        <f t="shared" si="163"/>
        <v>2554.9953051643192</v>
      </c>
      <c r="S1763" s="40">
        <f t="shared" si="164"/>
        <v>1700.2055555555555</v>
      </c>
      <c r="T1763" s="40">
        <f t="shared" si="165"/>
        <v>2688.4356435643563</v>
      </c>
      <c r="U1763" s="41">
        <f t="shared" si="166"/>
        <v>6197.8</v>
      </c>
    </row>
    <row r="1764" spans="1:21" x14ac:dyDescent="0.25">
      <c r="A1764" s="30" t="str">
        <f t="shared" si="167"/>
        <v>2015_1</v>
      </c>
      <c r="B1764" s="10">
        <v>2015</v>
      </c>
      <c r="C1764" s="10">
        <v>1</v>
      </c>
      <c r="D1764" s="27" t="s">
        <v>39</v>
      </c>
      <c r="E1764" s="11" t="s">
        <v>41</v>
      </c>
      <c r="F1764" s="41">
        <v>5815</v>
      </c>
      <c r="G1764" s="39">
        <v>290</v>
      </c>
      <c r="H1764" s="40">
        <v>1029</v>
      </c>
      <c r="I1764" s="40">
        <v>1734</v>
      </c>
      <c r="J1764" s="40">
        <v>1070</v>
      </c>
      <c r="K1764" s="41">
        <v>137</v>
      </c>
      <c r="L1764" s="39">
        <v>4330306</v>
      </c>
      <c r="M1764" s="40">
        <v>2775723</v>
      </c>
      <c r="N1764" s="40">
        <v>1630924</v>
      </c>
      <c r="O1764" s="40">
        <v>3315407</v>
      </c>
      <c r="P1764" s="41">
        <v>822586</v>
      </c>
      <c r="Q1764" s="39">
        <f t="shared" si="162"/>
        <v>14932.089655172414</v>
      </c>
      <c r="R1764" s="40">
        <f t="shared" si="163"/>
        <v>2697.4956268221576</v>
      </c>
      <c r="S1764" s="40">
        <f t="shared" si="164"/>
        <v>940.55594002306805</v>
      </c>
      <c r="T1764" s="40">
        <f t="shared" si="165"/>
        <v>3098.5112149532711</v>
      </c>
      <c r="U1764" s="41">
        <f t="shared" si="166"/>
        <v>6004.2773722627735</v>
      </c>
    </row>
    <row r="1765" spans="1:21" x14ac:dyDescent="0.25">
      <c r="A1765" s="30" t="str">
        <f t="shared" si="167"/>
        <v>2015_1</v>
      </c>
      <c r="B1765" s="10">
        <v>2015</v>
      </c>
      <c r="C1765" s="10">
        <v>1</v>
      </c>
      <c r="D1765" s="27" t="s">
        <v>40</v>
      </c>
      <c r="E1765" s="11" t="s">
        <v>41</v>
      </c>
      <c r="F1765" s="41">
        <v>2731</v>
      </c>
      <c r="G1765" s="39">
        <v>107</v>
      </c>
      <c r="H1765" s="40">
        <v>509</v>
      </c>
      <c r="I1765" s="40">
        <v>1146</v>
      </c>
      <c r="J1765" s="40">
        <v>1003</v>
      </c>
      <c r="K1765" s="41">
        <v>139</v>
      </c>
      <c r="L1765" s="39">
        <v>1404541</v>
      </c>
      <c r="M1765" s="40">
        <v>1716861</v>
      </c>
      <c r="N1765" s="40">
        <v>741129</v>
      </c>
      <c r="O1765" s="40">
        <v>3896929</v>
      </c>
      <c r="P1765" s="41">
        <v>395580</v>
      </c>
      <c r="Q1765" s="39">
        <f t="shared" si="162"/>
        <v>13126.551401869159</v>
      </c>
      <c r="R1765" s="40">
        <f t="shared" si="163"/>
        <v>3373.0078585461688</v>
      </c>
      <c r="S1765" s="40">
        <f t="shared" si="164"/>
        <v>646.70942408376959</v>
      </c>
      <c r="T1765" s="40">
        <f t="shared" si="165"/>
        <v>3885.2731804586242</v>
      </c>
      <c r="U1765" s="41">
        <f t="shared" si="166"/>
        <v>2845.8992805755397</v>
      </c>
    </row>
    <row r="1766" spans="1:21" x14ac:dyDescent="0.25">
      <c r="A1766" s="30" t="str">
        <f t="shared" si="167"/>
        <v>2015_2</v>
      </c>
      <c r="B1766" s="10">
        <v>2015</v>
      </c>
      <c r="C1766" s="10">
        <v>2</v>
      </c>
      <c r="D1766" s="27" t="s">
        <v>13</v>
      </c>
      <c r="E1766" s="11" t="s">
        <v>41</v>
      </c>
      <c r="F1766" s="41">
        <v>6363</v>
      </c>
      <c r="G1766" s="39">
        <v>45</v>
      </c>
      <c r="H1766" s="40">
        <v>807</v>
      </c>
      <c r="I1766" s="40">
        <v>447</v>
      </c>
      <c r="J1766" s="40">
        <v>1303</v>
      </c>
      <c r="K1766" s="41">
        <v>185</v>
      </c>
      <c r="L1766" s="39">
        <v>570441</v>
      </c>
      <c r="M1766" s="40">
        <v>1323072</v>
      </c>
      <c r="N1766" s="40">
        <v>616907</v>
      </c>
      <c r="O1766" s="40">
        <v>2307844</v>
      </c>
      <c r="P1766" s="41">
        <v>622340</v>
      </c>
      <c r="Q1766" s="39">
        <f t="shared" si="162"/>
        <v>12676.466666666667</v>
      </c>
      <c r="R1766" s="40">
        <f t="shared" si="163"/>
        <v>1639.4944237918216</v>
      </c>
      <c r="S1766" s="40">
        <f t="shared" si="164"/>
        <v>1380.1051454138703</v>
      </c>
      <c r="T1766" s="40">
        <f t="shared" si="165"/>
        <v>1771.1772831926323</v>
      </c>
      <c r="U1766" s="41">
        <f t="shared" si="166"/>
        <v>3364</v>
      </c>
    </row>
    <row r="1767" spans="1:21" x14ac:dyDescent="0.25">
      <c r="A1767" s="30" t="str">
        <f t="shared" si="167"/>
        <v>2015_2</v>
      </c>
      <c r="B1767" s="10">
        <v>2015</v>
      </c>
      <c r="C1767" s="10">
        <v>2</v>
      </c>
      <c r="D1767" s="27" t="s">
        <v>15</v>
      </c>
      <c r="E1767" s="11" t="s">
        <v>41</v>
      </c>
      <c r="F1767" s="41">
        <v>818</v>
      </c>
      <c r="G1767" s="39">
        <v>4</v>
      </c>
      <c r="H1767" s="40">
        <v>73</v>
      </c>
      <c r="I1767" s="40">
        <v>175</v>
      </c>
      <c r="J1767" s="40">
        <v>123</v>
      </c>
      <c r="K1767" s="41">
        <v>20</v>
      </c>
      <c r="L1767" s="39">
        <v>84230</v>
      </c>
      <c r="M1767" s="40">
        <v>227364</v>
      </c>
      <c r="N1767" s="40">
        <v>226002</v>
      </c>
      <c r="O1767" s="40">
        <v>345474</v>
      </c>
      <c r="P1767" s="41">
        <v>105485</v>
      </c>
      <c r="Q1767" s="39">
        <f t="shared" si="162"/>
        <v>21057.5</v>
      </c>
      <c r="R1767" s="40">
        <f t="shared" si="163"/>
        <v>3114.5753424657532</v>
      </c>
      <c r="S1767" s="40">
        <f t="shared" si="164"/>
        <v>1291.44</v>
      </c>
      <c r="T1767" s="40">
        <f t="shared" si="165"/>
        <v>2808.731707317073</v>
      </c>
      <c r="U1767" s="41">
        <f t="shared" si="166"/>
        <v>5274.25</v>
      </c>
    </row>
    <row r="1768" spans="1:21" x14ac:dyDescent="0.25">
      <c r="A1768" s="30" t="str">
        <f t="shared" si="167"/>
        <v>2015_2</v>
      </c>
      <c r="B1768" s="10">
        <v>2015</v>
      </c>
      <c r="C1768" s="10">
        <v>2</v>
      </c>
      <c r="D1768" s="27" t="s">
        <v>16</v>
      </c>
      <c r="E1768" s="11" t="s">
        <v>41</v>
      </c>
      <c r="F1768" s="41">
        <v>905</v>
      </c>
      <c r="G1768" s="39">
        <v>20</v>
      </c>
      <c r="H1768" s="40">
        <v>137</v>
      </c>
      <c r="I1768" s="40">
        <v>264</v>
      </c>
      <c r="J1768" s="40">
        <v>377</v>
      </c>
      <c r="K1768" s="41">
        <v>36</v>
      </c>
      <c r="L1768" s="39">
        <v>204024</v>
      </c>
      <c r="M1768" s="40">
        <v>460852</v>
      </c>
      <c r="N1768" s="40">
        <v>244722</v>
      </c>
      <c r="O1768" s="40">
        <v>1063041</v>
      </c>
      <c r="P1768" s="41">
        <v>182080</v>
      </c>
      <c r="Q1768" s="39">
        <f t="shared" si="162"/>
        <v>10201.200000000001</v>
      </c>
      <c r="R1768" s="40">
        <f t="shared" si="163"/>
        <v>3363.8832116788321</v>
      </c>
      <c r="S1768" s="40">
        <f t="shared" si="164"/>
        <v>926.97727272727275</v>
      </c>
      <c r="T1768" s="40">
        <f t="shared" si="165"/>
        <v>2819.7374005305041</v>
      </c>
      <c r="U1768" s="41">
        <f t="shared" si="166"/>
        <v>5057.7777777777774</v>
      </c>
    </row>
    <row r="1769" spans="1:21" x14ac:dyDescent="0.25">
      <c r="A1769" s="30" t="str">
        <f t="shared" si="167"/>
        <v>2015_2</v>
      </c>
      <c r="B1769" s="10">
        <v>2015</v>
      </c>
      <c r="C1769" s="10">
        <v>2</v>
      </c>
      <c r="D1769" s="27" t="s">
        <v>17</v>
      </c>
      <c r="E1769" s="11" t="s">
        <v>41</v>
      </c>
      <c r="F1769" s="41">
        <v>6320</v>
      </c>
      <c r="G1769" s="39">
        <v>42</v>
      </c>
      <c r="H1769" s="40">
        <v>616</v>
      </c>
      <c r="I1769" s="40">
        <v>376</v>
      </c>
      <c r="J1769" s="40">
        <v>905</v>
      </c>
      <c r="K1769" s="41">
        <v>255</v>
      </c>
      <c r="L1769" s="39">
        <v>693156</v>
      </c>
      <c r="M1769" s="40">
        <v>2409739</v>
      </c>
      <c r="N1769" s="40">
        <v>312222</v>
      </c>
      <c r="O1769" s="40">
        <v>2848193</v>
      </c>
      <c r="P1769" s="41">
        <v>1399288</v>
      </c>
      <c r="Q1769" s="39">
        <f t="shared" si="162"/>
        <v>16503.714285714286</v>
      </c>
      <c r="R1769" s="40">
        <f t="shared" si="163"/>
        <v>3911.9139610389611</v>
      </c>
      <c r="S1769" s="40">
        <f t="shared" si="164"/>
        <v>830.37765957446811</v>
      </c>
      <c r="T1769" s="40">
        <f t="shared" si="165"/>
        <v>3147.1745856353591</v>
      </c>
      <c r="U1769" s="41">
        <f t="shared" si="166"/>
        <v>5487.4039215686271</v>
      </c>
    </row>
    <row r="1770" spans="1:21" x14ac:dyDescent="0.25">
      <c r="A1770" s="30" t="str">
        <f t="shared" si="167"/>
        <v>2015_2</v>
      </c>
      <c r="B1770" s="10">
        <v>2015</v>
      </c>
      <c r="C1770" s="10">
        <v>2</v>
      </c>
      <c r="D1770" s="27" t="s">
        <v>18</v>
      </c>
      <c r="E1770" s="11" t="s">
        <v>41</v>
      </c>
      <c r="F1770" s="41">
        <v>2670</v>
      </c>
      <c r="G1770" s="39">
        <v>29</v>
      </c>
      <c r="H1770" s="40">
        <v>239</v>
      </c>
      <c r="I1770" s="40">
        <v>733</v>
      </c>
      <c r="J1770" s="40">
        <v>355</v>
      </c>
      <c r="K1770" s="41">
        <v>71</v>
      </c>
      <c r="L1770" s="39">
        <v>656813</v>
      </c>
      <c r="M1770" s="40">
        <v>736837</v>
      </c>
      <c r="N1770" s="40">
        <v>1384247</v>
      </c>
      <c r="O1770" s="40">
        <v>1099042</v>
      </c>
      <c r="P1770" s="41">
        <v>222715</v>
      </c>
      <c r="Q1770" s="39">
        <f t="shared" si="162"/>
        <v>22648.724137931036</v>
      </c>
      <c r="R1770" s="40">
        <f t="shared" si="163"/>
        <v>3083</v>
      </c>
      <c r="S1770" s="40">
        <f t="shared" si="164"/>
        <v>1888.4679399727149</v>
      </c>
      <c r="T1770" s="40">
        <f t="shared" si="165"/>
        <v>3095.8929577464787</v>
      </c>
      <c r="U1770" s="41">
        <f t="shared" si="166"/>
        <v>3136.8309859154929</v>
      </c>
    </row>
    <row r="1771" spans="1:21" x14ac:dyDescent="0.25">
      <c r="A1771" s="30" t="str">
        <f t="shared" si="167"/>
        <v>2015_2</v>
      </c>
      <c r="B1771" s="10">
        <v>2015</v>
      </c>
      <c r="C1771" s="10">
        <v>2</v>
      </c>
      <c r="D1771" s="27" t="s">
        <v>19</v>
      </c>
      <c r="E1771" s="11" t="s">
        <v>41</v>
      </c>
      <c r="F1771" s="41">
        <v>1079</v>
      </c>
      <c r="G1771" s="39">
        <v>25</v>
      </c>
      <c r="H1771" s="40">
        <v>116</v>
      </c>
      <c r="I1771" s="40">
        <v>239</v>
      </c>
      <c r="J1771" s="40">
        <v>169</v>
      </c>
      <c r="K1771" s="41">
        <v>45</v>
      </c>
      <c r="L1771" s="39">
        <v>547849</v>
      </c>
      <c r="M1771" s="40">
        <v>346681</v>
      </c>
      <c r="N1771" s="40">
        <v>264768</v>
      </c>
      <c r="O1771" s="40">
        <v>551754</v>
      </c>
      <c r="P1771" s="41">
        <v>252385</v>
      </c>
      <c r="Q1771" s="39">
        <f t="shared" si="162"/>
        <v>21913.96</v>
      </c>
      <c r="R1771" s="40">
        <f t="shared" si="163"/>
        <v>2988.6293103448274</v>
      </c>
      <c r="S1771" s="40">
        <f t="shared" si="164"/>
        <v>1107.81589958159</v>
      </c>
      <c r="T1771" s="40">
        <f t="shared" si="165"/>
        <v>3264.8165680473371</v>
      </c>
      <c r="U1771" s="41">
        <f t="shared" si="166"/>
        <v>5608.5555555555557</v>
      </c>
    </row>
    <row r="1772" spans="1:21" x14ac:dyDescent="0.25">
      <c r="A1772" s="30" t="str">
        <f t="shared" si="167"/>
        <v>2015_2</v>
      </c>
      <c r="B1772" s="10">
        <v>2015</v>
      </c>
      <c r="C1772" s="10">
        <v>2</v>
      </c>
      <c r="D1772" s="27" t="s">
        <v>20</v>
      </c>
      <c r="E1772" s="11" t="s">
        <v>41</v>
      </c>
      <c r="F1772" s="41">
        <v>7207</v>
      </c>
      <c r="G1772" s="39">
        <v>110</v>
      </c>
      <c r="H1772" s="40">
        <v>922</v>
      </c>
      <c r="I1772" s="40">
        <v>751</v>
      </c>
      <c r="J1772" s="40">
        <v>1551</v>
      </c>
      <c r="K1772" s="41">
        <v>272</v>
      </c>
      <c r="L1772" s="39">
        <v>3059875</v>
      </c>
      <c r="M1772" s="40">
        <v>2415762</v>
      </c>
      <c r="N1772" s="40">
        <v>1208787</v>
      </c>
      <c r="O1772" s="40">
        <v>3464169</v>
      </c>
      <c r="P1772" s="41">
        <v>2710786</v>
      </c>
      <c r="Q1772" s="39">
        <f t="shared" si="162"/>
        <v>27817.045454545456</v>
      </c>
      <c r="R1772" s="40">
        <f t="shared" si="163"/>
        <v>2620.1323210412147</v>
      </c>
      <c r="S1772" s="40">
        <f t="shared" si="164"/>
        <v>1609.5699067909454</v>
      </c>
      <c r="T1772" s="40">
        <f t="shared" si="165"/>
        <v>2233.5067698259186</v>
      </c>
      <c r="U1772" s="41">
        <f t="shared" si="166"/>
        <v>9966.125</v>
      </c>
    </row>
    <row r="1773" spans="1:21" x14ac:dyDescent="0.25">
      <c r="A1773" s="30" t="str">
        <f t="shared" si="167"/>
        <v>2015_2</v>
      </c>
      <c r="B1773" s="10">
        <v>2015</v>
      </c>
      <c r="C1773" s="10">
        <v>2</v>
      </c>
      <c r="D1773" s="27" t="s">
        <v>21</v>
      </c>
      <c r="E1773" s="11" t="s">
        <v>41</v>
      </c>
      <c r="F1773" s="41">
        <v>6713</v>
      </c>
      <c r="G1773" s="39">
        <v>208</v>
      </c>
      <c r="H1773" s="40">
        <v>671</v>
      </c>
      <c r="I1773" s="40">
        <v>1126</v>
      </c>
      <c r="J1773" s="40">
        <v>927</v>
      </c>
      <c r="K1773" s="41">
        <v>167</v>
      </c>
      <c r="L1773" s="39">
        <v>3083377</v>
      </c>
      <c r="M1773" s="40">
        <v>1709922</v>
      </c>
      <c r="N1773" s="40">
        <v>999925</v>
      </c>
      <c r="O1773" s="40">
        <v>2766485</v>
      </c>
      <c r="P1773" s="41">
        <v>874165</v>
      </c>
      <c r="Q1773" s="39">
        <f t="shared" si="162"/>
        <v>14823.927884615385</v>
      </c>
      <c r="R1773" s="40">
        <f t="shared" si="163"/>
        <v>2548.3189269746645</v>
      </c>
      <c r="S1773" s="40">
        <f t="shared" si="164"/>
        <v>888.03285968028422</v>
      </c>
      <c r="T1773" s="40">
        <f t="shared" si="165"/>
        <v>2984.3419633225458</v>
      </c>
      <c r="U1773" s="41">
        <f t="shared" si="166"/>
        <v>5234.5209580838327</v>
      </c>
    </row>
    <row r="1774" spans="1:21" x14ac:dyDescent="0.25">
      <c r="A1774" s="30" t="str">
        <f t="shared" si="167"/>
        <v>2015_2</v>
      </c>
      <c r="B1774" s="10">
        <v>2015</v>
      </c>
      <c r="C1774" s="10">
        <v>2</v>
      </c>
      <c r="D1774" s="27" t="s">
        <v>22</v>
      </c>
      <c r="E1774" s="11" t="s">
        <v>41</v>
      </c>
      <c r="F1774" s="41">
        <v>869</v>
      </c>
      <c r="G1774" s="39">
        <v>31</v>
      </c>
      <c r="H1774" s="40">
        <v>95</v>
      </c>
      <c r="I1774" s="40">
        <v>133</v>
      </c>
      <c r="J1774" s="40">
        <v>122</v>
      </c>
      <c r="K1774" s="41">
        <v>42</v>
      </c>
      <c r="L1774" s="39">
        <v>402242</v>
      </c>
      <c r="M1774" s="40">
        <v>261996</v>
      </c>
      <c r="N1774" s="40">
        <v>106835</v>
      </c>
      <c r="O1774" s="40">
        <v>358422</v>
      </c>
      <c r="P1774" s="41">
        <v>173438</v>
      </c>
      <c r="Q1774" s="39">
        <f t="shared" si="162"/>
        <v>12975.548387096775</v>
      </c>
      <c r="R1774" s="40">
        <f t="shared" si="163"/>
        <v>2757.8526315789472</v>
      </c>
      <c r="S1774" s="40">
        <f t="shared" si="164"/>
        <v>803.27067669172936</v>
      </c>
      <c r="T1774" s="40">
        <f t="shared" si="165"/>
        <v>2937.8852459016393</v>
      </c>
      <c r="U1774" s="41">
        <f t="shared" si="166"/>
        <v>4129.4761904761908</v>
      </c>
    </row>
    <row r="1775" spans="1:21" x14ac:dyDescent="0.25">
      <c r="A1775" s="30" t="str">
        <f t="shared" si="167"/>
        <v>2015_2</v>
      </c>
      <c r="B1775" s="10">
        <v>2015</v>
      </c>
      <c r="C1775" s="10">
        <v>2</v>
      </c>
      <c r="D1775" s="27" t="s">
        <v>23</v>
      </c>
      <c r="E1775" s="11" t="s">
        <v>41</v>
      </c>
      <c r="F1775" s="41">
        <v>619</v>
      </c>
      <c r="G1775" s="39">
        <v>22</v>
      </c>
      <c r="H1775" s="40">
        <v>78</v>
      </c>
      <c r="I1775" s="40">
        <v>134</v>
      </c>
      <c r="J1775" s="40">
        <v>105</v>
      </c>
      <c r="K1775" s="41">
        <v>25</v>
      </c>
      <c r="L1775" s="39">
        <v>304936</v>
      </c>
      <c r="M1775" s="40">
        <v>236702</v>
      </c>
      <c r="N1775" s="40">
        <v>92010</v>
      </c>
      <c r="O1775" s="40">
        <v>329959</v>
      </c>
      <c r="P1775" s="41">
        <v>123306</v>
      </c>
      <c r="Q1775" s="39">
        <f t="shared" si="162"/>
        <v>13860.727272727272</v>
      </c>
      <c r="R1775" s="40">
        <f t="shared" si="163"/>
        <v>3034.6410256410259</v>
      </c>
      <c r="S1775" s="40">
        <f t="shared" si="164"/>
        <v>686.64179104477614</v>
      </c>
      <c r="T1775" s="40">
        <f t="shared" si="165"/>
        <v>3142.4666666666667</v>
      </c>
      <c r="U1775" s="41">
        <f t="shared" si="166"/>
        <v>4932.24</v>
      </c>
    </row>
    <row r="1776" spans="1:21" x14ac:dyDescent="0.25">
      <c r="A1776" s="30" t="str">
        <f t="shared" si="167"/>
        <v>2015_2</v>
      </c>
      <c r="B1776" s="10">
        <v>2015</v>
      </c>
      <c r="C1776" s="10">
        <v>2</v>
      </c>
      <c r="D1776" s="27" t="s">
        <v>24</v>
      </c>
      <c r="E1776" s="11" t="s">
        <v>41</v>
      </c>
      <c r="F1776" s="41">
        <v>1740</v>
      </c>
      <c r="G1776" s="39">
        <v>55</v>
      </c>
      <c r="H1776" s="40">
        <v>196</v>
      </c>
      <c r="I1776" s="40">
        <v>379</v>
      </c>
      <c r="J1776" s="40">
        <v>522</v>
      </c>
      <c r="K1776" s="41">
        <v>43</v>
      </c>
      <c r="L1776" s="39">
        <v>1065993</v>
      </c>
      <c r="M1776" s="40">
        <v>898857</v>
      </c>
      <c r="N1776" s="40">
        <v>425540</v>
      </c>
      <c r="O1776" s="40">
        <v>1511926</v>
      </c>
      <c r="P1776" s="41">
        <v>235616</v>
      </c>
      <c r="Q1776" s="39">
        <f t="shared" si="162"/>
        <v>19381.69090909091</v>
      </c>
      <c r="R1776" s="40">
        <f t="shared" si="163"/>
        <v>4586.0051020408164</v>
      </c>
      <c r="S1776" s="40">
        <f t="shared" si="164"/>
        <v>1122.796833773087</v>
      </c>
      <c r="T1776" s="40">
        <f t="shared" si="165"/>
        <v>2896.4099616858239</v>
      </c>
      <c r="U1776" s="41">
        <f t="shared" si="166"/>
        <v>5479.4418604651164</v>
      </c>
    </row>
    <row r="1777" spans="1:21" x14ac:dyDescent="0.25">
      <c r="A1777" s="30" t="str">
        <f t="shared" si="167"/>
        <v>2015_2</v>
      </c>
      <c r="B1777" s="10">
        <v>2015</v>
      </c>
      <c r="C1777" s="10">
        <v>2</v>
      </c>
      <c r="D1777" s="27" t="s">
        <v>25</v>
      </c>
      <c r="E1777" s="11" t="s">
        <v>41</v>
      </c>
      <c r="F1777" s="41">
        <v>6846</v>
      </c>
      <c r="G1777" s="39">
        <v>55</v>
      </c>
      <c r="H1777" s="40">
        <v>726</v>
      </c>
      <c r="I1777" s="40">
        <v>2251</v>
      </c>
      <c r="J1777" s="40">
        <v>1117</v>
      </c>
      <c r="K1777" s="41">
        <v>268</v>
      </c>
      <c r="L1777" s="39">
        <v>899665</v>
      </c>
      <c r="M1777" s="40">
        <v>1322222</v>
      </c>
      <c r="N1777" s="40">
        <v>1888371</v>
      </c>
      <c r="O1777" s="40">
        <v>1790510</v>
      </c>
      <c r="P1777" s="41">
        <v>1311770</v>
      </c>
      <c r="Q1777" s="39">
        <f t="shared" si="162"/>
        <v>16357.545454545454</v>
      </c>
      <c r="R1777" s="40">
        <f t="shared" si="163"/>
        <v>1821.2424242424242</v>
      </c>
      <c r="S1777" s="40">
        <f t="shared" si="164"/>
        <v>838.90315415370947</v>
      </c>
      <c r="T1777" s="40">
        <f t="shared" si="165"/>
        <v>1602.9632945389435</v>
      </c>
      <c r="U1777" s="41">
        <f t="shared" si="166"/>
        <v>4894.6641791044776</v>
      </c>
    </row>
    <row r="1778" spans="1:21" x14ac:dyDescent="0.25">
      <c r="A1778" s="30" t="str">
        <f t="shared" si="167"/>
        <v>2015_2</v>
      </c>
      <c r="B1778" s="10">
        <v>2015</v>
      </c>
      <c r="C1778" s="10">
        <v>2</v>
      </c>
      <c r="D1778" s="27" t="s">
        <v>26</v>
      </c>
      <c r="E1778" s="11" t="s">
        <v>41</v>
      </c>
      <c r="F1778" s="41">
        <v>4928</v>
      </c>
      <c r="G1778" s="39">
        <v>74</v>
      </c>
      <c r="H1778" s="40">
        <v>595</v>
      </c>
      <c r="I1778" s="40">
        <v>1395</v>
      </c>
      <c r="J1778" s="40">
        <v>1052</v>
      </c>
      <c r="K1778" s="41">
        <v>222</v>
      </c>
      <c r="L1778" s="39">
        <v>1655489</v>
      </c>
      <c r="M1778" s="40">
        <v>1796082</v>
      </c>
      <c r="N1778" s="40">
        <v>3476946</v>
      </c>
      <c r="O1778" s="40">
        <v>2856424</v>
      </c>
      <c r="P1778" s="41">
        <v>991315</v>
      </c>
      <c r="Q1778" s="39">
        <f t="shared" si="162"/>
        <v>22371.472972972973</v>
      </c>
      <c r="R1778" s="40">
        <f t="shared" si="163"/>
        <v>3018.6252100840338</v>
      </c>
      <c r="S1778" s="40">
        <f t="shared" si="164"/>
        <v>2492.4344086021506</v>
      </c>
      <c r="T1778" s="40">
        <f t="shared" si="165"/>
        <v>2715.2319391634983</v>
      </c>
      <c r="U1778" s="41">
        <f t="shared" si="166"/>
        <v>4465.3828828828828</v>
      </c>
    </row>
    <row r="1779" spans="1:21" x14ac:dyDescent="0.25">
      <c r="A1779" s="30" t="str">
        <f t="shared" si="167"/>
        <v>2015_2</v>
      </c>
      <c r="B1779" s="10">
        <v>2015</v>
      </c>
      <c r="C1779" s="10">
        <v>2</v>
      </c>
      <c r="D1779" s="27" t="s">
        <v>27</v>
      </c>
      <c r="E1779" s="11" t="s">
        <v>41</v>
      </c>
      <c r="F1779" s="41">
        <v>1418</v>
      </c>
      <c r="G1779" s="39">
        <v>46</v>
      </c>
      <c r="H1779" s="40">
        <v>181</v>
      </c>
      <c r="I1779" s="40">
        <v>263</v>
      </c>
      <c r="J1779" s="40">
        <v>245</v>
      </c>
      <c r="K1779" s="41">
        <v>75</v>
      </c>
      <c r="L1779" s="39">
        <v>997566</v>
      </c>
      <c r="M1779" s="40">
        <v>554961</v>
      </c>
      <c r="N1779" s="40">
        <v>284390</v>
      </c>
      <c r="O1779" s="40">
        <v>794967</v>
      </c>
      <c r="P1779" s="41">
        <v>644524</v>
      </c>
      <c r="Q1779" s="39">
        <f t="shared" si="162"/>
        <v>21686.217391304348</v>
      </c>
      <c r="R1779" s="40">
        <f t="shared" si="163"/>
        <v>3066.0828729281766</v>
      </c>
      <c r="S1779" s="40">
        <f t="shared" si="164"/>
        <v>1081.3307984790874</v>
      </c>
      <c r="T1779" s="40">
        <f t="shared" si="165"/>
        <v>3244.7632653061223</v>
      </c>
      <c r="U1779" s="41">
        <f t="shared" si="166"/>
        <v>8593.6533333333336</v>
      </c>
    </row>
    <row r="1780" spans="1:21" x14ac:dyDescent="0.25">
      <c r="A1780" s="30" t="str">
        <f t="shared" si="167"/>
        <v>2015_2</v>
      </c>
      <c r="B1780" s="10">
        <v>2015</v>
      </c>
      <c r="C1780" s="10">
        <v>2</v>
      </c>
      <c r="D1780" s="27" t="s">
        <v>28</v>
      </c>
      <c r="E1780" s="11" t="s">
        <v>41</v>
      </c>
      <c r="F1780" s="41">
        <v>7163</v>
      </c>
      <c r="G1780" s="39">
        <v>217</v>
      </c>
      <c r="H1780" s="40">
        <v>887</v>
      </c>
      <c r="I1780" s="40">
        <v>1826</v>
      </c>
      <c r="J1780" s="40">
        <v>1433</v>
      </c>
      <c r="K1780" s="41">
        <v>322</v>
      </c>
      <c r="L1780" s="39">
        <v>3032840</v>
      </c>
      <c r="M1780" s="40">
        <v>2662676</v>
      </c>
      <c r="N1780" s="40">
        <v>2455859</v>
      </c>
      <c r="O1780" s="40">
        <v>4487224</v>
      </c>
      <c r="P1780" s="41">
        <v>3479336</v>
      </c>
      <c r="Q1780" s="39">
        <f t="shared" si="162"/>
        <v>13976.221198156682</v>
      </c>
      <c r="R1780" s="40">
        <f t="shared" si="163"/>
        <v>3001.889515219842</v>
      </c>
      <c r="S1780" s="40">
        <f t="shared" si="164"/>
        <v>1344.9392113910187</v>
      </c>
      <c r="T1780" s="40">
        <f t="shared" si="165"/>
        <v>3131.3496161898115</v>
      </c>
      <c r="U1780" s="41">
        <f t="shared" si="166"/>
        <v>10805.391304347826</v>
      </c>
    </row>
    <row r="1781" spans="1:21" x14ac:dyDescent="0.25">
      <c r="A1781" s="30" t="str">
        <f t="shared" si="167"/>
        <v>2015_2</v>
      </c>
      <c r="B1781" s="10">
        <v>2015</v>
      </c>
      <c r="C1781" s="10">
        <v>2</v>
      </c>
      <c r="D1781" s="27" t="s">
        <v>29</v>
      </c>
      <c r="E1781" s="11" t="s">
        <v>41</v>
      </c>
      <c r="F1781" s="41">
        <v>987</v>
      </c>
      <c r="G1781" s="39">
        <v>36</v>
      </c>
      <c r="H1781" s="40">
        <v>127</v>
      </c>
      <c r="I1781" s="40">
        <v>259</v>
      </c>
      <c r="J1781" s="40">
        <v>204</v>
      </c>
      <c r="K1781" s="41">
        <v>52</v>
      </c>
      <c r="L1781" s="39">
        <v>605138</v>
      </c>
      <c r="M1781" s="40">
        <v>400305</v>
      </c>
      <c r="N1781" s="40">
        <v>510454</v>
      </c>
      <c r="O1781" s="40">
        <v>577751</v>
      </c>
      <c r="P1781" s="41">
        <v>388707</v>
      </c>
      <c r="Q1781" s="39">
        <f t="shared" si="162"/>
        <v>16809.388888888891</v>
      </c>
      <c r="R1781" s="40">
        <f t="shared" si="163"/>
        <v>3152.0078740157483</v>
      </c>
      <c r="S1781" s="40">
        <f t="shared" si="164"/>
        <v>1970.8648648648648</v>
      </c>
      <c r="T1781" s="40">
        <f t="shared" si="165"/>
        <v>2832.1127450980393</v>
      </c>
      <c r="U1781" s="41">
        <f t="shared" si="166"/>
        <v>7475.1346153846152</v>
      </c>
    </row>
    <row r="1782" spans="1:21" x14ac:dyDescent="0.25">
      <c r="A1782" s="30" t="str">
        <f t="shared" si="167"/>
        <v>2015_2</v>
      </c>
      <c r="B1782" s="10">
        <v>2015</v>
      </c>
      <c r="C1782" s="10">
        <v>2</v>
      </c>
      <c r="D1782" s="27" t="s">
        <v>30</v>
      </c>
      <c r="E1782" s="11" t="s">
        <v>41</v>
      </c>
      <c r="F1782" s="41">
        <v>1709</v>
      </c>
      <c r="G1782" s="39">
        <v>56</v>
      </c>
      <c r="H1782" s="40">
        <v>213</v>
      </c>
      <c r="I1782" s="40">
        <v>334</v>
      </c>
      <c r="J1782" s="40">
        <v>338</v>
      </c>
      <c r="K1782" s="41">
        <v>123</v>
      </c>
      <c r="L1782" s="39">
        <v>1107114</v>
      </c>
      <c r="M1782" s="40">
        <v>424616</v>
      </c>
      <c r="N1782" s="40">
        <v>266639</v>
      </c>
      <c r="O1782" s="40">
        <v>1034026</v>
      </c>
      <c r="P1782" s="41">
        <v>746367</v>
      </c>
      <c r="Q1782" s="39">
        <f t="shared" si="162"/>
        <v>19769.892857142859</v>
      </c>
      <c r="R1782" s="40">
        <f t="shared" si="163"/>
        <v>1993.5023474178404</v>
      </c>
      <c r="S1782" s="40">
        <f t="shared" si="164"/>
        <v>798.32035928143716</v>
      </c>
      <c r="T1782" s="40">
        <f t="shared" si="165"/>
        <v>3059.248520710059</v>
      </c>
      <c r="U1782" s="41">
        <f t="shared" si="166"/>
        <v>6068.0243902439024</v>
      </c>
    </row>
    <row r="1783" spans="1:21" x14ac:dyDescent="0.25">
      <c r="A1783" s="30" t="str">
        <f t="shared" si="167"/>
        <v>2015_2</v>
      </c>
      <c r="B1783" s="10">
        <v>2015</v>
      </c>
      <c r="C1783" s="10">
        <v>2</v>
      </c>
      <c r="D1783" s="27" t="s">
        <v>31</v>
      </c>
      <c r="E1783" s="11" t="s">
        <v>41</v>
      </c>
      <c r="F1783" s="41">
        <v>5841</v>
      </c>
      <c r="G1783" s="39">
        <v>143</v>
      </c>
      <c r="H1783" s="40">
        <v>632</v>
      </c>
      <c r="I1783" s="40">
        <v>1822</v>
      </c>
      <c r="J1783" s="40">
        <v>845</v>
      </c>
      <c r="K1783" s="41">
        <v>229</v>
      </c>
      <c r="L1783" s="39">
        <v>2214823</v>
      </c>
      <c r="M1783" s="40">
        <v>1913212</v>
      </c>
      <c r="N1783" s="40">
        <v>1026001</v>
      </c>
      <c r="O1783" s="40">
        <v>2634501</v>
      </c>
      <c r="P1783" s="41">
        <v>546432</v>
      </c>
      <c r="Q1783" s="39">
        <f t="shared" si="162"/>
        <v>15488.272727272728</v>
      </c>
      <c r="R1783" s="40">
        <f t="shared" si="163"/>
        <v>3027.2341772151899</v>
      </c>
      <c r="S1783" s="40">
        <f t="shared" si="164"/>
        <v>563.11800219538964</v>
      </c>
      <c r="T1783" s="40">
        <f t="shared" si="165"/>
        <v>3117.7526627218936</v>
      </c>
      <c r="U1783" s="41">
        <f t="shared" si="166"/>
        <v>2386.165938864629</v>
      </c>
    </row>
    <row r="1784" spans="1:21" x14ac:dyDescent="0.25">
      <c r="A1784" s="30" t="str">
        <f t="shared" si="167"/>
        <v>2015_2</v>
      </c>
      <c r="B1784" s="10">
        <v>2015</v>
      </c>
      <c r="C1784" s="10">
        <v>2</v>
      </c>
      <c r="D1784" s="27" t="s">
        <v>32</v>
      </c>
      <c r="E1784" s="11" t="s">
        <v>41</v>
      </c>
      <c r="F1784" s="41">
        <v>5785</v>
      </c>
      <c r="G1784" s="39">
        <v>92</v>
      </c>
      <c r="H1784" s="40">
        <v>821</v>
      </c>
      <c r="I1784" s="40">
        <v>1760</v>
      </c>
      <c r="J1784" s="40">
        <v>1390</v>
      </c>
      <c r="K1784" s="41">
        <v>301</v>
      </c>
      <c r="L1784" s="39">
        <v>3216359</v>
      </c>
      <c r="M1784" s="40">
        <v>2835663</v>
      </c>
      <c r="N1784" s="40">
        <v>1682642</v>
      </c>
      <c r="O1784" s="40">
        <v>4453535</v>
      </c>
      <c r="P1784" s="41">
        <v>2752889</v>
      </c>
      <c r="Q1784" s="39">
        <f t="shared" si="162"/>
        <v>34960.42391304348</v>
      </c>
      <c r="R1784" s="40">
        <f t="shared" si="163"/>
        <v>3453.913520097442</v>
      </c>
      <c r="S1784" s="40">
        <f t="shared" si="164"/>
        <v>956.04659090909092</v>
      </c>
      <c r="T1784" s="40">
        <f t="shared" si="165"/>
        <v>3203.982014388489</v>
      </c>
      <c r="U1784" s="41">
        <f t="shared" si="166"/>
        <v>9145.8106312292366</v>
      </c>
    </row>
    <row r="1785" spans="1:21" x14ac:dyDescent="0.25">
      <c r="A1785" s="30" t="str">
        <f t="shared" si="167"/>
        <v>2015_2</v>
      </c>
      <c r="B1785" s="10">
        <v>2015</v>
      </c>
      <c r="C1785" s="10">
        <v>2</v>
      </c>
      <c r="D1785" s="27" t="s">
        <v>33</v>
      </c>
      <c r="E1785" s="11" t="s">
        <v>41</v>
      </c>
      <c r="F1785" s="41">
        <v>3126</v>
      </c>
      <c r="G1785" s="39">
        <v>112</v>
      </c>
      <c r="H1785" s="40">
        <v>355</v>
      </c>
      <c r="I1785" s="40">
        <v>1544</v>
      </c>
      <c r="J1785" s="40">
        <v>524</v>
      </c>
      <c r="K1785" s="41">
        <v>116</v>
      </c>
      <c r="L1785" s="39">
        <v>1427800</v>
      </c>
      <c r="M1785" s="40">
        <v>1018899</v>
      </c>
      <c r="N1785" s="40">
        <v>1997114</v>
      </c>
      <c r="O1785" s="40">
        <v>1533495</v>
      </c>
      <c r="P1785" s="41">
        <v>339014</v>
      </c>
      <c r="Q1785" s="39">
        <f t="shared" si="162"/>
        <v>12748.214285714286</v>
      </c>
      <c r="R1785" s="40">
        <f t="shared" si="163"/>
        <v>2870.138028169014</v>
      </c>
      <c r="S1785" s="40">
        <f t="shared" si="164"/>
        <v>1293.467616580311</v>
      </c>
      <c r="T1785" s="40">
        <f t="shared" si="165"/>
        <v>2926.5171755725191</v>
      </c>
      <c r="U1785" s="41">
        <f t="shared" si="166"/>
        <v>2922.5344827586205</v>
      </c>
    </row>
    <row r="1786" spans="1:21" x14ac:dyDescent="0.25">
      <c r="A1786" s="30" t="str">
        <f t="shared" si="167"/>
        <v>2015_2</v>
      </c>
      <c r="B1786" s="10">
        <v>2015</v>
      </c>
      <c r="C1786" s="10">
        <v>2</v>
      </c>
      <c r="D1786" s="27" t="s">
        <v>34</v>
      </c>
      <c r="E1786" s="11" t="s">
        <v>41</v>
      </c>
      <c r="F1786" s="41">
        <v>2752</v>
      </c>
      <c r="G1786" s="39">
        <v>87</v>
      </c>
      <c r="H1786" s="40">
        <v>435</v>
      </c>
      <c r="I1786" s="40">
        <v>936</v>
      </c>
      <c r="J1786" s="40">
        <v>582</v>
      </c>
      <c r="K1786" s="41">
        <v>95</v>
      </c>
      <c r="L1786" s="39">
        <v>1307854</v>
      </c>
      <c r="M1786" s="40">
        <v>1658226</v>
      </c>
      <c r="N1786" s="40">
        <v>1683181</v>
      </c>
      <c r="O1786" s="40">
        <v>2575825</v>
      </c>
      <c r="P1786" s="41">
        <v>403179</v>
      </c>
      <c r="Q1786" s="39">
        <f t="shared" si="162"/>
        <v>15032.80459770115</v>
      </c>
      <c r="R1786" s="40">
        <f t="shared" si="163"/>
        <v>3812.0137931034483</v>
      </c>
      <c r="S1786" s="40">
        <f t="shared" si="164"/>
        <v>1798.2702991452991</v>
      </c>
      <c r="T1786" s="40">
        <f t="shared" si="165"/>
        <v>4425.8161512027491</v>
      </c>
      <c r="U1786" s="41">
        <f t="shared" si="166"/>
        <v>4243.9894736842107</v>
      </c>
    </row>
    <row r="1787" spans="1:21" x14ac:dyDescent="0.25">
      <c r="A1787" s="30" t="str">
        <f t="shared" si="167"/>
        <v>2015_2</v>
      </c>
      <c r="B1787" s="10">
        <v>2015</v>
      </c>
      <c r="C1787" s="10">
        <v>2</v>
      </c>
      <c r="D1787" s="27" t="s">
        <v>35</v>
      </c>
      <c r="E1787" s="11" t="s">
        <v>41</v>
      </c>
      <c r="F1787" s="41">
        <v>5158</v>
      </c>
      <c r="G1787" s="39">
        <v>217</v>
      </c>
      <c r="H1787" s="40">
        <v>824</v>
      </c>
      <c r="I1787" s="40">
        <v>1066</v>
      </c>
      <c r="J1787" s="40">
        <v>1376</v>
      </c>
      <c r="K1787" s="41">
        <v>287</v>
      </c>
      <c r="L1787" s="39">
        <v>2729819</v>
      </c>
      <c r="M1787" s="40">
        <v>2415499</v>
      </c>
      <c r="N1787" s="40">
        <v>1127098</v>
      </c>
      <c r="O1787" s="40">
        <v>3599744</v>
      </c>
      <c r="P1787" s="41">
        <v>871878</v>
      </c>
      <c r="Q1787" s="39">
        <f t="shared" si="162"/>
        <v>12579.811059907834</v>
      </c>
      <c r="R1787" s="40">
        <f t="shared" si="163"/>
        <v>2931.4308252427186</v>
      </c>
      <c r="S1787" s="40">
        <f t="shared" si="164"/>
        <v>1057.3151969981238</v>
      </c>
      <c r="T1787" s="40">
        <f t="shared" si="165"/>
        <v>2616.0930232558139</v>
      </c>
      <c r="U1787" s="41">
        <f t="shared" si="166"/>
        <v>3037.9024390243903</v>
      </c>
    </row>
    <row r="1788" spans="1:21" x14ac:dyDescent="0.25">
      <c r="A1788" s="30" t="str">
        <f t="shared" si="167"/>
        <v>2015_2</v>
      </c>
      <c r="B1788" s="10">
        <v>2015</v>
      </c>
      <c r="C1788" s="10">
        <v>2</v>
      </c>
      <c r="D1788" s="27" t="s">
        <v>36</v>
      </c>
      <c r="E1788" s="11" t="s">
        <v>41</v>
      </c>
      <c r="F1788" s="41">
        <v>1580</v>
      </c>
      <c r="G1788" s="39">
        <v>72</v>
      </c>
      <c r="H1788" s="40">
        <v>257</v>
      </c>
      <c r="I1788" s="40">
        <v>91</v>
      </c>
      <c r="J1788" s="40">
        <v>447</v>
      </c>
      <c r="K1788" s="41">
        <v>227</v>
      </c>
      <c r="L1788" s="39">
        <v>1076105</v>
      </c>
      <c r="M1788" s="40">
        <v>968361</v>
      </c>
      <c r="N1788" s="40">
        <v>78265</v>
      </c>
      <c r="O1788" s="40">
        <v>1426410</v>
      </c>
      <c r="P1788" s="41">
        <v>1328268</v>
      </c>
      <c r="Q1788" s="39">
        <f t="shared" si="162"/>
        <v>14945.902777777777</v>
      </c>
      <c r="R1788" s="40">
        <f t="shared" si="163"/>
        <v>3767.9416342412451</v>
      </c>
      <c r="S1788" s="40">
        <f t="shared" si="164"/>
        <v>860.05494505494505</v>
      </c>
      <c r="T1788" s="40">
        <f t="shared" si="165"/>
        <v>3191.0738255033557</v>
      </c>
      <c r="U1788" s="41">
        <f t="shared" si="166"/>
        <v>5851.4008810572686</v>
      </c>
    </row>
    <row r="1789" spans="1:21" x14ac:dyDescent="0.25">
      <c r="A1789" s="30" t="str">
        <f t="shared" si="167"/>
        <v>2015_2</v>
      </c>
      <c r="B1789" s="10">
        <v>2015</v>
      </c>
      <c r="C1789" s="10">
        <v>2</v>
      </c>
      <c r="D1789" s="27" t="s">
        <v>37</v>
      </c>
      <c r="E1789" s="11" t="s">
        <v>41</v>
      </c>
      <c r="F1789" s="41">
        <v>2442</v>
      </c>
      <c r="G1789" s="39">
        <v>123</v>
      </c>
      <c r="H1789" s="40">
        <v>485</v>
      </c>
      <c r="I1789" s="40">
        <v>566</v>
      </c>
      <c r="J1789" s="40">
        <v>847</v>
      </c>
      <c r="K1789" s="41">
        <v>63</v>
      </c>
      <c r="L1789" s="39">
        <v>2006802</v>
      </c>
      <c r="M1789" s="40">
        <v>1525305</v>
      </c>
      <c r="N1789" s="40">
        <v>638162</v>
      </c>
      <c r="O1789" s="40">
        <v>2669108</v>
      </c>
      <c r="P1789" s="41">
        <v>377392</v>
      </c>
      <c r="Q1789" s="39">
        <f t="shared" si="162"/>
        <v>16315.463414634147</v>
      </c>
      <c r="R1789" s="40">
        <f t="shared" si="163"/>
        <v>3144.9587628865979</v>
      </c>
      <c r="S1789" s="40">
        <f t="shared" si="164"/>
        <v>1127.4946996466431</v>
      </c>
      <c r="T1789" s="40">
        <f t="shared" si="165"/>
        <v>3151.2491145218419</v>
      </c>
      <c r="U1789" s="41">
        <f t="shared" si="166"/>
        <v>5990.3492063492067</v>
      </c>
    </row>
    <row r="1790" spans="1:21" x14ac:dyDescent="0.25">
      <c r="A1790" s="30" t="str">
        <f t="shared" si="167"/>
        <v>2015_2</v>
      </c>
      <c r="B1790" s="10">
        <v>2015</v>
      </c>
      <c r="C1790" s="10">
        <v>2</v>
      </c>
      <c r="D1790" s="27" t="s">
        <v>38</v>
      </c>
      <c r="E1790" s="11" t="s">
        <v>41</v>
      </c>
      <c r="F1790" s="41">
        <v>1249</v>
      </c>
      <c r="G1790" s="39">
        <v>56</v>
      </c>
      <c r="H1790" s="40">
        <v>261</v>
      </c>
      <c r="I1790" s="40">
        <v>208</v>
      </c>
      <c r="J1790" s="40">
        <v>468</v>
      </c>
      <c r="K1790" s="41">
        <v>10</v>
      </c>
      <c r="L1790" s="39">
        <v>633082</v>
      </c>
      <c r="M1790" s="40">
        <v>618564</v>
      </c>
      <c r="N1790" s="40">
        <v>279943</v>
      </c>
      <c r="O1790" s="40">
        <v>1088115</v>
      </c>
      <c r="P1790" s="41">
        <v>55914</v>
      </c>
      <c r="Q1790" s="39">
        <f t="shared" si="162"/>
        <v>11305.035714285714</v>
      </c>
      <c r="R1790" s="40">
        <f t="shared" si="163"/>
        <v>2369.977011494253</v>
      </c>
      <c r="S1790" s="40">
        <f t="shared" si="164"/>
        <v>1345.8798076923076</v>
      </c>
      <c r="T1790" s="40">
        <f t="shared" si="165"/>
        <v>2325.0320512820513</v>
      </c>
      <c r="U1790" s="41">
        <f t="shared" si="166"/>
        <v>5591.4</v>
      </c>
    </row>
    <row r="1791" spans="1:21" x14ac:dyDescent="0.25">
      <c r="A1791" s="30" t="str">
        <f t="shared" si="167"/>
        <v>2015_2</v>
      </c>
      <c r="B1791" s="10">
        <v>2015</v>
      </c>
      <c r="C1791" s="10">
        <v>2</v>
      </c>
      <c r="D1791" s="27" t="s">
        <v>39</v>
      </c>
      <c r="E1791" s="11" t="s">
        <v>41</v>
      </c>
      <c r="F1791" s="41">
        <v>5786</v>
      </c>
      <c r="G1791" s="39">
        <v>297</v>
      </c>
      <c r="H1791" s="40">
        <v>1107</v>
      </c>
      <c r="I1791" s="40">
        <v>1790</v>
      </c>
      <c r="J1791" s="40">
        <v>2122</v>
      </c>
      <c r="K1791" s="41">
        <v>154</v>
      </c>
      <c r="L1791" s="39">
        <v>4321241</v>
      </c>
      <c r="M1791" s="40">
        <v>3167260</v>
      </c>
      <c r="N1791" s="40">
        <v>1550675</v>
      </c>
      <c r="O1791" s="40">
        <v>6078977</v>
      </c>
      <c r="P1791" s="41">
        <v>839997</v>
      </c>
      <c r="Q1791" s="39">
        <f t="shared" si="162"/>
        <v>14549.632996632996</v>
      </c>
      <c r="R1791" s="40">
        <f t="shared" si="163"/>
        <v>2861.1201445347788</v>
      </c>
      <c r="S1791" s="40">
        <f t="shared" si="164"/>
        <v>866.29888268156424</v>
      </c>
      <c r="T1791" s="40">
        <f t="shared" si="165"/>
        <v>2864.7393967954758</v>
      </c>
      <c r="U1791" s="41">
        <f t="shared" si="166"/>
        <v>5454.5259740259744</v>
      </c>
    </row>
    <row r="1792" spans="1:21" x14ac:dyDescent="0.25">
      <c r="A1792" s="30" t="str">
        <f t="shared" si="167"/>
        <v>2015_2</v>
      </c>
      <c r="B1792" s="10">
        <v>2015</v>
      </c>
      <c r="C1792" s="10">
        <v>2</v>
      </c>
      <c r="D1792" s="27" t="s">
        <v>40</v>
      </c>
      <c r="E1792" s="11" t="s">
        <v>41</v>
      </c>
      <c r="F1792" s="41">
        <v>2776</v>
      </c>
      <c r="G1792" s="39">
        <v>110</v>
      </c>
      <c r="H1792" s="40">
        <v>515</v>
      </c>
      <c r="I1792" s="40">
        <v>1273</v>
      </c>
      <c r="J1792" s="40">
        <v>828</v>
      </c>
      <c r="K1792" s="41">
        <v>138</v>
      </c>
      <c r="L1792" s="39">
        <v>1434878</v>
      </c>
      <c r="M1792" s="40">
        <v>1824498</v>
      </c>
      <c r="N1792" s="40">
        <v>824410</v>
      </c>
      <c r="O1792" s="40">
        <v>2932089</v>
      </c>
      <c r="P1792" s="41">
        <v>402547</v>
      </c>
      <c r="Q1792" s="39">
        <f t="shared" si="162"/>
        <v>13044.345454545455</v>
      </c>
      <c r="R1792" s="40">
        <f t="shared" si="163"/>
        <v>3542.714563106796</v>
      </c>
      <c r="S1792" s="40">
        <f t="shared" si="164"/>
        <v>647.61194029850742</v>
      </c>
      <c r="T1792" s="40">
        <f t="shared" si="165"/>
        <v>3541.1702898550725</v>
      </c>
      <c r="U1792" s="41">
        <f t="shared" si="166"/>
        <v>2917.0072463768115</v>
      </c>
    </row>
    <row r="1793" spans="1:21" x14ac:dyDescent="0.25">
      <c r="A1793" s="30" t="str">
        <f t="shared" si="167"/>
        <v>2015_3</v>
      </c>
      <c r="B1793" s="10">
        <v>2015</v>
      </c>
      <c r="C1793" s="10">
        <v>3</v>
      </c>
      <c r="D1793" s="27" t="s">
        <v>13</v>
      </c>
      <c r="E1793" s="11" t="s">
        <v>41</v>
      </c>
      <c r="F1793" s="41">
        <v>6589</v>
      </c>
      <c r="G1793" s="39">
        <v>48</v>
      </c>
      <c r="H1793" s="40">
        <v>816</v>
      </c>
      <c r="I1793" s="40">
        <v>477</v>
      </c>
      <c r="J1793" s="40">
        <v>1468</v>
      </c>
      <c r="K1793" s="41">
        <v>197</v>
      </c>
      <c r="L1793" s="39">
        <v>857101</v>
      </c>
      <c r="M1793" s="40">
        <v>1441715</v>
      </c>
      <c r="N1793" s="40">
        <v>728807</v>
      </c>
      <c r="O1793" s="40">
        <v>2370103</v>
      </c>
      <c r="P1793" s="41">
        <v>697911</v>
      </c>
      <c r="Q1793" s="39">
        <f t="shared" si="162"/>
        <v>17856.270833333332</v>
      </c>
      <c r="R1793" s="40">
        <f t="shared" si="163"/>
        <v>1766.8075980392157</v>
      </c>
      <c r="S1793" s="40">
        <f t="shared" si="164"/>
        <v>1527.8972746331237</v>
      </c>
      <c r="T1793" s="40">
        <f t="shared" si="165"/>
        <v>1614.5115803814713</v>
      </c>
      <c r="U1793" s="41">
        <f t="shared" si="166"/>
        <v>3542.6954314720811</v>
      </c>
    </row>
    <row r="1794" spans="1:21" x14ac:dyDescent="0.25">
      <c r="A1794" s="30" t="str">
        <f t="shared" si="167"/>
        <v>2015_3</v>
      </c>
      <c r="B1794" s="10">
        <v>2015</v>
      </c>
      <c r="C1794" s="10">
        <v>3</v>
      </c>
      <c r="D1794" s="27" t="s">
        <v>15</v>
      </c>
      <c r="E1794" s="11" t="s">
        <v>41</v>
      </c>
      <c r="F1794" s="41">
        <v>851</v>
      </c>
      <c r="G1794" s="39">
        <v>4</v>
      </c>
      <c r="H1794" s="40">
        <v>69</v>
      </c>
      <c r="I1794" s="40">
        <v>244</v>
      </c>
      <c r="J1794" s="40">
        <v>117</v>
      </c>
      <c r="K1794" s="41">
        <v>18</v>
      </c>
      <c r="L1794" s="39">
        <v>81990</v>
      </c>
      <c r="M1794" s="40">
        <v>216429</v>
      </c>
      <c r="N1794" s="40">
        <v>484488</v>
      </c>
      <c r="O1794" s="40">
        <v>385158</v>
      </c>
      <c r="P1794" s="41">
        <v>96505</v>
      </c>
      <c r="Q1794" s="39">
        <f t="shared" si="162"/>
        <v>20497.5</v>
      </c>
      <c r="R1794" s="40">
        <f t="shared" si="163"/>
        <v>3136.6521739130435</v>
      </c>
      <c r="S1794" s="40">
        <f t="shared" si="164"/>
        <v>1985.6065573770493</v>
      </c>
      <c r="T1794" s="40">
        <f t="shared" si="165"/>
        <v>3291.9487179487178</v>
      </c>
      <c r="U1794" s="41">
        <f t="shared" si="166"/>
        <v>5361.3888888888887</v>
      </c>
    </row>
    <row r="1795" spans="1:21" x14ac:dyDescent="0.25">
      <c r="A1795" s="30" t="str">
        <f t="shared" si="167"/>
        <v>2015_3</v>
      </c>
      <c r="B1795" s="10">
        <v>2015</v>
      </c>
      <c r="C1795" s="10">
        <v>3</v>
      </c>
      <c r="D1795" s="27" t="s">
        <v>16</v>
      </c>
      <c r="E1795" s="11" t="s">
        <v>41</v>
      </c>
      <c r="F1795" s="41">
        <v>938</v>
      </c>
      <c r="G1795" s="39">
        <v>20</v>
      </c>
      <c r="H1795" s="40">
        <v>134</v>
      </c>
      <c r="I1795" s="40">
        <v>110</v>
      </c>
      <c r="J1795" s="40">
        <v>246</v>
      </c>
      <c r="K1795" s="41">
        <v>25</v>
      </c>
      <c r="L1795" s="39">
        <v>242389</v>
      </c>
      <c r="M1795" s="40">
        <v>448798</v>
      </c>
      <c r="N1795" s="40">
        <v>106720</v>
      </c>
      <c r="O1795" s="40">
        <v>761419</v>
      </c>
      <c r="P1795" s="41">
        <v>140113</v>
      </c>
      <c r="Q1795" s="39">
        <f t="shared" si="162"/>
        <v>12119.45</v>
      </c>
      <c r="R1795" s="40">
        <f t="shared" si="163"/>
        <v>3349.2388059701493</v>
      </c>
      <c r="S1795" s="40">
        <f t="shared" si="164"/>
        <v>970.18181818181813</v>
      </c>
      <c r="T1795" s="40">
        <f t="shared" si="165"/>
        <v>3095.1991869918697</v>
      </c>
      <c r="U1795" s="41">
        <f t="shared" si="166"/>
        <v>5604.52</v>
      </c>
    </row>
    <row r="1796" spans="1:21" x14ac:dyDescent="0.25">
      <c r="A1796" s="30" t="str">
        <f t="shared" si="167"/>
        <v>2015_3</v>
      </c>
      <c r="B1796" s="10">
        <v>2015</v>
      </c>
      <c r="C1796" s="10">
        <v>3</v>
      </c>
      <c r="D1796" s="27" t="s">
        <v>17</v>
      </c>
      <c r="E1796" s="11" t="s">
        <v>41</v>
      </c>
      <c r="F1796" s="41">
        <v>6545</v>
      </c>
      <c r="G1796" s="39">
        <v>53</v>
      </c>
      <c r="H1796" s="40">
        <v>676</v>
      </c>
      <c r="I1796" s="40">
        <v>487</v>
      </c>
      <c r="J1796" s="40">
        <v>1868</v>
      </c>
      <c r="K1796" s="41">
        <v>982</v>
      </c>
      <c r="L1796" s="39">
        <v>1143311</v>
      </c>
      <c r="M1796" s="40">
        <v>2585396</v>
      </c>
      <c r="N1796" s="40">
        <v>418677</v>
      </c>
      <c r="O1796" s="40">
        <v>6117511</v>
      </c>
      <c r="P1796" s="41">
        <v>5647806</v>
      </c>
      <c r="Q1796" s="39">
        <f t="shared" si="162"/>
        <v>21571.905660377357</v>
      </c>
      <c r="R1796" s="40">
        <f t="shared" si="163"/>
        <v>3824.5502958579882</v>
      </c>
      <c r="S1796" s="40">
        <f t="shared" si="164"/>
        <v>859.70636550308006</v>
      </c>
      <c r="T1796" s="40">
        <f t="shared" si="165"/>
        <v>3274.8988222698072</v>
      </c>
      <c r="U1796" s="41">
        <f t="shared" si="166"/>
        <v>5751.3299389002041</v>
      </c>
    </row>
    <row r="1797" spans="1:21" x14ac:dyDescent="0.25">
      <c r="A1797" s="30" t="str">
        <f t="shared" si="167"/>
        <v>2015_3</v>
      </c>
      <c r="B1797" s="10">
        <v>2015</v>
      </c>
      <c r="C1797" s="10">
        <v>3</v>
      </c>
      <c r="D1797" s="27" t="s">
        <v>18</v>
      </c>
      <c r="E1797" s="11" t="s">
        <v>41</v>
      </c>
      <c r="F1797" s="41">
        <v>2748</v>
      </c>
      <c r="G1797" s="39">
        <v>28</v>
      </c>
      <c r="H1797" s="40">
        <v>256</v>
      </c>
      <c r="I1797" s="40">
        <v>606</v>
      </c>
      <c r="J1797" s="40">
        <v>395</v>
      </c>
      <c r="K1797" s="41">
        <v>68</v>
      </c>
      <c r="L1797" s="39">
        <v>570684</v>
      </c>
      <c r="M1797" s="40">
        <v>776705</v>
      </c>
      <c r="N1797" s="40">
        <v>1151511</v>
      </c>
      <c r="O1797" s="40">
        <v>1235541</v>
      </c>
      <c r="P1797" s="41">
        <v>231253</v>
      </c>
      <c r="Q1797" s="39">
        <f t="shared" si="162"/>
        <v>20381.571428571428</v>
      </c>
      <c r="R1797" s="40">
        <f t="shared" si="163"/>
        <v>3034.00390625</v>
      </c>
      <c r="S1797" s="40">
        <f t="shared" si="164"/>
        <v>1900.1831683168316</v>
      </c>
      <c r="T1797" s="40">
        <f t="shared" si="165"/>
        <v>3127.9518987341771</v>
      </c>
      <c r="U1797" s="41">
        <f t="shared" si="166"/>
        <v>3400.7794117647059</v>
      </c>
    </row>
    <row r="1798" spans="1:21" x14ac:dyDescent="0.25">
      <c r="A1798" s="30" t="str">
        <f t="shared" si="167"/>
        <v>2015_3</v>
      </c>
      <c r="B1798" s="10">
        <v>2015</v>
      </c>
      <c r="C1798" s="10">
        <v>3</v>
      </c>
      <c r="D1798" s="27" t="s">
        <v>19</v>
      </c>
      <c r="E1798" s="11" t="s">
        <v>41</v>
      </c>
      <c r="F1798" s="41">
        <v>1116</v>
      </c>
      <c r="G1798" s="39">
        <v>27</v>
      </c>
      <c r="H1798" s="40">
        <v>116</v>
      </c>
      <c r="I1798" s="40">
        <v>227</v>
      </c>
      <c r="J1798" s="40">
        <v>170</v>
      </c>
      <c r="K1798" s="41">
        <v>44</v>
      </c>
      <c r="L1798" s="39">
        <v>541538</v>
      </c>
      <c r="M1798" s="40">
        <v>371058</v>
      </c>
      <c r="N1798" s="40">
        <v>261803</v>
      </c>
      <c r="O1798" s="40">
        <v>622469</v>
      </c>
      <c r="P1798" s="41">
        <v>278154</v>
      </c>
      <c r="Q1798" s="39">
        <f t="shared" si="162"/>
        <v>20056.962962962964</v>
      </c>
      <c r="R1798" s="40">
        <f t="shared" si="163"/>
        <v>3198.7758620689656</v>
      </c>
      <c r="S1798" s="40">
        <f t="shared" si="164"/>
        <v>1153.3171806167402</v>
      </c>
      <c r="T1798" s="40">
        <f t="shared" si="165"/>
        <v>3661.5823529411764</v>
      </c>
      <c r="U1798" s="41">
        <f t="shared" si="166"/>
        <v>6321.681818181818</v>
      </c>
    </row>
    <row r="1799" spans="1:21" x14ac:dyDescent="0.25">
      <c r="A1799" s="30" t="str">
        <f t="shared" si="167"/>
        <v>2015_3</v>
      </c>
      <c r="B1799" s="10">
        <v>2015</v>
      </c>
      <c r="C1799" s="10">
        <v>3</v>
      </c>
      <c r="D1799" s="27" t="s">
        <v>20</v>
      </c>
      <c r="E1799" s="11" t="s">
        <v>41</v>
      </c>
      <c r="F1799" s="41">
        <v>7446</v>
      </c>
      <c r="G1799" s="39">
        <v>103</v>
      </c>
      <c r="H1799" s="40">
        <v>920</v>
      </c>
      <c r="I1799" s="40">
        <v>752</v>
      </c>
      <c r="J1799" s="40">
        <v>1556</v>
      </c>
      <c r="K1799" s="41">
        <v>268</v>
      </c>
      <c r="L1799" s="39">
        <v>2923515</v>
      </c>
      <c r="M1799" s="40">
        <v>2612370</v>
      </c>
      <c r="N1799" s="40">
        <v>1419987</v>
      </c>
      <c r="O1799" s="40">
        <v>3807179</v>
      </c>
      <c r="P1799" s="41">
        <v>2735529</v>
      </c>
      <c r="Q1799" s="39">
        <f t="shared" si="162"/>
        <v>28383.640776699031</v>
      </c>
      <c r="R1799" s="40">
        <f t="shared" si="163"/>
        <v>2839.532608695652</v>
      </c>
      <c r="S1799" s="40">
        <f t="shared" si="164"/>
        <v>1888.2805851063829</v>
      </c>
      <c r="T1799" s="40">
        <f t="shared" si="165"/>
        <v>2446.7731362467866</v>
      </c>
      <c r="U1799" s="41">
        <f t="shared" si="166"/>
        <v>10207.197761194029</v>
      </c>
    </row>
    <row r="1800" spans="1:21" x14ac:dyDescent="0.25">
      <c r="A1800" s="30" t="str">
        <f t="shared" si="167"/>
        <v>2015_3</v>
      </c>
      <c r="B1800" s="10">
        <v>2015</v>
      </c>
      <c r="C1800" s="10">
        <v>3</v>
      </c>
      <c r="D1800" s="27" t="s">
        <v>21</v>
      </c>
      <c r="E1800" s="11" t="s">
        <v>41</v>
      </c>
      <c r="F1800" s="41">
        <v>6950</v>
      </c>
      <c r="G1800" s="39">
        <v>214</v>
      </c>
      <c r="H1800" s="40">
        <v>699</v>
      </c>
      <c r="I1800" s="40">
        <v>406</v>
      </c>
      <c r="J1800" s="40">
        <v>1009</v>
      </c>
      <c r="K1800" s="41">
        <v>300</v>
      </c>
      <c r="L1800" s="39">
        <v>3866865</v>
      </c>
      <c r="M1800" s="40">
        <v>1783158</v>
      </c>
      <c r="N1800" s="40">
        <v>366720</v>
      </c>
      <c r="O1800" s="40">
        <v>3063713</v>
      </c>
      <c r="P1800" s="41">
        <v>1611995</v>
      </c>
      <c r="Q1800" s="39">
        <f t="shared" si="162"/>
        <v>18069.462616822431</v>
      </c>
      <c r="R1800" s="40">
        <f t="shared" si="163"/>
        <v>2551.0128755364808</v>
      </c>
      <c r="S1800" s="40">
        <f t="shared" si="164"/>
        <v>903.25123152709364</v>
      </c>
      <c r="T1800" s="40">
        <f t="shared" si="165"/>
        <v>3036.3855302279485</v>
      </c>
      <c r="U1800" s="41">
        <f t="shared" si="166"/>
        <v>5373.3166666666666</v>
      </c>
    </row>
    <row r="1801" spans="1:21" x14ac:dyDescent="0.25">
      <c r="A1801" s="30" t="str">
        <f t="shared" si="167"/>
        <v>2015_3</v>
      </c>
      <c r="B1801" s="10">
        <v>2015</v>
      </c>
      <c r="C1801" s="10">
        <v>3</v>
      </c>
      <c r="D1801" s="27" t="s">
        <v>22</v>
      </c>
      <c r="E1801" s="11" t="s">
        <v>41</v>
      </c>
      <c r="F1801" s="41">
        <v>904</v>
      </c>
      <c r="G1801" s="39">
        <v>33</v>
      </c>
      <c r="H1801" s="40">
        <v>97</v>
      </c>
      <c r="I1801" s="40">
        <v>143</v>
      </c>
      <c r="J1801" s="40">
        <v>123</v>
      </c>
      <c r="K1801" s="41">
        <v>40</v>
      </c>
      <c r="L1801" s="39">
        <v>397218</v>
      </c>
      <c r="M1801" s="40">
        <v>276094</v>
      </c>
      <c r="N1801" s="40">
        <v>136984</v>
      </c>
      <c r="O1801" s="40">
        <v>379921</v>
      </c>
      <c r="P1801" s="41">
        <v>169928</v>
      </c>
      <c r="Q1801" s="39">
        <f t="shared" si="162"/>
        <v>12036.90909090909</v>
      </c>
      <c r="R1801" s="40">
        <f t="shared" si="163"/>
        <v>2846.3298969072166</v>
      </c>
      <c r="S1801" s="40">
        <f t="shared" si="164"/>
        <v>957.93006993006998</v>
      </c>
      <c r="T1801" s="40">
        <f t="shared" si="165"/>
        <v>3088.7886178861791</v>
      </c>
      <c r="U1801" s="41">
        <f t="shared" si="166"/>
        <v>4248.2</v>
      </c>
    </row>
    <row r="1802" spans="1:21" x14ac:dyDescent="0.25">
      <c r="A1802" s="30" t="str">
        <f t="shared" si="167"/>
        <v>2015_3</v>
      </c>
      <c r="B1802" s="10">
        <v>2015</v>
      </c>
      <c r="C1802" s="10">
        <v>3</v>
      </c>
      <c r="D1802" s="27" t="s">
        <v>23</v>
      </c>
      <c r="E1802" s="11" t="s">
        <v>41</v>
      </c>
      <c r="F1802" s="41">
        <v>643</v>
      </c>
      <c r="G1802" s="39">
        <v>22</v>
      </c>
      <c r="H1802" s="40">
        <v>78</v>
      </c>
      <c r="I1802" s="40">
        <v>151</v>
      </c>
      <c r="J1802" s="40">
        <v>112</v>
      </c>
      <c r="K1802" s="41">
        <v>25</v>
      </c>
      <c r="L1802" s="39">
        <v>326030</v>
      </c>
      <c r="M1802" s="40">
        <v>239999</v>
      </c>
      <c r="N1802" s="40">
        <v>122551</v>
      </c>
      <c r="O1802" s="40">
        <v>350873</v>
      </c>
      <c r="P1802" s="41">
        <v>105425</v>
      </c>
      <c r="Q1802" s="39">
        <f t="shared" si="162"/>
        <v>14819.545454545454</v>
      </c>
      <c r="R1802" s="40">
        <f t="shared" si="163"/>
        <v>3076.9102564102564</v>
      </c>
      <c r="S1802" s="40">
        <f t="shared" si="164"/>
        <v>811.59602649006627</v>
      </c>
      <c r="T1802" s="40">
        <f t="shared" si="165"/>
        <v>3132.7946428571427</v>
      </c>
      <c r="U1802" s="41">
        <f t="shared" si="166"/>
        <v>4217</v>
      </c>
    </row>
    <row r="1803" spans="1:21" x14ac:dyDescent="0.25">
      <c r="A1803" s="30" t="str">
        <f t="shared" si="167"/>
        <v>2015_3</v>
      </c>
      <c r="B1803" s="10">
        <v>2015</v>
      </c>
      <c r="C1803" s="10">
        <v>3</v>
      </c>
      <c r="D1803" s="27" t="s">
        <v>24</v>
      </c>
      <c r="E1803" s="11" t="s">
        <v>41</v>
      </c>
      <c r="F1803" s="41">
        <v>1802</v>
      </c>
      <c r="G1803" s="39">
        <v>62</v>
      </c>
      <c r="H1803" s="40">
        <v>201</v>
      </c>
      <c r="I1803" s="40">
        <v>102</v>
      </c>
      <c r="J1803" s="40">
        <v>250</v>
      </c>
      <c r="K1803" s="41">
        <v>142</v>
      </c>
      <c r="L1803" s="39">
        <v>1433460</v>
      </c>
      <c r="M1803" s="40">
        <v>888489</v>
      </c>
      <c r="N1803" s="40">
        <v>117983</v>
      </c>
      <c r="O1803" s="40">
        <v>780904</v>
      </c>
      <c r="P1803" s="41">
        <v>806209</v>
      </c>
      <c r="Q1803" s="39">
        <f t="shared" ref="Q1803:Q1866" si="168">L1803/G1803</f>
        <v>23120.322580645163</v>
      </c>
      <c r="R1803" s="40">
        <f t="shared" ref="R1803:R1866" si="169">M1803/H1803</f>
        <v>4420.3432835820895</v>
      </c>
      <c r="S1803" s="40">
        <f t="shared" ref="S1803:S1866" si="170">N1803/I1803</f>
        <v>1156.6960784313726</v>
      </c>
      <c r="T1803" s="40">
        <f t="shared" ref="T1803:T1866" si="171">O1803/J1803</f>
        <v>3123.616</v>
      </c>
      <c r="U1803" s="41">
        <f t="shared" ref="U1803:U1866" si="172">P1803/K1803</f>
        <v>5677.5281690140846</v>
      </c>
    </row>
    <row r="1804" spans="1:21" x14ac:dyDescent="0.25">
      <c r="A1804" s="30" t="str">
        <f t="shared" ref="A1804:A1867" si="173">B1804&amp;"_"&amp;C1804</f>
        <v>2015_3</v>
      </c>
      <c r="B1804" s="10">
        <v>2015</v>
      </c>
      <c r="C1804" s="10">
        <v>3</v>
      </c>
      <c r="D1804" s="27" t="s">
        <v>25</v>
      </c>
      <c r="E1804" s="11" t="s">
        <v>41</v>
      </c>
      <c r="F1804" s="41">
        <v>7119</v>
      </c>
      <c r="G1804" s="39">
        <v>60</v>
      </c>
      <c r="H1804" s="40">
        <v>643</v>
      </c>
      <c r="I1804" s="40">
        <v>2572</v>
      </c>
      <c r="J1804" s="40">
        <v>967</v>
      </c>
      <c r="K1804" s="41">
        <v>239</v>
      </c>
      <c r="L1804" s="39">
        <v>994681</v>
      </c>
      <c r="M1804" s="40">
        <v>1268848</v>
      </c>
      <c r="N1804" s="40">
        <v>2426410</v>
      </c>
      <c r="O1804" s="40">
        <v>1750047</v>
      </c>
      <c r="P1804" s="41">
        <v>1204373</v>
      </c>
      <c r="Q1804" s="39">
        <f t="shared" si="168"/>
        <v>16578.016666666666</v>
      </c>
      <c r="R1804" s="40">
        <f t="shared" si="169"/>
        <v>1973.3250388802489</v>
      </c>
      <c r="S1804" s="40">
        <f t="shared" si="170"/>
        <v>943.39424572317262</v>
      </c>
      <c r="T1804" s="40">
        <f t="shared" si="171"/>
        <v>1809.7693898655637</v>
      </c>
      <c r="U1804" s="41">
        <f t="shared" si="172"/>
        <v>5039.2175732217574</v>
      </c>
    </row>
    <row r="1805" spans="1:21" x14ac:dyDescent="0.25">
      <c r="A1805" s="30" t="str">
        <f t="shared" si="173"/>
        <v>2015_3</v>
      </c>
      <c r="B1805" s="10">
        <v>2015</v>
      </c>
      <c r="C1805" s="10">
        <v>3</v>
      </c>
      <c r="D1805" s="27" t="s">
        <v>26</v>
      </c>
      <c r="E1805" s="11" t="s">
        <v>41</v>
      </c>
      <c r="F1805" s="41">
        <v>5064</v>
      </c>
      <c r="G1805" s="39">
        <v>75</v>
      </c>
      <c r="H1805" s="40">
        <v>584</v>
      </c>
      <c r="I1805" s="40">
        <v>1072</v>
      </c>
      <c r="J1805" s="40">
        <v>1075</v>
      </c>
      <c r="K1805" s="41">
        <v>207</v>
      </c>
      <c r="L1805" s="39">
        <v>1735078</v>
      </c>
      <c r="M1805" s="40">
        <v>1881840</v>
      </c>
      <c r="N1805" s="40">
        <v>1592834</v>
      </c>
      <c r="O1805" s="40">
        <v>3239665</v>
      </c>
      <c r="P1805" s="41">
        <v>926948</v>
      </c>
      <c r="Q1805" s="39">
        <f t="shared" si="168"/>
        <v>23134.373333333333</v>
      </c>
      <c r="R1805" s="40">
        <f t="shared" si="169"/>
        <v>3222.3287671232879</v>
      </c>
      <c r="S1805" s="40">
        <f t="shared" si="170"/>
        <v>1485.8526119402984</v>
      </c>
      <c r="T1805" s="40">
        <f t="shared" si="171"/>
        <v>3013.6418604651162</v>
      </c>
      <c r="U1805" s="41">
        <f t="shared" si="172"/>
        <v>4478.0096618357484</v>
      </c>
    </row>
    <row r="1806" spans="1:21" x14ac:dyDescent="0.25">
      <c r="A1806" s="30" t="str">
        <f t="shared" si="173"/>
        <v>2015_3</v>
      </c>
      <c r="B1806" s="10">
        <v>2015</v>
      </c>
      <c r="C1806" s="10">
        <v>3</v>
      </c>
      <c r="D1806" s="27" t="s">
        <v>27</v>
      </c>
      <c r="E1806" s="11" t="s">
        <v>41</v>
      </c>
      <c r="F1806" s="41">
        <v>1465</v>
      </c>
      <c r="G1806" s="39">
        <v>48</v>
      </c>
      <c r="H1806" s="40">
        <v>175</v>
      </c>
      <c r="I1806" s="40">
        <v>258</v>
      </c>
      <c r="J1806" s="40">
        <v>251</v>
      </c>
      <c r="K1806" s="41">
        <v>83</v>
      </c>
      <c r="L1806" s="39">
        <v>1014093</v>
      </c>
      <c r="M1806" s="40">
        <v>546224</v>
      </c>
      <c r="N1806" s="40">
        <v>237277</v>
      </c>
      <c r="O1806" s="40">
        <v>824180</v>
      </c>
      <c r="P1806" s="41">
        <v>663675</v>
      </c>
      <c r="Q1806" s="39">
        <f t="shared" si="168"/>
        <v>21126.9375</v>
      </c>
      <c r="R1806" s="40">
        <f t="shared" si="169"/>
        <v>3121.28</v>
      </c>
      <c r="S1806" s="40">
        <f t="shared" si="170"/>
        <v>919.67829457364337</v>
      </c>
      <c r="T1806" s="40">
        <f t="shared" si="171"/>
        <v>3283.5856573705178</v>
      </c>
      <c r="U1806" s="41">
        <f t="shared" si="172"/>
        <v>7996.0843373493972</v>
      </c>
    </row>
    <row r="1807" spans="1:21" x14ac:dyDescent="0.25">
      <c r="A1807" s="30" t="str">
        <f t="shared" si="173"/>
        <v>2015_3</v>
      </c>
      <c r="B1807" s="10">
        <v>2015</v>
      </c>
      <c r="C1807" s="10">
        <v>3</v>
      </c>
      <c r="D1807" s="27" t="s">
        <v>28</v>
      </c>
      <c r="E1807" s="11" t="s">
        <v>41</v>
      </c>
      <c r="F1807" s="41">
        <v>7406</v>
      </c>
      <c r="G1807" s="39">
        <v>223</v>
      </c>
      <c r="H1807" s="40">
        <v>919</v>
      </c>
      <c r="I1807" s="40">
        <v>1739</v>
      </c>
      <c r="J1807" s="40">
        <v>1435</v>
      </c>
      <c r="K1807" s="41">
        <v>324</v>
      </c>
      <c r="L1807" s="39">
        <v>3212152</v>
      </c>
      <c r="M1807" s="40">
        <v>2839949</v>
      </c>
      <c r="N1807" s="40">
        <v>2290419</v>
      </c>
      <c r="O1807" s="40">
        <v>4922922</v>
      </c>
      <c r="P1807" s="41">
        <v>3656262</v>
      </c>
      <c r="Q1807" s="39">
        <f t="shared" si="168"/>
        <v>14404.269058295964</v>
      </c>
      <c r="R1807" s="40">
        <f t="shared" si="169"/>
        <v>3090.2600652883571</v>
      </c>
      <c r="S1807" s="40">
        <f t="shared" si="170"/>
        <v>1317.0897067280046</v>
      </c>
      <c r="T1807" s="40">
        <f t="shared" si="171"/>
        <v>3430.6076655052266</v>
      </c>
      <c r="U1807" s="41">
        <f t="shared" si="172"/>
        <v>11284.759259259259</v>
      </c>
    </row>
    <row r="1808" spans="1:21" x14ac:dyDescent="0.25">
      <c r="A1808" s="30" t="str">
        <f t="shared" si="173"/>
        <v>2015_3</v>
      </c>
      <c r="B1808" s="10">
        <v>2015</v>
      </c>
      <c r="C1808" s="10">
        <v>3</v>
      </c>
      <c r="D1808" s="27" t="s">
        <v>29</v>
      </c>
      <c r="E1808" s="11" t="s">
        <v>41</v>
      </c>
      <c r="F1808" s="41">
        <v>1022</v>
      </c>
      <c r="G1808" s="39">
        <v>35</v>
      </c>
      <c r="H1808" s="40">
        <v>132</v>
      </c>
      <c r="I1808" s="40">
        <v>190</v>
      </c>
      <c r="J1808" s="40">
        <v>218</v>
      </c>
      <c r="K1808" s="41">
        <v>55</v>
      </c>
      <c r="L1808" s="39">
        <v>668242</v>
      </c>
      <c r="M1808" s="40">
        <v>426702</v>
      </c>
      <c r="N1808" s="40">
        <v>316308</v>
      </c>
      <c r="O1808" s="40">
        <v>623519</v>
      </c>
      <c r="P1808" s="41">
        <v>443673</v>
      </c>
      <c r="Q1808" s="39">
        <f t="shared" si="168"/>
        <v>19092.628571428573</v>
      </c>
      <c r="R1808" s="40">
        <f t="shared" si="169"/>
        <v>3232.590909090909</v>
      </c>
      <c r="S1808" s="40">
        <f t="shared" si="170"/>
        <v>1664.7789473684211</v>
      </c>
      <c r="T1808" s="40">
        <f t="shared" si="171"/>
        <v>2860.1788990825689</v>
      </c>
      <c r="U1808" s="41">
        <f t="shared" si="172"/>
        <v>8066.7818181818184</v>
      </c>
    </row>
    <row r="1809" spans="1:21" x14ac:dyDescent="0.25">
      <c r="A1809" s="30" t="str">
        <f t="shared" si="173"/>
        <v>2015_3</v>
      </c>
      <c r="B1809" s="10">
        <v>2015</v>
      </c>
      <c r="C1809" s="10">
        <v>3</v>
      </c>
      <c r="D1809" s="27" t="s">
        <v>30</v>
      </c>
      <c r="E1809" s="11" t="s">
        <v>41</v>
      </c>
      <c r="F1809" s="41">
        <v>1770</v>
      </c>
      <c r="G1809" s="39">
        <v>59</v>
      </c>
      <c r="H1809" s="40">
        <v>222</v>
      </c>
      <c r="I1809" s="40">
        <v>378</v>
      </c>
      <c r="J1809" s="40">
        <v>304</v>
      </c>
      <c r="K1809" s="41">
        <v>46</v>
      </c>
      <c r="L1809" s="39">
        <v>1394600</v>
      </c>
      <c r="M1809" s="40">
        <v>440119</v>
      </c>
      <c r="N1809" s="40">
        <v>303061</v>
      </c>
      <c r="O1809" s="40">
        <v>992213</v>
      </c>
      <c r="P1809" s="41">
        <v>271707</v>
      </c>
      <c r="Q1809" s="39">
        <f t="shared" si="168"/>
        <v>23637.288135593219</v>
      </c>
      <c r="R1809" s="40">
        <f t="shared" si="169"/>
        <v>1982.518018018018</v>
      </c>
      <c r="S1809" s="40">
        <f t="shared" si="170"/>
        <v>801.74867724867727</v>
      </c>
      <c r="T1809" s="40">
        <f t="shared" si="171"/>
        <v>3263.8585526315787</v>
      </c>
      <c r="U1809" s="41">
        <f t="shared" si="172"/>
        <v>5906.673913043478</v>
      </c>
    </row>
    <row r="1810" spans="1:21" x14ac:dyDescent="0.25">
      <c r="A1810" s="30" t="str">
        <f t="shared" si="173"/>
        <v>2015_3</v>
      </c>
      <c r="B1810" s="10">
        <v>2015</v>
      </c>
      <c r="C1810" s="10">
        <v>3</v>
      </c>
      <c r="D1810" s="27" t="s">
        <v>31</v>
      </c>
      <c r="E1810" s="11" t="s">
        <v>41</v>
      </c>
      <c r="F1810" s="41">
        <v>6045</v>
      </c>
      <c r="G1810" s="39">
        <v>147</v>
      </c>
      <c r="H1810" s="40">
        <v>676</v>
      </c>
      <c r="I1810" s="40">
        <v>2120</v>
      </c>
      <c r="J1810" s="40">
        <v>882</v>
      </c>
      <c r="K1810" s="41">
        <v>228</v>
      </c>
      <c r="L1810" s="39">
        <v>2163350</v>
      </c>
      <c r="M1810" s="40">
        <v>2095568</v>
      </c>
      <c r="N1810" s="40">
        <v>1225556</v>
      </c>
      <c r="O1810" s="40">
        <v>2832851</v>
      </c>
      <c r="P1810" s="41">
        <v>506639</v>
      </c>
      <c r="Q1810" s="39">
        <f t="shared" si="168"/>
        <v>14716.666666666666</v>
      </c>
      <c r="R1810" s="40">
        <f t="shared" si="169"/>
        <v>3099.9526627218934</v>
      </c>
      <c r="S1810" s="40">
        <f t="shared" si="170"/>
        <v>578.09245283018868</v>
      </c>
      <c r="T1810" s="40">
        <f t="shared" si="171"/>
        <v>3211.8492063492063</v>
      </c>
      <c r="U1810" s="41">
        <f t="shared" si="172"/>
        <v>2222.1008771929824</v>
      </c>
    </row>
    <row r="1811" spans="1:21" x14ac:dyDescent="0.25">
      <c r="A1811" s="30" t="str">
        <f t="shared" si="173"/>
        <v>2015_3</v>
      </c>
      <c r="B1811" s="10">
        <v>2015</v>
      </c>
      <c r="C1811" s="10">
        <v>3</v>
      </c>
      <c r="D1811" s="27" t="s">
        <v>32</v>
      </c>
      <c r="E1811" s="11" t="s">
        <v>41</v>
      </c>
      <c r="F1811" s="41">
        <v>5982</v>
      </c>
      <c r="G1811" s="39">
        <v>86</v>
      </c>
      <c r="H1811" s="40">
        <v>840</v>
      </c>
      <c r="I1811" s="40">
        <v>1618</v>
      </c>
      <c r="J1811" s="40">
        <v>1404</v>
      </c>
      <c r="K1811" s="41">
        <v>284</v>
      </c>
      <c r="L1811" s="39">
        <v>3153510</v>
      </c>
      <c r="M1811" s="40">
        <v>2946176</v>
      </c>
      <c r="N1811" s="40">
        <v>2105047</v>
      </c>
      <c r="O1811" s="40">
        <v>5005610</v>
      </c>
      <c r="P1811" s="41">
        <v>2764165</v>
      </c>
      <c r="Q1811" s="39">
        <f t="shared" si="168"/>
        <v>36668.720930232557</v>
      </c>
      <c r="R1811" s="40">
        <f t="shared" si="169"/>
        <v>3507.3523809523808</v>
      </c>
      <c r="S1811" s="40">
        <f t="shared" si="170"/>
        <v>1301.0179233621755</v>
      </c>
      <c r="T1811" s="40">
        <f t="shared" si="171"/>
        <v>3565.2492877492878</v>
      </c>
      <c r="U1811" s="41">
        <f t="shared" si="172"/>
        <v>9732.9753521126768</v>
      </c>
    </row>
    <row r="1812" spans="1:21" x14ac:dyDescent="0.25">
      <c r="A1812" s="30" t="str">
        <f t="shared" si="173"/>
        <v>2015_3</v>
      </c>
      <c r="B1812" s="10">
        <v>2015</v>
      </c>
      <c r="C1812" s="10">
        <v>3</v>
      </c>
      <c r="D1812" s="27" t="s">
        <v>33</v>
      </c>
      <c r="E1812" s="11" t="s">
        <v>41</v>
      </c>
      <c r="F1812" s="41">
        <v>3234</v>
      </c>
      <c r="G1812" s="39">
        <v>116</v>
      </c>
      <c r="H1812" s="40">
        <v>365</v>
      </c>
      <c r="I1812" s="40">
        <v>1131</v>
      </c>
      <c r="J1812" s="40">
        <v>566</v>
      </c>
      <c r="K1812" s="41">
        <v>103</v>
      </c>
      <c r="L1812" s="39">
        <v>1455704</v>
      </c>
      <c r="M1812" s="40">
        <v>1063845</v>
      </c>
      <c r="N1812" s="40">
        <v>1241830</v>
      </c>
      <c r="O1812" s="40">
        <v>1579824</v>
      </c>
      <c r="P1812" s="41">
        <v>302155</v>
      </c>
      <c r="Q1812" s="39">
        <f t="shared" si="168"/>
        <v>12549.172413793103</v>
      </c>
      <c r="R1812" s="40">
        <f t="shared" si="169"/>
        <v>2914.6438356164385</v>
      </c>
      <c r="S1812" s="40">
        <f t="shared" si="170"/>
        <v>1097.9929266136162</v>
      </c>
      <c r="T1812" s="40">
        <f t="shared" si="171"/>
        <v>2791.2084805653712</v>
      </c>
      <c r="U1812" s="41">
        <f t="shared" si="172"/>
        <v>2933.5436893203882</v>
      </c>
    </row>
    <row r="1813" spans="1:21" x14ac:dyDescent="0.25">
      <c r="A1813" s="30" t="str">
        <f t="shared" si="173"/>
        <v>2015_3</v>
      </c>
      <c r="B1813" s="10">
        <v>2015</v>
      </c>
      <c r="C1813" s="10">
        <v>3</v>
      </c>
      <c r="D1813" s="27" t="s">
        <v>34</v>
      </c>
      <c r="E1813" s="11" t="s">
        <v>41</v>
      </c>
      <c r="F1813" s="41">
        <v>2856</v>
      </c>
      <c r="G1813" s="39">
        <v>93</v>
      </c>
      <c r="H1813" s="40">
        <v>439</v>
      </c>
      <c r="I1813" s="40">
        <v>727</v>
      </c>
      <c r="J1813" s="40">
        <v>621</v>
      </c>
      <c r="K1813" s="41">
        <v>94</v>
      </c>
      <c r="L1813" s="39">
        <v>1396857</v>
      </c>
      <c r="M1813" s="40">
        <v>1747566</v>
      </c>
      <c r="N1813" s="40">
        <v>968731</v>
      </c>
      <c r="O1813" s="40">
        <v>2707197</v>
      </c>
      <c r="P1813" s="41">
        <v>381493</v>
      </c>
      <c r="Q1813" s="39">
        <f t="shared" si="168"/>
        <v>15019.967741935483</v>
      </c>
      <c r="R1813" s="40">
        <f t="shared" si="169"/>
        <v>3980.7881548974942</v>
      </c>
      <c r="S1813" s="40">
        <f t="shared" si="170"/>
        <v>1332.5048143053646</v>
      </c>
      <c r="T1813" s="40">
        <f t="shared" si="171"/>
        <v>4359.4154589371983</v>
      </c>
      <c r="U1813" s="41">
        <f t="shared" si="172"/>
        <v>4058.4361702127658</v>
      </c>
    </row>
    <row r="1814" spans="1:21" x14ac:dyDescent="0.25">
      <c r="A1814" s="30" t="str">
        <f t="shared" si="173"/>
        <v>2015_3</v>
      </c>
      <c r="B1814" s="10">
        <v>2015</v>
      </c>
      <c r="C1814" s="10">
        <v>3</v>
      </c>
      <c r="D1814" s="27" t="s">
        <v>35</v>
      </c>
      <c r="E1814" s="11" t="s">
        <v>41</v>
      </c>
      <c r="F1814" s="41">
        <v>5306</v>
      </c>
      <c r="G1814" s="39">
        <v>232</v>
      </c>
      <c r="H1814" s="40">
        <v>876</v>
      </c>
      <c r="I1814" s="40">
        <v>1041</v>
      </c>
      <c r="J1814" s="40">
        <v>1334</v>
      </c>
      <c r="K1814" s="41">
        <v>310</v>
      </c>
      <c r="L1814" s="39">
        <v>2835903</v>
      </c>
      <c r="M1814" s="40">
        <v>2486885</v>
      </c>
      <c r="N1814" s="40">
        <v>1218825</v>
      </c>
      <c r="O1814" s="40">
        <v>4030417</v>
      </c>
      <c r="P1814" s="41">
        <v>912887</v>
      </c>
      <c r="Q1814" s="39">
        <f t="shared" si="168"/>
        <v>12223.719827586207</v>
      </c>
      <c r="R1814" s="40">
        <f t="shared" si="169"/>
        <v>2838.9098173515981</v>
      </c>
      <c r="S1814" s="40">
        <f t="shared" si="170"/>
        <v>1170.821325648415</v>
      </c>
      <c r="T1814" s="40">
        <f t="shared" si="171"/>
        <v>3021.3020989505249</v>
      </c>
      <c r="U1814" s="41">
        <f t="shared" si="172"/>
        <v>2944.7967741935486</v>
      </c>
    </row>
    <row r="1815" spans="1:21" x14ac:dyDescent="0.25">
      <c r="A1815" s="30" t="str">
        <f t="shared" si="173"/>
        <v>2015_3</v>
      </c>
      <c r="B1815" s="10">
        <v>2015</v>
      </c>
      <c r="C1815" s="10">
        <v>3</v>
      </c>
      <c r="D1815" s="27" t="s">
        <v>36</v>
      </c>
      <c r="E1815" s="11" t="s">
        <v>41</v>
      </c>
      <c r="F1815" s="41">
        <v>1636</v>
      </c>
      <c r="G1815" s="39">
        <v>72</v>
      </c>
      <c r="H1815" s="40">
        <v>269</v>
      </c>
      <c r="I1815" s="40">
        <v>653</v>
      </c>
      <c r="J1815" s="40">
        <v>358</v>
      </c>
      <c r="K1815" s="41">
        <v>40</v>
      </c>
      <c r="L1815" s="39">
        <v>1297113</v>
      </c>
      <c r="M1815" s="40">
        <v>1053375</v>
      </c>
      <c r="N1815" s="40">
        <v>567028</v>
      </c>
      <c r="O1815" s="40">
        <v>1212107</v>
      </c>
      <c r="P1815" s="41">
        <v>238022</v>
      </c>
      <c r="Q1815" s="39">
        <f t="shared" si="168"/>
        <v>18015.458333333332</v>
      </c>
      <c r="R1815" s="40">
        <f t="shared" si="169"/>
        <v>3915.8921933085503</v>
      </c>
      <c r="S1815" s="40">
        <f t="shared" si="170"/>
        <v>868.34303215926491</v>
      </c>
      <c r="T1815" s="40">
        <f t="shared" si="171"/>
        <v>3385.7737430167599</v>
      </c>
      <c r="U1815" s="41">
        <f t="shared" si="172"/>
        <v>5950.55</v>
      </c>
    </row>
    <row r="1816" spans="1:21" x14ac:dyDescent="0.25">
      <c r="A1816" s="30" t="str">
        <f t="shared" si="173"/>
        <v>2015_3</v>
      </c>
      <c r="B1816" s="10">
        <v>2015</v>
      </c>
      <c r="C1816" s="10">
        <v>3</v>
      </c>
      <c r="D1816" s="27" t="s">
        <v>37</v>
      </c>
      <c r="E1816" s="11" t="s">
        <v>41</v>
      </c>
      <c r="F1816" s="41">
        <v>2529</v>
      </c>
      <c r="G1816" s="39">
        <v>122</v>
      </c>
      <c r="H1816" s="40">
        <v>474</v>
      </c>
      <c r="I1816" s="40">
        <v>1005</v>
      </c>
      <c r="J1816" s="40">
        <v>863</v>
      </c>
      <c r="K1816" s="41">
        <v>461</v>
      </c>
      <c r="L1816" s="39">
        <v>2567171</v>
      </c>
      <c r="M1816" s="40">
        <v>1498311</v>
      </c>
      <c r="N1816" s="40">
        <v>1175264</v>
      </c>
      <c r="O1816" s="40">
        <v>2937291</v>
      </c>
      <c r="P1816" s="41">
        <v>2761747</v>
      </c>
      <c r="Q1816" s="39">
        <f t="shared" si="168"/>
        <v>21042.385245901638</v>
      </c>
      <c r="R1816" s="40">
        <f t="shared" si="169"/>
        <v>3160.993670886076</v>
      </c>
      <c r="S1816" s="40">
        <f t="shared" si="170"/>
        <v>1169.4169154228855</v>
      </c>
      <c r="T1816" s="40">
        <f t="shared" si="171"/>
        <v>3403.5816917728853</v>
      </c>
      <c r="U1816" s="41">
        <f t="shared" si="172"/>
        <v>5990.7744034707157</v>
      </c>
    </row>
    <row r="1817" spans="1:21" x14ac:dyDescent="0.25">
      <c r="A1817" s="30" t="str">
        <f t="shared" si="173"/>
        <v>2015_3</v>
      </c>
      <c r="B1817" s="10">
        <v>2015</v>
      </c>
      <c r="C1817" s="10">
        <v>3</v>
      </c>
      <c r="D1817" s="27" t="s">
        <v>38</v>
      </c>
      <c r="E1817" s="11" t="s">
        <v>41</v>
      </c>
      <c r="F1817" s="41">
        <v>1285</v>
      </c>
      <c r="G1817" s="39">
        <v>64</v>
      </c>
      <c r="H1817" s="40">
        <v>273</v>
      </c>
      <c r="I1817" s="40">
        <v>240</v>
      </c>
      <c r="J1817" s="40">
        <v>454</v>
      </c>
      <c r="K1817" s="41">
        <v>8</v>
      </c>
      <c r="L1817" s="39">
        <v>757620</v>
      </c>
      <c r="M1817" s="40">
        <v>689504</v>
      </c>
      <c r="N1817" s="40">
        <v>380866</v>
      </c>
      <c r="O1817" s="40">
        <v>1039868</v>
      </c>
      <c r="P1817" s="41">
        <v>49340</v>
      </c>
      <c r="Q1817" s="39">
        <f t="shared" si="168"/>
        <v>11837.8125</v>
      </c>
      <c r="R1817" s="40">
        <f t="shared" si="169"/>
        <v>2525.6556776556777</v>
      </c>
      <c r="S1817" s="40">
        <f t="shared" si="170"/>
        <v>1586.9416666666666</v>
      </c>
      <c r="T1817" s="40">
        <f t="shared" si="171"/>
        <v>2290.4581497797358</v>
      </c>
      <c r="U1817" s="41">
        <f t="shared" si="172"/>
        <v>6167.5</v>
      </c>
    </row>
    <row r="1818" spans="1:21" x14ac:dyDescent="0.25">
      <c r="A1818" s="30" t="str">
        <f t="shared" si="173"/>
        <v>2015_3</v>
      </c>
      <c r="B1818" s="10">
        <v>2015</v>
      </c>
      <c r="C1818" s="10">
        <v>3</v>
      </c>
      <c r="D1818" s="27" t="s">
        <v>39</v>
      </c>
      <c r="E1818" s="11" t="s">
        <v>41</v>
      </c>
      <c r="F1818" s="41">
        <v>5990</v>
      </c>
      <c r="G1818" s="39">
        <v>311</v>
      </c>
      <c r="H1818" s="40">
        <v>1126</v>
      </c>
      <c r="I1818" s="40">
        <v>831</v>
      </c>
      <c r="J1818" s="40">
        <v>1936</v>
      </c>
      <c r="K1818" s="41">
        <v>168</v>
      </c>
      <c r="L1818" s="39">
        <v>5384557</v>
      </c>
      <c r="M1818" s="40">
        <v>3098997</v>
      </c>
      <c r="N1818" s="40">
        <v>753994</v>
      </c>
      <c r="O1818" s="40">
        <v>5959062</v>
      </c>
      <c r="P1818" s="41">
        <v>968225</v>
      </c>
      <c r="Q1818" s="39">
        <f t="shared" si="168"/>
        <v>17313.688102893891</v>
      </c>
      <c r="R1818" s="40">
        <f t="shared" si="169"/>
        <v>2752.2175843694495</v>
      </c>
      <c r="S1818" s="40">
        <f t="shared" si="170"/>
        <v>907.33333333333337</v>
      </c>
      <c r="T1818" s="40">
        <f t="shared" si="171"/>
        <v>3078.0278925619837</v>
      </c>
      <c r="U1818" s="41">
        <f t="shared" si="172"/>
        <v>5763.2440476190477</v>
      </c>
    </row>
    <row r="1819" spans="1:21" x14ac:dyDescent="0.25">
      <c r="A1819" s="30" t="str">
        <f t="shared" si="173"/>
        <v>2015_3</v>
      </c>
      <c r="B1819" s="10">
        <v>2015</v>
      </c>
      <c r="C1819" s="10">
        <v>3</v>
      </c>
      <c r="D1819" s="27" t="s">
        <v>40</v>
      </c>
      <c r="E1819" s="11" t="s">
        <v>41</v>
      </c>
      <c r="F1819" s="41">
        <v>2929</v>
      </c>
      <c r="G1819" s="39">
        <v>108</v>
      </c>
      <c r="H1819" s="40">
        <v>527</v>
      </c>
      <c r="I1819" s="40">
        <v>1196</v>
      </c>
      <c r="J1819" s="40">
        <v>894</v>
      </c>
      <c r="K1819" s="41">
        <v>147</v>
      </c>
      <c r="L1819" s="39">
        <v>1420180</v>
      </c>
      <c r="M1819" s="40">
        <v>1887133</v>
      </c>
      <c r="N1819" s="40">
        <v>951774</v>
      </c>
      <c r="O1819" s="40">
        <v>3166928</v>
      </c>
      <c r="P1819" s="41">
        <v>398023</v>
      </c>
      <c r="Q1819" s="39">
        <f t="shared" si="168"/>
        <v>13149.814814814816</v>
      </c>
      <c r="R1819" s="40">
        <f t="shared" si="169"/>
        <v>3580.8975332068312</v>
      </c>
      <c r="S1819" s="40">
        <f t="shared" si="170"/>
        <v>795.79765886287623</v>
      </c>
      <c r="T1819" s="40">
        <f t="shared" si="171"/>
        <v>3542.4250559284114</v>
      </c>
      <c r="U1819" s="41">
        <f t="shared" si="172"/>
        <v>2707.6394557823128</v>
      </c>
    </row>
    <row r="1820" spans="1:21" x14ac:dyDescent="0.25">
      <c r="A1820" s="30" t="str">
        <f t="shared" si="173"/>
        <v>2015_4</v>
      </c>
      <c r="B1820" s="10">
        <v>2015</v>
      </c>
      <c r="C1820" s="10">
        <v>4</v>
      </c>
      <c r="D1820" s="27" t="s">
        <v>13</v>
      </c>
      <c r="E1820" s="11" t="s">
        <v>41</v>
      </c>
      <c r="F1820" s="41">
        <v>6593</v>
      </c>
      <c r="G1820" s="39">
        <v>45</v>
      </c>
      <c r="H1820" s="40">
        <v>853</v>
      </c>
      <c r="I1820" s="40">
        <v>439</v>
      </c>
      <c r="J1820" s="40">
        <v>1456</v>
      </c>
      <c r="K1820" s="41">
        <v>194</v>
      </c>
      <c r="L1820" s="39">
        <v>668218</v>
      </c>
      <c r="M1820" s="40">
        <v>1458838</v>
      </c>
      <c r="N1820" s="40">
        <v>702657</v>
      </c>
      <c r="O1820" s="40">
        <v>2321716</v>
      </c>
      <c r="P1820" s="41">
        <v>665901</v>
      </c>
      <c r="Q1820" s="39">
        <f t="shared" si="168"/>
        <v>14849.288888888888</v>
      </c>
      <c r="R1820" s="40">
        <f t="shared" si="169"/>
        <v>1710.2438452520516</v>
      </c>
      <c r="S1820" s="40">
        <f t="shared" si="170"/>
        <v>1600.5854214123008</v>
      </c>
      <c r="T1820" s="40">
        <f t="shared" si="171"/>
        <v>1594.5851648351647</v>
      </c>
      <c r="U1820" s="41">
        <f t="shared" si="172"/>
        <v>3432.4793814432992</v>
      </c>
    </row>
    <row r="1821" spans="1:21" x14ac:dyDescent="0.25">
      <c r="A1821" s="30" t="str">
        <f t="shared" si="173"/>
        <v>2015_4</v>
      </c>
      <c r="B1821" s="10">
        <v>2015</v>
      </c>
      <c r="C1821" s="10">
        <v>4</v>
      </c>
      <c r="D1821" s="27" t="s">
        <v>15</v>
      </c>
      <c r="E1821" s="11" t="s">
        <v>41</v>
      </c>
      <c r="F1821" s="41">
        <v>839</v>
      </c>
      <c r="G1821" s="39">
        <v>4</v>
      </c>
      <c r="H1821" s="40">
        <v>73</v>
      </c>
      <c r="I1821" s="40">
        <v>176</v>
      </c>
      <c r="J1821" s="40">
        <v>121</v>
      </c>
      <c r="K1821" s="41">
        <v>17</v>
      </c>
      <c r="L1821" s="39">
        <v>124538</v>
      </c>
      <c r="M1821" s="40">
        <v>229587</v>
      </c>
      <c r="N1821" s="40">
        <v>306619</v>
      </c>
      <c r="O1821" s="40">
        <v>401440</v>
      </c>
      <c r="P1821" s="41">
        <v>101369</v>
      </c>
      <c r="Q1821" s="39">
        <f t="shared" si="168"/>
        <v>31134.5</v>
      </c>
      <c r="R1821" s="40">
        <f t="shared" si="169"/>
        <v>3145.027397260274</v>
      </c>
      <c r="S1821" s="40">
        <f t="shared" si="170"/>
        <v>1742.153409090909</v>
      </c>
      <c r="T1821" s="40">
        <f t="shared" si="171"/>
        <v>3317.6859504132231</v>
      </c>
      <c r="U1821" s="41">
        <f t="shared" si="172"/>
        <v>5962.8823529411766</v>
      </c>
    </row>
    <row r="1822" spans="1:21" x14ac:dyDescent="0.25">
      <c r="A1822" s="30" t="str">
        <f t="shared" si="173"/>
        <v>2015_4</v>
      </c>
      <c r="B1822" s="10">
        <v>2015</v>
      </c>
      <c r="C1822" s="10">
        <v>4</v>
      </c>
      <c r="D1822" s="27" t="s">
        <v>16</v>
      </c>
      <c r="E1822" s="11" t="s">
        <v>41</v>
      </c>
      <c r="F1822" s="41">
        <v>930</v>
      </c>
      <c r="G1822" s="39">
        <v>21</v>
      </c>
      <c r="H1822" s="40">
        <v>141</v>
      </c>
      <c r="I1822" s="40">
        <v>197</v>
      </c>
      <c r="J1822" s="40">
        <v>376</v>
      </c>
      <c r="K1822" s="41">
        <v>91</v>
      </c>
      <c r="L1822" s="39">
        <v>219443</v>
      </c>
      <c r="M1822" s="40">
        <v>521237</v>
      </c>
      <c r="N1822" s="40">
        <v>217264</v>
      </c>
      <c r="O1822" s="40">
        <v>1156791</v>
      </c>
      <c r="P1822" s="41">
        <v>511884</v>
      </c>
      <c r="Q1822" s="39">
        <f t="shared" si="168"/>
        <v>10449.666666666666</v>
      </c>
      <c r="R1822" s="40">
        <f t="shared" si="169"/>
        <v>3696.7163120567375</v>
      </c>
      <c r="S1822" s="40">
        <f t="shared" si="170"/>
        <v>1102.8629441624366</v>
      </c>
      <c r="T1822" s="40">
        <f t="shared" si="171"/>
        <v>3076.5718085106382</v>
      </c>
      <c r="U1822" s="41">
        <f t="shared" si="172"/>
        <v>5625.0989010989015</v>
      </c>
    </row>
    <row r="1823" spans="1:21" x14ac:dyDescent="0.25">
      <c r="A1823" s="30" t="str">
        <f t="shared" si="173"/>
        <v>2015_4</v>
      </c>
      <c r="B1823" s="10">
        <v>2015</v>
      </c>
      <c r="C1823" s="10">
        <v>4</v>
      </c>
      <c r="D1823" s="27" t="s">
        <v>17</v>
      </c>
      <c r="E1823" s="11" t="s">
        <v>41</v>
      </c>
      <c r="F1823" s="41">
        <v>6492</v>
      </c>
      <c r="G1823" s="39">
        <v>47</v>
      </c>
      <c r="H1823" s="40">
        <v>677</v>
      </c>
      <c r="I1823" s="40">
        <v>1166</v>
      </c>
      <c r="J1823" s="40">
        <v>922</v>
      </c>
      <c r="K1823" s="41">
        <v>162</v>
      </c>
      <c r="L1823" s="39">
        <v>830059</v>
      </c>
      <c r="M1823" s="40">
        <v>2890231</v>
      </c>
      <c r="N1823" s="40">
        <v>1121733</v>
      </c>
      <c r="O1823" s="40">
        <v>3092529</v>
      </c>
      <c r="P1823" s="41">
        <v>977554</v>
      </c>
      <c r="Q1823" s="39">
        <f t="shared" si="168"/>
        <v>17660.829787234041</v>
      </c>
      <c r="R1823" s="40">
        <f t="shared" si="169"/>
        <v>4269.1742983751847</v>
      </c>
      <c r="S1823" s="40">
        <f t="shared" si="170"/>
        <v>962.03516295025725</v>
      </c>
      <c r="T1823" s="40">
        <f t="shared" si="171"/>
        <v>3354.1529284164858</v>
      </c>
      <c r="U1823" s="41">
        <f t="shared" si="172"/>
        <v>6034.2839506172841</v>
      </c>
    </row>
    <row r="1824" spans="1:21" x14ac:dyDescent="0.25">
      <c r="A1824" s="30" t="str">
        <f t="shared" si="173"/>
        <v>2015_4</v>
      </c>
      <c r="B1824" s="10">
        <v>2015</v>
      </c>
      <c r="C1824" s="10">
        <v>4</v>
      </c>
      <c r="D1824" s="27" t="s">
        <v>18</v>
      </c>
      <c r="E1824" s="11" t="s">
        <v>41</v>
      </c>
      <c r="F1824" s="41">
        <v>2720</v>
      </c>
      <c r="G1824" s="39">
        <v>29</v>
      </c>
      <c r="H1824" s="40">
        <v>247</v>
      </c>
      <c r="I1824" s="40">
        <v>519</v>
      </c>
      <c r="J1824" s="40">
        <v>360</v>
      </c>
      <c r="K1824" s="41">
        <v>72</v>
      </c>
      <c r="L1824" s="39">
        <v>716271</v>
      </c>
      <c r="M1824" s="40">
        <v>781670</v>
      </c>
      <c r="N1824" s="40">
        <v>1097187</v>
      </c>
      <c r="O1824" s="40">
        <v>1333260</v>
      </c>
      <c r="P1824" s="41">
        <v>245708</v>
      </c>
      <c r="Q1824" s="39">
        <f t="shared" si="168"/>
        <v>24699</v>
      </c>
      <c r="R1824" s="40">
        <f t="shared" si="169"/>
        <v>3164.6558704453441</v>
      </c>
      <c r="S1824" s="40">
        <f t="shared" si="170"/>
        <v>2114.0404624277458</v>
      </c>
      <c r="T1824" s="40">
        <f t="shared" si="171"/>
        <v>3703.5</v>
      </c>
      <c r="U1824" s="41">
        <f t="shared" si="172"/>
        <v>3412.6111111111113</v>
      </c>
    </row>
    <row r="1825" spans="1:21" x14ac:dyDescent="0.25">
      <c r="A1825" s="30" t="str">
        <f t="shared" si="173"/>
        <v>2015_4</v>
      </c>
      <c r="B1825" s="10">
        <v>2015</v>
      </c>
      <c r="C1825" s="10">
        <v>4</v>
      </c>
      <c r="D1825" s="27" t="s">
        <v>19</v>
      </c>
      <c r="E1825" s="11" t="s">
        <v>41</v>
      </c>
      <c r="F1825" s="41">
        <v>1105</v>
      </c>
      <c r="G1825" s="39">
        <v>28</v>
      </c>
      <c r="H1825" s="40">
        <v>121</v>
      </c>
      <c r="I1825" s="40">
        <v>254</v>
      </c>
      <c r="J1825" s="40">
        <v>178</v>
      </c>
      <c r="K1825" s="41">
        <v>47</v>
      </c>
      <c r="L1825" s="39">
        <v>514210</v>
      </c>
      <c r="M1825" s="40">
        <v>379921</v>
      </c>
      <c r="N1825" s="40">
        <v>447100</v>
      </c>
      <c r="O1825" s="40">
        <v>691920</v>
      </c>
      <c r="P1825" s="41">
        <v>276535</v>
      </c>
      <c r="Q1825" s="39">
        <f t="shared" si="168"/>
        <v>18364.642857142859</v>
      </c>
      <c r="R1825" s="40">
        <f t="shared" si="169"/>
        <v>3139.8429752066118</v>
      </c>
      <c r="S1825" s="40">
        <f t="shared" si="170"/>
        <v>1760.2362204724409</v>
      </c>
      <c r="T1825" s="40">
        <f t="shared" si="171"/>
        <v>3887.1910112359551</v>
      </c>
      <c r="U1825" s="41">
        <f t="shared" si="172"/>
        <v>5883.7234042553191</v>
      </c>
    </row>
    <row r="1826" spans="1:21" x14ac:dyDescent="0.25">
      <c r="A1826" s="30" t="str">
        <f t="shared" si="173"/>
        <v>2015_4</v>
      </c>
      <c r="B1826" s="10">
        <v>2015</v>
      </c>
      <c r="C1826" s="10">
        <v>4</v>
      </c>
      <c r="D1826" s="27" t="s">
        <v>20</v>
      </c>
      <c r="E1826" s="11" t="s">
        <v>41</v>
      </c>
      <c r="F1826" s="41">
        <v>7389</v>
      </c>
      <c r="G1826" s="39">
        <v>108</v>
      </c>
      <c r="H1826" s="40">
        <v>928</v>
      </c>
      <c r="I1826" s="40">
        <v>723</v>
      </c>
      <c r="J1826" s="40">
        <v>1531</v>
      </c>
      <c r="K1826" s="41">
        <v>278</v>
      </c>
      <c r="L1826" s="39">
        <v>3328575</v>
      </c>
      <c r="M1826" s="40">
        <v>2473058</v>
      </c>
      <c r="N1826" s="40">
        <v>1362237</v>
      </c>
      <c r="O1826" s="40">
        <v>3954438</v>
      </c>
      <c r="P1826" s="41">
        <v>2618719</v>
      </c>
      <c r="Q1826" s="39">
        <f t="shared" si="168"/>
        <v>30820.138888888891</v>
      </c>
      <c r="R1826" s="40">
        <f t="shared" si="169"/>
        <v>2664.9331896551726</v>
      </c>
      <c r="S1826" s="40">
        <f t="shared" si="170"/>
        <v>1884.1452282157677</v>
      </c>
      <c r="T1826" s="40">
        <f t="shared" si="171"/>
        <v>2582.9118223383412</v>
      </c>
      <c r="U1826" s="41">
        <f t="shared" si="172"/>
        <v>9419.8525179856115</v>
      </c>
    </row>
    <row r="1827" spans="1:21" x14ac:dyDescent="0.25">
      <c r="A1827" s="30" t="str">
        <f t="shared" si="173"/>
        <v>2015_4</v>
      </c>
      <c r="B1827" s="10">
        <v>2015</v>
      </c>
      <c r="C1827" s="10">
        <v>4</v>
      </c>
      <c r="D1827" s="27" t="s">
        <v>21</v>
      </c>
      <c r="E1827" s="11" t="s">
        <v>41</v>
      </c>
      <c r="F1827" s="41">
        <v>6892</v>
      </c>
      <c r="G1827" s="39">
        <v>209</v>
      </c>
      <c r="H1827" s="40">
        <v>702</v>
      </c>
      <c r="I1827" s="40">
        <v>405</v>
      </c>
      <c r="J1827" s="40">
        <v>1181</v>
      </c>
      <c r="K1827" s="41">
        <v>316</v>
      </c>
      <c r="L1827" s="39">
        <v>3162951</v>
      </c>
      <c r="M1827" s="40">
        <v>1864051</v>
      </c>
      <c r="N1827" s="40">
        <v>398648</v>
      </c>
      <c r="O1827" s="40">
        <v>3756268</v>
      </c>
      <c r="P1827" s="41">
        <v>1681741</v>
      </c>
      <c r="Q1827" s="39">
        <f t="shared" si="168"/>
        <v>15133.736842105263</v>
      </c>
      <c r="R1827" s="40">
        <f t="shared" si="169"/>
        <v>2655.3433048433048</v>
      </c>
      <c r="S1827" s="40">
        <f t="shared" si="170"/>
        <v>984.31604938271607</v>
      </c>
      <c r="T1827" s="40">
        <f t="shared" si="171"/>
        <v>3180.5825571549535</v>
      </c>
      <c r="U1827" s="41">
        <f t="shared" si="172"/>
        <v>5321.9651898734173</v>
      </c>
    </row>
    <row r="1828" spans="1:21" x14ac:dyDescent="0.25">
      <c r="A1828" s="30" t="str">
        <f t="shared" si="173"/>
        <v>2015_4</v>
      </c>
      <c r="B1828" s="10">
        <v>2015</v>
      </c>
      <c r="C1828" s="10">
        <v>4</v>
      </c>
      <c r="D1828" s="27" t="s">
        <v>22</v>
      </c>
      <c r="E1828" s="11" t="s">
        <v>41</v>
      </c>
      <c r="F1828" s="41">
        <v>897</v>
      </c>
      <c r="G1828" s="39">
        <v>33</v>
      </c>
      <c r="H1828" s="40">
        <v>100</v>
      </c>
      <c r="I1828" s="40">
        <v>134</v>
      </c>
      <c r="J1828" s="40">
        <v>132</v>
      </c>
      <c r="K1828" s="41">
        <v>43</v>
      </c>
      <c r="L1828" s="39">
        <v>400896</v>
      </c>
      <c r="M1828" s="40">
        <v>287959</v>
      </c>
      <c r="N1828" s="40">
        <v>152363</v>
      </c>
      <c r="O1828" s="40">
        <v>426508</v>
      </c>
      <c r="P1828" s="41">
        <v>176572</v>
      </c>
      <c r="Q1828" s="39">
        <f t="shared" si="168"/>
        <v>12148.363636363636</v>
      </c>
      <c r="R1828" s="40">
        <f t="shared" si="169"/>
        <v>2879.59</v>
      </c>
      <c r="S1828" s="40">
        <f t="shared" si="170"/>
        <v>1137.0373134328358</v>
      </c>
      <c r="T1828" s="40">
        <f t="shared" si="171"/>
        <v>3231.121212121212</v>
      </c>
      <c r="U1828" s="41">
        <f t="shared" si="172"/>
        <v>4106.3255813953492</v>
      </c>
    </row>
    <row r="1829" spans="1:21" x14ac:dyDescent="0.25">
      <c r="A1829" s="30" t="str">
        <f t="shared" si="173"/>
        <v>2015_4</v>
      </c>
      <c r="B1829" s="10">
        <v>2015</v>
      </c>
      <c r="C1829" s="10">
        <v>4</v>
      </c>
      <c r="D1829" s="27" t="s">
        <v>23</v>
      </c>
      <c r="E1829" s="11" t="s">
        <v>41</v>
      </c>
      <c r="F1829" s="41">
        <v>639</v>
      </c>
      <c r="G1829" s="39">
        <v>25</v>
      </c>
      <c r="H1829" s="40">
        <v>84</v>
      </c>
      <c r="I1829" s="40">
        <v>130</v>
      </c>
      <c r="J1829" s="40">
        <v>116</v>
      </c>
      <c r="K1829" s="41">
        <v>25</v>
      </c>
      <c r="L1829" s="39">
        <v>352874</v>
      </c>
      <c r="M1829" s="40">
        <v>248108</v>
      </c>
      <c r="N1829" s="40">
        <v>115402</v>
      </c>
      <c r="O1829" s="40">
        <v>383882</v>
      </c>
      <c r="P1829" s="41">
        <v>107934</v>
      </c>
      <c r="Q1829" s="39">
        <f t="shared" si="168"/>
        <v>14114.96</v>
      </c>
      <c r="R1829" s="40">
        <f t="shared" si="169"/>
        <v>2953.6666666666665</v>
      </c>
      <c r="S1829" s="40">
        <f t="shared" si="170"/>
        <v>887.70769230769235</v>
      </c>
      <c r="T1829" s="40">
        <f t="shared" si="171"/>
        <v>3309.3275862068967</v>
      </c>
      <c r="U1829" s="41">
        <f t="shared" si="172"/>
        <v>4317.3599999999997</v>
      </c>
    </row>
    <row r="1830" spans="1:21" x14ac:dyDescent="0.25">
      <c r="A1830" s="30" t="str">
        <f t="shared" si="173"/>
        <v>2015_4</v>
      </c>
      <c r="B1830" s="10">
        <v>2015</v>
      </c>
      <c r="C1830" s="10">
        <v>4</v>
      </c>
      <c r="D1830" s="27" t="s">
        <v>24</v>
      </c>
      <c r="E1830" s="11" t="s">
        <v>41</v>
      </c>
      <c r="F1830" s="41">
        <v>1787</v>
      </c>
      <c r="G1830" s="39">
        <v>56</v>
      </c>
      <c r="H1830" s="40">
        <v>214</v>
      </c>
      <c r="I1830" s="40">
        <v>247</v>
      </c>
      <c r="J1830" s="40">
        <v>393</v>
      </c>
      <c r="K1830" s="41">
        <v>44</v>
      </c>
      <c r="L1830" s="39">
        <v>1046496</v>
      </c>
      <c r="M1830" s="40">
        <v>1028318</v>
      </c>
      <c r="N1830" s="40">
        <v>314394</v>
      </c>
      <c r="O1830" s="40">
        <v>1214209</v>
      </c>
      <c r="P1830" s="41">
        <v>255916</v>
      </c>
      <c r="Q1830" s="39">
        <f t="shared" si="168"/>
        <v>18687.428571428572</v>
      </c>
      <c r="R1830" s="40">
        <f t="shared" si="169"/>
        <v>4805.2242990654204</v>
      </c>
      <c r="S1830" s="40">
        <f t="shared" si="170"/>
        <v>1272.8502024291497</v>
      </c>
      <c r="T1830" s="40">
        <f t="shared" si="171"/>
        <v>3089.5903307888043</v>
      </c>
      <c r="U1830" s="41">
        <f t="shared" si="172"/>
        <v>5816.272727272727</v>
      </c>
    </row>
    <row r="1831" spans="1:21" x14ac:dyDescent="0.25">
      <c r="A1831" s="30" t="str">
        <f t="shared" si="173"/>
        <v>2015_4</v>
      </c>
      <c r="B1831" s="10">
        <v>2015</v>
      </c>
      <c r="C1831" s="10">
        <v>4</v>
      </c>
      <c r="D1831" s="27" t="s">
        <v>25</v>
      </c>
      <c r="E1831" s="11" t="s">
        <v>41</v>
      </c>
      <c r="F1831" s="41">
        <v>6945</v>
      </c>
      <c r="G1831" s="39">
        <v>60</v>
      </c>
      <c r="H1831" s="40">
        <v>657</v>
      </c>
      <c r="I1831" s="40">
        <v>2007</v>
      </c>
      <c r="J1831" s="40">
        <v>994</v>
      </c>
      <c r="K1831" s="41">
        <v>225</v>
      </c>
      <c r="L1831" s="39">
        <v>937189</v>
      </c>
      <c r="M1831" s="40">
        <v>1308241</v>
      </c>
      <c r="N1831" s="40">
        <v>2209301</v>
      </c>
      <c r="O1831" s="40">
        <v>2143525</v>
      </c>
      <c r="P1831" s="41">
        <v>1194616</v>
      </c>
      <c r="Q1831" s="39">
        <f t="shared" si="168"/>
        <v>15619.816666666668</v>
      </c>
      <c r="R1831" s="40">
        <f t="shared" si="169"/>
        <v>1991.234398782344</v>
      </c>
      <c r="S1831" s="40">
        <f t="shared" si="170"/>
        <v>1100.7977080219232</v>
      </c>
      <c r="T1831" s="40">
        <f t="shared" si="171"/>
        <v>2156.4637826961771</v>
      </c>
      <c r="U1831" s="41">
        <f t="shared" si="172"/>
        <v>5309.4044444444444</v>
      </c>
    </row>
    <row r="1832" spans="1:21" x14ac:dyDescent="0.25">
      <c r="A1832" s="30" t="str">
        <f t="shared" si="173"/>
        <v>2015_4</v>
      </c>
      <c r="B1832" s="10">
        <v>2015</v>
      </c>
      <c r="C1832" s="10">
        <v>4</v>
      </c>
      <c r="D1832" s="27" t="s">
        <v>26</v>
      </c>
      <c r="E1832" s="11" t="s">
        <v>41</v>
      </c>
      <c r="F1832" s="41">
        <v>4872</v>
      </c>
      <c r="G1832" s="39">
        <v>83</v>
      </c>
      <c r="H1832" s="40">
        <v>592</v>
      </c>
      <c r="I1832" s="40">
        <v>1010</v>
      </c>
      <c r="J1832" s="40">
        <v>1069</v>
      </c>
      <c r="K1832" s="41">
        <v>221</v>
      </c>
      <c r="L1832" s="39">
        <v>2101700</v>
      </c>
      <c r="M1832" s="40">
        <v>1844783</v>
      </c>
      <c r="N1832" s="40">
        <v>1852634</v>
      </c>
      <c r="O1832" s="40">
        <v>3418558</v>
      </c>
      <c r="P1832" s="41">
        <v>940911</v>
      </c>
      <c r="Q1832" s="39">
        <f t="shared" si="168"/>
        <v>25321.686746987951</v>
      </c>
      <c r="R1832" s="40">
        <f t="shared" si="169"/>
        <v>3116.1875</v>
      </c>
      <c r="S1832" s="40">
        <f t="shared" si="170"/>
        <v>1834.2910891089109</v>
      </c>
      <c r="T1832" s="40">
        <f t="shared" si="171"/>
        <v>3197.9027128157154</v>
      </c>
      <c r="U1832" s="41">
        <f t="shared" si="172"/>
        <v>4257.5158371040725</v>
      </c>
    </row>
    <row r="1833" spans="1:21" x14ac:dyDescent="0.25">
      <c r="A1833" s="30" t="str">
        <f t="shared" si="173"/>
        <v>2015_4</v>
      </c>
      <c r="B1833" s="10">
        <v>2015</v>
      </c>
      <c r="C1833" s="10">
        <v>4</v>
      </c>
      <c r="D1833" s="27" t="s">
        <v>27</v>
      </c>
      <c r="E1833" s="11" t="s">
        <v>41</v>
      </c>
      <c r="F1833" s="41">
        <v>1463</v>
      </c>
      <c r="G1833" s="39">
        <v>46</v>
      </c>
      <c r="H1833" s="40">
        <v>184</v>
      </c>
      <c r="I1833" s="40">
        <v>229</v>
      </c>
      <c r="J1833" s="40">
        <v>258</v>
      </c>
      <c r="K1833" s="41">
        <v>78</v>
      </c>
      <c r="L1833" s="39">
        <v>989505</v>
      </c>
      <c r="M1833" s="40">
        <v>572698</v>
      </c>
      <c r="N1833" s="40">
        <v>227761</v>
      </c>
      <c r="O1833" s="40">
        <v>887279</v>
      </c>
      <c r="P1833" s="41">
        <v>696057</v>
      </c>
      <c r="Q1833" s="39">
        <f t="shared" si="168"/>
        <v>21510.978260869564</v>
      </c>
      <c r="R1833" s="40">
        <f t="shared" si="169"/>
        <v>3112.4891304347825</v>
      </c>
      <c r="S1833" s="40">
        <f t="shared" si="170"/>
        <v>994.58951965065501</v>
      </c>
      <c r="T1833" s="40">
        <f t="shared" si="171"/>
        <v>3439.0658914728683</v>
      </c>
      <c r="U1833" s="41">
        <f t="shared" si="172"/>
        <v>8923.8076923076915</v>
      </c>
    </row>
    <row r="1834" spans="1:21" x14ac:dyDescent="0.25">
      <c r="A1834" s="30" t="str">
        <f t="shared" si="173"/>
        <v>2015_4</v>
      </c>
      <c r="B1834" s="10">
        <v>2015</v>
      </c>
      <c r="C1834" s="10">
        <v>4</v>
      </c>
      <c r="D1834" s="27" t="s">
        <v>28</v>
      </c>
      <c r="E1834" s="11" t="s">
        <v>41</v>
      </c>
      <c r="F1834" s="41">
        <v>7348</v>
      </c>
      <c r="G1834" s="39">
        <v>225</v>
      </c>
      <c r="H1834" s="40">
        <v>915</v>
      </c>
      <c r="I1834" s="40">
        <v>1508</v>
      </c>
      <c r="J1834" s="40">
        <v>1432</v>
      </c>
      <c r="K1834" s="41">
        <v>311</v>
      </c>
      <c r="L1834" s="39">
        <v>3220671</v>
      </c>
      <c r="M1834" s="40">
        <v>2994588</v>
      </c>
      <c r="N1834" s="40">
        <v>2152805</v>
      </c>
      <c r="O1834" s="40">
        <v>5238749</v>
      </c>
      <c r="P1834" s="41">
        <v>3633028</v>
      </c>
      <c r="Q1834" s="39">
        <f t="shared" si="168"/>
        <v>14314.093333333334</v>
      </c>
      <c r="R1834" s="40">
        <f t="shared" si="169"/>
        <v>3272.7737704918031</v>
      </c>
      <c r="S1834" s="40">
        <f t="shared" si="170"/>
        <v>1427.5895225464192</v>
      </c>
      <c r="T1834" s="40">
        <f t="shared" si="171"/>
        <v>3658.3442737430169</v>
      </c>
      <c r="U1834" s="41">
        <f t="shared" si="172"/>
        <v>11681.762057877813</v>
      </c>
    </row>
    <row r="1835" spans="1:21" x14ac:dyDescent="0.25">
      <c r="A1835" s="30" t="str">
        <f t="shared" si="173"/>
        <v>2015_4</v>
      </c>
      <c r="B1835" s="10">
        <v>2015</v>
      </c>
      <c r="C1835" s="10">
        <v>4</v>
      </c>
      <c r="D1835" s="27" t="s">
        <v>29</v>
      </c>
      <c r="E1835" s="11" t="s">
        <v>41</v>
      </c>
      <c r="F1835" s="41">
        <v>1017</v>
      </c>
      <c r="G1835" s="39">
        <v>35</v>
      </c>
      <c r="H1835" s="40">
        <v>131</v>
      </c>
      <c r="I1835" s="40">
        <v>175</v>
      </c>
      <c r="J1835" s="40">
        <v>199</v>
      </c>
      <c r="K1835" s="41">
        <v>53</v>
      </c>
      <c r="L1835" s="39">
        <v>649514</v>
      </c>
      <c r="M1835" s="40">
        <v>404889</v>
      </c>
      <c r="N1835" s="40">
        <v>285013</v>
      </c>
      <c r="O1835" s="40">
        <v>606969</v>
      </c>
      <c r="P1835" s="41">
        <v>351418</v>
      </c>
      <c r="Q1835" s="39">
        <f t="shared" si="168"/>
        <v>18557.542857142857</v>
      </c>
      <c r="R1835" s="40">
        <f t="shared" si="169"/>
        <v>3090.7557251908397</v>
      </c>
      <c r="S1835" s="40">
        <f t="shared" si="170"/>
        <v>1628.6457142857143</v>
      </c>
      <c r="T1835" s="40">
        <f t="shared" si="171"/>
        <v>3050.0954773869348</v>
      </c>
      <c r="U1835" s="41">
        <f t="shared" si="172"/>
        <v>6630.5283018867922</v>
      </c>
    </row>
    <row r="1836" spans="1:21" x14ac:dyDescent="0.25">
      <c r="A1836" s="30" t="str">
        <f t="shared" si="173"/>
        <v>2015_4</v>
      </c>
      <c r="B1836" s="10">
        <v>2015</v>
      </c>
      <c r="C1836" s="10">
        <v>4</v>
      </c>
      <c r="D1836" s="27" t="s">
        <v>30</v>
      </c>
      <c r="E1836" s="11" t="s">
        <v>41</v>
      </c>
      <c r="F1836" s="41">
        <v>1755</v>
      </c>
      <c r="G1836" s="39">
        <v>56</v>
      </c>
      <c r="H1836" s="40">
        <v>225</v>
      </c>
      <c r="I1836" s="40">
        <v>179</v>
      </c>
      <c r="J1836" s="40">
        <v>633</v>
      </c>
      <c r="K1836" s="41">
        <v>251</v>
      </c>
      <c r="L1836" s="39">
        <v>1153540</v>
      </c>
      <c r="M1836" s="40">
        <v>472197</v>
      </c>
      <c r="N1836" s="40">
        <v>158646</v>
      </c>
      <c r="O1836" s="40">
        <v>2101131</v>
      </c>
      <c r="P1836" s="41">
        <v>1616602</v>
      </c>
      <c r="Q1836" s="39">
        <f t="shared" si="168"/>
        <v>20598.928571428572</v>
      </c>
      <c r="R1836" s="40">
        <f t="shared" si="169"/>
        <v>2098.6533333333332</v>
      </c>
      <c r="S1836" s="40">
        <f t="shared" si="170"/>
        <v>886.29050279329613</v>
      </c>
      <c r="T1836" s="40">
        <f t="shared" si="171"/>
        <v>3319.3222748815165</v>
      </c>
      <c r="U1836" s="41">
        <f t="shared" si="172"/>
        <v>6440.6454183266933</v>
      </c>
    </row>
    <row r="1837" spans="1:21" x14ac:dyDescent="0.25">
      <c r="A1837" s="30" t="str">
        <f t="shared" si="173"/>
        <v>2015_4</v>
      </c>
      <c r="B1837" s="10">
        <v>2015</v>
      </c>
      <c r="C1837" s="10">
        <v>4</v>
      </c>
      <c r="D1837" s="27" t="s">
        <v>31</v>
      </c>
      <c r="E1837" s="11" t="s">
        <v>41</v>
      </c>
      <c r="F1837" s="41">
        <v>6000</v>
      </c>
      <c r="G1837" s="39">
        <v>139</v>
      </c>
      <c r="H1837" s="40">
        <v>685</v>
      </c>
      <c r="I1837" s="40">
        <v>1741</v>
      </c>
      <c r="J1837" s="40">
        <v>888</v>
      </c>
      <c r="K1837" s="41">
        <v>222</v>
      </c>
      <c r="L1837" s="39">
        <v>2211451</v>
      </c>
      <c r="M1837" s="40">
        <v>2146362</v>
      </c>
      <c r="N1837" s="40">
        <v>1192867</v>
      </c>
      <c r="O1837" s="40">
        <v>3151717</v>
      </c>
      <c r="P1837" s="41">
        <v>528273</v>
      </c>
      <c r="Q1837" s="39">
        <f t="shared" si="168"/>
        <v>15909.719424460432</v>
      </c>
      <c r="R1837" s="40">
        <f t="shared" si="169"/>
        <v>3133.3751824817518</v>
      </c>
      <c r="S1837" s="40">
        <f t="shared" si="170"/>
        <v>685.16197587593342</v>
      </c>
      <c r="T1837" s="40">
        <f t="shared" si="171"/>
        <v>3549.2308558558557</v>
      </c>
      <c r="U1837" s="41">
        <f t="shared" si="172"/>
        <v>2379.6081081081079</v>
      </c>
    </row>
    <row r="1838" spans="1:21" x14ac:dyDescent="0.25">
      <c r="A1838" s="30" t="str">
        <f t="shared" si="173"/>
        <v>2015_4</v>
      </c>
      <c r="B1838" s="10">
        <v>2015</v>
      </c>
      <c r="C1838" s="10">
        <v>4</v>
      </c>
      <c r="D1838" s="27" t="s">
        <v>32</v>
      </c>
      <c r="E1838" s="11" t="s">
        <v>41</v>
      </c>
      <c r="F1838" s="41">
        <v>5924</v>
      </c>
      <c r="G1838" s="39">
        <v>96</v>
      </c>
      <c r="H1838" s="40">
        <v>823</v>
      </c>
      <c r="I1838" s="40">
        <v>1315</v>
      </c>
      <c r="J1838" s="40">
        <v>1391</v>
      </c>
      <c r="K1838" s="41">
        <v>271</v>
      </c>
      <c r="L1838" s="39">
        <v>3598362</v>
      </c>
      <c r="M1838" s="40">
        <v>2948620</v>
      </c>
      <c r="N1838" s="40">
        <v>1779326</v>
      </c>
      <c r="O1838" s="40">
        <v>5295628</v>
      </c>
      <c r="P1838" s="41">
        <v>2856462</v>
      </c>
      <c r="Q1838" s="39">
        <f t="shared" si="168"/>
        <v>37482.9375</v>
      </c>
      <c r="R1838" s="40">
        <f t="shared" si="169"/>
        <v>3582.7703523693804</v>
      </c>
      <c r="S1838" s="40">
        <f t="shared" si="170"/>
        <v>1353.0996197718632</v>
      </c>
      <c r="T1838" s="40">
        <f t="shared" si="171"/>
        <v>3807.0654205607475</v>
      </c>
      <c r="U1838" s="41">
        <f t="shared" si="172"/>
        <v>10540.450184501846</v>
      </c>
    </row>
    <row r="1839" spans="1:21" x14ac:dyDescent="0.25">
      <c r="A1839" s="30" t="str">
        <f t="shared" si="173"/>
        <v>2015_4</v>
      </c>
      <c r="B1839" s="10">
        <v>2015</v>
      </c>
      <c r="C1839" s="10">
        <v>4</v>
      </c>
      <c r="D1839" s="27" t="s">
        <v>33</v>
      </c>
      <c r="E1839" s="11" t="s">
        <v>41</v>
      </c>
      <c r="F1839" s="41">
        <v>3216</v>
      </c>
      <c r="G1839" s="39">
        <v>123</v>
      </c>
      <c r="H1839" s="40">
        <v>375</v>
      </c>
      <c r="I1839" s="40">
        <v>949</v>
      </c>
      <c r="J1839" s="40">
        <v>560</v>
      </c>
      <c r="K1839" s="41">
        <v>104</v>
      </c>
      <c r="L1839" s="39">
        <v>1512118</v>
      </c>
      <c r="M1839" s="40">
        <v>1153265</v>
      </c>
      <c r="N1839" s="40">
        <v>996106</v>
      </c>
      <c r="O1839" s="40">
        <v>1680248</v>
      </c>
      <c r="P1839" s="41">
        <v>328693</v>
      </c>
      <c r="Q1839" s="39">
        <f t="shared" si="168"/>
        <v>12293.642276422765</v>
      </c>
      <c r="R1839" s="40">
        <f t="shared" si="169"/>
        <v>3075.3733333333334</v>
      </c>
      <c r="S1839" s="40">
        <f t="shared" si="170"/>
        <v>1049.6375131717598</v>
      </c>
      <c r="T1839" s="40">
        <f t="shared" si="171"/>
        <v>3000.4428571428571</v>
      </c>
      <c r="U1839" s="41">
        <f t="shared" si="172"/>
        <v>3160.5096153846152</v>
      </c>
    </row>
    <row r="1840" spans="1:21" x14ac:dyDescent="0.25">
      <c r="A1840" s="30" t="str">
        <f t="shared" si="173"/>
        <v>2015_4</v>
      </c>
      <c r="B1840" s="10">
        <v>2015</v>
      </c>
      <c r="C1840" s="10">
        <v>4</v>
      </c>
      <c r="D1840" s="27" t="s">
        <v>34</v>
      </c>
      <c r="E1840" s="11" t="s">
        <v>41</v>
      </c>
      <c r="F1840" s="41">
        <v>2862</v>
      </c>
      <c r="G1840" s="39">
        <v>92</v>
      </c>
      <c r="H1840" s="40">
        <v>454</v>
      </c>
      <c r="I1840" s="40">
        <v>640</v>
      </c>
      <c r="J1840" s="40">
        <v>634</v>
      </c>
      <c r="K1840" s="41">
        <v>87</v>
      </c>
      <c r="L1840" s="39">
        <v>1424545</v>
      </c>
      <c r="M1840" s="40">
        <v>1791460</v>
      </c>
      <c r="N1840" s="40">
        <v>797357</v>
      </c>
      <c r="O1840" s="40">
        <v>2777756</v>
      </c>
      <c r="P1840" s="41">
        <v>370096</v>
      </c>
      <c r="Q1840" s="39">
        <f t="shared" si="168"/>
        <v>15484.184782608696</v>
      </c>
      <c r="R1840" s="40">
        <f t="shared" si="169"/>
        <v>3945.9471365638765</v>
      </c>
      <c r="S1840" s="40">
        <f t="shared" si="170"/>
        <v>1245.8703125</v>
      </c>
      <c r="T1840" s="40">
        <f t="shared" si="171"/>
        <v>4381.3186119873817</v>
      </c>
      <c r="U1840" s="41">
        <f t="shared" si="172"/>
        <v>4253.977011494253</v>
      </c>
    </row>
    <row r="1841" spans="1:21" x14ac:dyDescent="0.25">
      <c r="A1841" s="30" t="str">
        <f t="shared" si="173"/>
        <v>2015_4</v>
      </c>
      <c r="B1841" s="10">
        <v>2015</v>
      </c>
      <c r="C1841" s="10">
        <v>4</v>
      </c>
      <c r="D1841" s="27" t="s">
        <v>35</v>
      </c>
      <c r="E1841" s="11" t="s">
        <v>41</v>
      </c>
      <c r="F1841" s="41">
        <v>5257</v>
      </c>
      <c r="G1841" s="39">
        <v>245</v>
      </c>
      <c r="H1841" s="40">
        <v>856</v>
      </c>
      <c r="I1841" s="40">
        <v>931</v>
      </c>
      <c r="J1841" s="40">
        <v>1313</v>
      </c>
      <c r="K1841" s="41">
        <v>284</v>
      </c>
      <c r="L1841" s="39">
        <v>3018539</v>
      </c>
      <c r="M1841" s="40">
        <v>2509622</v>
      </c>
      <c r="N1841" s="40">
        <v>1452691</v>
      </c>
      <c r="O1841" s="40">
        <v>3986578</v>
      </c>
      <c r="P1841" s="41">
        <v>915654</v>
      </c>
      <c r="Q1841" s="39">
        <f t="shared" si="168"/>
        <v>12320.567346938775</v>
      </c>
      <c r="R1841" s="40">
        <f t="shared" si="169"/>
        <v>2931.8014018691588</v>
      </c>
      <c r="S1841" s="40">
        <f t="shared" si="170"/>
        <v>1560.3555316863587</v>
      </c>
      <c r="T1841" s="40">
        <f t="shared" si="171"/>
        <v>3036.2361005331304</v>
      </c>
      <c r="U1841" s="41">
        <f t="shared" si="172"/>
        <v>3224.1338028169016</v>
      </c>
    </row>
    <row r="1842" spans="1:21" x14ac:dyDescent="0.25">
      <c r="A1842" s="30" t="str">
        <f t="shared" si="173"/>
        <v>2015_4</v>
      </c>
      <c r="B1842" s="10">
        <v>2015</v>
      </c>
      <c r="C1842" s="10">
        <v>4</v>
      </c>
      <c r="D1842" s="27" t="s">
        <v>36</v>
      </c>
      <c r="E1842" s="11" t="s">
        <v>41</v>
      </c>
      <c r="F1842" s="41">
        <v>1623</v>
      </c>
      <c r="G1842" s="39">
        <v>71</v>
      </c>
      <c r="H1842" s="40">
        <v>254</v>
      </c>
      <c r="I1842" s="40">
        <v>423</v>
      </c>
      <c r="J1842" s="40">
        <v>291</v>
      </c>
      <c r="K1842" s="41">
        <v>44</v>
      </c>
      <c r="L1842" s="39">
        <v>1116716</v>
      </c>
      <c r="M1842" s="40">
        <v>1025680</v>
      </c>
      <c r="N1842" s="40">
        <v>407897</v>
      </c>
      <c r="O1842" s="40">
        <v>988298</v>
      </c>
      <c r="P1842" s="41">
        <v>261128</v>
      </c>
      <c r="Q1842" s="39">
        <f t="shared" si="168"/>
        <v>15728.394366197183</v>
      </c>
      <c r="R1842" s="40">
        <f t="shared" si="169"/>
        <v>4038.1102362204724</v>
      </c>
      <c r="S1842" s="40">
        <f t="shared" si="170"/>
        <v>964.29550827423168</v>
      </c>
      <c r="T1842" s="40">
        <f t="shared" si="171"/>
        <v>3396.2130584192441</v>
      </c>
      <c r="U1842" s="41">
        <f t="shared" si="172"/>
        <v>5934.727272727273</v>
      </c>
    </row>
    <row r="1843" spans="1:21" x14ac:dyDescent="0.25">
      <c r="A1843" s="30" t="str">
        <f t="shared" si="173"/>
        <v>2015_4</v>
      </c>
      <c r="B1843" s="10">
        <v>2015</v>
      </c>
      <c r="C1843" s="10">
        <v>4</v>
      </c>
      <c r="D1843" s="27" t="s">
        <v>37</v>
      </c>
      <c r="E1843" s="11" t="s">
        <v>41</v>
      </c>
      <c r="F1843" s="41">
        <v>2508</v>
      </c>
      <c r="G1843" s="39">
        <v>116</v>
      </c>
      <c r="H1843" s="40">
        <v>494</v>
      </c>
      <c r="I1843" s="40">
        <v>507</v>
      </c>
      <c r="J1843" s="40">
        <v>1126</v>
      </c>
      <c r="K1843" s="41">
        <v>355</v>
      </c>
      <c r="L1843" s="39">
        <v>1903622</v>
      </c>
      <c r="M1843" s="40">
        <v>1603985</v>
      </c>
      <c r="N1843" s="40">
        <v>650700</v>
      </c>
      <c r="O1843" s="40">
        <v>3606287</v>
      </c>
      <c r="P1843" s="41">
        <v>2206252</v>
      </c>
      <c r="Q1843" s="39">
        <f t="shared" si="168"/>
        <v>16410.53448275862</v>
      </c>
      <c r="R1843" s="40">
        <f t="shared" si="169"/>
        <v>3246.9331983805669</v>
      </c>
      <c r="S1843" s="40">
        <f t="shared" si="170"/>
        <v>1283.4319526627219</v>
      </c>
      <c r="T1843" s="40">
        <f t="shared" si="171"/>
        <v>3202.7415630550622</v>
      </c>
      <c r="U1843" s="41">
        <f t="shared" si="172"/>
        <v>6214.7943661971831</v>
      </c>
    </row>
    <row r="1844" spans="1:21" x14ac:dyDescent="0.25">
      <c r="A1844" s="30" t="str">
        <f t="shared" si="173"/>
        <v>2015_4</v>
      </c>
      <c r="B1844" s="10">
        <v>2015</v>
      </c>
      <c r="C1844" s="10">
        <v>4</v>
      </c>
      <c r="D1844" s="27" t="s">
        <v>38</v>
      </c>
      <c r="E1844" s="11" t="s">
        <v>41</v>
      </c>
      <c r="F1844" s="41">
        <v>1278</v>
      </c>
      <c r="G1844" s="39">
        <v>64</v>
      </c>
      <c r="H1844" s="40">
        <v>265</v>
      </c>
      <c r="I1844" s="40">
        <v>230</v>
      </c>
      <c r="J1844" s="40">
        <v>445</v>
      </c>
      <c r="K1844" s="41">
        <v>11</v>
      </c>
      <c r="L1844" s="39">
        <v>745729</v>
      </c>
      <c r="M1844" s="40">
        <v>666869</v>
      </c>
      <c r="N1844" s="40">
        <v>427287</v>
      </c>
      <c r="O1844" s="40">
        <v>1134848</v>
      </c>
      <c r="P1844" s="41">
        <v>47587</v>
      </c>
      <c r="Q1844" s="39">
        <f t="shared" si="168"/>
        <v>11652.015625</v>
      </c>
      <c r="R1844" s="40">
        <f t="shared" si="169"/>
        <v>2516.4867924528303</v>
      </c>
      <c r="S1844" s="40">
        <f t="shared" si="170"/>
        <v>1857.7695652173913</v>
      </c>
      <c r="T1844" s="40">
        <f t="shared" si="171"/>
        <v>2550.2202247191012</v>
      </c>
      <c r="U1844" s="41">
        <f t="shared" si="172"/>
        <v>4326.090909090909</v>
      </c>
    </row>
    <row r="1845" spans="1:21" x14ac:dyDescent="0.25">
      <c r="A1845" s="30" t="str">
        <f t="shared" si="173"/>
        <v>2015_4</v>
      </c>
      <c r="B1845" s="10">
        <v>2015</v>
      </c>
      <c r="C1845" s="10">
        <v>4</v>
      </c>
      <c r="D1845" s="27" t="s">
        <v>39</v>
      </c>
      <c r="E1845" s="11" t="s">
        <v>41</v>
      </c>
      <c r="F1845" s="41">
        <v>5941</v>
      </c>
      <c r="G1845" s="39">
        <v>298</v>
      </c>
      <c r="H1845" s="40">
        <v>1147</v>
      </c>
      <c r="I1845" s="40">
        <v>1008</v>
      </c>
      <c r="J1845" s="40">
        <v>1774</v>
      </c>
      <c r="K1845" s="41">
        <v>143</v>
      </c>
      <c r="L1845" s="39">
        <v>4155425</v>
      </c>
      <c r="M1845" s="40">
        <v>3477264</v>
      </c>
      <c r="N1845" s="40">
        <v>1005929</v>
      </c>
      <c r="O1845" s="40">
        <v>5402824</v>
      </c>
      <c r="P1845" s="41">
        <v>814334</v>
      </c>
      <c r="Q1845" s="39">
        <f t="shared" si="168"/>
        <v>13944.379194630872</v>
      </c>
      <c r="R1845" s="40">
        <f t="shared" si="169"/>
        <v>3031.6163905841327</v>
      </c>
      <c r="S1845" s="40">
        <f t="shared" si="170"/>
        <v>997.94543650793651</v>
      </c>
      <c r="T1845" s="40">
        <f t="shared" si="171"/>
        <v>3045.5603156708003</v>
      </c>
      <c r="U1845" s="41">
        <f t="shared" si="172"/>
        <v>5694.643356643357</v>
      </c>
    </row>
    <row r="1846" spans="1:21" x14ac:dyDescent="0.25">
      <c r="A1846" s="30" t="str">
        <f t="shared" si="173"/>
        <v>2015_4</v>
      </c>
      <c r="B1846" s="10">
        <v>2015</v>
      </c>
      <c r="C1846" s="10">
        <v>4</v>
      </c>
      <c r="D1846" s="27" t="s">
        <v>40</v>
      </c>
      <c r="E1846" s="11" t="s">
        <v>41</v>
      </c>
      <c r="F1846" s="41">
        <v>2955</v>
      </c>
      <c r="G1846" s="39">
        <v>114</v>
      </c>
      <c r="H1846" s="40">
        <v>543</v>
      </c>
      <c r="I1846" s="40">
        <v>979</v>
      </c>
      <c r="J1846" s="40">
        <v>881</v>
      </c>
      <c r="K1846" s="41">
        <v>139</v>
      </c>
      <c r="L1846" s="39">
        <v>1533490</v>
      </c>
      <c r="M1846" s="40">
        <v>1917296</v>
      </c>
      <c r="N1846" s="40">
        <v>801584</v>
      </c>
      <c r="O1846" s="40">
        <v>3448025</v>
      </c>
      <c r="P1846" s="41">
        <v>415028</v>
      </c>
      <c r="Q1846" s="39">
        <f t="shared" si="168"/>
        <v>13451.666666666666</v>
      </c>
      <c r="R1846" s="40">
        <f t="shared" si="169"/>
        <v>3530.9318600368324</v>
      </c>
      <c r="S1846" s="40">
        <f t="shared" si="170"/>
        <v>818.77834525025537</v>
      </c>
      <c r="T1846" s="40">
        <f t="shared" si="171"/>
        <v>3913.7627695800229</v>
      </c>
      <c r="U1846" s="41">
        <f t="shared" si="172"/>
        <v>2985.8129496402876</v>
      </c>
    </row>
    <row r="1847" spans="1:21" x14ac:dyDescent="0.25">
      <c r="A1847" s="30" t="str">
        <f t="shared" si="173"/>
        <v>2016_1</v>
      </c>
      <c r="B1847" s="10">
        <v>2016</v>
      </c>
      <c r="C1847" s="10">
        <v>1</v>
      </c>
      <c r="D1847" s="27" t="s">
        <v>13</v>
      </c>
      <c r="E1847" s="11" t="s">
        <v>41</v>
      </c>
      <c r="F1847" s="41">
        <v>6798</v>
      </c>
      <c r="G1847" s="39">
        <v>42</v>
      </c>
      <c r="H1847" s="40">
        <v>851</v>
      </c>
      <c r="I1847" s="40">
        <v>487</v>
      </c>
      <c r="J1847" s="40">
        <v>1421</v>
      </c>
      <c r="K1847" s="41">
        <v>192</v>
      </c>
      <c r="L1847" s="39">
        <v>577447</v>
      </c>
      <c r="M1847" s="40">
        <v>1485701</v>
      </c>
      <c r="N1847" s="40">
        <v>858321</v>
      </c>
      <c r="O1847" s="40">
        <v>2485373</v>
      </c>
      <c r="P1847" s="41">
        <v>665341</v>
      </c>
      <c r="Q1847" s="39">
        <f t="shared" si="168"/>
        <v>13748.738095238095</v>
      </c>
      <c r="R1847" s="40">
        <f t="shared" si="169"/>
        <v>1745.8296122209165</v>
      </c>
      <c r="S1847" s="40">
        <f t="shared" si="170"/>
        <v>1762.4661190965091</v>
      </c>
      <c r="T1847" s="40">
        <f t="shared" si="171"/>
        <v>1749.0309641097817</v>
      </c>
      <c r="U1847" s="41">
        <f t="shared" si="172"/>
        <v>3465.3177083333335</v>
      </c>
    </row>
    <row r="1848" spans="1:21" x14ac:dyDescent="0.25">
      <c r="A1848" s="30" t="str">
        <f t="shared" si="173"/>
        <v>2016_1</v>
      </c>
      <c r="B1848" s="10">
        <v>2016</v>
      </c>
      <c r="C1848" s="10">
        <v>1</v>
      </c>
      <c r="D1848" s="27" t="s">
        <v>15</v>
      </c>
      <c r="E1848" s="11" t="s">
        <v>41</v>
      </c>
      <c r="F1848" s="41">
        <v>860</v>
      </c>
      <c r="G1848" s="39">
        <v>4</v>
      </c>
      <c r="H1848" s="40">
        <v>90</v>
      </c>
      <c r="I1848" s="40">
        <v>124</v>
      </c>
      <c r="J1848" s="40">
        <v>144</v>
      </c>
      <c r="K1848" s="41">
        <v>20</v>
      </c>
      <c r="L1848" s="39">
        <v>68815</v>
      </c>
      <c r="M1848" s="40">
        <v>290074</v>
      </c>
      <c r="N1848" s="40">
        <v>189727</v>
      </c>
      <c r="O1848" s="40">
        <v>540264</v>
      </c>
      <c r="P1848" s="41">
        <v>120795</v>
      </c>
      <c r="Q1848" s="39">
        <f t="shared" si="168"/>
        <v>17203.75</v>
      </c>
      <c r="R1848" s="40">
        <f t="shared" si="169"/>
        <v>3223.0444444444443</v>
      </c>
      <c r="S1848" s="40">
        <f t="shared" si="170"/>
        <v>1530.0564516129032</v>
      </c>
      <c r="T1848" s="40">
        <f t="shared" si="171"/>
        <v>3751.8333333333335</v>
      </c>
      <c r="U1848" s="41">
        <f t="shared" si="172"/>
        <v>6039.75</v>
      </c>
    </row>
    <row r="1849" spans="1:21" x14ac:dyDescent="0.25">
      <c r="A1849" s="30" t="str">
        <f t="shared" si="173"/>
        <v>2016_1</v>
      </c>
      <c r="B1849" s="10">
        <v>2016</v>
      </c>
      <c r="C1849" s="10">
        <v>1</v>
      </c>
      <c r="D1849" s="27" t="s">
        <v>16</v>
      </c>
      <c r="E1849" s="11" t="s">
        <v>41</v>
      </c>
      <c r="F1849" s="41">
        <v>951</v>
      </c>
      <c r="G1849" s="39">
        <v>21</v>
      </c>
      <c r="H1849" s="40">
        <v>141</v>
      </c>
      <c r="I1849" s="40">
        <v>109</v>
      </c>
      <c r="J1849" s="40">
        <v>254</v>
      </c>
      <c r="K1849" s="41">
        <v>71</v>
      </c>
      <c r="L1849" s="39">
        <v>214727</v>
      </c>
      <c r="M1849" s="40">
        <v>450656</v>
      </c>
      <c r="N1849" s="40">
        <v>120510</v>
      </c>
      <c r="O1849" s="40">
        <v>740906</v>
      </c>
      <c r="P1849" s="41">
        <v>388885</v>
      </c>
      <c r="Q1849" s="39">
        <f t="shared" si="168"/>
        <v>10225.095238095239</v>
      </c>
      <c r="R1849" s="40">
        <f t="shared" si="169"/>
        <v>3196.1418439716313</v>
      </c>
      <c r="S1849" s="40">
        <f t="shared" si="170"/>
        <v>1105.5963302752293</v>
      </c>
      <c r="T1849" s="40">
        <f t="shared" si="171"/>
        <v>2916.9527559055118</v>
      </c>
      <c r="U1849" s="41">
        <f t="shared" si="172"/>
        <v>5477.2535211267605</v>
      </c>
    </row>
    <row r="1850" spans="1:21" x14ac:dyDescent="0.25">
      <c r="A1850" s="30" t="str">
        <f t="shared" si="173"/>
        <v>2016_1</v>
      </c>
      <c r="B1850" s="10">
        <v>2016</v>
      </c>
      <c r="C1850" s="10">
        <v>1</v>
      </c>
      <c r="D1850" s="27" t="s">
        <v>17</v>
      </c>
      <c r="E1850" s="11" t="s">
        <v>41</v>
      </c>
      <c r="F1850" s="41">
        <v>6636</v>
      </c>
      <c r="G1850" s="39">
        <v>44</v>
      </c>
      <c r="H1850" s="40">
        <v>684</v>
      </c>
      <c r="I1850" s="40">
        <v>2021</v>
      </c>
      <c r="J1850" s="40">
        <v>1147</v>
      </c>
      <c r="K1850" s="41">
        <v>875</v>
      </c>
      <c r="L1850" s="39">
        <v>744053</v>
      </c>
      <c r="M1850" s="40">
        <v>2549073</v>
      </c>
      <c r="N1850" s="40">
        <v>1992356</v>
      </c>
      <c r="O1850" s="40">
        <v>3738190</v>
      </c>
      <c r="P1850" s="41">
        <v>5279032</v>
      </c>
      <c r="Q1850" s="39">
        <f t="shared" si="168"/>
        <v>16910.295454545456</v>
      </c>
      <c r="R1850" s="40">
        <f t="shared" si="169"/>
        <v>3726.7149122807018</v>
      </c>
      <c r="S1850" s="40">
        <f t="shared" si="170"/>
        <v>985.82681840672933</v>
      </c>
      <c r="T1850" s="40">
        <f t="shared" si="171"/>
        <v>3259.1020052310373</v>
      </c>
      <c r="U1850" s="41">
        <f t="shared" si="172"/>
        <v>6033.1794285714286</v>
      </c>
    </row>
    <row r="1851" spans="1:21" x14ac:dyDescent="0.25">
      <c r="A1851" s="30" t="str">
        <f t="shared" si="173"/>
        <v>2016_1</v>
      </c>
      <c r="B1851" s="10">
        <v>2016</v>
      </c>
      <c r="C1851" s="10">
        <v>1</v>
      </c>
      <c r="D1851" s="27" t="s">
        <v>18</v>
      </c>
      <c r="E1851" s="11" t="s">
        <v>41</v>
      </c>
      <c r="F1851" s="41">
        <v>2771</v>
      </c>
      <c r="G1851" s="39">
        <v>29</v>
      </c>
      <c r="H1851" s="40">
        <v>257</v>
      </c>
      <c r="I1851" s="40">
        <v>376</v>
      </c>
      <c r="J1851" s="40">
        <v>410</v>
      </c>
      <c r="K1851" s="41">
        <v>73</v>
      </c>
      <c r="L1851" s="39">
        <v>637277</v>
      </c>
      <c r="M1851" s="40">
        <v>853013</v>
      </c>
      <c r="N1851" s="40">
        <v>556790</v>
      </c>
      <c r="O1851" s="40">
        <v>1520987</v>
      </c>
      <c r="P1851" s="41">
        <v>238916</v>
      </c>
      <c r="Q1851" s="39">
        <f t="shared" si="168"/>
        <v>21975.068965517243</v>
      </c>
      <c r="R1851" s="40">
        <f t="shared" si="169"/>
        <v>3319.1167315175098</v>
      </c>
      <c r="S1851" s="40">
        <f t="shared" si="170"/>
        <v>1480.8244680851064</v>
      </c>
      <c r="T1851" s="40">
        <f t="shared" si="171"/>
        <v>3709.7243902439022</v>
      </c>
      <c r="U1851" s="41">
        <f t="shared" si="172"/>
        <v>3272.821917808219</v>
      </c>
    </row>
    <row r="1852" spans="1:21" x14ac:dyDescent="0.25">
      <c r="A1852" s="30" t="str">
        <f t="shared" si="173"/>
        <v>2016_1</v>
      </c>
      <c r="B1852" s="10">
        <v>2016</v>
      </c>
      <c r="C1852" s="10">
        <v>1</v>
      </c>
      <c r="D1852" s="27" t="s">
        <v>19</v>
      </c>
      <c r="E1852" s="11" t="s">
        <v>41</v>
      </c>
      <c r="F1852" s="41">
        <v>1126</v>
      </c>
      <c r="G1852" s="39">
        <v>25</v>
      </c>
      <c r="H1852" s="40">
        <v>121</v>
      </c>
      <c r="I1852" s="40">
        <v>204</v>
      </c>
      <c r="J1852" s="40">
        <v>195</v>
      </c>
      <c r="K1852" s="41">
        <v>52</v>
      </c>
      <c r="L1852" s="39">
        <v>523420</v>
      </c>
      <c r="M1852" s="40">
        <v>389969</v>
      </c>
      <c r="N1852" s="40">
        <v>264344</v>
      </c>
      <c r="O1852" s="40">
        <v>721654</v>
      </c>
      <c r="P1852" s="41">
        <v>295422</v>
      </c>
      <c r="Q1852" s="39">
        <f t="shared" si="168"/>
        <v>20936.8</v>
      </c>
      <c r="R1852" s="40">
        <f t="shared" si="169"/>
        <v>3222.8842975206612</v>
      </c>
      <c r="S1852" s="40">
        <f t="shared" si="170"/>
        <v>1295.8039215686274</v>
      </c>
      <c r="T1852" s="40">
        <f t="shared" si="171"/>
        <v>3700.7897435897435</v>
      </c>
      <c r="U1852" s="41">
        <f t="shared" si="172"/>
        <v>5681.1923076923076</v>
      </c>
    </row>
    <row r="1853" spans="1:21" x14ac:dyDescent="0.25">
      <c r="A1853" s="30" t="str">
        <f t="shared" si="173"/>
        <v>2016_1</v>
      </c>
      <c r="B1853" s="10">
        <v>2016</v>
      </c>
      <c r="C1853" s="10">
        <v>1</v>
      </c>
      <c r="D1853" s="27" t="s">
        <v>20</v>
      </c>
      <c r="E1853" s="11" t="s">
        <v>41</v>
      </c>
      <c r="F1853" s="41">
        <v>7510</v>
      </c>
      <c r="G1853" s="39">
        <v>106</v>
      </c>
      <c r="H1853" s="40">
        <v>941</v>
      </c>
      <c r="I1853" s="40">
        <v>647</v>
      </c>
      <c r="J1853" s="40">
        <v>1759</v>
      </c>
      <c r="K1853" s="41">
        <v>271</v>
      </c>
      <c r="L1853" s="39">
        <v>2997823</v>
      </c>
      <c r="M1853" s="40">
        <v>2581157</v>
      </c>
      <c r="N1853" s="40">
        <v>973539</v>
      </c>
      <c r="O1853" s="40">
        <v>4789362</v>
      </c>
      <c r="P1853" s="41">
        <v>2721267</v>
      </c>
      <c r="Q1853" s="39">
        <f t="shared" si="168"/>
        <v>28281.349056603773</v>
      </c>
      <c r="R1853" s="40">
        <f t="shared" si="169"/>
        <v>2742.9936238044634</v>
      </c>
      <c r="S1853" s="40">
        <f t="shared" si="170"/>
        <v>1504.6970633693973</v>
      </c>
      <c r="T1853" s="40">
        <f t="shared" si="171"/>
        <v>2722.7754405912451</v>
      </c>
      <c r="U1853" s="41">
        <f t="shared" si="172"/>
        <v>10041.575645756458</v>
      </c>
    </row>
    <row r="1854" spans="1:21" x14ac:dyDescent="0.25">
      <c r="A1854" s="30" t="str">
        <f t="shared" si="173"/>
        <v>2016_1</v>
      </c>
      <c r="B1854" s="10">
        <v>2016</v>
      </c>
      <c r="C1854" s="10">
        <v>1</v>
      </c>
      <c r="D1854" s="27" t="s">
        <v>21</v>
      </c>
      <c r="E1854" s="11" t="s">
        <v>41</v>
      </c>
      <c r="F1854" s="41">
        <v>7043</v>
      </c>
      <c r="G1854" s="39">
        <v>230</v>
      </c>
      <c r="H1854" s="40">
        <v>725</v>
      </c>
      <c r="I1854" s="40">
        <v>590</v>
      </c>
      <c r="J1854" s="40">
        <v>1413</v>
      </c>
      <c r="K1854" s="41">
        <v>313</v>
      </c>
      <c r="L1854" s="39">
        <v>3475122</v>
      </c>
      <c r="M1854" s="40">
        <v>1761035</v>
      </c>
      <c r="N1854" s="40">
        <v>622400</v>
      </c>
      <c r="O1854" s="40">
        <v>4367002</v>
      </c>
      <c r="P1854" s="41">
        <v>1806169</v>
      </c>
      <c r="Q1854" s="39">
        <f t="shared" si="168"/>
        <v>15109.226086956522</v>
      </c>
      <c r="R1854" s="40">
        <f t="shared" si="169"/>
        <v>2429.0137931034483</v>
      </c>
      <c r="S1854" s="40">
        <f t="shared" si="170"/>
        <v>1054.9152542372881</v>
      </c>
      <c r="T1854" s="40">
        <f t="shared" si="171"/>
        <v>3090.5888181174805</v>
      </c>
      <c r="U1854" s="41">
        <f t="shared" si="172"/>
        <v>5770.5079872204469</v>
      </c>
    </row>
    <row r="1855" spans="1:21" x14ac:dyDescent="0.25">
      <c r="A1855" s="30" t="str">
        <f t="shared" si="173"/>
        <v>2016_1</v>
      </c>
      <c r="B1855" s="10">
        <v>2016</v>
      </c>
      <c r="C1855" s="10">
        <v>1</v>
      </c>
      <c r="D1855" s="27" t="s">
        <v>22</v>
      </c>
      <c r="E1855" s="11" t="s">
        <v>41</v>
      </c>
      <c r="F1855" s="41">
        <v>916</v>
      </c>
      <c r="G1855" s="39">
        <v>33</v>
      </c>
      <c r="H1855" s="40">
        <v>103</v>
      </c>
      <c r="I1855" s="40">
        <v>124</v>
      </c>
      <c r="J1855" s="40">
        <v>136</v>
      </c>
      <c r="K1855" s="41">
        <v>44</v>
      </c>
      <c r="L1855" s="39">
        <v>385086</v>
      </c>
      <c r="M1855" s="40">
        <v>306184</v>
      </c>
      <c r="N1855" s="40">
        <v>121467</v>
      </c>
      <c r="O1855" s="40">
        <v>451563</v>
      </c>
      <c r="P1855" s="41">
        <v>199751</v>
      </c>
      <c r="Q1855" s="39">
        <f t="shared" si="168"/>
        <v>11669.272727272728</v>
      </c>
      <c r="R1855" s="40">
        <f t="shared" si="169"/>
        <v>2972.6601941747572</v>
      </c>
      <c r="S1855" s="40">
        <f t="shared" si="170"/>
        <v>979.57258064516134</v>
      </c>
      <c r="T1855" s="40">
        <f t="shared" si="171"/>
        <v>3320.3161764705883</v>
      </c>
      <c r="U1855" s="41">
        <f t="shared" si="172"/>
        <v>4539.795454545455</v>
      </c>
    </row>
    <row r="1856" spans="1:21" x14ac:dyDescent="0.25">
      <c r="A1856" s="30" t="str">
        <f t="shared" si="173"/>
        <v>2016_1</v>
      </c>
      <c r="B1856" s="10">
        <v>2016</v>
      </c>
      <c r="C1856" s="10">
        <v>1</v>
      </c>
      <c r="D1856" s="27" t="s">
        <v>23</v>
      </c>
      <c r="E1856" s="11" t="s">
        <v>41</v>
      </c>
      <c r="F1856" s="41">
        <v>654</v>
      </c>
      <c r="G1856" s="39">
        <v>24</v>
      </c>
      <c r="H1856" s="40">
        <v>86</v>
      </c>
      <c r="I1856" s="40">
        <v>120</v>
      </c>
      <c r="J1856" s="40">
        <v>117</v>
      </c>
      <c r="K1856" s="41">
        <v>26</v>
      </c>
      <c r="L1856" s="39">
        <v>356853</v>
      </c>
      <c r="M1856" s="40">
        <v>276523</v>
      </c>
      <c r="N1856" s="40">
        <v>102445</v>
      </c>
      <c r="O1856" s="40">
        <v>410170</v>
      </c>
      <c r="P1856" s="41">
        <v>130341</v>
      </c>
      <c r="Q1856" s="39">
        <f t="shared" si="168"/>
        <v>14868.875</v>
      </c>
      <c r="R1856" s="40">
        <f t="shared" si="169"/>
        <v>3215.3837209302324</v>
      </c>
      <c r="S1856" s="40">
        <f t="shared" si="170"/>
        <v>853.70833333333337</v>
      </c>
      <c r="T1856" s="40">
        <f t="shared" si="171"/>
        <v>3505.7264957264956</v>
      </c>
      <c r="U1856" s="41">
        <f t="shared" si="172"/>
        <v>5013.1153846153848</v>
      </c>
    </row>
    <row r="1857" spans="1:21" x14ac:dyDescent="0.25">
      <c r="A1857" s="30" t="str">
        <f t="shared" si="173"/>
        <v>2016_1</v>
      </c>
      <c r="B1857" s="10">
        <v>2016</v>
      </c>
      <c r="C1857" s="10">
        <v>1</v>
      </c>
      <c r="D1857" s="27" t="s">
        <v>24</v>
      </c>
      <c r="E1857" s="11" t="s">
        <v>41</v>
      </c>
      <c r="F1857" s="41">
        <v>1826</v>
      </c>
      <c r="G1857" s="39">
        <v>58</v>
      </c>
      <c r="H1857" s="40">
        <v>207</v>
      </c>
      <c r="I1857" s="40">
        <v>425</v>
      </c>
      <c r="J1857" s="40">
        <v>470</v>
      </c>
      <c r="K1857" s="41">
        <v>45</v>
      </c>
      <c r="L1857" s="39">
        <v>1142803</v>
      </c>
      <c r="M1857" s="40">
        <v>904901</v>
      </c>
      <c r="N1857" s="40">
        <v>566201</v>
      </c>
      <c r="O1857" s="40">
        <v>1410090</v>
      </c>
      <c r="P1857" s="41">
        <v>272306</v>
      </c>
      <c r="Q1857" s="39">
        <f t="shared" si="168"/>
        <v>19703.5</v>
      </c>
      <c r="R1857" s="40">
        <f t="shared" si="169"/>
        <v>4371.5024154589373</v>
      </c>
      <c r="S1857" s="40">
        <f t="shared" si="170"/>
        <v>1332.2376470588235</v>
      </c>
      <c r="T1857" s="40">
        <f t="shared" si="171"/>
        <v>3000.1914893617022</v>
      </c>
      <c r="U1857" s="41">
        <f t="shared" si="172"/>
        <v>6051.2444444444445</v>
      </c>
    </row>
    <row r="1858" spans="1:21" x14ac:dyDescent="0.25">
      <c r="A1858" s="30" t="str">
        <f t="shared" si="173"/>
        <v>2016_1</v>
      </c>
      <c r="B1858" s="10">
        <v>2016</v>
      </c>
      <c r="C1858" s="10">
        <v>1</v>
      </c>
      <c r="D1858" s="27" t="s">
        <v>25</v>
      </c>
      <c r="E1858" s="11" t="s">
        <v>41</v>
      </c>
      <c r="F1858" s="41">
        <v>7040</v>
      </c>
      <c r="G1858" s="39">
        <v>57</v>
      </c>
      <c r="H1858" s="40">
        <v>741</v>
      </c>
      <c r="I1858" s="40">
        <v>1566</v>
      </c>
      <c r="J1858" s="40">
        <v>1193</v>
      </c>
      <c r="K1858" s="41">
        <v>258</v>
      </c>
      <c r="L1858" s="39">
        <v>871733</v>
      </c>
      <c r="M1858" s="40">
        <v>1490153</v>
      </c>
      <c r="N1858" s="40">
        <v>1515448</v>
      </c>
      <c r="O1858" s="40">
        <v>2692792</v>
      </c>
      <c r="P1858" s="41">
        <v>1332662</v>
      </c>
      <c r="Q1858" s="39">
        <f t="shared" si="168"/>
        <v>15293.561403508771</v>
      </c>
      <c r="R1858" s="40">
        <f t="shared" si="169"/>
        <v>2011.0026990553306</v>
      </c>
      <c r="S1858" s="40">
        <f t="shared" si="170"/>
        <v>967.7190293742018</v>
      </c>
      <c r="T1858" s="40">
        <f t="shared" si="171"/>
        <v>2257.160100586756</v>
      </c>
      <c r="U1858" s="41">
        <f t="shared" si="172"/>
        <v>5165.3565891472872</v>
      </c>
    </row>
    <row r="1859" spans="1:21" x14ac:dyDescent="0.25">
      <c r="A1859" s="30" t="str">
        <f t="shared" si="173"/>
        <v>2016_1</v>
      </c>
      <c r="B1859" s="10">
        <v>2016</v>
      </c>
      <c r="C1859" s="10">
        <v>1</v>
      </c>
      <c r="D1859" s="27" t="s">
        <v>26</v>
      </c>
      <c r="E1859" s="11" t="s">
        <v>41</v>
      </c>
      <c r="F1859" s="41">
        <v>5009</v>
      </c>
      <c r="G1859" s="39">
        <v>75</v>
      </c>
      <c r="H1859" s="40">
        <v>640</v>
      </c>
      <c r="I1859" s="40">
        <v>899</v>
      </c>
      <c r="J1859" s="40">
        <v>1316</v>
      </c>
      <c r="K1859" s="41">
        <v>233</v>
      </c>
      <c r="L1859" s="39">
        <v>1721001</v>
      </c>
      <c r="M1859" s="40">
        <v>2050311</v>
      </c>
      <c r="N1859" s="40">
        <v>1275078</v>
      </c>
      <c r="O1859" s="40">
        <v>4549523</v>
      </c>
      <c r="P1859" s="41">
        <v>1066241</v>
      </c>
      <c r="Q1859" s="39">
        <f t="shared" si="168"/>
        <v>22946.68</v>
      </c>
      <c r="R1859" s="40">
        <f t="shared" si="169"/>
        <v>3203.6109375000001</v>
      </c>
      <c r="S1859" s="40">
        <f t="shared" si="170"/>
        <v>1418.329254727475</v>
      </c>
      <c r="T1859" s="40">
        <f t="shared" si="171"/>
        <v>3457.0843465045591</v>
      </c>
      <c r="U1859" s="41">
        <f t="shared" si="172"/>
        <v>4576.1416309012875</v>
      </c>
    </row>
    <row r="1860" spans="1:21" x14ac:dyDescent="0.25">
      <c r="A1860" s="30" t="str">
        <f t="shared" si="173"/>
        <v>2016_1</v>
      </c>
      <c r="B1860" s="10">
        <v>2016</v>
      </c>
      <c r="C1860" s="10">
        <v>1</v>
      </c>
      <c r="D1860" s="27" t="s">
        <v>27</v>
      </c>
      <c r="E1860" s="11" t="s">
        <v>41</v>
      </c>
      <c r="F1860" s="41">
        <v>1504</v>
      </c>
      <c r="G1860" s="39">
        <v>46</v>
      </c>
      <c r="H1860" s="40">
        <v>193</v>
      </c>
      <c r="I1860" s="40">
        <v>269</v>
      </c>
      <c r="J1860" s="40">
        <v>270</v>
      </c>
      <c r="K1860" s="41">
        <v>97</v>
      </c>
      <c r="L1860" s="39">
        <v>1048684</v>
      </c>
      <c r="M1860" s="40">
        <v>612889</v>
      </c>
      <c r="N1860" s="40">
        <v>235040</v>
      </c>
      <c r="O1860" s="40">
        <v>956311</v>
      </c>
      <c r="P1860" s="41">
        <v>695414</v>
      </c>
      <c r="Q1860" s="39">
        <f t="shared" si="168"/>
        <v>22797.478260869564</v>
      </c>
      <c r="R1860" s="40">
        <f t="shared" si="169"/>
        <v>3175.5906735751296</v>
      </c>
      <c r="S1860" s="40">
        <f t="shared" si="170"/>
        <v>873.75464684014867</v>
      </c>
      <c r="T1860" s="40">
        <f t="shared" si="171"/>
        <v>3541.8925925925928</v>
      </c>
      <c r="U1860" s="41">
        <f t="shared" si="172"/>
        <v>7169.216494845361</v>
      </c>
    </row>
    <row r="1861" spans="1:21" x14ac:dyDescent="0.25">
      <c r="A1861" s="30" t="str">
        <f t="shared" si="173"/>
        <v>2016_1</v>
      </c>
      <c r="B1861" s="10">
        <v>2016</v>
      </c>
      <c r="C1861" s="10">
        <v>1</v>
      </c>
      <c r="D1861" s="27" t="s">
        <v>28</v>
      </c>
      <c r="E1861" s="11" t="s">
        <v>41</v>
      </c>
      <c r="F1861" s="41">
        <v>7501</v>
      </c>
      <c r="G1861" s="39">
        <v>230</v>
      </c>
      <c r="H1861" s="40">
        <v>952</v>
      </c>
      <c r="I1861" s="40">
        <v>1421</v>
      </c>
      <c r="J1861" s="40">
        <v>1650</v>
      </c>
      <c r="K1861" s="41">
        <v>360</v>
      </c>
      <c r="L1861" s="39">
        <v>3219913</v>
      </c>
      <c r="M1861" s="40">
        <v>3002125</v>
      </c>
      <c r="N1861" s="40">
        <v>1590620</v>
      </c>
      <c r="O1861" s="40">
        <v>5938654</v>
      </c>
      <c r="P1861" s="41">
        <v>3850667</v>
      </c>
      <c r="Q1861" s="39">
        <f t="shared" si="168"/>
        <v>13999.621739130434</v>
      </c>
      <c r="R1861" s="40">
        <f t="shared" si="169"/>
        <v>3153.4926470588234</v>
      </c>
      <c r="S1861" s="40">
        <f t="shared" si="170"/>
        <v>1119.3666432090076</v>
      </c>
      <c r="T1861" s="40">
        <f t="shared" si="171"/>
        <v>3599.1842424242423</v>
      </c>
      <c r="U1861" s="41">
        <f t="shared" si="172"/>
        <v>10696.297222222222</v>
      </c>
    </row>
    <row r="1862" spans="1:21" x14ac:dyDescent="0.25">
      <c r="A1862" s="30" t="str">
        <f t="shared" si="173"/>
        <v>2016_1</v>
      </c>
      <c r="B1862" s="10">
        <v>2016</v>
      </c>
      <c r="C1862" s="10">
        <v>1</v>
      </c>
      <c r="D1862" s="27" t="s">
        <v>29</v>
      </c>
      <c r="E1862" s="11" t="s">
        <v>41</v>
      </c>
      <c r="F1862" s="41">
        <v>1037</v>
      </c>
      <c r="G1862" s="39">
        <v>37</v>
      </c>
      <c r="H1862" s="40">
        <v>134</v>
      </c>
      <c r="I1862" s="40">
        <v>151</v>
      </c>
      <c r="J1862" s="40">
        <v>248</v>
      </c>
      <c r="K1862" s="41">
        <v>52</v>
      </c>
      <c r="L1862" s="39">
        <v>602512</v>
      </c>
      <c r="M1862" s="40">
        <v>428842</v>
      </c>
      <c r="N1862" s="40">
        <v>196948</v>
      </c>
      <c r="O1862" s="40">
        <v>785725</v>
      </c>
      <c r="P1862" s="41">
        <v>398152</v>
      </c>
      <c r="Q1862" s="39">
        <f t="shared" si="168"/>
        <v>16284.108108108108</v>
      </c>
      <c r="R1862" s="40">
        <f t="shared" si="169"/>
        <v>3200.313432835821</v>
      </c>
      <c r="S1862" s="40">
        <f t="shared" si="170"/>
        <v>1304.2913907284769</v>
      </c>
      <c r="T1862" s="40">
        <f t="shared" si="171"/>
        <v>3168.2459677419356</v>
      </c>
      <c r="U1862" s="41">
        <f t="shared" si="172"/>
        <v>7656.7692307692305</v>
      </c>
    </row>
    <row r="1863" spans="1:21" x14ac:dyDescent="0.25">
      <c r="A1863" s="30" t="str">
        <f t="shared" si="173"/>
        <v>2016_1</v>
      </c>
      <c r="B1863" s="10">
        <v>2016</v>
      </c>
      <c r="C1863" s="10">
        <v>1</v>
      </c>
      <c r="D1863" s="27" t="s">
        <v>30</v>
      </c>
      <c r="E1863" s="11" t="s">
        <v>41</v>
      </c>
      <c r="F1863" s="41">
        <v>1794</v>
      </c>
      <c r="G1863" s="39">
        <v>59</v>
      </c>
      <c r="H1863" s="40">
        <v>227</v>
      </c>
      <c r="I1863" s="40">
        <v>786</v>
      </c>
      <c r="J1863" s="40">
        <v>605</v>
      </c>
      <c r="K1863" s="41">
        <v>44</v>
      </c>
      <c r="L1863" s="39">
        <v>1186983</v>
      </c>
      <c r="M1863" s="40">
        <v>430484</v>
      </c>
      <c r="N1863" s="40">
        <v>745775</v>
      </c>
      <c r="O1863" s="40">
        <v>1916321</v>
      </c>
      <c r="P1863" s="41">
        <v>297486</v>
      </c>
      <c r="Q1863" s="39">
        <f t="shared" si="168"/>
        <v>20118.355932203391</v>
      </c>
      <c r="R1863" s="40">
        <f t="shared" si="169"/>
        <v>1896.4052863436123</v>
      </c>
      <c r="S1863" s="40">
        <f t="shared" si="170"/>
        <v>948.82315521628493</v>
      </c>
      <c r="T1863" s="40">
        <f t="shared" si="171"/>
        <v>3167.4727272727273</v>
      </c>
      <c r="U1863" s="41">
        <f t="shared" si="172"/>
        <v>6761.045454545455</v>
      </c>
    </row>
    <row r="1864" spans="1:21" x14ac:dyDescent="0.25">
      <c r="A1864" s="30" t="str">
        <f t="shared" si="173"/>
        <v>2016_1</v>
      </c>
      <c r="B1864" s="10">
        <v>2016</v>
      </c>
      <c r="C1864" s="10">
        <v>1</v>
      </c>
      <c r="D1864" s="27" t="s">
        <v>31</v>
      </c>
      <c r="E1864" s="11" t="s">
        <v>41</v>
      </c>
      <c r="F1864" s="41">
        <v>6131</v>
      </c>
      <c r="G1864" s="39">
        <v>142</v>
      </c>
      <c r="H1864" s="40">
        <v>737</v>
      </c>
      <c r="I1864" s="40">
        <v>1556</v>
      </c>
      <c r="J1864" s="40">
        <v>1018</v>
      </c>
      <c r="K1864" s="41">
        <v>250</v>
      </c>
      <c r="L1864" s="39">
        <v>2323777</v>
      </c>
      <c r="M1864" s="40">
        <v>2369754</v>
      </c>
      <c r="N1864" s="40">
        <v>1078090</v>
      </c>
      <c r="O1864" s="40">
        <v>3571934</v>
      </c>
      <c r="P1864" s="41">
        <v>633810</v>
      </c>
      <c r="Q1864" s="39">
        <f t="shared" si="168"/>
        <v>16364.62676056338</v>
      </c>
      <c r="R1864" s="40">
        <f t="shared" si="169"/>
        <v>3215.4056987788331</v>
      </c>
      <c r="S1864" s="40">
        <f t="shared" si="170"/>
        <v>692.85989717223651</v>
      </c>
      <c r="T1864" s="40">
        <f t="shared" si="171"/>
        <v>3508.7760314341845</v>
      </c>
      <c r="U1864" s="41">
        <f t="shared" si="172"/>
        <v>2535.2399999999998</v>
      </c>
    </row>
    <row r="1865" spans="1:21" x14ac:dyDescent="0.25">
      <c r="A1865" s="30" t="str">
        <f t="shared" si="173"/>
        <v>2016_1</v>
      </c>
      <c r="B1865" s="10">
        <v>2016</v>
      </c>
      <c r="C1865" s="10">
        <v>1</v>
      </c>
      <c r="D1865" s="27" t="s">
        <v>32</v>
      </c>
      <c r="E1865" s="11" t="s">
        <v>41</v>
      </c>
      <c r="F1865" s="41">
        <v>6011</v>
      </c>
      <c r="G1865" s="39">
        <v>93</v>
      </c>
      <c r="H1865" s="40">
        <v>887</v>
      </c>
      <c r="I1865" s="40">
        <v>1455</v>
      </c>
      <c r="J1865" s="40">
        <v>1753</v>
      </c>
      <c r="K1865" s="41">
        <v>284</v>
      </c>
      <c r="L1865" s="39">
        <v>3474225</v>
      </c>
      <c r="M1865" s="40">
        <v>3135563</v>
      </c>
      <c r="N1865" s="40">
        <v>1362424</v>
      </c>
      <c r="O1865" s="40">
        <v>6756316</v>
      </c>
      <c r="P1865" s="41">
        <v>2969978</v>
      </c>
      <c r="Q1865" s="39">
        <f t="shared" si="168"/>
        <v>37357.258064516129</v>
      </c>
      <c r="R1865" s="40">
        <f t="shared" si="169"/>
        <v>3535.020293122886</v>
      </c>
      <c r="S1865" s="40">
        <f t="shared" si="170"/>
        <v>936.37388316151203</v>
      </c>
      <c r="T1865" s="40">
        <f t="shared" si="171"/>
        <v>3854.1448944666286</v>
      </c>
      <c r="U1865" s="41">
        <f t="shared" si="172"/>
        <v>10457.669014084508</v>
      </c>
    </row>
    <row r="1866" spans="1:21" x14ac:dyDescent="0.25">
      <c r="A1866" s="30" t="str">
        <f t="shared" si="173"/>
        <v>2016_1</v>
      </c>
      <c r="B1866" s="10">
        <v>2016</v>
      </c>
      <c r="C1866" s="10">
        <v>1</v>
      </c>
      <c r="D1866" s="27" t="s">
        <v>33</v>
      </c>
      <c r="E1866" s="11" t="s">
        <v>41</v>
      </c>
      <c r="F1866" s="41">
        <v>3275</v>
      </c>
      <c r="G1866" s="39">
        <v>121</v>
      </c>
      <c r="H1866" s="40">
        <v>373</v>
      </c>
      <c r="I1866" s="40">
        <v>968</v>
      </c>
      <c r="J1866" s="40">
        <v>572</v>
      </c>
      <c r="K1866" s="41">
        <v>133</v>
      </c>
      <c r="L1866" s="39">
        <v>1587190</v>
      </c>
      <c r="M1866" s="40">
        <v>1130772</v>
      </c>
      <c r="N1866" s="40">
        <v>881610</v>
      </c>
      <c r="O1866" s="40">
        <v>1772353</v>
      </c>
      <c r="P1866" s="41">
        <v>373370</v>
      </c>
      <c r="Q1866" s="39">
        <f t="shared" si="168"/>
        <v>13117.272727272728</v>
      </c>
      <c r="R1866" s="40">
        <f t="shared" si="169"/>
        <v>3031.5603217158177</v>
      </c>
      <c r="S1866" s="40">
        <f t="shared" si="170"/>
        <v>910.75413223140492</v>
      </c>
      <c r="T1866" s="40">
        <f t="shared" si="171"/>
        <v>3098.5192307692309</v>
      </c>
      <c r="U1866" s="41">
        <f t="shared" si="172"/>
        <v>2807.2932330827066</v>
      </c>
    </row>
    <row r="1867" spans="1:21" x14ac:dyDescent="0.25">
      <c r="A1867" s="30" t="str">
        <f t="shared" si="173"/>
        <v>2016_1</v>
      </c>
      <c r="B1867" s="10">
        <v>2016</v>
      </c>
      <c r="C1867" s="10">
        <v>1</v>
      </c>
      <c r="D1867" s="27" t="s">
        <v>34</v>
      </c>
      <c r="E1867" s="11" t="s">
        <v>41</v>
      </c>
      <c r="F1867" s="41">
        <v>2938</v>
      </c>
      <c r="G1867" s="39">
        <v>94</v>
      </c>
      <c r="H1867" s="40">
        <v>452</v>
      </c>
      <c r="I1867" s="40">
        <v>599</v>
      </c>
      <c r="J1867" s="40">
        <v>640</v>
      </c>
      <c r="K1867" s="41">
        <v>92</v>
      </c>
      <c r="L1867" s="39">
        <v>1357346</v>
      </c>
      <c r="M1867" s="40">
        <v>1828606</v>
      </c>
      <c r="N1867" s="40">
        <v>613321</v>
      </c>
      <c r="O1867" s="40">
        <v>3181406</v>
      </c>
      <c r="P1867" s="41">
        <v>404701</v>
      </c>
      <c r="Q1867" s="39">
        <f t="shared" ref="Q1867:Q1930" si="174">L1867/G1867</f>
        <v>14439.851063829787</v>
      </c>
      <c r="R1867" s="40">
        <f t="shared" ref="R1867:R1930" si="175">M1867/H1867</f>
        <v>4045.5884955752213</v>
      </c>
      <c r="S1867" s="40">
        <f t="shared" ref="S1867:S1930" si="176">N1867/I1867</f>
        <v>1023.9081803005008</v>
      </c>
      <c r="T1867" s="40">
        <f t="shared" ref="T1867:T1930" si="177">O1867/J1867</f>
        <v>4970.9468749999996</v>
      </c>
      <c r="U1867" s="41">
        <f t="shared" ref="U1867:U1930" si="178">P1867/K1867</f>
        <v>4398.923913043478</v>
      </c>
    </row>
    <row r="1868" spans="1:21" x14ac:dyDescent="0.25">
      <c r="A1868" s="30" t="str">
        <f t="shared" ref="A1868:A1931" si="179">B1868&amp;"_"&amp;C1868</f>
        <v>2016_1</v>
      </c>
      <c r="B1868" s="10">
        <v>2016</v>
      </c>
      <c r="C1868" s="10">
        <v>1</v>
      </c>
      <c r="D1868" s="27" t="s">
        <v>35</v>
      </c>
      <c r="E1868" s="11" t="s">
        <v>41</v>
      </c>
      <c r="F1868" s="41">
        <v>5349</v>
      </c>
      <c r="G1868" s="39">
        <v>232</v>
      </c>
      <c r="H1868" s="40">
        <v>856</v>
      </c>
      <c r="I1868" s="40">
        <v>868</v>
      </c>
      <c r="J1868" s="40">
        <v>1569</v>
      </c>
      <c r="K1868" s="41">
        <v>303</v>
      </c>
      <c r="L1868" s="39">
        <v>2897415</v>
      </c>
      <c r="M1868" s="40">
        <v>2670348</v>
      </c>
      <c r="N1868" s="40">
        <v>1125484</v>
      </c>
      <c r="O1868" s="40">
        <v>4577301</v>
      </c>
      <c r="P1868" s="41">
        <v>909696</v>
      </c>
      <c r="Q1868" s="39">
        <f t="shared" si="174"/>
        <v>12488.85775862069</v>
      </c>
      <c r="R1868" s="40">
        <f t="shared" si="175"/>
        <v>3119.5654205607475</v>
      </c>
      <c r="S1868" s="40">
        <f t="shared" si="176"/>
        <v>1296.6405529953918</v>
      </c>
      <c r="T1868" s="40">
        <f t="shared" si="177"/>
        <v>2917.336520076482</v>
      </c>
      <c r="U1868" s="41">
        <f t="shared" si="178"/>
        <v>3002.2970297029701</v>
      </c>
    </row>
    <row r="1869" spans="1:21" x14ac:dyDescent="0.25">
      <c r="A1869" s="30" t="str">
        <f t="shared" si="179"/>
        <v>2016_1</v>
      </c>
      <c r="B1869" s="10">
        <v>2016</v>
      </c>
      <c r="C1869" s="10">
        <v>1</v>
      </c>
      <c r="D1869" s="27" t="s">
        <v>36</v>
      </c>
      <c r="E1869" s="11" t="s">
        <v>41</v>
      </c>
      <c r="F1869" s="41">
        <v>1659</v>
      </c>
      <c r="G1869" s="39">
        <v>77</v>
      </c>
      <c r="H1869" s="40">
        <v>274</v>
      </c>
      <c r="I1869" s="40">
        <v>96</v>
      </c>
      <c r="J1869" s="40">
        <v>273</v>
      </c>
      <c r="K1869" s="41">
        <v>40</v>
      </c>
      <c r="L1869" s="39">
        <v>1177479</v>
      </c>
      <c r="M1869" s="40">
        <v>983153</v>
      </c>
      <c r="N1869" s="40">
        <v>97489</v>
      </c>
      <c r="O1869" s="40">
        <v>902623</v>
      </c>
      <c r="P1869" s="41">
        <v>256883</v>
      </c>
      <c r="Q1869" s="39">
        <f t="shared" si="174"/>
        <v>15291.935064935065</v>
      </c>
      <c r="R1869" s="40">
        <f t="shared" si="175"/>
        <v>3588.1496350364964</v>
      </c>
      <c r="S1869" s="40">
        <f t="shared" si="176"/>
        <v>1015.5104166666666</v>
      </c>
      <c r="T1869" s="40">
        <f t="shared" si="177"/>
        <v>3306.3113553113553</v>
      </c>
      <c r="U1869" s="41">
        <f t="shared" si="178"/>
        <v>6422.0749999999998</v>
      </c>
    </row>
    <row r="1870" spans="1:21" x14ac:dyDescent="0.25">
      <c r="A1870" s="30" t="str">
        <f t="shared" si="179"/>
        <v>2016_1</v>
      </c>
      <c r="B1870" s="10">
        <v>2016</v>
      </c>
      <c r="C1870" s="10">
        <v>1</v>
      </c>
      <c r="D1870" s="27" t="s">
        <v>37</v>
      </c>
      <c r="E1870" s="11" t="s">
        <v>41</v>
      </c>
      <c r="F1870" s="41">
        <v>2563</v>
      </c>
      <c r="G1870" s="39">
        <v>126</v>
      </c>
      <c r="H1870" s="40">
        <v>506</v>
      </c>
      <c r="I1870" s="40">
        <v>788</v>
      </c>
      <c r="J1870" s="40">
        <v>606</v>
      </c>
      <c r="K1870" s="41">
        <v>66</v>
      </c>
      <c r="L1870" s="39">
        <v>2089080</v>
      </c>
      <c r="M1870" s="40">
        <v>1514101</v>
      </c>
      <c r="N1870" s="40">
        <v>1054713</v>
      </c>
      <c r="O1870" s="40">
        <v>1979154</v>
      </c>
      <c r="P1870" s="41">
        <v>435226</v>
      </c>
      <c r="Q1870" s="39">
        <f t="shared" si="174"/>
        <v>16580</v>
      </c>
      <c r="R1870" s="40">
        <f t="shared" si="175"/>
        <v>2992.294466403162</v>
      </c>
      <c r="S1870" s="40">
        <f t="shared" si="176"/>
        <v>1338.4682741116751</v>
      </c>
      <c r="T1870" s="40">
        <f t="shared" si="177"/>
        <v>3265.9306930693069</v>
      </c>
      <c r="U1870" s="41">
        <f t="shared" si="178"/>
        <v>6594.333333333333</v>
      </c>
    </row>
    <row r="1871" spans="1:21" x14ac:dyDescent="0.25">
      <c r="A1871" s="30" t="str">
        <f t="shared" si="179"/>
        <v>2016_1</v>
      </c>
      <c r="B1871" s="10">
        <v>2016</v>
      </c>
      <c r="C1871" s="10">
        <v>1</v>
      </c>
      <c r="D1871" s="27" t="s">
        <v>38</v>
      </c>
      <c r="E1871" s="11" t="s">
        <v>41</v>
      </c>
      <c r="F1871" s="41">
        <v>1319</v>
      </c>
      <c r="G1871" s="39">
        <v>65</v>
      </c>
      <c r="H1871" s="40">
        <v>273</v>
      </c>
      <c r="I1871" s="40">
        <v>203</v>
      </c>
      <c r="J1871" s="40">
        <v>490</v>
      </c>
      <c r="K1871" s="41">
        <v>8</v>
      </c>
      <c r="L1871" s="39">
        <v>840340</v>
      </c>
      <c r="M1871" s="40">
        <v>687390</v>
      </c>
      <c r="N1871" s="40">
        <v>316629</v>
      </c>
      <c r="O1871" s="40">
        <v>1301929</v>
      </c>
      <c r="P1871" s="41">
        <v>37320</v>
      </c>
      <c r="Q1871" s="39">
        <f t="shared" si="174"/>
        <v>12928.307692307691</v>
      </c>
      <c r="R1871" s="40">
        <f t="shared" si="175"/>
        <v>2517.9120879120878</v>
      </c>
      <c r="S1871" s="40">
        <f t="shared" si="176"/>
        <v>1559.7487684729065</v>
      </c>
      <c r="T1871" s="40">
        <f t="shared" si="177"/>
        <v>2656.9979591836736</v>
      </c>
      <c r="U1871" s="41">
        <f t="shared" si="178"/>
        <v>4665</v>
      </c>
    </row>
    <row r="1872" spans="1:21" x14ac:dyDescent="0.25">
      <c r="A1872" s="30" t="str">
        <f t="shared" si="179"/>
        <v>2016_1</v>
      </c>
      <c r="B1872" s="10">
        <v>2016</v>
      </c>
      <c r="C1872" s="10">
        <v>1</v>
      </c>
      <c r="D1872" s="27" t="s">
        <v>39</v>
      </c>
      <c r="E1872" s="11" t="s">
        <v>41</v>
      </c>
      <c r="F1872" s="41">
        <v>6071</v>
      </c>
      <c r="G1872" s="39">
        <v>312</v>
      </c>
      <c r="H1872" s="40">
        <v>1134</v>
      </c>
      <c r="I1872" s="40">
        <v>2423</v>
      </c>
      <c r="J1872" s="40">
        <v>861</v>
      </c>
      <c r="K1872" s="41">
        <v>418</v>
      </c>
      <c r="L1872" s="39">
        <v>4631802</v>
      </c>
      <c r="M1872" s="40">
        <v>3088849</v>
      </c>
      <c r="N1872" s="40">
        <v>2493977</v>
      </c>
      <c r="O1872" s="40">
        <v>2555120</v>
      </c>
      <c r="P1872" s="41">
        <v>2512634</v>
      </c>
      <c r="Q1872" s="39">
        <f t="shared" si="174"/>
        <v>14845.51923076923</v>
      </c>
      <c r="R1872" s="40">
        <f t="shared" si="175"/>
        <v>2723.852733686067</v>
      </c>
      <c r="S1872" s="40">
        <f t="shared" si="176"/>
        <v>1029.2930251754024</v>
      </c>
      <c r="T1872" s="40">
        <f t="shared" si="177"/>
        <v>2967.6190476190477</v>
      </c>
      <c r="U1872" s="41">
        <f t="shared" si="178"/>
        <v>6011.0861244019143</v>
      </c>
    </row>
    <row r="1873" spans="1:21" x14ac:dyDescent="0.25">
      <c r="A1873" s="30" t="str">
        <f t="shared" si="179"/>
        <v>2016_1</v>
      </c>
      <c r="B1873" s="10">
        <v>2016</v>
      </c>
      <c r="C1873" s="10">
        <v>1</v>
      </c>
      <c r="D1873" s="27" t="s">
        <v>40</v>
      </c>
      <c r="E1873" s="11" t="s">
        <v>41</v>
      </c>
      <c r="F1873" s="41">
        <v>3022</v>
      </c>
      <c r="G1873" s="39">
        <v>114</v>
      </c>
      <c r="H1873" s="40">
        <v>575</v>
      </c>
      <c r="I1873" s="40">
        <v>1200</v>
      </c>
      <c r="J1873" s="40">
        <v>1291</v>
      </c>
      <c r="K1873" s="41">
        <v>172</v>
      </c>
      <c r="L1873" s="39">
        <v>1492522</v>
      </c>
      <c r="M1873" s="40">
        <v>2107315</v>
      </c>
      <c r="N1873" s="40">
        <v>869035</v>
      </c>
      <c r="O1873" s="40">
        <v>5318186</v>
      </c>
      <c r="P1873" s="41">
        <v>529735</v>
      </c>
      <c r="Q1873" s="39">
        <f t="shared" si="174"/>
        <v>13092.298245614034</v>
      </c>
      <c r="R1873" s="40">
        <f t="shared" si="175"/>
        <v>3664.8956521739128</v>
      </c>
      <c r="S1873" s="40">
        <f t="shared" si="176"/>
        <v>724.19583333333333</v>
      </c>
      <c r="T1873" s="40">
        <f t="shared" si="177"/>
        <v>4119.4314484895431</v>
      </c>
      <c r="U1873" s="41">
        <f t="shared" si="178"/>
        <v>3079.8546511627906</v>
      </c>
    </row>
    <row r="1874" spans="1:21" x14ac:dyDescent="0.25">
      <c r="A1874" s="30" t="str">
        <f t="shared" si="179"/>
        <v>2016_2</v>
      </c>
      <c r="B1874" s="10">
        <v>2016</v>
      </c>
      <c r="C1874" s="10">
        <v>2</v>
      </c>
      <c r="D1874" s="27" t="s">
        <v>13</v>
      </c>
      <c r="E1874" s="11" t="s">
        <v>41</v>
      </c>
      <c r="F1874" s="41">
        <v>6756</v>
      </c>
      <c r="G1874" s="39">
        <v>47</v>
      </c>
      <c r="H1874" s="40">
        <v>830</v>
      </c>
      <c r="I1874" s="40">
        <v>446</v>
      </c>
      <c r="J1874" s="40">
        <v>1438</v>
      </c>
      <c r="K1874" s="41">
        <v>202</v>
      </c>
      <c r="L1874" s="39">
        <v>751823</v>
      </c>
      <c r="M1874" s="40">
        <v>1509609</v>
      </c>
      <c r="N1874" s="40">
        <v>628443</v>
      </c>
      <c r="O1874" s="40">
        <v>2388308</v>
      </c>
      <c r="P1874" s="41">
        <v>721899</v>
      </c>
      <c r="Q1874" s="39">
        <f t="shared" si="174"/>
        <v>15996.234042553191</v>
      </c>
      <c r="R1874" s="40">
        <f t="shared" si="175"/>
        <v>1818.8060240963855</v>
      </c>
      <c r="S1874" s="40">
        <f t="shared" si="176"/>
        <v>1409.0650224215246</v>
      </c>
      <c r="T1874" s="40">
        <f t="shared" si="177"/>
        <v>1660.8539638386649</v>
      </c>
      <c r="U1874" s="41">
        <f t="shared" si="178"/>
        <v>3573.7574257425745</v>
      </c>
    </row>
    <row r="1875" spans="1:21" x14ac:dyDescent="0.25">
      <c r="A1875" s="30" t="str">
        <f t="shared" si="179"/>
        <v>2016_2</v>
      </c>
      <c r="B1875" s="10">
        <v>2016</v>
      </c>
      <c r="C1875" s="10">
        <v>2</v>
      </c>
      <c r="D1875" s="27" t="s">
        <v>15</v>
      </c>
      <c r="E1875" s="11" t="s">
        <v>41</v>
      </c>
      <c r="F1875" s="41">
        <v>858</v>
      </c>
      <c r="G1875" s="39">
        <v>4</v>
      </c>
      <c r="H1875" s="40">
        <v>73</v>
      </c>
      <c r="I1875" s="40">
        <v>168</v>
      </c>
      <c r="J1875" s="40">
        <v>117</v>
      </c>
      <c r="K1875" s="41">
        <v>18</v>
      </c>
      <c r="L1875" s="39">
        <v>105477</v>
      </c>
      <c r="M1875" s="40">
        <v>227384</v>
      </c>
      <c r="N1875" s="40">
        <v>259905</v>
      </c>
      <c r="O1875" s="40">
        <v>362090</v>
      </c>
      <c r="P1875" s="41">
        <v>116062</v>
      </c>
      <c r="Q1875" s="39">
        <f t="shared" si="174"/>
        <v>26369.25</v>
      </c>
      <c r="R1875" s="40">
        <f t="shared" si="175"/>
        <v>3114.8493150684931</v>
      </c>
      <c r="S1875" s="40">
        <f t="shared" si="176"/>
        <v>1547.0535714285713</v>
      </c>
      <c r="T1875" s="40">
        <f t="shared" si="177"/>
        <v>3094.7863247863247</v>
      </c>
      <c r="U1875" s="41">
        <f t="shared" si="178"/>
        <v>6447.8888888888887</v>
      </c>
    </row>
    <row r="1876" spans="1:21" x14ac:dyDescent="0.25">
      <c r="A1876" s="30" t="str">
        <f t="shared" si="179"/>
        <v>2016_2</v>
      </c>
      <c r="B1876" s="10">
        <v>2016</v>
      </c>
      <c r="C1876" s="10">
        <v>2</v>
      </c>
      <c r="D1876" s="27" t="s">
        <v>16</v>
      </c>
      <c r="E1876" s="11" t="s">
        <v>41</v>
      </c>
      <c r="F1876" s="41">
        <v>947</v>
      </c>
      <c r="G1876" s="39">
        <v>22</v>
      </c>
      <c r="H1876" s="40">
        <v>133</v>
      </c>
      <c r="I1876" s="40">
        <v>76</v>
      </c>
      <c r="J1876" s="40">
        <v>365</v>
      </c>
      <c r="K1876" s="41">
        <v>141</v>
      </c>
      <c r="L1876" s="39">
        <v>223126</v>
      </c>
      <c r="M1876" s="40">
        <v>414433</v>
      </c>
      <c r="N1876" s="40">
        <v>63268</v>
      </c>
      <c r="O1876" s="40">
        <v>1149486</v>
      </c>
      <c r="P1876" s="41">
        <v>761405</v>
      </c>
      <c r="Q1876" s="39">
        <f t="shared" si="174"/>
        <v>10142.09090909091</v>
      </c>
      <c r="R1876" s="40">
        <f t="shared" si="175"/>
        <v>3116.0375939849623</v>
      </c>
      <c r="S1876" s="40">
        <f t="shared" si="176"/>
        <v>832.47368421052636</v>
      </c>
      <c r="T1876" s="40">
        <f t="shared" si="177"/>
        <v>3149.2767123287672</v>
      </c>
      <c r="U1876" s="41">
        <f t="shared" si="178"/>
        <v>5400.0354609929082</v>
      </c>
    </row>
    <row r="1877" spans="1:21" x14ac:dyDescent="0.25">
      <c r="A1877" s="30" t="str">
        <f t="shared" si="179"/>
        <v>2016_2</v>
      </c>
      <c r="B1877" s="10">
        <v>2016</v>
      </c>
      <c r="C1877" s="10">
        <v>2</v>
      </c>
      <c r="D1877" s="27" t="s">
        <v>17</v>
      </c>
      <c r="E1877" s="11" t="s">
        <v>41</v>
      </c>
      <c r="F1877" s="41">
        <v>6610</v>
      </c>
      <c r="G1877" s="39">
        <v>50</v>
      </c>
      <c r="H1877" s="40">
        <v>686</v>
      </c>
      <c r="I1877" s="40">
        <v>395</v>
      </c>
      <c r="J1877" s="40">
        <v>978</v>
      </c>
      <c r="K1877" s="41">
        <v>165</v>
      </c>
      <c r="L1877" s="39">
        <v>867513</v>
      </c>
      <c r="M1877" s="40">
        <v>2432712</v>
      </c>
      <c r="N1877" s="40">
        <v>291818</v>
      </c>
      <c r="O1877" s="40">
        <v>3256213</v>
      </c>
      <c r="P1877" s="41">
        <v>905732</v>
      </c>
      <c r="Q1877" s="39">
        <f t="shared" si="174"/>
        <v>17350.259999999998</v>
      </c>
      <c r="R1877" s="40">
        <f t="shared" si="175"/>
        <v>3546.2274052478133</v>
      </c>
      <c r="S1877" s="40">
        <f t="shared" si="176"/>
        <v>738.77974683544301</v>
      </c>
      <c r="T1877" s="40">
        <f t="shared" si="177"/>
        <v>3329.4611451942742</v>
      </c>
      <c r="U1877" s="41">
        <f t="shared" si="178"/>
        <v>5489.2848484848482</v>
      </c>
    </row>
    <row r="1878" spans="1:21" x14ac:dyDescent="0.25">
      <c r="A1878" s="30" t="str">
        <f t="shared" si="179"/>
        <v>2016_2</v>
      </c>
      <c r="B1878" s="10">
        <v>2016</v>
      </c>
      <c r="C1878" s="10">
        <v>2</v>
      </c>
      <c r="D1878" s="27" t="s">
        <v>18</v>
      </c>
      <c r="E1878" s="11" t="s">
        <v>41</v>
      </c>
      <c r="F1878" s="41">
        <v>2741</v>
      </c>
      <c r="G1878" s="39">
        <v>31</v>
      </c>
      <c r="H1878" s="40">
        <v>250</v>
      </c>
      <c r="I1878" s="40">
        <v>638</v>
      </c>
      <c r="J1878" s="40">
        <v>376</v>
      </c>
      <c r="K1878" s="41">
        <v>66</v>
      </c>
      <c r="L1878" s="39">
        <v>703292</v>
      </c>
      <c r="M1878" s="40">
        <v>810862</v>
      </c>
      <c r="N1878" s="40">
        <v>1291464</v>
      </c>
      <c r="O1878" s="40">
        <v>1211846</v>
      </c>
      <c r="P1878" s="41">
        <v>209113</v>
      </c>
      <c r="Q1878" s="39">
        <f t="shared" si="174"/>
        <v>22686.83870967742</v>
      </c>
      <c r="R1878" s="40">
        <f t="shared" si="175"/>
        <v>3243.4479999999999</v>
      </c>
      <c r="S1878" s="40">
        <f t="shared" si="176"/>
        <v>2024.2382445141066</v>
      </c>
      <c r="T1878" s="40">
        <f t="shared" si="177"/>
        <v>3222.994680851064</v>
      </c>
      <c r="U1878" s="41">
        <f t="shared" si="178"/>
        <v>3168.378787878788</v>
      </c>
    </row>
    <row r="1879" spans="1:21" x14ac:dyDescent="0.25">
      <c r="A1879" s="30" t="str">
        <f t="shared" si="179"/>
        <v>2016_2</v>
      </c>
      <c r="B1879" s="10">
        <v>2016</v>
      </c>
      <c r="C1879" s="10">
        <v>2</v>
      </c>
      <c r="D1879" s="27" t="s">
        <v>19</v>
      </c>
      <c r="E1879" s="11" t="s">
        <v>41</v>
      </c>
      <c r="F1879" s="41">
        <v>1117</v>
      </c>
      <c r="G1879" s="39">
        <v>26</v>
      </c>
      <c r="H1879" s="40">
        <v>122</v>
      </c>
      <c r="I1879" s="40">
        <v>294</v>
      </c>
      <c r="J1879" s="40">
        <v>176</v>
      </c>
      <c r="K1879" s="41">
        <v>49</v>
      </c>
      <c r="L1879" s="39">
        <v>521319</v>
      </c>
      <c r="M1879" s="40">
        <v>394425</v>
      </c>
      <c r="N1879" s="40">
        <v>453403</v>
      </c>
      <c r="O1879" s="40">
        <v>628916</v>
      </c>
      <c r="P1879" s="41">
        <v>291523</v>
      </c>
      <c r="Q1879" s="39">
        <f t="shared" si="174"/>
        <v>20050.73076923077</v>
      </c>
      <c r="R1879" s="40">
        <f t="shared" si="175"/>
        <v>3232.9918032786886</v>
      </c>
      <c r="S1879" s="40">
        <f t="shared" si="176"/>
        <v>1542.187074829932</v>
      </c>
      <c r="T1879" s="40">
        <f t="shared" si="177"/>
        <v>3573.3863636363635</v>
      </c>
      <c r="U1879" s="41">
        <f t="shared" si="178"/>
        <v>5949.4489795918371</v>
      </c>
    </row>
    <row r="1880" spans="1:21" x14ac:dyDescent="0.25">
      <c r="A1880" s="30" t="str">
        <f t="shared" si="179"/>
        <v>2016_2</v>
      </c>
      <c r="B1880" s="10">
        <v>2016</v>
      </c>
      <c r="C1880" s="10">
        <v>2</v>
      </c>
      <c r="D1880" s="27" t="s">
        <v>20</v>
      </c>
      <c r="E1880" s="11" t="s">
        <v>41</v>
      </c>
      <c r="F1880" s="41">
        <v>7441</v>
      </c>
      <c r="G1880" s="39">
        <v>114</v>
      </c>
      <c r="H1880" s="40">
        <v>879</v>
      </c>
      <c r="I1880" s="40">
        <v>767</v>
      </c>
      <c r="J1880" s="40">
        <v>1579</v>
      </c>
      <c r="K1880" s="41">
        <v>258</v>
      </c>
      <c r="L1880" s="39">
        <v>3435620</v>
      </c>
      <c r="M1880" s="40">
        <v>2536238</v>
      </c>
      <c r="N1880" s="40">
        <v>1080987</v>
      </c>
      <c r="O1880" s="40">
        <v>3908182</v>
      </c>
      <c r="P1880" s="41">
        <v>2622007</v>
      </c>
      <c r="Q1880" s="39">
        <f t="shared" si="174"/>
        <v>30137.017543859649</v>
      </c>
      <c r="R1880" s="40">
        <f t="shared" si="175"/>
        <v>2885.3674630261662</v>
      </c>
      <c r="S1880" s="40">
        <f t="shared" si="176"/>
        <v>1409.3702737940025</v>
      </c>
      <c r="T1880" s="40">
        <f t="shared" si="177"/>
        <v>2475.0994300189996</v>
      </c>
      <c r="U1880" s="41">
        <f t="shared" si="178"/>
        <v>10162.817829457364</v>
      </c>
    </row>
    <row r="1881" spans="1:21" x14ac:dyDescent="0.25">
      <c r="A1881" s="30" t="str">
        <f t="shared" si="179"/>
        <v>2016_2</v>
      </c>
      <c r="B1881" s="10">
        <v>2016</v>
      </c>
      <c r="C1881" s="10">
        <v>2</v>
      </c>
      <c r="D1881" s="27" t="s">
        <v>21</v>
      </c>
      <c r="E1881" s="11" t="s">
        <v>41</v>
      </c>
      <c r="F1881" s="41">
        <v>7011</v>
      </c>
      <c r="G1881" s="39">
        <v>213</v>
      </c>
      <c r="H1881" s="40">
        <v>703</v>
      </c>
      <c r="I1881" s="40">
        <v>410</v>
      </c>
      <c r="J1881" s="40">
        <v>1200</v>
      </c>
      <c r="K1881" s="41">
        <v>174</v>
      </c>
      <c r="L1881" s="39">
        <v>3135027</v>
      </c>
      <c r="M1881" s="40">
        <v>1663552</v>
      </c>
      <c r="N1881" s="40">
        <v>317736</v>
      </c>
      <c r="O1881" s="40">
        <v>3706687</v>
      </c>
      <c r="P1881" s="41">
        <v>893676</v>
      </c>
      <c r="Q1881" s="39">
        <f t="shared" si="174"/>
        <v>14718.43661971831</v>
      </c>
      <c r="R1881" s="40">
        <f t="shared" si="175"/>
        <v>2366.3613086770984</v>
      </c>
      <c r="S1881" s="40">
        <f t="shared" si="176"/>
        <v>774.96585365853662</v>
      </c>
      <c r="T1881" s="40">
        <f t="shared" si="177"/>
        <v>3088.9058333333332</v>
      </c>
      <c r="U1881" s="41">
        <f t="shared" si="178"/>
        <v>5136.0689655172409</v>
      </c>
    </row>
    <row r="1882" spans="1:21" x14ac:dyDescent="0.25">
      <c r="A1882" s="30" t="str">
        <f t="shared" si="179"/>
        <v>2016_2</v>
      </c>
      <c r="B1882" s="10">
        <v>2016</v>
      </c>
      <c r="C1882" s="10">
        <v>2</v>
      </c>
      <c r="D1882" s="27" t="s">
        <v>22</v>
      </c>
      <c r="E1882" s="11" t="s">
        <v>41</v>
      </c>
      <c r="F1882" s="41">
        <v>914</v>
      </c>
      <c r="G1882" s="39">
        <v>35</v>
      </c>
      <c r="H1882" s="40">
        <v>98</v>
      </c>
      <c r="I1882" s="40">
        <v>121</v>
      </c>
      <c r="J1882" s="40">
        <v>123</v>
      </c>
      <c r="K1882" s="41">
        <v>43</v>
      </c>
      <c r="L1882" s="39">
        <v>414080</v>
      </c>
      <c r="M1882" s="40">
        <v>291335</v>
      </c>
      <c r="N1882" s="40">
        <v>109734</v>
      </c>
      <c r="O1882" s="40">
        <v>399667</v>
      </c>
      <c r="P1882" s="41">
        <v>189799</v>
      </c>
      <c r="Q1882" s="39">
        <f t="shared" si="174"/>
        <v>11830.857142857143</v>
      </c>
      <c r="R1882" s="40">
        <f t="shared" si="175"/>
        <v>2972.8061224489797</v>
      </c>
      <c r="S1882" s="40">
        <f t="shared" si="176"/>
        <v>906.89256198347107</v>
      </c>
      <c r="T1882" s="40">
        <f t="shared" si="177"/>
        <v>3249.3252032520327</v>
      </c>
      <c r="U1882" s="41">
        <f t="shared" si="178"/>
        <v>4413.9302325581393</v>
      </c>
    </row>
    <row r="1883" spans="1:21" x14ac:dyDescent="0.25">
      <c r="A1883" s="30" t="str">
        <f t="shared" si="179"/>
        <v>2016_2</v>
      </c>
      <c r="B1883" s="10">
        <v>2016</v>
      </c>
      <c r="C1883" s="10">
        <v>2</v>
      </c>
      <c r="D1883" s="27" t="s">
        <v>23</v>
      </c>
      <c r="E1883" s="11" t="s">
        <v>41</v>
      </c>
      <c r="F1883" s="41">
        <v>654</v>
      </c>
      <c r="G1883" s="39">
        <v>26</v>
      </c>
      <c r="H1883" s="40">
        <v>79</v>
      </c>
      <c r="I1883" s="40">
        <v>131</v>
      </c>
      <c r="J1883" s="40">
        <v>109</v>
      </c>
      <c r="K1883" s="41">
        <v>25</v>
      </c>
      <c r="L1883" s="39">
        <v>371367</v>
      </c>
      <c r="M1883" s="40">
        <v>249969</v>
      </c>
      <c r="N1883" s="40">
        <v>95078</v>
      </c>
      <c r="O1883" s="40">
        <v>357362</v>
      </c>
      <c r="P1883" s="41">
        <v>115194</v>
      </c>
      <c r="Q1883" s="39">
        <f t="shared" si="174"/>
        <v>14283.346153846154</v>
      </c>
      <c r="R1883" s="40">
        <f t="shared" si="175"/>
        <v>3164.1645569620255</v>
      </c>
      <c r="S1883" s="40">
        <f t="shared" si="176"/>
        <v>725.78625954198469</v>
      </c>
      <c r="T1883" s="40">
        <f t="shared" si="177"/>
        <v>3278.5504587155965</v>
      </c>
      <c r="U1883" s="41">
        <f t="shared" si="178"/>
        <v>4607.76</v>
      </c>
    </row>
    <row r="1884" spans="1:21" x14ac:dyDescent="0.25">
      <c r="A1884" s="30" t="str">
        <f t="shared" si="179"/>
        <v>2016_2</v>
      </c>
      <c r="B1884" s="10">
        <v>2016</v>
      </c>
      <c r="C1884" s="10">
        <v>2</v>
      </c>
      <c r="D1884" s="27" t="s">
        <v>24</v>
      </c>
      <c r="E1884" s="11" t="s">
        <v>41</v>
      </c>
      <c r="F1884" s="41">
        <v>1818</v>
      </c>
      <c r="G1884" s="39">
        <v>61</v>
      </c>
      <c r="H1884" s="40">
        <v>215</v>
      </c>
      <c r="I1884" s="40">
        <v>693</v>
      </c>
      <c r="J1884" s="40">
        <v>466</v>
      </c>
      <c r="K1884" s="41">
        <v>172</v>
      </c>
      <c r="L1884" s="39">
        <v>1159196</v>
      </c>
      <c r="M1884" s="40">
        <v>882746</v>
      </c>
      <c r="N1884" s="40">
        <v>684983</v>
      </c>
      <c r="O1884" s="40">
        <v>1479065</v>
      </c>
      <c r="P1884" s="41">
        <v>926041</v>
      </c>
      <c r="Q1884" s="39">
        <f t="shared" si="174"/>
        <v>19003.213114754097</v>
      </c>
      <c r="R1884" s="40">
        <f t="shared" si="175"/>
        <v>4105.7953488372095</v>
      </c>
      <c r="S1884" s="40">
        <f t="shared" si="176"/>
        <v>988.43145743145737</v>
      </c>
      <c r="T1884" s="40">
        <f t="shared" si="177"/>
        <v>3173.9592274678112</v>
      </c>
      <c r="U1884" s="41">
        <f t="shared" si="178"/>
        <v>5383.9593023255811</v>
      </c>
    </row>
    <row r="1885" spans="1:21" x14ac:dyDescent="0.25">
      <c r="A1885" s="30" t="str">
        <f t="shared" si="179"/>
        <v>2016_2</v>
      </c>
      <c r="B1885" s="10">
        <v>2016</v>
      </c>
      <c r="C1885" s="10">
        <v>2</v>
      </c>
      <c r="D1885" s="27" t="s">
        <v>25</v>
      </c>
      <c r="E1885" s="11" t="s">
        <v>41</v>
      </c>
      <c r="F1885" s="41">
        <v>7085</v>
      </c>
      <c r="G1885" s="39">
        <v>58</v>
      </c>
      <c r="H1885" s="40">
        <v>629</v>
      </c>
      <c r="I1885" s="40">
        <v>2105</v>
      </c>
      <c r="J1885" s="40">
        <v>921</v>
      </c>
      <c r="K1885" s="41">
        <v>245</v>
      </c>
      <c r="L1885" s="39">
        <v>953470</v>
      </c>
      <c r="M1885" s="40">
        <v>1285104</v>
      </c>
      <c r="N1885" s="40">
        <v>1939206</v>
      </c>
      <c r="O1885" s="40">
        <v>1686491</v>
      </c>
      <c r="P1885" s="41">
        <v>1302385</v>
      </c>
      <c r="Q1885" s="39">
        <f t="shared" si="174"/>
        <v>16439.137931034482</v>
      </c>
      <c r="R1885" s="40">
        <f t="shared" si="175"/>
        <v>2043.0906200317966</v>
      </c>
      <c r="S1885" s="40">
        <f t="shared" si="176"/>
        <v>921.23800475059386</v>
      </c>
      <c r="T1885" s="40">
        <f t="shared" si="177"/>
        <v>1831.1520086862106</v>
      </c>
      <c r="U1885" s="41">
        <f t="shared" si="178"/>
        <v>5315.8571428571431</v>
      </c>
    </row>
    <row r="1886" spans="1:21" x14ac:dyDescent="0.25">
      <c r="A1886" s="30" t="str">
        <f t="shared" si="179"/>
        <v>2016_2</v>
      </c>
      <c r="B1886" s="10">
        <v>2016</v>
      </c>
      <c r="C1886" s="10">
        <v>2</v>
      </c>
      <c r="D1886" s="27" t="s">
        <v>26</v>
      </c>
      <c r="E1886" s="11" t="s">
        <v>41</v>
      </c>
      <c r="F1886" s="41">
        <v>5063</v>
      </c>
      <c r="G1886" s="39">
        <v>80</v>
      </c>
      <c r="H1886" s="40">
        <v>602</v>
      </c>
      <c r="I1886" s="40">
        <v>1031</v>
      </c>
      <c r="J1886" s="40">
        <v>1143</v>
      </c>
      <c r="K1886" s="41">
        <v>224</v>
      </c>
      <c r="L1886" s="39">
        <v>1776086</v>
      </c>
      <c r="M1886" s="40">
        <v>2012353</v>
      </c>
      <c r="N1886" s="40">
        <v>1255681</v>
      </c>
      <c r="O1886" s="40">
        <v>3373094</v>
      </c>
      <c r="P1886" s="41">
        <v>1015446</v>
      </c>
      <c r="Q1886" s="39">
        <f t="shared" si="174"/>
        <v>22201.075000000001</v>
      </c>
      <c r="R1886" s="40">
        <f t="shared" si="175"/>
        <v>3342.7790697674418</v>
      </c>
      <c r="S1886" s="40">
        <f t="shared" si="176"/>
        <v>1217.9253152279341</v>
      </c>
      <c r="T1886" s="40">
        <f t="shared" si="177"/>
        <v>2951.0883639545059</v>
      </c>
      <c r="U1886" s="41">
        <f t="shared" si="178"/>
        <v>4533.2410714285716</v>
      </c>
    </row>
    <row r="1887" spans="1:21" x14ac:dyDescent="0.25">
      <c r="A1887" s="30" t="str">
        <f t="shared" si="179"/>
        <v>2016_2</v>
      </c>
      <c r="B1887" s="10">
        <v>2016</v>
      </c>
      <c r="C1887" s="10">
        <v>2</v>
      </c>
      <c r="D1887" s="27" t="s">
        <v>27</v>
      </c>
      <c r="E1887" s="11" t="s">
        <v>41</v>
      </c>
      <c r="F1887" s="41">
        <v>1489</v>
      </c>
      <c r="G1887" s="39">
        <v>50</v>
      </c>
      <c r="H1887" s="40">
        <v>194</v>
      </c>
      <c r="I1887" s="40">
        <v>287</v>
      </c>
      <c r="J1887" s="40">
        <v>268</v>
      </c>
      <c r="K1887" s="41">
        <v>80</v>
      </c>
      <c r="L1887" s="39">
        <v>1052823</v>
      </c>
      <c r="M1887" s="40">
        <v>636867</v>
      </c>
      <c r="N1887" s="40">
        <v>255970</v>
      </c>
      <c r="O1887" s="40">
        <v>938308</v>
      </c>
      <c r="P1887" s="41">
        <v>764965</v>
      </c>
      <c r="Q1887" s="39">
        <f t="shared" si="174"/>
        <v>21056.46</v>
      </c>
      <c r="R1887" s="40">
        <f t="shared" si="175"/>
        <v>3282.819587628866</v>
      </c>
      <c r="S1887" s="40">
        <f t="shared" si="176"/>
        <v>891.88153310104531</v>
      </c>
      <c r="T1887" s="40">
        <f t="shared" si="177"/>
        <v>3501.1492537313434</v>
      </c>
      <c r="U1887" s="41">
        <f t="shared" si="178"/>
        <v>9562.0625</v>
      </c>
    </row>
    <row r="1888" spans="1:21" x14ac:dyDescent="0.25">
      <c r="A1888" s="30" t="str">
        <f t="shared" si="179"/>
        <v>2016_2</v>
      </c>
      <c r="B1888" s="10">
        <v>2016</v>
      </c>
      <c r="C1888" s="10">
        <v>2</v>
      </c>
      <c r="D1888" s="27" t="s">
        <v>28</v>
      </c>
      <c r="E1888" s="11" t="s">
        <v>41</v>
      </c>
      <c r="F1888" s="41">
        <v>7458</v>
      </c>
      <c r="G1888" s="39">
        <v>238</v>
      </c>
      <c r="H1888" s="40">
        <v>949</v>
      </c>
      <c r="I1888" s="40">
        <v>1771</v>
      </c>
      <c r="J1888" s="40">
        <v>1476</v>
      </c>
      <c r="K1888" s="41">
        <v>327</v>
      </c>
      <c r="L1888" s="39">
        <v>3523237</v>
      </c>
      <c r="M1888" s="40">
        <v>3039005</v>
      </c>
      <c r="N1888" s="40">
        <v>2217618</v>
      </c>
      <c r="O1888" s="40">
        <v>5121650</v>
      </c>
      <c r="P1888" s="41">
        <v>4007082</v>
      </c>
      <c r="Q1888" s="39">
        <f t="shared" si="174"/>
        <v>14803.51680672269</v>
      </c>
      <c r="R1888" s="40">
        <f t="shared" si="175"/>
        <v>3202.3234984193887</v>
      </c>
      <c r="S1888" s="40">
        <f t="shared" si="176"/>
        <v>1252.1840767927724</v>
      </c>
      <c r="T1888" s="40">
        <f t="shared" si="177"/>
        <v>3469.9525745257451</v>
      </c>
      <c r="U1888" s="41">
        <f t="shared" si="178"/>
        <v>12254.073394495414</v>
      </c>
    </row>
    <row r="1889" spans="1:21" x14ac:dyDescent="0.25">
      <c r="A1889" s="30" t="str">
        <f t="shared" si="179"/>
        <v>2016_2</v>
      </c>
      <c r="B1889" s="10">
        <v>2016</v>
      </c>
      <c r="C1889" s="10">
        <v>2</v>
      </c>
      <c r="D1889" s="27" t="s">
        <v>29</v>
      </c>
      <c r="E1889" s="11" t="s">
        <v>41</v>
      </c>
      <c r="F1889" s="41">
        <v>1031</v>
      </c>
      <c r="G1889" s="39">
        <v>36</v>
      </c>
      <c r="H1889" s="40">
        <v>133</v>
      </c>
      <c r="I1889" s="40">
        <v>185</v>
      </c>
      <c r="J1889" s="40">
        <v>219</v>
      </c>
      <c r="K1889" s="41">
        <v>51</v>
      </c>
      <c r="L1889" s="39">
        <v>636324</v>
      </c>
      <c r="M1889" s="40">
        <v>418250</v>
      </c>
      <c r="N1889" s="40">
        <v>197259</v>
      </c>
      <c r="O1889" s="40">
        <v>660590</v>
      </c>
      <c r="P1889" s="41">
        <v>445981</v>
      </c>
      <c r="Q1889" s="39">
        <f t="shared" si="174"/>
        <v>17675.666666666668</v>
      </c>
      <c r="R1889" s="40">
        <f t="shared" si="175"/>
        <v>3144.7368421052633</v>
      </c>
      <c r="S1889" s="40">
        <f t="shared" si="176"/>
        <v>1066.2648648648649</v>
      </c>
      <c r="T1889" s="40">
        <f t="shared" si="177"/>
        <v>3016.3926940639271</v>
      </c>
      <c r="U1889" s="41">
        <f t="shared" si="178"/>
        <v>8744.7254901960787</v>
      </c>
    </row>
    <row r="1890" spans="1:21" x14ac:dyDescent="0.25">
      <c r="A1890" s="30" t="str">
        <f t="shared" si="179"/>
        <v>2016_2</v>
      </c>
      <c r="B1890" s="10">
        <v>2016</v>
      </c>
      <c r="C1890" s="10">
        <v>2</v>
      </c>
      <c r="D1890" s="27" t="s">
        <v>30</v>
      </c>
      <c r="E1890" s="11" t="s">
        <v>41</v>
      </c>
      <c r="F1890" s="41">
        <v>1786</v>
      </c>
      <c r="G1890" s="39">
        <v>61</v>
      </c>
      <c r="H1890" s="40">
        <v>223</v>
      </c>
      <c r="I1890" s="40">
        <v>692</v>
      </c>
      <c r="J1890" s="40">
        <v>253</v>
      </c>
      <c r="K1890" s="41">
        <v>284</v>
      </c>
      <c r="L1890" s="39">
        <v>1186382</v>
      </c>
      <c r="M1890" s="40">
        <v>410128</v>
      </c>
      <c r="N1890" s="40">
        <v>475985</v>
      </c>
      <c r="O1890" s="40">
        <v>839690</v>
      </c>
      <c r="P1890" s="41">
        <v>1609275</v>
      </c>
      <c r="Q1890" s="39">
        <f t="shared" si="174"/>
        <v>19448.885245901638</v>
      </c>
      <c r="R1890" s="40">
        <f t="shared" si="175"/>
        <v>1839.1390134529147</v>
      </c>
      <c r="S1890" s="40">
        <f t="shared" si="176"/>
        <v>687.83959537572252</v>
      </c>
      <c r="T1890" s="40">
        <f t="shared" si="177"/>
        <v>3318.9328063241105</v>
      </c>
      <c r="U1890" s="41">
        <f t="shared" si="178"/>
        <v>5666.461267605634</v>
      </c>
    </row>
    <row r="1891" spans="1:21" x14ac:dyDescent="0.25">
      <c r="A1891" s="30" t="str">
        <f t="shared" si="179"/>
        <v>2016_2</v>
      </c>
      <c r="B1891" s="10">
        <v>2016</v>
      </c>
      <c r="C1891" s="10">
        <v>2</v>
      </c>
      <c r="D1891" s="27" t="s">
        <v>31</v>
      </c>
      <c r="E1891" s="11" t="s">
        <v>41</v>
      </c>
      <c r="F1891" s="41">
        <v>6082</v>
      </c>
      <c r="G1891" s="39">
        <v>155</v>
      </c>
      <c r="H1891" s="40">
        <v>705</v>
      </c>
      <c r="I1891" s="40">
        <v>1748</v>
      </c>
      <c r="J1891" s="40">
        <v>879</v>
      </c>
      <c r="K1891" s="41">
        <v>253</v>
      </c>
      <c r="L1891" s="39">
        <v>2374792</v>
      </c>
      <c r="M1891" s="40">
        <v>2233448</v>
      </c>
      <c r="N1891" s="40">
        <v>1053110</v>
      </c>
      <c r="O1891" s="40">
        <v>2806872</v>
      </c>
      <c r="P1891" s="41">
        <v>499458</v>
      </c>
      <c r="Q1891" s="39">
        <f t="shared" si="174"/>
        <v>15321.23870967742</v>
      </c>
      <c r="R1891" s="40">
        <f t="shared" si="175"/>
        <v>3168.0113475177304</v>
      </c>
      <c r="S1891" s="40">
        <f t="shared" si="176"/>
        <v>602.46567505720827</v>
      </c>
      <c r="T1891" s="40">
        <f t="shared" si="177"/>
        <v>3193.2559726962459</v>
      </c>
      <c r="U1891" s="41">
        <f t="shared" si="178"/>
        <v>1974.1422924901185</v>
      </c>
    </row>
    <row r="1892" spans="1:21" x14ac:dyDescent="0.25">
      <c r="A1892" s="30" t="str">
        <f t="shared" si="179"/>
        <v>2016_2</v>
      </c>
      <c r="B1892" s="10">
        <v>2016</v>
      </c>
      <c r="C1892" s="10">
        <v>2</v>
      </c>
      <c r="D1892" s="27" t="s">
        <v>32</v>
      </c>
      <c r="E1892" s="11" t="s">
        <v>41</v>
      </c>
      <c r="F1892" s="41">
        <v>5961</v>
      </c>
      <c r="G1892" s="39">
        <v>98</v>
      </c>
      <c r="H1892" s="40">
        <v>849</v>
      </c>
      <c r="I1892" s="40">
        <v>1779</v>
      </c>
      <c r="J1892" s="40">
        <v>1420</v>
      </c>
      <c r="K1892" s="41">
        <v>286</v>
      </c>
      <c r="L1892" s="39">
        <v>3921330</v>
      </c>
      <c r="M1892" s="40">
        <v>3108211</v>
      </c>
      <c r="N1892" s="40">
        <v>1627352</v>
      </c>
      <c r="O1892" s="40">
        <v>5073509</v>
      </c>
      <c r="P1892" s="41">
        <v>3120726</v>
      </c>
      <c r="Q1892" s="39">
        <f t="shared" si="174"/>
        <v>40013.571428571428</v>
      </c>
      <c r="R1892" s="40">
        <f t="shared" si="175"/>
        <v>3661.0259128386338</v>
      </c>
      <c r="S1892" s="40">
        <f t="shared" si="176"/>
        <v>914.75660483417653</v>
      </c>
      <c r="T1892" s="40">
        <f t="shared" si="177"/>
        <v>3572.8936619718311</v>
      </c>
      <c r="U1892" s="41">
        <f t="shared" si="178"/>
        <v>10911.629370629371</v>
      </c>
    </row>
    <row r="1893" spans="1:21" x14ac:dyDescent="0.25">
      <c r="A1893" s="30" t="str">
        <f t="shared" si="179"/>
        <v>2016_2</v>
      </c>
      <c r="B1893" s="10">
        <v>2016</v>
      </c>
      <c r="C1893" s="10">
        <v>2</v>
      </c>
      <c r="D1893" s="27" t="s">
        <v>33</v>
      </c>
      <c r="E1893" s="11" t="s">
        <v>41</v>
      </c>
      <c r="F1893" s="41">
        <v>3244</v>
      </c>
      <c r="G1893" s="39">
        <v>121</v>
      </c>
      <c r="H1893" s="40">
        <v>385</v>
      </c>
      <c r="I1893" s="40">
        <v>1090</v>
      </c>
      <c r="J1893" s="40">
        <v>568</v>
      </c>
      <c r="K1893" s="41">
        <v>136</v>
      </c>
      <c r="L1893" s="39">
        <v>1633529</v>
      </c>
      <c r="M1893" s="40">
        <v>1161912</v>
      </c>
      <c r="N1893" s="40">
        <v>903829</v>
      </c>
      <c r="O1893" s="40">
        <v>1728791</v>
      </c>
      <c r="P1893" s="41">
        <v>334065</v>
      </c>
      <c r="Q1893" s="39">
        <f t="shared" si="174"/>
        <v>13500.239669421488</v>
      </c>
      <c r="R1893" s="40">
        <f t="shared" si="175"/>
        <v>3017.9532467532467</v>
      </c>
      <c r="S1893" s="40">
        <f t="shared" si="176"/>
        <v>829.20091743119269</v>
      </c>
      <c r="T1893" s="40">
        <f t="shared" si="177"/>
        <v>3043.6461267605632</v>
      </c>
      <c r="U1893" s="41">
        <f t="shared" si="178"/>
        <v>2456.3602941176468</v>
      </c>
    </row>
    <row r="1894" spans="1:21" x14ac:dyDescent="0.25">
      <c r="A1894" s="30" t="str">
        <f t="shared" si="179"/>
        <v>2016_2</v>
      </c>
      <c r="B1894" s="10">
        <v>2016</v>
      </c>
      <c r="C1894" s="10">
        <v>2</v>
      </c>
      <c r="D1894" s="27" t="s">
        <v>34</v>
      </c>
      <c r="E1894" s="11" t="s">
        <v>41</v>
      </c>
      <c r="F1894" s="41">
        <v>2930</v>
      </c>
      <c r="G1894" s="39">
        <v>99</v>
      </c>
      <c r="H1894" s="40">
        <v>454</v>
      </c>
      <c r="I1894" s="40">
        <v>995</v>
      </c>
      <c r="J1894" s="40">
        <v>657</v>
      </c>
      <c r="K1894" s="41">
        <v>101</v>
      </c>
      <c r="L1894" s="39">
        <v>1531569</v>
      </c>
      <c r="M1894" s="40">
        <v>1906122</v>
      </c>
      <c r="N1894" s="40">
        <v>2247656</v>
      </c>
      <c r="O1894" s="40">
        <v>3062049</v>
      </c>
      <c r="P1894" s="41">
        <v>413632</v>
      </c>
      <c r="Q1894" s="39">
        <f t="shared" si="174"/>
        <v>15470.39393939394</v>
      </c>
      <c r="R1894" s="40">
        <f t="shared" si="175"/>
        <v>4198.5066079295157</v>
      </c>
      <c r="S1894" s="40">
        <f t="shared" si="176"/>
        <v>2258.9507537688442</v>
      </c>
      <c r="T1894" s="40">
        <f t="shared" si="177"/>
        <v>4660.6529680365293</v>
      </c>
      <c r="U1894" s="41">
        <f t="shared" si="178"/>
        <v>4095.3663366336632</v>
      </c>
    </row>
    <row r="1895" spans="1:21" x14ac:dyDescent="0.25">
      <c r="A1895" s="30" t="str">
        <f t="shared" si="179"/>
        <v>2016_2</v>
      </c>
      <c r="B1895" s="10">
        <v>2016</v>
      </c>
      <c r="C1895" s="10">
        <v>2</v>
      </c>
      <c r="D1895" s="27" t="s">
        <v>35</v>
      </c>
      <c r="E1895" s="11" t="s">
        <v>41</v>
      </c>
      <c r="F1895" s="41">
        <v>5294</v>
      </c>
      <c r="G1895" s="39">
        <v>250</v>
      </c>
      <c r="H1895" s="40">
        <v>862</v>
      </c>
      <c r="I1895" s="40">
        <v>1082</v>
      </c>
      <c r="J1895" s="40">
        <v>1321</v>
      </c>
      <c r="K1895" s="41">
        <v>315</v>
      </c>
      <c r="L1895" s="39">
        <v>3165358</v>
      </c>
      <c r="M1895" s="40">
        <v>2473308</v>
      </c>
      <c r="N1895" s="40">
        <v>1232839</v>
      </c>
      <c r="O1895" s="40">
        <v>3951893</v>
      </c>
      <c r="P1895" s="41">
        <v>882396</v>
      </c>
      <c r="Q1895" s="39">
        <f t="shared" si="174"/>
        <v>12661.432000000001</v>
      </c>
      <c r="R1895" s="40">
        <f t="shared" si="175"/>
        <v>2869.2668213457077</v>
      </c>
      <c r="S1895" s="40">
        <f t="shared" si="176"/>
        <v>1139.4075785582254</v>
      </c>
      <c r="T1895" s="40">
        <f t="shared" si="177"/>
        <v>2991.5919757759275</v>
      </c>
      <c r="U1895" s="41">
        <f t="shared" si="178"/>
        <v>2801.2571428571428</v>
      </c>
    </row>
    <row r="1896" spans="1:21" x14ac:dyDescent="0.25">
      <c r="A1896" s="30" t="str">
        <f t="shared" si="179"/>
        <v>2016_2</v>
      </c>
      <c r="B1896" s="10">
        <v>2016</v>
      </c>
      <c r="C1896" s="10">
        <v>2</v>
      </c>
      <c r="D1896" s="27" t="s">
        <v>36</v>
      </c>
      <c r="E1896" s="11" t="s">
        <v>41</v>
      </c>
      <c r="F1896" s="41">
        <v>1652</v>
      </c>
      <c r="G1896" s="39">
        <v>75</v>
      </c>
      <c r="H1896" s="40">
        <v>266</v>
      </c>
      <c r="I1896" s="40">
        <v>95</v>
      </c>
      <c r="J1896" s="40">
        <v>397</v>
      </c>
      <c r="K1896" s="41">
        <v>149</v>
      </c>
      <c r="L1896" s="39">
        <v>1104115</v>
      </c>
      <c r="M1896" s="40">
        <v>966535</v>
      </c>
      <c r="N1896" s="40">
        <v>71013</v>
      </c>
      <c r="O1896" s="40">
        <v>1366116</v>
      </c>
      <c r="P1896" s="41">
        <v>836308</v>
      </c>
      <c r="Q1896" s="39">
        <f t="shared" si="174"/>
        <v>14721.533333333333</v>
      </c>
      <c r="R1896" s="40">
        <f t="shared" si="175"/>
        <v>3633.5902255639098</v>
      </c>
      <c r="S1896" s="40">
        <f t="shared" si="176"/>
        <v>747.50526315789477</v>
      </c>
      <c r="T1896" s="40">
        <f t="shared" si="177"/>
        <v>3441.0982367758188</v>
      </c>
      <c r="U1896" s="41">
        <f t="shared" si="178"/>
        <v>5612.8053691275172</v>
      </c>
    </row>
    <row r="1897" spans="1:21" x14ac:dyDescent="0.25">
      <c r="A1897" s="30" t="str">
        <f t="shared" si="179"/>
        <v>2016_2</v>
      </c>
      <c r="B1897" s="10">
        <v>2016</v>
      </c>
      <c r="C1897" s="10">
        <v>2</v>
      </c>
      <c r="D1897" s="27" t="s">
        <v>37</v>
      </c>
      <c r="E1897" s="11" t="s">
        <v>41</v>
      </c>
      <c r="F1897" s="41">
        <v>2553</v>
      </c>
      <c r="G1897" s="39">
        <v>124</v>
      </c>
      <c r="H1897" s="40">
        <v>472</v>
      </c>
      <c r="I1897" s="40">
        <v>385</v>
      </c>
      <c r="J1897" s="40">
        <v>978</v>
      </c>
      <c r="K1897" s="41">
        <v>312</v>
      </c>
      <c r="L1897" s="39">
        <v>2135717</v>
      </c>
      <c r="M1897" s="40">
        <v>1383927</v>
      </c>
      <c r="N1897" s="40">
        <v>386027</v>
      </c>
      <c r="O1897" s="40">
        <v>3384661</v>
      </c>
      <c r="P1897" s="41">
        <v>1779000</v>
      </c>
      <c r="Q1897" s="39">
        <f t="shared" si="174"/>
        <v>17223.524193548386</v>
      </c>
      <c r="R1897" s="40">
        <f t="shared" si="175"/>
        <v>2932.0487288135591</v>
      </c>
      <c r="S1897" s="40">
        <f t="shared" si="176"/>
        <v>1002.6675324675325</v>
      </c>
      <c r="T1897" s="40">
        <f t="shared" si="177"/>
        <v>3460.7985685071576</v>
      </c>
      <c r="U1897" s="41">
        <f t="shared" si="178"/>
        <v>5701.9230769230771</v>
      </c>
    </row>
    <row r="1898" spans="1:21" x14ac:dyDescent="0.25">
      <c r="A1898" s="30" t="str">
        <f t="shared" si="179"/>
        <v>2016_2</v>
      </c>
      <c r="B1898" s="10">
        <v>2016</v>
      </c>
      <c r="C1898" s="10">
        <v>2</v>
      </c>
      <c r="D1898" s="27" t="s">
        <v>38</v>
      </c>
      <c r="E1898" s="11" t="s">
        <v>41</v>
      </c>
      <c r="F1898" s="41">
        <v>1315</v>
      </c>
      <c r="G1898" s="39">
        <v>69</v>
      </c>
      <c r="H1898" s="40">
        <v>279</v>
      </c>
      <c r="I1898" s="40">
        <v>242</v>
      </c>
      <c r="J1898" s="40">
        <v>501</v>
      </c>
      <c r="K1898" s="41">
        <v>10</v>
      </c>
      <c r="L1898" s="39">
        <v>752759</v>
      </c>
      <c r="M1898" s="40">
        <v>720833</v>
      </c>
      <c r="N1898" s="40">
        <v>394209</v>
      </c>
      <c r="O1898" s="40">
        <v>1298531</v>
      </c>
      <c r="P1898" s="41">
        <v>59971</v>
      </c>
      <c r="Q1898" s="39">
        <f t="shared" si="174"/>
        <v>10909.550724637682</v>
      </c>
      <c r="R1898" s="40">
        <f t="shared" si="175"/>
        <v>2583.6308243727599</v>
      </c>
      <c r="S1898" s="40">
        <f t="shared" si="176"/>
        <v>1628.9628099173553</v>
      </c>
      <c r="T1898" s="40">
        <f t="shared" si="177"/>
        <v>2591.8782435129742</v>
      </c>
      <c r="U1898" s="41">
        <f t="shared" si="178"/>
        <v>5997.1</v>
      </c>
    </row>
    <row r="1899" spans="1:21" x14ac:dyDescent="0.25">
      <c r="A1899" s="30" t="str">
        <f t="shared" si="179"/>
        <v>2016_2</v>
      </c>
      <c r="B1899" s="10">
        <v>2016</v>
      </c>
      <c r="C1899" s="10">
        <v>2</v>
      </c>
      <c r="D1899" s="27" t="s">
        <v>39</v>
      </c>
      <c r="E1899" s="11" t="s">
        <v>41</v>
      </c>
      <c r="F1899" s="41">
        <v>6044</v>
      </c>
      <c r="G1899" s="39">
        <v>314</v>
      </c>
      <c r="H1899" s="40">
        <v>1152</v>
      </c>
      <c r="I1899" s="40">
        <v>2191</v>
      </c>
      <c r="J1899" s="40">
        <v>1192</v>
      </c>
      <c r="K1899" s="41">
        <v>145</v>
      </c>
      <c r="L1899" s="39">
        <v>4442333</v>
      </c>
      <c r="M1899" s="40">
        <v>2944609</v>
      </c>
      <c r="N1899" s="40">
        <v>1706290</v>
      </c>
      <c r="O1899" s="40">
        <v>3732158</v>
      </c>
      <c r="P1899" s="41">
        <v>797772</v>
      </c>
      <c r="Q1899" s="39">
        <f t="shared" si="174"/>
        <v>14147.557324840764</v>
      </c>
      <c r="R1899" s="40">
        <f t="shared" si="175"/>
        <v>2556.0842013888887</v>
      </c>
      <c r="S1899" s="40">
        <f t="shared" si="176"/>
        <v>778.77225011410314</v>
      </c>
      <c r="T1899" s="40">
        <f t="shared" si="177"/>
        <v>3131.0050335570468</v>
      </c>
      <c r="U1899" s="41">
        <f t="shared" si="178"/>
        <v>5501.8758620689659</v>
      </c>
    </row>
    <row r="1900" spans="1:21" x14ac:dyDescent="0.25">
      <c r="A1900" s="30" t="str">
        <f t="shared" si="179"/>
        <v>2016_2</v>
      </c>
      <c r="B1900" s="10">
        <v>2016</v>
      </c>
      <c r="C1900" s="10">
        <v>2</v>
      </c>
      <c r="D1900" s="27" t="s">
        <v>40</v>
      </c>
      <c r="E1900" s="11" t="s">
        <v>41</v>
      </c>
      <c r="F1900" s="41">
        <v>3036</v>
      </c>
      <c r="G1900" s="39">
        <v>123</v>
      </c>
      <c r="H1900" s="40">
        <v>559</v>
      </c>
      <c r="I1900" s="40">
        <v>1408</v>
      </c>
      <c r="J1900" s="40">
        <v>1011</v>
      </c>
      <c r="K1900" s="41">
        <v>153</v>
      </c>
      <c r="L1900" s="39">
        <v>1630619</v>
      </c>
      <c r="M1900" s="40">
        <v>2072737</v>
      </c>
      <c r="N1900" s="40">
        <v>961096</v>
      </c>
      <c r="O1900" s="40">
        <v>3465450</v>
      </c>
      <c r="P1900" s="41">
        <v>512143</v>
      </c>
      <c r="Q1900" s="39">
        <f t="shared" si="174"/>
        <v>13257.065040650406</v>
      </c>
      <c r="R1900" s="40">
        <f t="shared" si="175"/>
        <v>3707.937388193202</v>
      </c>
      <c r="S1900" s="40">
        <f t="shared" si="176"/>
        <v>682.59659090909088</v>
      </c>
      <c r="T1900" s="40">
        <f t="shared" si="177"/>
        <v>3427.7448071216618</v>
      </c>
      <c r="U1900" s="41">
        <f t="shared" si="178"/>
        <v>3347.3398692810456</v>
      </c>
    </row>
    <row r="1901" spans="1:21" x14ac:dyDescent="0.25">
      <c r="A1901" s="30" t="str">
        <f t="shared" si="179"/>
        <v>2016_3</v>
      </c>
      <c r="B1901" s="10">
        <v>2016</v>
      </c>
      <c r="C1901" s="10">
        <v>3</v>
      </c>
      <c r="D1901" s="27" t="s">
        <v>13</v>
      </c>
      <c r="E1901" s="11" t="s">
        <v>41</v>
      </c>
      <c r="F1901" s="41">
        <v>6991</v>
      </c>
      <c r="G1901" s="39">
        <v>50</v>
      </c>
      <c r="H1901" s="40">
        <v>893</v>
      </c>
      <c r="I1901" s="40">
        <v>525</v>
      </c>
      <c r="J1901" s="40">
        <v>1538</v>
      </c>
      <c r="K1901" s="41">
        <v>214</v>
      </c>
      <c r="L1901" s="39">
        <v>913624</v>
      </c>
      <c r="M1901" s="40">
        <v>1612552</v>
      </c>
      <c r="N1901" s="40">
        <v>1050954</v>
      </c>
      <c r="O1901" s="40">
        <v>2726610</v>
      </c>
      <c r="P1901" s="41">
        <v>747445</v>
      </c>
      <c r="Q1901" s="39">
        <f t="shared" si="174"/>
        <v>18272.48</v>
      </c>
      <c r="R1901" s="40">
        <f t="shared" si="175"/>
        <v>1805.7693169092945</v>
      </c>
      <c r="S1901" s="40">
        <f t="shared" si="176"/>
        <v>2001.8171428571429</v>
      </c>
      <c r="T1901" s="40">
        <f t="shared" si="177"/>
        <v>1772.8283485045513</v>
      </c>
      <c r="U1901" s="41">
        <f t="shared" si="178"/>
        <v>3492.733644859813</v>
      </c>
    </row>
    <row r="1902" spans="1:21" x14ac:dyDescent="0.25">
      <c r="A1902" s="30" t="str">
        <f t="shared" si="179"/>
        <v>2016_3</v>
      </c>
      <c r="B1902" s="10">
        <v>2016</v>
      </c>
      <c r="C1902" s="10">
        <v>3</v>
      </c>
      <c r="D1902" s="27" t="s">
        <v>15</v>
      </c>
      <c r="E1902" s="11" t="s">
        <v>41</v>
      </c>
      <c r="F1902" s="41">
        <v>889</v>
      </c>
      <c r="G1902" s="39">
        <v>5</v>
      </c>
      <c r="H1902" s="40">
        <v>73</v>
      </c>
      <c r="I1902" s="40">
        <v>257</v>
      </c>
      <c r="J1902" s="40">
        <v>123</v>
      </c>
      <c r="K1902" s="41">
        <v>19</v>
      </c>
      <c r="L1902" s="39">
        <v>113975</v>
      </c>
      <c r="M1902" s="40">
        <v>229247</v>
      </c>
      <c r="N1902" s="40">
        <v>541062</v>
      </c>
      <c r="O1902" s="40">
        <v>388501</v>
      </c>
      <c r="P1902" s="41">
        <v>102520</v>
      </c>
      <c r="Q1902" s="39">
        <f t="shared" si="174"/>
        <v>22795</v>
      </c>
      <c r="R1902" s="40">
        <f t="shared" si="175"/>
        <v>3140.3698630136987</v>
      </c>
      <c r="S1902" s="40">
        <f t="shared" si="176"/>
        <v>2105.2996108949415</v>
      </c>
      <c r="T1902" s="40">
        <f t="shared" si="177"/>
        <v>3158.5447154471544</v>
      </c>
      <c r="U1902" s="41">
        <f t="shared" si="178"/>
        <v>5395.7894736842109</v>
      </c>
    </row>
    <row r="1903" spans="1:21" x14ac:dyDescent="0.25">
      <c r="A1903" s="30" t="str">
        <f t="shared" si="179"/>
        <v>2016_3</v>
      </c>
      <c r="B1903" s="10">
        <v>2016</v>
      </c>
      <c r="C1903" s="10">
        <v>3</v>
      </c>
      <c r="D1903" s="27" t="s">
        <v>16</v>
      </c>
      <c r="E1903" s="11" t="s">
        <v>41</v>
      </c>
      <c r="F1903" s="41">
        <v>981</v>
      </c>
      <c r="G1903" s="39">
        <v>21</v>
      </c>
      <c r="H1903" s="40">
        <v>146</v>
      </c>
      <c r="I1903" s="40">
        <v>125</v>
      </c>
      <c r="J1903" s="40">
        <v>200</v>
      </c>
      <c r="K1903" s="41">
        <v>108</v>
      </c>
      <c r="L1903" s="39">
        <v>270362</v>
      </c>
      <c r="M1903" s="40">
        <v>472119</v>
      </c>
      <c r="N1903" s="40">
        <v>130282</v>
      </c>
      <c r="O1903" s="40">
        <v>662017</v>
      </c>
      <c r="P1903" s="41">
        <v>580387</v>
      </c>
      <c r="Q1903" s="39">
        <f t="shared" si="174"/>
        <v>12874.380952380952</v>
      </c>
      <c r="R1903" s="40">
        <f t="shared" si="175"/>
        <v>3233.6917808219177</v>
      </c>
      <c r="S1903" s="40">
        <f t="shared" si="176"/>
        <v>1042.2560000000001</v>
      </c>
      <c r="T1903" s="40">
        <f t="shared" si="177"/>
        <v>3310.085</v>
      </c>
      <c r="U1903" s="41">
        <f t="shared" si="178"/>
        <v>5373.9537037037035</v>
      </c>
    </row>
    <row r="1904" spans="1:21" x14ac:dyDescent="0.25">
      <c r="A1904" s="30" t="str">
        <f t="shared" si="179"/>
        <v>2016_3</v>
      </c>
      <c r="B1904" s="10">
        <v>2016</v>
      </c>
      <c r="C1904" s="10">
        <v>3</v>
      </c>
      <c r="D1904" s="27" t="s">
        <v>17</v>
      </c>
      <c r="E1904" s="11" t="s">
        <v>41</v>
      </c>
      <c r="F1904" s="41">
        <v>6848</v>
      </c>
      <c r="G1904" s="39">
        <v>45</v>
      </c>
      <c r="H1904" s="40">
        <v>700</v>
      </c>
      <c r="I1904" s="40">
        <v>1691</v>
      </c>
      <c r="J1904" s="40">
        <v>1340</v>
      </c>
      <c r="K1904" s="41">
        <v>171</v>
      </c>
      <c r="L1904" s="39">
        <v>974714</v>
      </c>
      <c r="M1904" s="40">
        <v>2612258</v>
      </c>
      <c r="N1904" s="40">
        <v>1540150</v>
      </c>
      <c r="O1904" s="40">
        <v>4818940</v>
      </c>
      <c r="P1904" s="41">
        <v>986478</v>
      </c>
      <c r="Q1904" s="39">
        <f t="shared" si="174"/>
        <v>21660.31111111111</v>
      </c>
      <c r="R1904" s="40">
        <f t="shared" si="175"/>
        <v>3731.7971428571427</v>
      </c>
      <c r="S1904" s="40">
        <f t="shared" si="176"/>
        <v>910.7924305144885</v>
      </c>
      <c r="T1904" s="40">
        <f t="shared" si="177"/>
        <v>3596.2238805970151</v>
      </c>
      <c r="U1904" s="41">
        <f t="shared" si="178"/>
        <v>5768.8771929824561</v>
      </c>
    </row>
    <row r="1905" spans="1:21" x14ac:dyDescent="0.25">
      <c r="A1905" s="30" t="str">
        <f t="shared" si="179"/>
        <v>2016_3</v>
      </c>
      <c r="B1905" s="10">
        <v>2016</v>
      </c>
      <c r="C1905" s="10">
        <v>3</v>
      </c>
      <c r="D1905" s="27" t="s">
        <v>18</v>
      </c>
      <c r="E1905" s="11" t="s">
        <v>41</v>
      </c>
      <c r="F1905" s="41">
        <v>2825</v>
      </c>
      <c r="G1905" s="39">
        <v>30</v>
      </c>
      <c r="H1905" s="40">
        <v>260</v>
      </c>
      <c r="I1905" s="40">
        <v>623</v>
      </c>
      <c r="J1905" s="40">
        <v>387</v>
      </c>
      <c r="K1905" s="41">
        <v>72</v>
      </c>
      <c r="L1905" s="39">
        <v>670456</v>
      </c>
      <c r="M1905" s="40">
        <v>858652</v>
      </c>
      <c r="N1905" s="40">
        <v>1192084</v>
      </c>
      <c r="O1905" s="40">
        <v>1430689</v>
      </c>
      <c r="P1905" s="41">
        <v>251107</v>
      </c>
      <c r="Q1905" s="39">
        <f t="shared" si="174"/>
        <v>22348.533333333333</v>
      </c>
      <c r="R1905" s="40">
        <f t="shared" si="175"/>
        <v>3302.5076923076922</v>
      </c>
      <c r="S1905" s="40">
        <f t="shared" si="176"/>
        <v>1913.4574638844301</v>
      </c>
      <c r="T1905" s="40">
        <f t="shared" si="177"/>
        <v>3696.8708010335918</v>
      </c>
      <c r="U1905" s="41">
        <f t="shared" si="178"/>
        <v>3487.5972222222222</v>
      </c>
    </row>
    <row r="1906" spans="1:21" x14ac:dyDescent="0.25">
      <c r="A1906" s="30" t="str">
        <f t="shared" si="179"/>
        <v>2016_3</v>
      </c>
      <c r="B1906" s="10">
        <v>2016</v>
      </c>
      <c r="C1906" s="10">
        <v>3</v>
      </c>
      <c r="D1906" s="27" t="s">
        <v>19</v>
      </c>
      <c r="E1906" s="11" t="s">
        <v>41</v>
      </c>
      <c r="F1906" s="41">
        <v>1154</v>
      </c>
      <c r="G1906" s="39">
        <v>26</v>
      </c>
      <c r="H1906" s="40">
        <v>126</v>
      </c>
      <c r="I1906" s="40">
        <v>264</v>
      </c>
      <c r="J1906" s="40">
        <v>189</v>
      </c>
      <c r="K1906" s="41">
        <v>46</v>
      </c>
      <c r="L1906" s="39">
        <v>544227</v>
      </c>
      <c r="M1906" s="40">
        <v>410467</v>
      </c>
      <c r="N1906" s="40">
        <v>389298</v>
      </c>
      <c r="O1906" s="40">
        <v>731155</v>
      </c>
      <c r="P1906" s="41">
        <v>298802</v>
      </c>
      <c r="Q1906" s="39">
        <f t="shared" si="174"/>
        <v>20931.807692307691</v>
      </c>
      <c r="R1906" s="40">
        <f t="shared" si="175"/>
        <v>3257.6746031746034</v>
      </c>
      <c r="S1906" s="40">
        <f t="shared" si="176"/>
        <v>1474.6136363636363</v>
      </c>
      <c r="T1906" s="40">
        <f t="shared" si="177"/>
        <v>3868.5449735449733</v>
      </c>
      <c r="U1906" s="41">
        <f t="shared" si="178"/>
        <v>6495.695652173913</v>
      </c>
    </row>
    <row r="1907" spans="1:21" x14ac:dyDescent="0.25">
      <c r="A1907" s="30" t="str">
        <f t="shared" si="179"/>
        <v>2016_3</v>
      </c>
      <c r="B1907" s="10">
        <v>2016</v>
      </c>
      <c r="C1907" s="10">
        <v>3</v>
      </c>
      <c r="D1907" s="27" t="s">
        <v>20</v>
      </c>
      <c r="E1907" s="11" t="s">
        <v>41</v>
      </c>
      <c r="F1907" s="41">
        <v>7711</v>
      </c>
      <c r="G1907" s="39">
        <v>103</v>
      </c>
      <c r="H1907" s="40">
        <v>991</v>
      </c>
      <c r="I1907" s="40">
        <v>804</v>
      </c>
      <c r="J1907" s="40">
        <v>1646</v>
      </c>
      <c r="K1907" s="41">
        <v>271</v>
      </c>
      <c r="L1907" s="39">
        <v>3335084</v>
      </c>
      <c r="M1907" s="40">
        <v>2703890</v>
      </c>
      <c r="N1907" s="40">
        <v>1209654</v>
      </c>
      <c r="O1907" s="40">
        <v>4362796</v>
      </c>
      <c r="P1907" s="41">
        <v>2434154</v>
      </c>
      <c r="Q1907" s="39">
        <f t="shared" si="174"/>
        <v>32379.456310679612</v>
      </c>
      <c r="R1907" s="40">
        <f t="shared" si="175"/>
        <v>2728.4460141271443</v>
      </c>
      <c r="S1907" s="40">
        <f t="shared" si="176"/>
        <v>1504.544776119403</v>
      </c>
      <c r="T1907" s="40">
        <f t="shared" si="177"/>
        <v>2650.5443499392468</v>
      </c>
      <c r="U1907" s="41">
        <f t="shared" si="178"/>
        <v>8982.1180811808117</v>
      </c>
    </row>
    <row r="1908" spans="1:21" x14ac:dyDescent="0.25">
      <c r="A1908" s="30" t="str">
        <f t="shared" si="179"/>
        <v>2016_3</v>
      </c>
      <c r="B1908" s="10">
        <v>2016</v>
      </c>
      <c r="C1908" s="10">
        <v>3</v>
      </c>
      <c r="D1908" s="27" t="s">
        <v>21</v>
      </c>
      <c r="E1908" s="11" t="s">
        <v>41</v>
      </c>
      <c r="F1908" s="41">
        <v>7260</v>
      </c>
      <c r="G1908" s="39">
        <v>225</v>
      </c>
      <c r="H1908" s="40">
        <v>809</v>
      </c>
      <c r="I1908" s="40">
        <v>1476</v>
      </c>
      <c r="J1908" s="40">
        <v>1768</v>
      </c>
      <c r="K1908" s="41">
        <v>274</v>
      </c>
      <c r="L1908" s="39">
        <v>4149345</v>
      </c>
      <c r="M1908" s="40">
        <v>1876656</v>
      </c>
      <c r="N1908" s="40">
        <v>1375295</v>
      </c>
      <c r="O1908" s="40">
        <v>6027179</v>
      </c>
      <c r="P1908" s="41">
        <v>1395902</v>
      </c>
      <c r="Q1908" s="39">
        <f t="shared" si="174"/>
        <v>18441.533333333333</v>
      </c>
      <c r="R1908" s="40">
        <f t="shared" si="175"/>
        <v>2319.7231149567369</v>
      </c>
      <c r="S1908" s="40">
        <f t="shared" si="176"/>
        <v>931.77168021680222</v>
      </c>
      <c r="T1908" s="40">
        <f t="shared" si="177"/>
        <v>3409.0378959276018</v>
      </c>
      <c r="U1908" s="41">
        <f t="shared" si="178"/>
        <v>5094.5328467153286</v>
      </c>
    </row>
    <row r="1909" spans="1:21" x14ac:dyDescent="0.25">
      <c r="A1909" s="30" t="str">
        <f t="shared" si="179"/>
        <v>2016_3</v>
      </c>
      <c r="B1909" s="10">
        <v>2016</v>
      </c>
      <c r="C1909" s="10">
        <v>3</v>
      </c>
      <c r="D1909" s="27" t="s">
        <v>22</v>
      </c>
      <c r="E1909" s="11" t="s">
        <v>41</v>
      </c>
      <c r="F1909" s="41">
        <v>950</v>
      </c>
      <c r="G1909" s="39">
        <v>35</v>
      </c>
      <c r="H1909" s="40">
        <v>104</v>
      </c>
      <c r="I1909" s="40">
        <v>147</v>
      </c>
      <c r="J1909" s="40">
        <v>137</v>
      </c>
      <c r="K1909" s="41">
        <v>49</v>
      </c>
      <c r="L1909" s="39">
        <v>447973</v>
      </c>
      <c r="M1909" s="40">
        <v>312518</v>
      </c>
      <c r="N1909" s="40">
        <v>151044</v>
      </c>
      <c r="O1909" s="40">
        <v>434938</v>
      </c>
      <c r="P1909" s="41">
        <v>191589</v>
      </c>
      <c r="Q1909" s="39">
        <f t="shared" si="174"/>
        <v>12799.228571428572</v>
      </c>
      <c r="R1909" s="40">
        <f t="shared" si="175"/>
        <v>3004.9807692307691</v>
      </c>
      <c r="S1909" s="40">
        <f t="shared" si="176"/>
        <v>1027.5102040816328</v>
      </c>
      <c r="T1909" s="40">
        <f t="shared" si="177"/>
        <v>3174.7299270072995</v>
      </c>
      <c r="U1909" s="41">
        <f t="shared" si="178"/>
        <v>3909.9795918367345</v>
      </c>
    </row>
    <row r="1910" spans="1:21" x14ac:dyDescent="0.25">
      <c r="A1910" s="30" t="str">
        <f t="shared" si="179"/>
        <v>2016_3</v>
      </c>
      <c r="B1910" s="10">
        <v>2016</v>
      </c>
      <c r="C1910" s="10">
        <v>3</v>
      </c>
      <c r="D1910" s="27" t="s">
        <v>23</v>
      </c>
      <c r="E1910" s="11" t="s">
        <v>41</v>
      </c>
      <c r="F1910" s="41">
        <v>681</v>
      </c>
      <c r="G1910" s="39">
        <v>26</v>
      </c>
      <c r="H1910" s="40">
        <v>87</v>
      </c>
      <c r="I1910" s="40">
        <v>158</v>
      </c>
      <c r="J1910" s="40">
        <v>120</v>
      </c>
      <c r="K1910" s="41">
        <v>27</v>
      </c>
      <c r="L1910" s="39">
        <v>381066</v>
      </c>
      <c r="M1910" s="40">
        <v>278064</v>
      </c>
      <c r="N1910" s="40">
        <v>132175</v>
      </c>
      <c r="O1910" s="40">
        <v>395592</v>
      </c>
      <c r="P1910" s="41">
        <v>124898</v>
      </c>
      <c r="Q1910" s="39">
        <f t="shared" si="174"/>
        <v>14656.384615384615</v>
      </c>
      <c r="R1910" s="40">
        <f t="shared" si="175"/>
        <v>3196.1379310344828</v>
      </c>
      <c r="S1910" s="40">
        <f t="shared" si="176"/>
        <v>836.55063291139243</v>
      </c>
      <c r="T1910" s="40">
        <f t="shared" si="177"/>
        <v>3296.6</v>
      </c>
      <c r="U1910" s="41">
        <f t="shared" si="178"/>
        <v>4625.8518518518522</v>
      </c>
    </row>
    <row r="1911" spans="1:21" x14ac:dyDescent="0.25">
      <c r="A1911" s="30" t="str">
        <f t="shared" si="179"/>
        <v>2016_3</v>
      </c>
      <c r="B1911" s="10">
        <v>2016</v>
      </c>
      <c r="C1911" s="10">
        <v>3</v>
      </c>
      <c r="D1911" s="27" t="s">
        <v>24</v>
      </c>
      <c r="E1911" s="11" t="s">
        <v>41</v>
      </c>
      <c r="F1911" s="41">
        <v>1883</v>
      </c>
      <c r="G1911" s="39">
        <v>62</v>
      </c>
      <c r="H1911" s="40">
        <v>210</v>
      </c>
      <c r="I1911" s="40">
        <v>106</v>
      </c>
      <c r="J1911" s="40">
        <v>479</v>
      </c>
      <c r="K1911" s="41">
        <v>72</v>
      </c>
      <c r="L1911" s="39">
        <v>1426089</v>
      </c>
      <c r="M1911" s="40">
        <v>884726</v>
      </c>
      <c r="N1911" s="40">
        <v>128435</v>
      </c>
      <c r="O1911" s="40">
        <v>1588338</v>
      </c>
      <c r="P1911" s="41">
        <v>397570</v>
      </c>
      <c r="Q1911" s="39">
        <f t="shared" si="174"/>
        <v>23001.435483870966</v>
      </c>
      <c r="R1911" s="40">
        <f t="shared" si="175"/>
        <v>4212.9809523809527</v>
      </c>
      <c r="S1911" s="40">
        <f t="shared" si="176"/>
        <v>1211.6509433962265</v>
      </c>
      <c r="T1911" s="40">
        <f t="shared" si="177"/>
        <v>3315.9457202505218</v>
      </c>
      <c r="U1911" s="41">
        <f t="shared" si="178"/>
        <v>5521.8055555555557</v>
      </c>
    </row>
    <row r="1912" spans="1:21" x14ac:dyDescent="0.25">
      <c r="A1912" s="30" t="str">
        <f t="shared" si="179"/>
        <v>2016_3</v>
      </c>
      <c r="B1912" s="10">
        <v>2016</v>
      </c>
      <c r="C1912" s="10">
        <v>3</v>
      </c>
      <c r="D1912" s="27" t="s">
        <v>25</v>
      </c>
      <c r="E1912" s="11" t="s">
        <v>41</v>
      </c>
      <c r="F1912" s="41">
        <v>7373</v>
      </c>
      <c r="G1912" s="39">
        <v>61</v>
      </c>
      <c r="H1912" s="40">
        <v>688</v>
      </c>
      <c r="I1912" s="40">
        <v>2728</v>
      </c>
      <c r="J1912" s="40">
        <v>988</v>
      </c>
      <c r="K1912" s="41">
        <v>218</v>
      </c>
      <c r="L1912" s="39">
        <v>1019127</v>
      </c>
      <c r="M1912" s="40">
        <v>1438063</v>
      </c>
      <c r="N1912" s="40">
        <v>3455062</v>
      </c>
      <c r="O1912" s="40">
        <v>2056415</v>
      </c>
      <c r="P1912" s="41">
        <v>1257954</v>
      </c>
      <c r="Q1912" s="39">
        <f t="shared" si="174"/>
        <v>16707</v>
      </c>
      <c r="R1912" s="40">
        <f t="shared" si="175"/>
        <v>2090.2078488372094</v>
      </c>
      <c r="S1912" s="40">
        <f t="shared" si="176"/>
        <v>1266.5183284457478</v>
      </c>
      <c r="T1912" s="40">
        <f t="shared" si="177"/>
        <v>2081.3917004048585</v>
      </c>
      <c r="U1912" s="41">
        <f t="shared" si="178"/>
        <v>5770.4311926605506</v>
      </c>
    </row>
    <row r="1913" spans="1:21" x14ac:dyDescent="0.25">
      <c r="A1913" s="30" t="str">
        <f t="shared" si="179"/>
        <v>2016_3</v>
      </c>
      <c r="B1913" s="10">
        <v>2016</v>
      </c>
      <c r="C1913" s="10">
        <v>3</v>
      </c>
      <c r="D1913" s="27" t="s">
        <v>26</v>
      </c>
      <c r="E1913" s="11" t="s">
        <v>41</v>
      </c>
      <c r="F1913" s="41">
        <v>5207</v>
      </c>
      <c r="G1913" s="39">
        <v>80</v>
      </c>
      <c r="H1913" s="40">
        <v>640</v>
      </c>
      <c r="I1913" s="40">
        <v>971</v>
      </c>
      <c r="J1913" s="40">
        <v>1150</v>
      </c>
      <c r="K1913" s="41">
        <v>229</v>
      </c>
      <c r="L1913" s="39">
        <v>1856251</v>
      </c>
      <c r="M1913" s="40">
        <v>2087331</v>
      </c>
      <c r="N1913" s="40">
        <v>1334869</v>
      </c>
      <c r="O1913" s="40">
        <v>3542292</v>
      </c>
      <c r="P1913" s="41">
        <v>1023804</v>
      </c>
      <c r="Q1913" s="39">
        <f t="shared" si="174"/>
        <v>23203.137500000001</v>
      </c>
      <c r="R1913" s="40">
        <f t="shared" si="175"/>
        <v>3261.4546875000001</v>
      </c>
      <c r="S1913" s="40">
        <f t="shared" si="176"/>
        <v>1374.7363542739445</v>
      </c>
      <c r="T1913" s="40">
        <f t="shared" si="177"/>
        <v>3080.2539130434784</v>
      </c>
      <c r="U1913" s="41">
        <f t="shared" si="178"/>
        <v>4470.759825327511</v>
      </c>
    </row>
    <row r="1914" spans="1:21" x14ac:dyDescent="0.25">
      <c r="A1914" s="30" t="str">
        <f t="shared" si="179"/>
        <v>2016_3</v>
      </c>
      <c r="B1914" s="10">
        <v>2016</v>
      </c>
      <c r="C1914" s="10">
        <v>3</v>
      </c>
      <c r="D1914" s="27" t="s">
        <v>27</v>
      </c>
      <c r="E1914" s="11" t="s">
        <v>41</v>
      </c>
      <c r="F1914" s="41">
        <v>1542</v>
      </c>
      <c r="G1914" s="39">
        <v>52</v>
      </c>
      <c r="H1914" s="40">
        <v>198</v>
      </c>
      <c r="I1914" s="40">
        <v>303</v>
      </c>
      <c r="J1914" s="40">
        <v>282</v>
      </c>
      <c r="K1914" s="41">
        <v>124</v>
      </c>
      <c r="L1914" s="39">
        <v>1072359</v>
      </c>
      <c r="M1914" s="40">
        <v>664066</v>
      </c>
      <c r="N1914" s="40">
        <v>321825</v>
      </c>
      <c r="O1914" s="40">
        <v>982010</v>
      </c>
      <c r="P1914" s="41">
        <v>1239504</v>
      </c>
      <c r="Q1914" s="39">
        <f t="shared" si="174"/>
        <v>20622.288461538461</v>
      </c>
      <c r="R1914" s="40">
        <f t="shared" si="175"/>
        <v>3353.8686868686868</v>
      </c>
      <c r="S1914" s="40">
        <f t="shared" si="176"/>
        <v>1062.1287128712872</v>
      </c>
      <c r="T1914" s="40">
        <f t="shared" si="177"/>
        <v>3482.304964539007</v>
      </c>
      <c r="U1914" s="41">
        <f t="shared" si="178"/>
        <v>9996</v>
      </c>
    </row>
    <row r="1915" spans="1:21" x14ac:dyDescent="0.25">
      <c r="A1915" s="30" t="str">
        <f t="shared" si="179"/>
        <v>2016_3</v>
      </c>
      <c r="B1915" s="10">
        <v>2016</v>
      </c>
      <c r="C1915" s="10">
        <v>3</v>
      </c>
      <c r="D1915" s="27" t="s">
        <v>28</v>
      </c>
      <c r="E1915" s="11" t="s">
        <v>41</v>
      </c>
      <c r="F1915" s="41">
        <v>7717</v>
      </c>
      <c r="G1915" s="39">
        <v>237</v>
      </c>
      <c r="H1915" s="40">
        <v>969</v>
      </c>
      <c r="I1915" s="40">
        <v>1809</v>
      </c>
      <c r="J1915" s="40">
        <v>1517</v>
      </c>
      <c r="K1915" s="41">
        <v>393</v>
      </c>
      <c r="L1915" s="39">
        <v>3474006</v>
      </c>
      <c r="M1915" s="40">
        <v>3348500</v>
      </c>
      <c r="N1915" s="40">
        <v>2272644</v>
      </c>
      <c r="O1915" s="40">
        <v>5510408</v>
      </c>
      <c r="P1915" s="41">
        <v>4696159</v>
      </c>
      <c r="Q1915" s="39">
        <f t="shared" si="174"/>
        <v>14658.253164556962</v>
      </c>
      <c r="R1915" s="40">
        <f t="shared" si="175"/>
        <v>3455.6243550051599</v>
      </c>
      <c r="S1915" s="40">
        <f t="shared" si="176"/>
        <v>1256.2985074626865</v>
      </c>
      <c r="T1915" s="40">
        <f t="shared" si="177"/>
        <v>3632.4377059986814</v>
      </c>
      <c r="U1915" s="41">
        <f t="shared" si="178"/>
        <v>11949.513994910942</v>
      </c>
    </row>
    <row r="1916" spans="1:21" x14ac:dyDescent="0.25">
      <c r="A1916" s="30" t="str">
        <f t="shared" si="179"/>
        <v>2016_3</v>
      </c>
      <c r="B1916" s="10">
        <v>2016</v>
      </c>
      <c r="C1916" s="10">
        <v>3</v>
      </c>
      <c r="D1916" s="27" t="s">
        <v>29</v>
      </c>
      <c r="E1916" s="11" t="s">
        <v>41</v>
      </c>
      <c r="F1916" s="41">
        <v>1070</v>
      </c>
      <c r="G1916" s="39">
        <v>35</v>
      </c>
      <c r="H1916" s="40">
        <v>143</v>
      </c>
      <c r="I1916" s="40">
        <v>179</v>
      </c>
      <c r="J1916" s="40">
        <v>214</v>
      </c>
      <c r="K1916" s="41">
        <v>57</v>
      </c>
      <c r="L1916" s="39">
        <v>620726</v>
      </c>
      <c r="M1916" s="40">
        <v>434241</v>
      </c>
      <c r="N1916" s="40">
        <v>200378</v>
      </c>
      <c r="O1916" s="40">
        <v>672251</v>
      </c>
      <c r="P1916" s="41">
        <v>551832</v>
      </c>
      <c r="Q1916" s="39">
        <f t="shared" si="174"/>
        <v>17735.028571428571</v>
      </c>
      <c r="R1916" s="40">
        <f t="shared" si="175"/>
        <v>3036.6503496503497</v>
      </c>
      <c r="S1916" s="40">
        <f t="shared" si="176"/>
        <v>1119.4301675977654</v>
      </c>
      <c r="T1916" s="40">
        <f t="shared" si="177"/>
        <v>3141.3598130841124</v>
      </c>
      <c r="U1916" s="41">
        <f t="shared" si="178"/>
        <v>9681.2631578947367</v>
      </c>
    </row>
    <row r="1917" spans="1:21" x14ac:dyDescent="0.25">
      <c r="A1917" s="30" t="str">
        <f t="shared" si="179"/>
        <v>2016_3</v>
      </c>
      <c r="B1917" s="10">
        <v>2016</v>
      </c>
      <c r="C1917" s="10">
        <v>3</v>
      </c>
      <c r="D1917" s="27" t="s">
        <v>30</v>
      </c>
      <c r="E1917" s="11" t="s">
        <v>41</v>
      </c>
      <c r="F1917" s="41">
        <v>1850</v>
      </c>
      <c r="G1917" s="39">
        <v>61</v>
      </c>
      <c r="H1917" s="40">
        <v>233</v>
      </c>
      <c r="I1917" s="40">
        <v>167</v>
      </c>
      <c r="J1917" s="40">
        <v>406</v>
      </c>
      <c r="K1917" s="41">
        <v>272</v>
      </c>
      <c r="L1917" s="39">
        <v>1527485</v>
      </c>
      <c r="M1917" s="40">
        <v>427069</v>
      </c>
      <c r="N1917" s="40">
        <v>139946</v>
      </c>
      <c r="O1917" s="40">
        <v>1445511</v>
      </c>
      <c r="P1917" s="41">
        <v>1676683</v>
      </c>
      <c r="Q1917" s="39">
        <f t="shared" si="174"/>
        <v>25040.737704918032</v>
      </c>
      <c r="R1917" s="40">
        <f t="shared" si="175"/>
        <v>1832.9141630901288</v>
      </c>
      <c r="S1917" s="40">
        <f t="shared" si="176"/>
        <v>838</v>
      </c>
      <c r="T1917" s="40">
        <f t="shared" si="177"/>
        <v>3560.3719211822659</v>
      </c>
      <c r="U1917" s="41">
        <f t="shared" si="178"/>
        <v>6164.275735294118</v>
      </c>
    </row>
    <row r="1918" spans="1:21" x14ac:dyDescent="0.25">
      <c r="A1918" s="30" t="str">
        <f t="shared" si="179"/>
        <v>2016_3</v>
      </c>
      <c r="B1918" s="10">
        <v>2016</v>
      </c>
      <c r="C1918" s="10">
        <v>3</v>
      </c>
      <c r="D1918" s="27" t="s">
        <v>31</v>
      </c>
      <c r="E1918" s="11" t="s">
        <v>41</v>
      </c>
      <c r="F1918" s="41">
        <v>6296</v>
      </c>
      <c r="G1918" s="39">
        <v>154</v>
      </c>
      <c r="H1918" s="40">
        <v>726</v>
      </c>
      <c r="I1918" s="40">
        <v>2137</v>
      </c>
      <c r="J1918" s="40">
        <v>986</v>
      </c>
      <c r="K1918" s="41">
        <v>246</v>
      </c>
      <c r="L1918" s="39">
        <v>2635127</v>
      </c>
      <c r="M1918" s="40">
        <v>2387300</v>
      </c>
      <c r="N1918" s="40">
        <v>1437559</v>
      </c>
      <c r="O1918" s="40">
        <v>3417286</v>
      </c>
      <c r="P1918" s="41">
        <v>575940</v>
      </c>
      <c r="Q1918" s="39">
        <f t="shared" si="174"/>
        <v>17111.214285714286</v>
      </c>
      <c r="R1918" s="40">
        <f t="shared" si="175"/>
        <v>3288.2920110192836</v>
      </c>
      <c r="S1918" s="40">
        <f t="shared" si="176"/>
        <v>672.69957884885355</v>
      </c>
      <c r="T1918" s="40">
        <f t="shared" si="177"/>
        <v>3465.8073022312374</v>
      </c>
      <c r="U1918" s="41">
        <f t="shared" si="178"/>
        <v>2341.2195121951218</v>
      </c>
    </row>
    <row r="1919" spans="1:21" x14ac:dyDescent="0.25">
      <c r="A1919" s="30" t="str">
        <f t="shared" si="179"/>
        <v>2016_3</v>
      </c>
      <c r="B1919" s="10">
        <v>2016</v>
      </c>
      <c r="C1919" s="10">
        <v>3</v>
      </c>
      <c r="D1919" s="27" t="s">
        <v>32</v>
      </c>
      <c r="E1919" s="11" t="s">
        <v>41</v>
      </c>
      <c r="F1919" s="41">
        <v>6166</v>
      </c>
      <c r="G1919" s="39">
        <v>90</v>
      </c>
      <c r="H1919" s="40">
        <v>904</v>
      </c>
      <c r="I1919" s="40">
        <v>1572</v>
      </c>
      <c r="J1919" s="40">
        <v>1472</v>
      </c>
      <c r="K1919" s="41">
        <v>307</v>
      </c>
      <c r="L1919" s="39">
        <v>3365074</v>
      </c>
      <c r="M1919" s="40">
        <v>3394444</v>
      </c>
      <c r="N1919" s="40">
        <v>1632219</v>
      </c>
      <c r="O1919" s="40">
        <v>5473514</v>
      </c>
      <c r="P1919" s="41">
        <v>3281244</v>
      </c>
      <c r="Q1919" s="39">
        <f t="shared" si="174"/>
        <v>37389.711111111108</v>
      </c>
      <c r="R1919" s="40">
        <f t="shared" si="175"/>
        <v>3754.9159292035397</v>
      </c>
      <c r="S1919" s="40">
        <f t="shared" si="176"/>
        <v>1038.3072519083969</v>
      </c>
      <c r="T1919" s="40">
        <f t="shared" si="177"/>
        <v>3718.4198369565215</v>
      </c>
      <c r="U1919" s="41">
        <f t="shared" si="178"/>
        <v>10688.091205211726</v>
      </c>
    </row>
    <row r="1920" spans="1:21" x14ac:dyDescent="0.25">
      <c r="A1920" s="30" t="str">
        <f t="shared" si="179"/>
        <v>2016_3</v>
      </c>
      <c r="B1920" s="10">
        <v>2016</v>
      </c>
      <c r="C1920" s="10">
        <v>3</v>
      </c>
      <c r="D1920" s="27" t="s">
        <v>33</v>
      </c>
      <c r="E1920" s="11" t="s">
        <v>41</v>
      </c>
      <c r="F1920" s="41">
        <v>3346</v>
      </c>
      <c r="G1920" s="39">
        <v>123</v>
      </c>
      <c r="H1920" s="40">
        <v>393</v>
      </c>
      <c r="I1920" s="40">
        <v>1105</v>
      </c>
      <c r="J1920" s="40">
        <v>584</v>
      </c>
      <c r="K1920" s="41">
        <v>114</v>
      </c>
      <c r="L1920" s="39">
        <v>1674937</v>
      </c>
      <c r="M1920" s="40">
        <v>1230702</v>
      </c>
      <c r="N1920" s="40">
        <v>972976</v>
      </c>
      <c r="O1920" s="40">
        <v>1794361</v>
      </c>
      <c r="P1920" s="41">
        <v>332603</v>
      </c>
      <c r="Q1920" s="39">
        <f t="shared" si="174"/>
        <v>13617.373983739837</v>
      </c>
      <c r="R1920" s="40">
        <f t="shared" si="175"/>
        <v>3131.5572519083971</v>
      </c>
      <c r="S1920" s="40">
        <f t="shared" si="176"/>
        <v>880.52126696832579</v>
      </c>
      <c r="T1920" s="40">
        <f t="shared" si="177"/>
        <v>3072.5359589041095</v>
      </c>
      <c r="U1920" s="41">
        <f t="shared" si="178"/>
        <v>2917.5701754385964</v>
      </c>
    </row>
    <row r="1921" spans="1:21" x14ac:dyDescent="0.25">
      <c r="A1921" s="30" t="str">
        <f t="shared" si="179"/>
        <v>2016_3</v>
      </c>
      <c r="B1921" s="10">
        <v>2016</v>
      </c>
      <c r="C1921" s="10">
        <v>3</v>
      </c>
      <c r="D1921" s="27" t="s">
        <v>34</v>
      </c>
      <c r="E1921" s="11" t="s">
        <v>41</v>
      </c>
      <c r="F1921" s="41">
        <v>3042</v>
      </c>
      <c r="G1921" s="39">
        <v>103</v>
      </c>
      <c r="H1921" s="40">
        <v>497</v>
      </c>
      <c r="I1921" s="40">
        <v>830</v>
      </c>
      <c r="J1921" s="40">
        <v>692</v>
      </c>
      <c r="K1921" s="41">
        <v>121</v>
      </c>
      <c r="L1921" s="39">
        <v>1630847</v>
      </c>
      <c r="M1921" s="40">
        <v>2121189</v>
      </c>
      <c r="N1921" s="40">
        <v>1064673</v>
      </c>
      <c r="O1921" s="40">
        <v>3205505</v>
      </c>
      <c r="P1921" s="41">
        <v>474822</v>
      </c>
      <c r="Q1921" s="39">
        <f t="shared" si="174"/>
        <v>15833.466019417476</v>
      </c>
      <c r="R1921" s="40">
        <f t="shared" si="175"/>
        <v>4267.9859154929582</v>
      </c>
      <c r="S1921" s="40">
        <f t="shared" si="176"/>
        <v>1282.7385542168674</v>
      </c>
      <c r="T1921" s="40">
        <f t="shared" si="177"/>
        <v>4632.2326589595377</v>
      </c>
      <c r="U1921" s="41">
        <f t="shared" si="178"/>
        <v>3924.1487603305786</v>
      </c>
    </row>
    <row r="1922" spans="1:21" x14ac:dyDescent="0.25">
      <c r="A1922" s="30" t="str">
        <f t="shared" si="179"/>
        <v>2016_3</v>
      </c>
      <c r="B1922" s="10">
        <v>2016</v>
      </c>
      <c r="C1922" s="10">
        <v>3</v>
      </c>
      <c r="D1922" s="27" t="s">
        <v>35</v>
      </c>
      <c r="E1922" s="11" t="s">
        <v>41</v>
      </c>
      <c r="F1922" s="41">
        <v>5460</v>
      </c>
      <c r="G1922" s="39">
        <v>263</v>
      </c>
      <c r="H1922" s="40">
        <v>914</v>
      </c>
      <c r="I1922" s="40">
        <v>1121</v>
      </c>
      <c r="J1922" s="40">
        <v>1388</v>
      </c>
      <c r="K1922" s="41">
        <v>295</v>
      </c>
      <c r="L1922" s="39">
        <v>3163089</v>
      </c>
      <c r="M1922" s="40">
        <v>2782254</v>
      </c>
      <c r="N1922" s="40">
        <v>1514384</v>
      </c>
      <c r="O1922" s="40">
        <v>4267038</v>
      </c>
      <c r="P1922" s="41">
        <v>965778</v>
      </c>
      <c r="Q1922" s="39">
        <f t="shared" si="174"/>
        <v>12026.954372623573</v>
      </c>
      <c r="R1922" s="40">
        <f t="shared" si="175"/>
        <v>3044.0415754923415</v>
      </c>
      <c r="S1922" s="40">
        <f t="shared" si="176"/>
        <v>1350.9223907225692</v>
      </c>
      <c r="T1922" s="40">
        <f t="shared" si="177"/>
        <v>3074.2348703170028</v>
      </c>
      <c r="U1922" s="41">
        <f t="shared" si="178"/>
        <v>3273.8237288135592</v>
      </c>
    </row>
    <row r="1923" spans="1:21" x14ac:dyDescent="0.25">
      <c r="A1923" s="30" t="str">
        <f t="shared" si="179"/>
        <v>2016_3</v>
      </c>
      <c r="B1923" s="10">
        <v>2016</v>
      </c>
      <c r="C1923" s="10">
        <v>3</v>
      </c>
      <c r="D1923" s="27" t="s">
        <v>36</v>
      </c>
      <c r="E1923" s="11" t="s">
        <v>41</v>
      </c>
      <c r="F1923" s="41">
        <v>1711</v>
      </c>
      <c r="G1923" s="39">
        <v>77</v>
      </c>
      <c r="H1923" s="40">
        <v>268</v>
      </c>
      <c r="I1923" s="40">
        <v>300</v>
      </c>
      <c r="J1923" s="40">
        <v>553</v>
      </c>
      <c r="K1923" s="41">
        <v>42</v>
      </c>
      <c r="L1923" s="39">
        <v>1463332</v>
      </c>
      <c r="M1923" s="40">
        <v>942996</v>
      </c>
      <c r="N1923" s="40">
        <v>274404</v>
      </c>
      <c r="O1923" s="40">
        <v>2011521</v>
      </c>
      <c r="P1923" s="41">
        <v>240624</v>
      </c>
      <c r="Q1923" s="39">
        <f t="shared" si="174"/>
        <v>19004.311688311689</v>
      </c>
      <c r="R1923" s="40">
        <f t="shared" si="175"/>
        <v>3518.6417910447763</v>
      </c>
      <c r="S1923" s="40">
        <f t="shared" si="176"/>
        <v>914.68</v>
      </c>
      <c r="T1923" s="40">
        <f t="shared" si="177"/>
        <v>3637.4701627486438</v>
      </c>
      <c r="U1923" s="41">
        <f t="shared" si="178"/>
        <v>5729.1428571428569</v>
      </c>
    </row>
    <row r="1924" spans="1:21" x14ac:dyDescent="0.25">
      <c r="A1924" s="30" t="str">
        <f t="shared" si="179"/>
        <v>2016_3</v>
      </c>
      <c r="B1924" s="10">
        <v>2016</v>
      </c>
      <c r="C1924" s="10">
        <v>3</v>
      </c>
      <c r="D1924" s="27" t="s">
        <v>37</v>
      </c>
      <c r="E1924" s="11" t="s">
        <v>41</v>
      </c>
      <c r="F1924" s="41">
        <v>2644</v>
      </c>
      <c r="G1924" s="39">
        <v>131</v>
      </c>
      <c r="H1924" s="40">
        <v>517</v>
      </c>
      <c r="I1924" s="40">
        <v>989</v>
      </c>
      <c r="J1924" s="40">
        <v>592</v>
      </c>
      <c r="K1924" s="41">
        <v>267</v>
      </c>
      <c r="L1924" s="39">
        <v>2626067</v>
      </c>
      <c r="M1924" s="40">
        <v>1465762</v>
      </c>
      <c r="N1924" s="40">
        <v>1201070</v>
      </c>
      <c r="O1924" s="40">
        <v>2032530</v>
      </c>
      <c r="P1924" s="41">
        <v>1585186</v>
      </c>
      <c r="Q1924" s="39">
        <f t="shared" si="174"/>
        <v>20046.312977099238</v>
      </c>
      <c r="R1924" s="40">
        <f t="shared" si="175"/>
        <v>2835.1295938104449</v>
      </c>
      <c r="S1924" s="40">
        <f t="shared" si="176"/>
        <v>1214.4287158746208</v>
      </c>
      <c r="T1924" s="40">
        <f t="shared" si="177"/>
        <v>3433.3277027027025</v>
      </c>
      <c r="U1924" s="41">
        <f t="shared" si="178"/>
        <v>5937.0262172284647</v>
      </c>
    </row>
    <row r="1925" spans="1:21" x14ac:dyDescent="0.25">
      <c r="A1925" s="30" t="str">
        <f t="shared" si="179"/>
        <v>2016_3</v>
      </c>
      <c r="B1925" s="10">
        <v>2016</v>
      </c>
      <c r="C1925" s="10">
        <v>3</v>
      </c>
      <c r="D1925" s="27" t="s">
        <v>38</v>
      </c>
      <c r="E1925" s="11" t="s">
        <v>41</v>
      </c>
      <c r="F1925" s="41">
        <v>1359</v>
      </c>
      <c r="G1925" s="39">
        <v>70</v>
      </c>
      <c r="H1925" s="40">
        <v>299</v>
      </c>
      <c r="I1925" s="40">
        <v>260</v>
      </c>
      <c r="J1925" s="40">
        <v>508</v>
      </c>
      <c r="K1925" s="41">
        <v>8</v>
      </c>
      <c r="L1925" s="39">
        <v>948210</v>
      </c>
      <c r="M1925" s="40">
        <v>825696</v>
      </c>
      <c r="N1925" s="40">
        <v>460646</v>
      </c>
      <c r="O1925" s="40">
        <v>1308955</v>
      </c>
      <c r="P1925" s="41">
        <v>57477</v>
      </c>
      <c r="Q1925" s="39">
        <f t="shared" si="174"/>
        <v>13545.857142857143</v>
      </c>
      <c r="R1925" s="40">
        <f t="shared" si="175"/>
        <v>2761.5250836120399</v>
      </c>
      <c r="S1925" s="40">
        <f t="shared" si="176"/>
        <v>1771.7153846153847</v>
      </c>
      <c r="T1925" s="40">
        <f t="shared" si="177"/>
        <v>2576.6830708661419</v>
      </c>
      <c r="U1925" s="41">
        <f t="shared" si="178"/>
        <v>7184.625</v>
      </c>
    </row>
    <row r="1926" spans="1:21" x14ac:dyDescent="0.25">
      <c r="A1926" s="30" t="str">
        <f t="shared" si="179"/>
        <v>2016_3</v>
      </c>
      <c r="B1926" s="10">
        <v>2016</v>
      </c>
      <c r="C1926" s="10">
        <v>3</v>
      </c>
      <c r="D1926" s="27" t="s">
        <v>39</v>
      </c>
      <c r="E1926" s="11" t="s">
        <v>41</v>
      </c>
      <c r="F1926" s="41">
        <v>6259</v>
      </c>
      <c r="G1926" s="39">
        <v>325</v>
      </c>
      <c r="H1926" s="40">
        <v>1178</v>
      </c>
      <c r="I1926" s="40">
        <v>997</v>
      </c>
      <c r="J1926" s="40">
        <v>1759</v>
      </c>
      <c r="K1926" s="41">
        <v>151</v>
      </c>
      <c r="L1926" s="39">
        <v>5509997</v>
      </c>
      <c r="M1926" s="40">
        <v>3121476</v>
      </c>
      <c r="N1926" s="40">
        <v>941815</v>
      </c>
      <c r="O1926" s="40">
        <v>5743372</v>
      </c>
      <c r="P1926" s="41">
        <v>821424</v>
      </c>
      <c r="Q1926" s="39">
        <f t="shared" si="174"/>
        <v>16953.836923076924</v>
      </c>
      <c r="R1926" s="40">
        <f t="shared" si="175"/>
        <v>2649.8098471986418</v>
      </c>
      <c r="S1926" s="40">
        <f t="shared" si="176"/>
        <v>944.6489468405216</v>
      </c>
      <c r="T1926" s="40">
        <f t="shared" si="177"/>
        <v>3265.1347356452529</v>
      </c>
      <c r="U1926" s="41">
        <f t="shared" si="178"/>
        <v>5439.8940397350989</v>
      </c>
    </row>
    <row r="1927" spans="1:21" x14ac:dyDescent="0.25">
      <c r="A1927" s="30" t="str">
        <f t="shared" si="179"/>
        <v>2016_3</v>
      </c>
      <c r="B1927" s="10">
        <v>2016</v>
      </c>
      <c r="C1927" s="10">
        <v>3</v>
      </c>
      <c r="D1927" s="27" t="s">
        <v>40</v>
      </c>
      <c r="E1927" s="11" t="s">
        <v>41</v>
      </c>
      <c r="F1927" s="41">
        <v>3169</v>
      </c>
      <c r="G1927" s="39">
        <v>121</v>
      </c>
      <c r="H1927" s="40">
        <v>564</v>
      </c>
      <c r="I1927" s="40">
        <v>1453</v>
      </c>
      <c r="J1927" s="40">
        <v>963</v>
      </c>
      <c r="K1927" s="41">
        <v>168</v>
      </c>
      <c r="L1927" s="39">
        <v>1606320</v>
      </c>
      <c r="M1927" s="40">
        <v>2130342</v>
      </c>
      <c r="N1927" s="40">
        <v>1430378</v>
      </c>
      <c r="O1927" s="40">
        <v>3696466</v>
      </c>
      <c r="P1927" s="41">
        <v>485664</v>
      </c>
      <c r="Q1927" s="39">
        <f t="shared" si="174"/>
        <v>13275.371900826447</v>
      </c>
      <c r="R1927" s="40">
        <f t="shared" si="175"/>
        <v>3777.2021276595747</v>
      </c>
      <c r="S1927" s="40">
        <f t="shared" si="176"/>
        <v>984.43083275980734</v>
      </c>
      <c r="T1927" s="40">
        <f t="shared" si="177"/>
        <v>3838.4901349948077</v>
      </c>
      <c r="U1927" s="41">
        <f t="shared" si="178"/>
        <v>2890.8571428571427</v>
      </c>
    </row>
    <row r="1928" spans="1:21" x14ac:dyDescent="0.25">
      <c r="A1928" s="30" t="str">
        <f t="shared" si="179"/>
        <v>2016_4</v>
      </c>
      <c r="B1928" s="10">
        <v>2016</v>
      </c>
      <c r="C1928" s="10">
        <v>4</v>
      </c>
      <c r="D1928" s="27" t="s">
        <v>13</v>
      </c>
      <c r="E1928" s="11" t="s">
        <v>41</v>
      </c>
      <c r="F1928" s="41">
        <v>6976</v>
      </c>
      <c r="G1928" s="39">
        <v>53</v>
      </c>
      <c r="H1928" s="40">
        <v>852</v>
      </c>
      <c r="I1928" s="40">
        <v>514</v>
      </c>
      <c r="J1928" s="40">
        <v>1497</v>
      </c>
      <c r="K1928" s="41">
        <v>188</v>
      </c>
      <c r="L1928" s="39">
        <v>900917</v>
      </c>
      <c r="M1928" s="40">
        <v>1519595</v>
      </c>
      <c r="N1928" s="40">
        <v>891395</v>
      </c>
      <c r="O1928" s="40">
        <v>2840576</v>
      </c>
      <c r="P1928" s="41">
        <v>660291</v>
      </c>
      <c r="Q1928" s="39">
        <f t="shared" si="174"/>
        <v>16998.433962264149</v>
      </c>
      <c r="R1928" s="40">
        <f t="shared" si="175"/>
        <v>1783.56220657277</v>
      </c>
      <c r="S1928" s="40">
        <f t="shared" si="176"/>
        <v>1734.2315175097276</v>
      </c>
      <c r="T1928" s="40">
        <f t="shared" si="177"/>
        <v>1897.5123580494321</v>
      </c>
      <c r="U1928" s="41">
        <f t="shared" si="178"/>
        <v>3512.1861702127658</v>
      </c>
    </row>
    <row r="1929" spans="1:21" x14ac:dyDescent="0.25">
      <c r="A1929" s="30" t="str">
        <f t="shared" si="179"/>
        <v>2016_4</v>
      </c>
      <c r="B1929" s="10">
        <v>2016</v>
      </c>
      <c r="C1929" s="10">
        <v>4</v>
      </c>
      <c r="D1929" s="27" t="s">
        <v>15</v>
      </c>
      <c r="E1929" s="11" t="s">
        <v>41</v>
      </c>
      <c r="F1929" s="41">
        <v>868</v>
      </c>
      <c r="G1929" s="39">
        <v>5</v>
      </c>
      <c r="H1929" s="40">
        <v>75</v>
      </c>
      <c r="I1929" s="40">
        <v>179</v>
      </c>
      <c r="J1929" s="40">
        <v>125</v>
      </c>
      <c r="K1929" s="41">
        <v>17</v>
      </c>
      <c r="L1929" s="39">
        <v>129253</v>
      </c>
      <c r="M1929" s="40">
        <v>232262</v>
      </c>
      <c r="N1929" s="40">
        <v>332420</v>
      </c>
      <c r="O1929" s="40">
        <v>425461</v>
      </c>
      <c r="P1929" s="41">
        <v>116532</v>
      </c>
      <c r="Q1929" s="39">
        <f t="shared" si="174"/>
        <v>25850.6</v>
      </c>
      <c r="R1929" s="40">
        <f t="shared" si="175"/>
        <v>3096.8266666666668</v>
      </c>
      <c r="S1929" s="40">
        <f t="shared" si="176"/>
        <v>1857.0949720670392</v>
      </c>
      <c r="T1929" s="40">
        <f t="shared" si="177"/>
        <v>3403.6880000000001</v>
      </c>
      <c r="U1929" s="41">
        <f t="shared" si="178"/>
        <v>6854.8235294117649</v>
      </c>
    </row>
    <row r="1930" spans="1:21" x14ac:dyDescent="0.25">
      <c r="A1930" s="30" t="str">
        <f t="shared" si="179"/>
        <v>2016_4</v>
      </c>
      <c r="B1930" s="10">
        <v>2016</v>
      </c>
      <c r="C1930" s="10">
        <v>4</v>
      </c>
      <c r="D1930" s="27" t="s">
        <v>16</v>
      </c>
      <c r="E1930" s="11" t="s">
        <v>41</v>
      </c>
      <c r="F1930" s="41">
        <v>971</v>
      </c>
      <c r="G1930" s="39">
        <v>22</v>
      </c>
      <c r="H1930" s="40">
        <v>139</v>
      </c>
      <c r="I1930" s="40">
        <v>60</v>
      </c>
      <c r="J1930" s="40">
        <v>434</v>
      </c>
      <c r="K1930" s="41">
        <v>35</v>
      </c>
      <c r="L1930" s="39">
        <v>222341</v>
      </c>
      <c r="M1930" s="40">
        <v>489648</v>
      </c>
      <c r="N1930" s="40">
        <v>64835</v>
      </c>
      <c r="O1930" s="40">
        <v>1309590</v>
      </c>
      <c r="P1930" s="41">
        <v>179088</v>
      </c>
      <c r="Q1930" s="39">
        <f t="shared" si="174"/>
        <v>10106.40909090909</v>
      </c>
      <c r="R1930" s="40">
        <f t="shared" si="175"/>
        <v>3522.6474820143885</v>
      </c>
      <c r="S1930" s="40">
        <f t="shared" si="176"/>
        <v>1080.5833333333333</v>
      </c>
      <c r="T1930" s="40">
        <f t="shared" si="177"/>
        <v>3017.4884792626726</v>
      </c>
      <c r="U1930" s="41">
        <f t="shared" si="178"/>
        <v>5116.8</v>
      </c>
    </row>
    <row r="1931" spans="1:21" x14ac:dyDescent="0.25">
      <c r="A1931" s="30" t="str">
        <f t="shared" si="179"/>
        <v>2016_4</v>
      </c>
      <c r="B1931" s="10">
        <v>2016</v>
      </c>
      <c r="C1931" s="10">
        <v>4</v>
      </c>
      <c r="D1931" s="27" t="s">
        <v>17</v>
      </c>
      <c r="E1931" s="11" t="s">
        <v>41</v>
      </c>
      <c r="F1931" s="41">
        <v>6779</v>
      </c>
      <c r="G1931" s="39">
        <v>46</v>
      </c>
      <c r="H1931" s="40">
        <v>644</v>
      </c>
      <c r="I1931" s="40">
        <v>2350</v>
      </c>
      <c r="J1931" s="40">
        <v>1059</v>
      </c>
      <c r="K1931" s="41">
        <v>279</v>
      </c>
      <c r="L1931" s="39">
        <v>796025</v>
      </c>
      <c r="M1931" s="40">
        <v>2549715</v>
      </c>
      <c r="N1931" s="40">
        <v>2284652</v>
      </c>
      <c r="O1931" s="40">
        <v>3561248</v>
      </c>
      <c r="P1931" s="41">
        <v>1567543</v>
      </c>
      <c r="Q1931" s="39">
        <f t="shared" ref="Q1931:Q1994" si="180">L1931/G1931</f>
        <v>17304.891304347828</v>
      </c>
      <c r="R1931" s="40">
        <f t="shared" ref="R1931:R1994" si="181">M1931/H1931</f>
        <v>3959.1847826086955</v>
      </c>
      <c r="S1931" s="40">
        <f t="shared" ref="S1931:S1994" si="182">N1931/I1931</f>
        <v>972.19234042553194</v>
      </c>
      <c r="T1931" s="40">
        <f t="shared" ref="T1931:T1994" si="183">O1931/J1931</f>
        <v>3362.8404154863078</v>
      </c>
      <c r="U1931" s="41">
        <f t="shared" ref="U1931:U1994" si="184">P1931/K1931</f>
        <v>5618.4336917562723</v>
      </c>
    </row>
    <row r="1932" spans="1:21" x14ac:dyDescent="0.25">
      <c r="A1932" s="30" t="str">
        <f t="shared" ref="A1932:A1995" si="185">B1932&amp;"_"&amp;C1932</f>
        <v>2016_4</v>
      </c>
      <c r="B1932" s="10">
        <v>2016</v>
      </c>
      <c r="C1932" s="10">
        <v>4</v>
      </c>
      <c r="D1932" s="27" t="s">
        <v>18</v>
      </c>
      <c r="E1932" s="11" t="s">
        <v>41</v>
      </c>
      <c r="F1932" s="41">
        <v>2800</v>
      </c>
      <c r="G1932" s="39">
        <v>29</v>
      </c>
      <c r="H1932" s="40">
        <v>250</v>
      </c>
      <c r="I1932" s="40">
        <v>481</v>
      </c>
      <c r="J1932" s="40">
        <v>380</v>
      </c>
      <c r="K1932" s="41">
        <v>61</v>
      </c>
      <c r="L1932" s="39">
        <v>638872</v>
      </c>
      <c r="M1932" s="40">
        <v>888116</v>
      </c>
      <c r="N1932" s="40">
        <v>947404</v>
      </c>
      <c r="O1932" s="40">
        <v>1456757</v>
      </c>
      <c r="P1932" s="41">
        <v>238277</v>
      </c>
      <c r="Q1932" s="39">
        <f t="shared" si="180"/>
        <v>22030.068965517243</v>
      </c>
      <c r="R1932" s="40">
        <f t="shared" si="181"/>
        <v>3552.4639999999999</v>
      </c>
      <c r="S1932" s="40">
        <f t="shared" si="182"/>
        <v>1969.6548856548857</v>
      </c>
      <c r="T1932" s="40">
        <f t="shared" si="183"/>
        <v>3833.5710526315788</v>
      </c>
      <c r="U1932" s="41">
        <f t="shared" si="184"/>
        <v>3906.1803278688526</v>
      </c>
    </row>
    <row r="1933" spans="1:21" x14ac:dyDescent="0.25">
      <c r="A1933" s="30" t="str">
        <f t="shared" si="185"/>
        <v>2016_4</v>
      </c>
      <c r="B1933" s="10">
        <v>2016</v>
      </c>
      <c r="C1933" s="10">
        <v>4</v>
      </c>
      <c r="D1933" s="27" t="s">
        <v>19</v>
      </c>
      <c r="E1933" s="11" t="s">
        <v>41</v>
      </c>
      <c r="F1933" s="41">
        <v>1143</v>
      </c>
      <c r="G1933" s="39">
        <v>26</v>
      </c>
      <c r="H1933" s="40">
        <v>124</v>
      </c>
      <c r="I1933" s="40">
        <v>236</v>
      </c>
      <c r="J1933" s="40">
        <v>187</v>
      </c>
      <c r="K1933" s="41">
        <v>49</v>
      </c>
      <c r="L1933" s="39">
        <v>551358</v>
      </c>
      <c r="M1933" s="40">
        <v>451243</v>
      </c>
      <c r="N1933" s="40">
        <v>404861</v>
      </c>
      <c r="O1933" s="40">
        <v>762434</v>
      </c>
      <c r="P1933" s="41">
        <v>319166</v>
      </c>
      <c r="Q1933" s="39">
        <f t="shared" si="180"/>
        <v>21206.076923076922</v>
      </c>
      <c r="R1933" s="40">
        <f t="shared" si="181"/>
        <v>3639.0564516129034</v>
      </c>
      <c r="S1933" s="40">
        <f t="shared" si="182"/>
        <v>1715.5127118644068</v>
      </c>
      <c r="T1933" s="40">
        <f t="shared" si="183"/>
        <v>4077.1871657754009</v>
      </c>
      <c r="U1933" s="41">
        <f t="shared" si="184"/>
        <v>6513.591836734694</v>
      </c>
    </row>
    <row r="1934" spans="1:21" x14ac:dyDescent="0.25">
      <c r="A1934" s="30" t="str">
        <f t="shared" si="185"/>
        <v>2016_4</v>
      </c>
      <c r="B1934" s="10">
        <v>2016</v>
      </c>
      <c r="C1934" s="10">
        <v>4</v>
      </c>
      <c r="D1934" s="27" t="s">
        <v>20</v>
      </c>
      <c r="E1934" s="11" t="s">
        <v>41</v>
      </c>
      <c r="F1934" s="41">
        <v>7669</v>
      </c>
      <c r="G1934" s="39">
        <v>105</v>
      </c>
      <c r="H1934" s="40">
        <v>949</v>
      </c>
      <c r="I1934" s="40">
        <v>738</v>
      </c>
      <c r="J1934" s="40">
        <v>1566</v>
      </c>
      <c r="K1934" s="41">
        <v>279</v>
      </c>
      <c r="L1934" s="39">
        <v>3262460</v>
      </c>
      <c r="M1934" s="40">
        <v>2815913</v>
      </c>
      <c r="N1934" s="40">
        <v>1436293</v>
      </c>
      <c r="O1934" s="40">
        <v>4395487</v>
      </c>
      <c r="P1934" s="41">
        <v>2642276</v>
      </c>
      <c r="Q1934" s="39">
        <f t="shared" si="180"/>
        <v>31071.047619047618</v>
      </c>
      <c r="R1934" s="40">
        <f t="shared" si="181"/>
        <v>2967.2423603793468</v>
      </c>
      <c r="S1934" s="40">
        <f t="shared" si="182"/>
        <v>1946.1964769647695</v>
      </c>
      <c r="T1934" s="40">
        <f t="shared" si="183"/>
        <v>2806.824393358876</v>
      </c>
      <c r="U1934" s="41">
        <f t="shared" si="184"/>
        <v>9470.5232974910396</v>
      </c>
    </row>
    <row r="1935" spans="1:21" x14ac:dyDescent="0.25">
      <c r="A1935" s="30" t="str">
        <f t="shared" si="185"/>
        <v>2016_4</v>
      </c>
      <c r="B1935" s="10">
        <v>2016</v>
      </c>
      <c r="C1935" s="10">
        <v>4</v>
      </c>
      <c r="D1935" s="27" t="s">
        <v>21</v>
      </c>
      <c r="E1935" s="11" t="s">
        <v>41</v>
      </c>
      <c r="F1935" s="41">
        <v>7186</v>
      </c>
      <c r="G1935" s="39">
        <v>228</v>
      </c>
      <c r="H1935" s="40">
        <v>743</v>
      </c>
      <c r="I1935" s="40">
        <v>748</v>
      </c>
      <c r="J1935" s="40">
        <v>1049</v>
      </c>
      <c r="K1935" s="41">
        <v>183</v>
      </c>
      <c r="L1935" s="39">
        <v>3327922</v>
      </c>
      <c r="M1935" s="40">
        <v>1905532</v>
      </c>
      <c r="N1935" s="40">
        <v>744791</v>
      </c>
      <c r="O1935" s="40">
        <v>3238159</v>
      </c>
      <c r="P1935" s="41">
        <v>950036</v>
      </c>
      <c r="Q1935" s="39">
        <f t="shared" si="180"/>
        <v>14596.149122807017</v>
      </c>
      <c r="R1935" s="40">
        <f t="shared" si="181"/>
        <v>2564.6460296096902</v>
      </c>
      <c r="S1935" s="40">
        <f t="shared" si="182"/>
        <v>995.70989304812838</v>
      </c>
      <c r="T1935" s="40">
        <f t="shared" si="183"/>
        <v>3086.9008579599617</v>
      </c>
      <c r="U1935" s="41">
        <f t="shared" si="184"/>
        <v>5191.4535519125684</v>
      </c>
    </row>
    <row r="1936" spans="1:21" x14ac:dyDescent="0.25">
      <c r="A1936" s="30" t="str">
        <f t="shared" si="185"/>
        <v>2016_4</v>
      </c>
      <c r="B1936" s="10">
        <v>2016</v>
      </c>
      <c r="C1936" s="10">
        <v>4</v>
      </c>
      <c r="D1936" s="27" t="s">
        <v>22</v>
      </c>
      <c r="E1936" s="11" t="s">
        <v>41</v>
      </c>
      <c r="F1936" s="41">
        <v>942</v>
      </c>
      <c r="G1936" s="39">
        <v>34</v>
      </c>
      <c r="H1936" s="40">
        <v>102</v>
      </c>
      <c r="I1936" s="40">
        <v>128</v>
      </c>
      <c r="J1936" s="40">
        <v>137</v>
      </c>
      <c r="K1936" s="41">
        <v>43</v>
      </c>
      <c r="L1936" s="39">
        <v>449142</v>
      </c>
      <c r="M1936" s="40">
        <v>328892</v>
      </c>
      <c r="N1936" s="40">
        <v>168417</v>
      </c>
      <c r="O1936" s="40">
        <v>492557</v>
      </c>
      <c r="P1936" s="41">
        <v>191483</v>
      </c>
      <c r="Q1936" s="39">
        <f t="shared" si="180"/>
        <v>13210.058823529413</v>
      </c>
      <c r="R1936" s="40">
        <f t="shared" si="181"/>
        <v>3224.4313725490197</v>
      </c>
      <c r="S1936" s="40">
        <f t="shared" si="182"/>
        <v>1315.7578125</v>
      </c>
      <c r="T1936" s="40">
        <f t="shared" si="183"/>
        <v>3595.3065693430658</v>
      </c>
      <c r="U1936" s="41">
        <f t="shared" si="184"/>
        <v>4453.0930232558139</v>
      </c>
    </row>
    <row r="1937" spans="1:21" x14ac:dyDescent="0.25">
      <c r="A1937" s="30" t="str">
        <f t="shared" si="185"/>
        <v>2016_4</v>
      </c>
      <c r="B1937" s="10">
        <v>2016</v>
      </c>
      <c r="C1937" s="10">
        <v>4</v>
      </c>
      <c r="D1937" s="27" t="s">
        <v>23</v>
      </c>
      <c r="E1937" s="11" t="s">
        <v>41</v>
      </c>
      <c r="F1937" s="41">
        <v>675</v>
      </c>
      <c r="G1937" s="39">
        <v>25</v>
      </c>
      <c r="H1937" s="40">
        <v>86</v>
      </c>
      <c r="I1937" s="40">
        <v>136</v>
      </c>
      <c r="J1937" s="40">
        <v>121</v>
      </c>
      <c r="K1937" s="41">
        <v>28</v>
      </c>
      <c r="L1937" s="39">
        <v>375606</v>
      </c>
      <c r="M1937" s="40">
        <v>291921</v>
      </c>
      <c r="N1937" s="40">
        <v>142200</v>
      </c>
      <c r="O1937" s="40">
        <v>456975</v>
      </c>
      <c r="P1937" s="41">
        <v>123281</v>
      </c>
      <c r="Q1937" s="39">
        <f t="shared" si="180"/>
        <v>15024.24</v>
      </c>
      <c r="R1937" s="40">
        <f t="shared" si="181"/>
        <v>3394.4302325581393</v>
      </c>
      <c r="S1937" s="40">
        <f t="shared" si="182"/>
        <v>1045.5882352941176</v>
      </c>
      <c r="T1937" s="40">
        <f t="shared" si="183"/>
        <v>3776.6528925619837</v>
      </c>
      <c r="U1937" s="41">
        <f t="shared" si="184"/>
        <v>4402.8928571428569</v>
      </c>
    </row>
    <row r="1938" spans="1:21" x14ac:dyDescent="0.25">
      <c r="A1938" s="30" t="str">
        <f t="shared" si="185"/>
        <v>2016_4</v>
      </c>
      <c r="B1938" s="10">
        <v>2016</v>
      </c>
      <c r="C1938" s="10">
        <v>4</v>
      </c>
      <c r="D1938" s="27" t="s">
        <v>24</v>
      </c>
      <c r="E1938" s="11" t="s">
        <v>41</v>
      </c>
      <c r="F1938" s="41">
        <v>1863</v>
      </c>
      <c r="G1938" s="39">
        <v>60</v>
      </c>
      <c r="H1938" s="40">
        <v>200</v>
      </c>
      <c r="I1938" s="40">
        <v>240</v>
      </c>
      <c r="J1938" s="40">
        <v>262</v>
      </c>
      <c r="K1938" s="41">
        <v>197</v>
      </c>
      <c r="L1938" s="39">
        <v>1113926</v>
      </c>
      <c r="M1938" s="40">
        <v>935684</v>
      </c>
      <c r="N1938" s="40">
        <v>310219</v>
      </c>
      <c r="O1938" s="40">
        <v>794248</v>
      </c>
      <c r="P1938" s="41">
        <v>1108571</v>
      </c>
      <c r="Q1938" s="39">
        <f t="shared" si="180"/>
        <v>18565.433333333334</v>
      </c>
      <c r="R1938" s="40">
        <f t="shared" si="181"/>
        <v>4678.42</v>
      </c>
      <c r="S1938" s="40">
        <f t="shared" si="182"/>
        <v>1292.5791666666667</v>
      </c>
      <c r="T1938" s="40">
        <f t="shared" si="183"/>
        <v>3031.4809160305344</v>
      </c>
      <c r="U1938" s="41">
        <f t="shared" si="184"/>
        <v>5627.2639593908625</v>
      </c>
    </row>
    <row r="1939" spans="1:21" x14ac:dyDescent="0.25">
      <c r="A1939" s="30" t="str">
        <f t="shared" si="185"/>
        <v>2016_4</v>
      </c>
      <c r="B1939" s="10">
        <v>2016</v>
      </c>
      <c r="C1939" s="10">
        <v>4</v>
      </c>
      <c r="D1939" s="27" t="s">
        <v>25</v>
      </c>
      <c r="E1939" s="11" t="s">
        <v>41</v>
      </c>
      <c r="F1939" s="41">
        <v>7202</v>
      </c>
      <c r="G1939" s="39">
        <v>61</v>
      </c>
      <c r="H1939" s="40">
        <v>647</v>
      </c>
      <c r="I1939" s="40">
        <v>2078</v>
      </c>
      <c r="J1939" s="40">
        <v>1014</v>
      </c>
      <c r="K1939" s="41">
        <v>231</v>
      </c>
      <c r="L1939" s="39">
        <v>988010</v>
      </c>
      <c r="M1939" s="40">
        <v>1387080</v>
      </c>
      <c r="N1939" s="40">
        <v>2448800</v>
      </c>
      <c r="O1939" s="40">
        <v>2245602</v>
      </c>
      <c r="P1939" s="41">
        <v>1276053</v>
      </c>
      <c r="Q1939" s="39">
        <f t="shared" si="180"/>
        <v>16196.88524590164</v>
      </c>
      <c r="R1939" s="40">
        <f t="shared" si="181"/>
        <v>2143.8639876352395</v>
      </c>
      <c r="S1939" s="40">
        <f t="shared" si="182"/>
        <v>1178.4408084696825</v>
      </c>
      <c r="T1939" s="40">
        <f t="shared" si="183"/>
        <v>2214.5976331360948</v>
      </c>
      <c r="U1939" s="41">
        <f t="shared" si="184"/>
        <v>5524.0389610389611</v>
      </c>
    </row>
    <row r="1940" spans="1:21" x14ac:dyDescent="0.25">
      <c r="A1940" s="30" t="str">
        <f t="shared" si="185"/>
        <v>2016_4</v>
      </c>
      <c r="B1940" s="10">
        <v>2016</v>
      </c>
      <c r="C1940" s="10">
        <v>4</v>
      </c>
      <c r="D1940" s="27" t="s">
        <v>26</v>
      </c>
      <c r="E1940" s="11" t="s">
        <v>41</v>
      </c>
      <c r="F1940" s="41">
        <v>5005</v>
      </c>
      <c r="G1940" s="39">
        <v>85</v>
      </c>
      <c r="H1940" s="40">
        <v>616</v>
      </c>
      <c r="I1940" s="40">
        <v>978</v>
      </c>
      <c r="J1940" s="40">
        <v>1090</v>
      </c>
      <c r="K1940" s="41">
        <v>232</v>
      </c>
      <c r="L1940" s="39">
        <v>1874670</v>
      </c>
      <c r="M1940" s="40">
        <v>2156732</v>
      </c>
      <c r="N1940" s="40">
        <v>1935229</v>
      </c>
      <c r="O1940" s="40">
        <v>3566851</v>
      </c>
      <c r="P1940" s="41">
        <v>1050753</v>
      </c>
      <c r="Q1940" s="39">
        <f t="shared" si="180"/>
        <v>22054.941176470587</v>
      </c>
      <c r="R1940" s="40">
        <f t="shared" si="181"/>
        <v>3501.1883116883118</v>
      </c>
      <c r="S1940" s="40">
        <f t="shared" si="182"/>
        <v>1978.7617586912065</v>
      </c>
      <c r="T1940" s="40">
        <f t="shared" si="183"/>
        <v>3272.3403669724771</v>
      </c>
      <c r="U1940" s="41">
        <f t="shared" si="184"/>
        <v>4529.1077586206893</v>
      </c>
    </row>
    <row r="1941" spans="1:21" x14ac:dyDescent="0.25">
      <c r="A1941" s="30" t="str">
        <f t="shared" si="185"/>
        <v>2016_4</v>
      </c>
      <c r="B1941" s="10">
        <v>2016</v>
      </c>
      <c r="C1941" s="10">
        <v>4</v>
      </c>
      <c r="D1941" s="27" t="s">
        <v>27</v>
      </c>
      <c r="E1941" s="11" t="s">
        <v>41</v>
      </c>
      <c r="F1941" s="41">
        <v>1540</v>
      </c>
      <c r="G1941" s="39">
        <v>53</v>
      </c>
      <c r="H1941" s="40">
        <v>191</v>
      </c>
      <c r="I1941" s="40">
        <v>266</v>
      </c>
      <c r="J1941" s="40">
        <v>285</v>
      </c>
      <c r="K1941" s="41">
        <v>121</v>
      </c>
      <c r="L1941" s="39">
        <v>1102416</v>
      </c>
      <c r="M1941" s="40">
        <v>632331</v>
      </c>
      <c r="N1941" s="40">
        <v>261012</v>
      </c>
      <c r="O1941" s="40">
        <v>1029744</v>
      </c>
      <c r="P1941" s="41">
        <v>935885</v>
      </c>
      <c r="Q1941" s="39">
        <f t="shared" si="180"/>
        <v>20800.301886792451</v>
      </c>
      <c r="R1941" s="40">
        <f t="shared" si="181"/>
        <v>3310.633507853403</v>
      </c>
      <c r="S1941" s="40">
        <f t="shared" si="182"/>
        <v>981.24812030075191</v>
      </c>
      <c r="T1941" s="40">
        <f t="shared" si="183"/>
        <v>3613.136842105263</v>
      </c>
      <c r="U1941" s="41">
        <f t="shared" si="184"/>
        <v>7734.5867768595044</v>
      </c>
    </row>
    <row r="1942" spans="1:21" x14ac:dyDescent="0.25">
      <c r="A1942" s="30" t="str">
        <f t="shared" si="185"/>
        <v>2016_4</v>
      </c>
      <c r="B1942" s="10">
        <v>2016</v>
      </c>
      <c r="C1942" s="10">
        <v>4</v>
      </c>
      <c r="D1942" s="27" t="s">
        <v>28</v>
      </c>
      <c r="E1942" s="11" t="s">
        <v>41</v>
      </c>
      <c r="F1942" s="41">
        <v>7654</v>
      </c>
      <c r="G1942" s="39">
        <v>246</v>
      </c>
      <c r="H1942" s="40">
        <v>940</v>
      </c>
      <c r="I1942" s="40">
        <v>1541</v>
      </c>
      <c r="J1942" s="40">
        <v>1524</v>
      </c>
      <c r="K1942" s="41">
        <v>395</v>
      </c>
      <c r="L1942" s="39">
        <v>3610753</v>
      </c>
      <c r="M1942" s="40">
        <v>3210892</v>
      </c>
      <c r="N1942" s="40">
        <v>2297543</v>
      </c>
      <c r="O1942" s="40">
        <v>5814440</v>
      </c>
      <c r="P1942" s="41">
        <v>4384002</v>
      </c>
      <c r="Q1942" s="39">
        <f t="shared" si="180"/>
        <v>14677.857723577235</v>
      </c>
      <c r="R1942" s="40">
        <f t="shared" si="181"/>
        <v>3415.8425531914895</v>
      </c>
      <c r="S1942" s="40">
        <f t="shared" si="182"/>
        <v>1490.9428942245295</v>
      </c>
      <c r="T1942" s="40">
        <f t="shared" si="183"/>
        <v>3815.2493438320212</v>
      </c>
      <c r="U1942" s="41">
        <f t="shared" si="184"/>
        <v>11098.739240506329</v>
      </c>
    </row>
    <row r="1943" spans="1:21" x14ac:dyDescent="0.25">
      <c r="A1943" s="30" t="str">
        <f t="shared" si="185"/>
        <v>2016_4</v>
      </c>
      <c r="B1943" s="10">
        <v>2016</v>
      </c>
      <c r="C1943" s="10">
        <v>4</v>
      </c>
      <c r="D1943" s="27" t="s">
        <v>29</v>
      </c>
      <c r="E1943" s="11" t="s">
        <v>41</v>
      </c>
      <c r="F1943" s="41">
        <v>1063</v>
      </c>
      <c r="G1943" s="39">
        <v>38</v>
      </c>
      <c r="H1943" s="40">
        <v>141</v>
      </c>
      <c r="I1943" s="40">
        <v>173</v>
      </c>
      <c r="J1943" s="40">
        <v>213</v>
      </c>
      <c r="K1943" s="41">
        <v>63</v>
      </c>
      <c r="L1943" s="39">
        <v>658597</v>
      </c>
      <c r="M1943" s="40">
        <v>454970</v>
      </c>
      <c r="N1943" s="40">
        <v>298729</v>
      </c>
      <c r="O1943" s="40">
        <v>684354</v>
      </c>
      <c r="P1943" s="41">
        <v>552467</v>
      </c>
      <c r="Q1943" s="39">
        <f t="shared" si="180"/>
        <v>17331.5</v>
      </c>
      <c r="R1943" s="40">
        <f t="shared" si="181"/>
        <v>3226.7375886524824</v>
      </c>
      <c r="S1943" s="40">
        <f t="shared" si="182"/>
        <v>1726.7572254335259</v>
      </c>
      <c r="T1943" s="40">
        <f t="shared" si="183"/>
        <v>3212.9295774647885</v>
      </c>
      <c r="U1943" s="41">
        <f t="shared" si="184"/>
        <v>8769.3174603174612</v>
      </c>
    </row>
    <row r="1944" spans="1:21" x14ac:dyDescent="0.25">
      <c r="A1944" s="30" t="str">
        <f t="shared" si="185"/>
        <v>2016_4</v>
      </c>
      <c r="B1944" s="10">
        <v>2016</v>
      </c>
      <c r="C1944" s="10">
        <v>4</v>
      </c>
      <c r="D1944" s="27" t="s">
        <v>30</v>
      </c>
      <c r="E1944" s="11" t="s">
        <v>41</v>
      </c>
      <c r="F1944" s="41">
        <v>1831</v>
      </c>
      <c r="G1944" s="39">
        <v>62</v>
      </c>
      <c r="H1944" s="40">
        <v>219</v>
      </c>
      <c r="I1944" s="40">
        <v>661</v>
      </c>
      <c r="J1944" s="40">
        <v>617</v>
      </c>
      <c r="K1944" s="41">
        <v>157</v>
      </c>
      <c r="L1944" s="39">
        <v>1247554</v>
      </c>
      <c r="M1944" s="40">
        <v>453888</v>
      </c>
      <c r="N1944" s="40">
        <v>599779</v>
      </c>
      <c r="O1944" s="40">
        <v>2028825</v>
      </c>
      <c r="P1944" s="41">
        <v>931255</v>
      </c>
      <c r="Q1944" s="39">
        <f t="shared" si="180"/>
        <v>20121.83870967742</v>
      </c>
      <c r="R1944" s="40">
        <f t="shared" si="181"/>
        <v>2072.5479452054797</v>
      </c>
      <c r="S1944" s="40">
        <f t="shared" si="182"/>
        <v>907.38124054462935</v>
      </c>
      <c r="T1944" s="40">
        <f t="shared" si="183"/>
        <v>3288.2090761750405</v>
      </c>
      <c r="U1944" s="41">
        <f t="shared" si="184"/>
        <v>5931.5605095541405</v>
      </c>
    </row>
    <row r="1945" spans="1:21" x14ac:dyDescent="0.25">
      <c r="A1945" s="30" t="str">
        <f t="shared" si="185"/>
        <v>2016_4</v>
      </c>
      <c r="B1945" s="10">
        <v>2016</v>
      </c>
      <c r="C1945" s="10">
        <v>4</v>
      </c>
      <c r="D1945" s="27" t="s">
        <v>31</v>
      </c>
      <c r="E1945" s="11" t="s">
        <v>41</v>
      </c>
      <c r="F1945" s="41">
        <v>6237</v>
      </c>
      <c r="G1945" s="39">
        <v>147</v>
      </c>
      <c r="H1945" s="40">
        <v>714</v>
      </c>
      <c r="I1945" s="40">
        <v>1726</v>
      </c>
      <c r="J1945" s="40">
        <v>1014</v>
      </c>
      <c r="K1945" s="41">
        <v>241</v>
      </c>
      <c r="L1945" s="39">
        <v>2803224</v>
      </c>
      <c r="M1945" s="40">
        <v>2406656</v>
      </c>
      <c r="N1945" s="40">
        <v>1300852</v>
      </c>
      <c r="O1945" s="40">
        <v>3615154</v>
      </c>
      <c r="P1945" s="41">
        <v>593056</v>
      </c>
      <c r="Q1945" s="39">
        <f t="shared" si="180"/>
        <v>19069.551020408162</v>
      </c>
      <c r="R1945" s="40">
        <f t="shared" si="181"/>
        <v>3370.6666666666665</v>
      </c>
      <c r="S1945" s="40">
        <f t="shared" si="182"/>
        <v>753.68018539976822</v>
      </c>
      <c r="T1945" s="40">
        <f t="shared" si="183"/>
        <v>3565.2406311637083</v>
      </c>
      <c r="U1945" s="41">
        <f t="shared" si="184"/>
        <v>2460.8132780082988</v>
      </c>
    </row>
    <row r="1946" spans="1:21" x14ac:dyDescent="0.25">
      <c r="A1946" s="30" t="str">
        <f t="shared" si="185"/>
        <v>2016_4</v>
      </c>
      <c r="B1946" s="10">
        <v>2016</v>
      </c>
      <c r="C1946" s="10">
        <v>4</v>
      </c>
      <c r="D1946" s="27" t="s">
        <v>32</v>
      </c>
      <c r="E1946" s="11" t="s">
        <v>41</v>
      </c>
      <c r="F1946" s="41">
        <v>6093</v>
      </c>
      <c r="G1946" s="39">
        <v>98</v>
      </c>
      <c r="H1946" s="40">
        <v>855</v>
      </c>
      <c r="I1946" s="40">
        <v>1321</v>
      </c>
      <c r="J1946" s="40">
        <v>1362</v>
      </c>
      <c r="K1946" s="41">
        <v>296</v>
      </c>
      <c r="L1946" s="39">
        <v>3819586</v>
      </c>
      <c r="M1946" s="40">
        <v>3296088</v>
      </c>
      <c r="N1946" s="40">
        <v>1890412</v>
      </c>
      <c r="O1946" s="40">
        <v>5562483</v>
      </c>
      <c r="P1946" s="41">
        <v>3149074</v>
      </c>
      <c r="Q1946" s="39">
        <f t="shared" si="180"/>
        <v>38975.367346938772</v>
      </c>
      <c r="R1946" s="40">
        <f t="shared" si="181"/>
        <v>3855.0736842105262</v>
      </c>
      <c r="S1946" s="40">
        <f t="shared" si="182"/>
        <v>1431.0461771385314</v>
      </c>
      <c r="T1946" s="40">
        <f t="shared" si="183"/>
        <v>4084.0550660792951</v>
      </c>
      <c r="U1946" s="41">
        <f t="shared" si="184"/>
        <v>10638.763513513513</v>
      </c>
    </row>
    <row r="1947" spans="1:21" x14ac:dyDescent="0.25">
      <c r="A1947" s="30" t="str">
        <f t="shared" si="185"/>
        <v>2016_4</v>
      </c>
      <c r="B1947" s="10">
        <v>2016</v>
      </c>
      <c r="C1947" s="10">
        <v>4</v>
      </c>
      <c r="D1947" s="27" t="s">
        <v>33</v>
      </c>
      <c r="E1947" s="11" t="s">
        <v>41</v>
      </c>
      <c r="F1947" s="41">
        <v>3334</v>
      </c>
      <c r="G1947" s="39">
        <v>126</v>
      </c>
      <c r="H1947" s="40">
        <v>383</v>
      </c>
      <c r="I1947" s="40">
        <v>1175</v>
      </c>
      <c r="J1947" s="40">
        <v>595</v>
      </c>
      <c r="K1947" s="41">
        <v>137</v>
      </c>
      <c r="L1947" s="39">
        <v>1631947</v>
      </c>
      <c r="M1947" s="40">
        <v>1276593</v>
      </c>
      <c r="N1947" s="40">
        <v>2114831</v>
      </c>
      <c r="O1947" s="40">
        <v>1996985</v>
      </c>
      <c r="P1947" s="41">
        <v>352370</v>
      </c>
      <c r="Q1947" s="39">
        <f t="shared" si="180"/>
        <v>12951.960317460318</v>
      </c>
      <c r="R1947" s="40">
        <f t="shared" si="181"/>
        <v>3333.140992167102</v>
      </c>
      <c r="S1947" s="40">
        <f t="shared" si="182"/>
        <v>1799.8561702127658</v>
      </c>
      <c r="T1947" s="40">
        <f t="shared" si="183"/>
        <v>3356.2773109243699</v>
      </c>
      <c r="U1947" s="41">
        <f t="shared" si="184"/>
        <v>2572.0437956204378</v>
      </c>
    </row>
    <row r="1948" spans="1:21" x14ac:dyDescent="0.25">
      <c r="A1948" s="30" t="str">
        <f t="shared" si="185"/>
        <v>2016_4</v>
      </c>
      <c r="B1948" s="10">
        <v>2016</v>
      </c>
      <c r="C1948" s="10">
        <v>4</v>
      </c>
      <c r="D1948" s="27" t="s">
        <v>34</v>
      </c>
      <c r="E1948" s="11" t="s">
        <v>41</v>
      </c>
      <c r="F1948" s="41">
        <v>3040</v>
      </c>
      <c r="G1948" s="39">
        <v>108</v>
      </c>
      <c r="H1948" s="40">
        <v>481</v>
      </c>
      <c r="I1948" s="40">
        <v>748</v>
      </c>
      <c r="J1948" s="40">
        <v>650</v>
      </c>
      <c r="K1948" s="41">
        <v>123</v>
      </c>
      <c r="L1948" s="39">
        <v>1718284</v>
      </c>
      <c r="M1948" s="40">
        <v>2069560</v>
      </c>
      <c r="N1948" s="40">
        <v>1258160</v>
      </c>
      <c r="O1948" s="40">
        <v>3306833</v>
      </c>
      <c r="P1948" s="41">
        <v>468326</v>
      </c>
      <c r="Q1948" s="39">
        <f t="shared" si="180"/>
        <v>15910.037037037036</v>
      </c>
      <c r="R1948" s="40">
        <f t="shared" si="181"/>
        <v>4302.6195426195427</v>
      </c>
      <c r="S1948" s="40">
        <f t="shared" si="182"/>
        <v>1682.0320855614973</v>
      </c>
      <c r="T1948" s="40">
        <f t="shared" si="183"/>
        <v>5087.4353846153845</v>
      </c>
      <c r="U1948" s="41">
        <f t="shared" si="184"/>
        <v>3807.5284552845528</v>
      </c>
    </row>
    <row r="1949" spans="1:21" x14ac:dyDescent="0.25">
      <c r="A1949" s="30" t="str">
        <f t="shared" si="185"/>
        <v>2016_4</v>
      </c>
      <c r="B1949" s="10">
        <v>2016</v>
      </c>
      <c r="C1949" s="10">
        <v>4</v>
      </c>
      <c r="D1949" s="27" t="s">
        <v>35</v>
      </c>
      <c r="E1949" s="11" t="s">
        <v>41</v>
      </c>
      <c r="F1949" s="41">
        <v>5417</v>
      </c>
      <c r="G1949" s="39">
        <v>252</v>
      </c>
      <c r="H1949" s="40">
        <v>913</v>
      </c>
      <c r="I1949" s="40">
        <v>998</v>
      </c>
      <c r="J1949" s="40">
        <v>1362</v>
      </c>
      <c r="K1949" s="41">
        <v>376</v>
      </c>
      <c r="L1949" s="39">
        <v>3251194</v>
      </c>
      <c r="M1949" s="40">
        <v>2854004</v>
      </c>
      <c r="N1949" s="40">
        <v>1612152</v>
      </c>
      <c r="O1949" s="40">
        <v>4373863</v>
      </c>
      <c r="P1949" s="41">
        <v>994977</v>
      </c>
      <c r="Q1949" s="39">
        <f t="shared" si="180"/>
        <v>12901.563492063493</v>
      </c>
      <c r="R1949" s="40">
        <f t="shared" si="181"/>
        <v>3125.9627601314346</v>
      </c>
      <c r="S1949" s="40">
        <f t="shared" si="182"/>
        <v>1615.3827655310622</v>
      </c>
      <c r="T1949" s="40">
        <f t="shared" si="183"/>
        <v>3211.3531571218796</v>
      </c>
      <c r="U1949" s="41">
        <f t="shared" si="184"/>
        <v>2646.2154255319151</v>
      </c>
    </row>
    <row r="1950" spans="1:21" x14ac:dyDescent="0.25">
      <c r="A1950" s="30" t="str">
        <f t="shared" si="185"/>
        <v>2016_4</v>
      </c>
      <c r="B1950" s="10">
        <v>2016</v>
      </c>
      <c r="C1950" s="10">
        <v>4</v>
      </c>
      <c r="D1950" s="27" t="s">
        <v>36</v>
      </c>
      <c r="E1950" s="11" t="s">
        <v>41</v>
      </c>
      <c r="F1950" s="41">
        <v>1694</v>
      </c>
      <c r="G1950" s="39">
        <v>77</v>
      </c>
      <c r="H1950" s="40">
        <v>251</v>
      </c>
      <c r="I1950" s="40">
        <v>642</v>
      </c>
      <c r="J1950" s="40">
        <v>475</v>
      </c>
      <c r="K1950" s="41">
        <v>41</v>
      </c>
      <c r="L1950" s="39">
        <v>1135956</v>
      </c>
      <c r="M1950" s="40">
        <v>1024045</v>
      </c>
      <c r="N1950" s="40">
        <v>630449</v>
      </c>
      <c r="O1950" s="40">
        <v>1618883</v>
      </c>
      <c r="P1950" s="41">
        <v>229605</v>
      </c>
      <c r="Q1950" s="39">
        <f t="shared" si="180"/>
        <v>14752.675324675325</v>
      </c>
      <c r="R1950" s="40">
        <f t="shared" si="181"/>
        <v>4079.8605577689241</v>
      </c>
      <c r="S1950" s="40">
        <f t="shared" si="182"/>
        <v>982.00778816199374</v>
      </c>
      <c r="T1950" s="40">
        <f t="shared" si="183"/>
        <v>3408.1747368421052</v>
      </c>
      <c r="U1950" s="41">
        <f t="shared" si="184"/>
        <v>5600.1219512195121</v>
      </c>
    </row>
    <row r="1951" spans="1:21" x14ac:dyDescent="0.25">
      <c r="A1951" s="30" t="str">
        <f t="shared" si="185"/>
        <v>2016_4</v>
      </c>
      <c r="B1951" s="10">
        <v>2016</v>
      </c>
      <c r="C1951" s="10">
        <v>4</v>
      </c>
      <c r="D1951" s="27" t="s">
        <v>37</v>
      </c>
      <c r="E1951" s="11" t="s">
        <v>41</v>
      </c>
      <c r="F1951" s="41">
        <v>2617</v>
      </c>
      <c r="G1951" s="39">
        <v>127</v>
      </c>
      <c r="H1951" s="40">
        <v>510</v>
      </c>
      <c r="I1951" s="40">
        <v>567</v>
      </c>
      <c r="J1951" s="40">
        <v>939</v>
      </c>
      <c r="K1951" s="41">
        <v>65</v>
      </c>
      <c r="L1951" s="39">
        <v>2098440</v>
      </c>
      <c r="M1951" s="40">
        <v>1628948</v>
      </c>
      <c r="N1951" s="40">
        <v>750377</v>
      </c>
      <c r="O1951" s="40">
        <v>3164570</v>
      </c>
      <c r="P1951" s="41">
        <v>411161</v>
      </c>
      <c r="Q1951" s="39">
        <f t="shared" si="180"/>
        <v>16523.149606299212</v>
      </c>
      <c r="R1951" s="40">
        <f t="shared" si="181"/>
        <v>3194.0156862745098</v>
      </c>
      <c r="S1951" s="40">
        <f t="shared" si="182"/>
        <v>1323.4162257495591</v>
      </c>
      <c r="T1951" s="40">
        <f t="shared" si="183"/>
        <v>3370.1490947816828</v>
      </c>
      <c r="U1951" s="41">
        <f t="shared" si="184"/>
        <v>6325.5538461538463</v>
      </c>
    </row>
    <row r="1952" spans="1:21" x14ac:dyDescent="0.25">
      <c r="A1952" s="30" t="str">
        <f t="shared" si="185"/>
        <v>2016_4</v>
      </c>
      <c r="B1952" s="10">
        <v>2016</v>
      </c>
      <c r="C1952" s="10">
        <v>4</v>
      </c>
      <c r="D1952" s="27" t="s">
        <v>38</v>
      </c>
      <c r="E1952" s="11" t="s">
        <v>41</v>
      </c>
      <c r="F1952" s="41">
        <v>1349</v>
      </c>
      <c r="G1952" s="39">
        <v>74</v>
      </c>
      <c r="H1952" s="40">
        <v>266</v>
      </c>
      <c r="I1952" s="40">
        <v>227</v>
      </c>
      <c r="J1952" s="40">
        <v>505</v>
      </c>
      <c r="K1952" s="41">
        <v>9</v>
      </c>
      <c r="L1952" s="39">
        <v>905871</v>
      </c>
      <c r="M1952" s="40">
        <v>759269</v>
      </c>
      <c r="N1952" s="40">
        <v>391404</v>
      </c>
      <c r="O1952" s="40">
        <v>1437498</v>
      </c>
      <c r="P1952" s="41">
        <v>62384</v>
      </c>
      <c r="Q1952" s="39">
        <f t="shared" si="180"/>
        <v>12241.5</v>
      </c>
      <c r="R1952" s="40">
        <f t="shared" si="181"/>
        <v>2854.3947368421054</v>
      </c>
      <c r="S1952" s="40">
        <f t="shared" si="182"/>
        <v>1724.2466960352424</v>
      </c>
      <c r="T1952" s="40">
        <f t="shared" si="183"/>
        <v>2846.5306930693068</v>
      </c>
      <c r="U1952" s="41">
        <f t="shared" si="184"/>
        <v>6931.5555555555557</v>
      </c>
    </row>
    <row r="1953" spans="1:21" x14ac:dyDescent="0.25">
      <c r="A1953" s="30" t="str">
        <f t="shared" si="185"/>
        <v>2016_4</v>
      </c>
      <c r="B1953" s="10">
        <v>2016</v>
      </c>
      <c r="C1953" s="10">
        <v>4</v>
      </c>
      <c r="D1953" s="27" t="s">
        <v>39</v>
      </c>
      <c r="E1953" s="11" t="s">
        <v>41</v>
      </c>
      <c r="F1953" s="41">
        <v>6195</v>
      </c>
      <c r="G1953" s="39">
        <v>309</v>
      </c>
      <c r="H1953" s="40">
        <v>1123</v>
      </c>
      <c r="I1953" s="40">
        <v>2163</v>
      </c>
      <c r="J1953" s="40">
        <v>1566</v>
      </c>
      <c r="K1953" s="41">
        <v>769</v>
      </c>
      <c r="L1953" s="39">
        <v>4187337</v>
      </c>
      <c r="M1953" s="40">
        <v>3388914</v>
      </c>
      <c r="N1953" s="40">
        <v>2147436</v>
      </c>
      <c r="O1953" s="40">
        <v>4753279</v>
      </c>
      <c r="P1953" s="41">
        <v>4428217</v>
      </c>
      <c r="Q1953" s="39">
        <f t="shared" si="180"/>
        <v>13551.252427184467</v>
      </c>
      <c r="R1953" s="40">
        <f t="shared" si="181"/>
        <v>3017.73285841496</v>
      </c>
      <c r="S1953" s="40">
        <f t="shared" si="182"/>
        <v>992.80443828016644</v>
      </c>
      <c r="T1953" s="40">
        <f t="shared" si="183"/>
        <v>3035.2994891443168</v>
      </c>
      <c r="U1953" s="41">
        <f t="shared" si="184"/>
        <v>5758.4096228868657</v>
      </c>
    </row>
    <row r="1954" spans="1:21" x14ac:dyDescent="0.25">
      <c r="A1954" s="30" t="str">
        <f t="shared" si="185"/>
        <v>2016_4</v>
      </c>
      <c r="B1954" s="10">
        <v>2016</v>
      </c>
      <c r="C1954" s="10">
        <v>4</v>
      </c>
      <c r="D1954" s="27" t="s">
        <v>40</v>
      </c>
      <c r="E1954" s="11" t="s">
        <v>41</v>
      </c>
      <c r="F1954" s="41">
        <v>3149</v>
      </c>
      <c r="G1954" s="39">
        <v>120</v>
      </c>
      <c r="H1954" s="40">
        <v>595</v>
      </c>
      <c r="I1954" s="40">
        <v>1037</v>
      </c>
      <c r="J1954" s="40">
        <v>969</v>
      </c>
      <c r="K1954" s="41">
        <v>164</v>
      </c>
      <c r="L1954" s="39">
        <v>1706001</v>
      </c>
      <c r="M1954" s="40">
        <v>2320267</v>
      </c>
      <c r="N1954" s="40">
        <v>1098773</v>
      </c>
      <c r="O1954" s="40">
        <v>3969520</v>
      </c>
      <c r="P1954" s="41">
        <v>465429</v>
      </c>
      <c r="Q1954" s="39">
        <f t="shared" si="180"/>
        <v>14216.674999999999</v>
      </c>
      <c r="R1954" s="40">
        <f t="shared" si="181"/>
        <v>3899.6084033613447</v>
      </c>
      <c r="S1954" s="40">
        <f t="shared" si="182"/>
        <v>1059.5689488910318</v>
      </c>
      <c r="T1954" s="40">
        <f t="shared" si="183"/>
        <v>4096.5118679050565</v>
      </c>
      <c r="U1954" s="41">
        <f t="shared" si="184"/>
        <v>2837.981707317073</v>
      </c>
    </row>
    <row r="1955" spans="1:21" x14ac:dyDescent="0.25">
      <c r="A1955" s="30" t="str">
        <f t="shared" si="185"/>
        <v>2017_1</v>
      </c>
      <c r="B1955" s="10">
        <v>2017</v>
      </c>
      <c r="C1955" s="10">
        <v>1</v>
      </c>
      <c r="D1955" s="27" t="s">
        <v>13</v>
      </c>
      <c r="E1955" s="11" t="s">
        <v>41</v>
      </c>
      <c r="F1955" s="41">
        <v>7013</v>
      </c>
      <c r="G1955" s="39">
        <v>43</v>
      </c>
      <c r="H1955" s="40">
        <v>885</v>
      </c>
      <c r="I1955" s="40">
        <v>546</v>
      </c>
      <c r="J1955" s="40">
        <v>1583</v>
      </c>
      <c r="K1955" s="41">
        <v>197</v>
      </c>
      <c r="L1955" s="39">
        <v>742561</v>
      </c>
      <c r="M1955" s="40">
        <v>1709554</v>
      </c>
      <c r="N1955" s="40">
        <v>973851</v>
      </c>
      <c r="O1955" s="40">
        <v>2846899</v>
      </c>
      <c r="P1955" s="41">
        <v>709867</v>
      </c>
      <c r="Q1955" s="39">
        <f t="shared" si="180"/>
        <v>17268.860465116279</v>
      </c>
      <c r="R1955" s="40">
        <f t="shared" si="181"/>
        <v>1931.6994350282487</v>
      </c>
      <c r="S1955" s="40">
        <f t="shared" si="182"/>
        <v>1783.6098901098901</v>
      </c>
      <c r="T1955" s="40">
        <f t="shared" si="183"/>
        <v>1798.4200884396714</v>
      </c>
      <c r="U1955" s="41">
        <f t="shared" si="184"/>
        <v>3603.3857868020305</v>
      </c>
    </row>
    <row r="1956" spans="1:21" x14ac:dyDescent="0.25">
      <c r="A1956" s="30" t="str">
        <f t="shared" si="185"/>
        <v>2017_1</v>
      </c>
      <c r="B1956" s="10">
        <v>2017</v>
      </c>
      <c r="C1956" s="10">
        <v>1</v>
      </c>
      <c r="D1956" s="27" t="s">
        <v>15</v>
      </c>
      <c r="E1956" s="11" t="s">
        <v>41</v>
      </c>
      <c r="F1956" s="41">
        <v>859</v>
      </c>
      <c r="G1956" s="39">
        <v>4</v>
      </c>
      <c r="H1956" s="40">
        <v>86</v>
      </c>
      <c r="I1956" s="40">
        <v>126</v>
      </c>
      <c r="J1956" s="40">
        <v>138</v>
      </c>
      <c r="K1956" s="41">
        <v>20</v>
      </c>
      <c r="L1956" s="39">
        <v>90205</v>
      </c>
      <c r="M1956" s="40">
        <v>277076</v>
      </c>
      <c r="N1956" s="40">
        <v>210086</v>
      </c>
      <c r="O1956" s="40">
        <v>516955</v>
      </c>
      <c r="P1956" s="41">
        <v>98512</v>
      </c>
      <c r="Q1956" s="39">
        <f t="shared" si="180"/>
        <v>22551.25</v>
      </c>
      <c r="R1956" s="40">
        <f t="shared" si="181"/>
        <v>3221.8139534883721</v>
      </c>
      <c r="S1956" s="40">
        <f t="shared" si="182"/>
        <v>1667.3492063492063</v>
      </c>
      <c r="T1956" s="40">
        <f t="shared" si="183"/>
        <v>3746.050724637681</v>
      </c>
      <c r="U1956" s="41">
        <f t="shared" si="184"/>
        <v>4925.6000000000004</v>
      </c>
    </row>
    <row r="1957" spans="1:21" x14ac:dyDescent="0.25">
      <c r="A1957" s="30" t="str">
        <f t="shared" si="185"/>
        <v>2017_1</v>
      </c>
      <c r="B1957" s="10">
        <v>2017</v>
      </c>
      <c r="C1957" s="10">
        <v>1</v>
      </c>
      <c r="D1957" s="27" t="s">
        <v>16</v>
      </c>
      <c r="E1957" s="11" t="s">
        <v>41</v>
      </c>
      <c r="F1957" s="41">
        <v>967</v>
      </c>
      <c r="G1957" s="39">
        <v>22</v>
      </c>
      <c r="H1957" s="40">
        <v>143</v>
      </c>
      <c r="I1957" s="40">
        <v>74</v>
      </c>
      <c r="J1957" s="40">
        <v>355</v>
      </c>
      <c r="K1957" s="41">
        <v>100</v>
      </c>
      <c r="L1957" s="39">
        <v>221883</v>
      </c>
      <c r="M1957" s="40">
        <v>499063</v>
      </c>
      <c r="N1957" s="40">
        <v>86699</v>
      </c>
      <c r="O1957" s="40">
        <v>1112075</v>
      </c>
      <c r="P1957" s="41">
        <v>620941</v>
      </c>
      <c r="Q1957" s="39">
        <f t="shared" si="180"/>
        <v>10085.59090909091</v>
      </c>
      <c r="R1957" s="40">
        <f t="shared" si="181"/>
        <v>3489.951048951049</v>
      </c>
      <c r="S1957" s="40">
        <f t="shared" si="182"/>
        <v>1171.6081081081081</v>
      </c>
      <c r="T1957" s="40">
        <f t="shared" si="183"/>
        <v>3132.605633802817</v>
      </c>
      <c r="U1957" s="41">
        <f t="shared" si="184"/>
        <v>6209.41</v>
      </c>
    </row>
    <row r="1958" spans="1:21" x14ac:dyDescent="0.25">
      <c r="A1958" s="30" t="str">
        <f t="shared" si="185"/>
        <v>2017_1</v>
      </c>
      <c r="B1958" s="10">
        <v>2017</v>
      </c>
      <c r="C1958" s="10">
        <v>1</v>
      </c>
      <c r="D1958" s="27" t="s">
        <v>17</v>
      </c>
      <c r="E1958" s="11" t="s">
        <v>41</v>
      </c>
      <c r="F1958" s="41">
        <v>6753</v>
      </c>
      <c r="G1958" s="39">
        <v>47</v>
      </c>
      <c r="H1958" s="40">
        <v>689</v>
      </c>
      <c r="I1958" s="40">
        <v>1791</v>
      </c>
      <c r="J1958" s="40">
        <v>1756</v>
      </c>
      <c r="K1958" s="41">
        <v>169</v>
      </c>
      <c r="L1958" s="39">
        <v>822092</v>
      </c>
      <c r="M1958" s="40">
        <v>2748118</v>
      </c>
      <c r="N1958" s="40">
        <v>1852494</v>
      </c>
      <c r="O1958" s="40">
        <v>5815235</v>
      </c>
      <c r="P1958" s="41">
        <v>1062534</v>
      </c>
      <c r="Q1958" s="39">
        <f t="shared" si="180"/>
        <v>17491.319148936171</v>
      </c>
      <c r="R1958" s="40">
        <f t="shared" si="181"/>
        <v>3988.5602322206096</v>
      </c>
      <c r="S1958" s="40">
        <f t="shared" si="182"/>
        <v>1034.3350083752093</v>
      </c>
      <c r="T1958" s="40">
        <f t="shared" si="183"/>
        <v>3311.6372437357631</v>
      </c>
      <c r="U1958" s="41">
        <f t="shared" si="184"/>
        <v>6287.1834319526624</v>
      </c>
    </row>
    <row r="1959" spans="1:21" x14ac:dyDescent="0.25">
      <c r="A1959" s="30" t="str">
        <f t="shared" si="185"/>
        <v>2017_1</v>
      </c>
      <c r="B1959" s="10">
        <v>2017</v>
      </c>
      <c r="C1959" s="10">
        <v>1</v>
      </c>
      <c r="D1959" s="27" t="s">
        <v>18</v>
      </c>
      <c r="E1959" s="11" t="s">
        <v>41</v>
      </c>
      <c r="F1959" s="41">
        <v>2782</v>
      </c>
      <c r="G1959" s="39">
        <v>30</v>
      </c>
      <c r="H1959" s="40">
        <v>264</v>
      </c>
      <c r="I1959" s="40">
        <v>422</v>
      </c>
      <c r="J1959" s="40">
        <v>415</v>
      </c>
      <c r="K1959" s="41">
        <v>67</v>
      </c>
      <c r="L1959" s="39">
        <v>649717</v>
      </c>
      <c r="M1959" s="40">
        <v>899644</v>
      </c>
      <c r="N1959" s="40">
        <v>609123</v>
      </c>
      <c r="O1959" s="40">
        <v>1491632</v>
      </c>
      <c r="P1959" s="41">
        <v>279213</v>
      </c>
      <c r="Q1959" s="39">
        <f t="shared" si="180"/>
        <v>21657.233333333334</v>
      </c>
      <c r="R1959" s="40">
        <f t="shared" si="181"/>
        <v>3407.742424242424</v>
      </c>
      <c r="S1959" s="40">
        <f t="shared" si="182"/>
        <v>1443.4194312796208</v>
      </c>
      <c r="T1959" s="40">
        <f t="shared" si="183"/>
        <v>3594.2939759036144</v>
      </c>
      <c r="U1959" s="41">
        <f t="shared" si="184"/>
        <v>4167.3582089552237</v>
      </c>
    </row>
    <row r="1960" spans="1:21" x14ac:dyDescent="0.25">
      <c r="A1960" s="30" t="str">
        <f t="shared" si="185"/>
        <v>2017_1</v>
      </c>
      <c r="B1960" s="10">
        <v>2017</v>
      </c>
      <c r="C1960" s="10">
        <v>1</v>
      </c>
      <c r="D1960" s="27" t="s">
        <v>19</v>
      </c>
      <c r="E1960" s="11" t="s">
        <v>41</v>
      </c>
      <c r="F1960" s="41">
        <v>1139</v>
      </c>
      <c r="G1960" s="39">
        <v>29</v>
      </c>
      <c r="H1960" s="40">
        <v>118</v>
      </c>
      <c r="I1960" s="40">
        <v>212</v>
      </c>
      <c r="J1960" s="40">
        <v>180</v>
      </c>
      <c r="K1960" s="41">
        <v>51</v>
      </c>
      <c r="L1960" s="39">
        <v>566539</v>
      </c>
      <c r="M1960" s="40">
        <v>450903</v>
      </c>
      <c r="N1960" s="40">
        <v>318836</v>
      </c>
      <c r="O1960" s="40">
        <v>790236</v>
      </c>
      <c r="P1960" s="41">
        <v>312710</v>
      </c>
      <c r="Q1960" s="39">
        <f t="shared" si="180"/>
        <v>19535.827586206895</v>
      </c>
      <c r="R1960" s="40">
        <f t="shared" si="181"/>
        <v>3821.2118644067796</v>
      </c>
      <c r="S1960" s="40">
        <f t="shared" si="182"/>
        <v>1503.9433962264152</v>
      </c>
      <c r="T1960" s="40">
        <f t="shared" si="183"/>
        <v>4390.2</v>
      </c>
      <c r="U1960" s="41">
        <f t="shared" si="184"/>
        <v>6131.5686274509808</v>
      </c>
    </row>
    <row r="1961" spans="1:21" x14ac:dyDescent="0.25">
      <c r="A1961" s="30" t="str">
        <f t="shared" si="185"/>
        <v>2017_1</v>
      </c>
      <c r="B1961" s="10">
        <v>2017</v>
      </c>
      <c r="C1961" s="10">
        <v>1</v>
      </c>
      <c r="D1961" s="27" t="s">
        <v>20</v>
      </c>
      <c r="E1961" s="11" t="s">
        <v>41</v>
      </c>
      <c r="F1961" s="41">
        <v>7652</v>
      </c>
      <c r="G1961" s="39">
        <v>102</v>
      </c>
      <c r="H1961" s="40">
        <v>947</v>
      </c>
      <c r="I1961" s="40">
        <v>746</v>
      </c>
      <c r="J1961" s="40">
        <v>1660</v>
      </c>
      <c r="K1961" s="41">
        <v>274</v>
      </c>
      <c r="L1961" s="39">
        <v>3005987</v>
      </c>
      <c r="M1961" s="40">
        <v>2901988</v>
      </c>
      <c r="N1961" s="40">
        <v>1295780</v>
      </c>
      <c r="O1961" s="40">
        <v>4418794</v>
      </c>
      <c r="P1961" s="41">
        <v>2833033</v>
      </c>
      <c r="Q1961" s="39">
        <f t="shared" si="180"/>
        <v>29470.460784313724</v>
      </c>
      <c r="R1961" s="40">
        <f t="shared" si="181"/>
        <v>3064.401267159451</v>
      </c>
      <c r="S1961" s="40">
        <f t="shared" si="182"/>
        <v>1736.9705093833779</v>
      </c>
      <c r="T1961" s="40">
        <f t="shared" si="183"/>
        <v>2661.9240963855423</v>
      </c>
      <c r="U1961" s="41">
        <f t="shared" si="184"/>
        <v>10339.536496350365</v>
      </c>
    </row>
    <row r="1962" spans="1:21" x14ac:dyDescent="0.25">
      <c r="A1962" s="30" t="str">
        <f t="shared" si="185"/>
        <v>2017_1</v>
      </c>
      <c r="B1962" s="10">
        <v>2017</v>
      </c>
      <c r="C1962" s="10">
        <v>1</v>
      </c>
      <c r="D1962" s="27" t="s">
        <v>21</v>
      </c>
      <c r="E1962" s="11" t="s">
        <v>41</v>
      </c>
      <c r="F1962" s="41">
        <v>7159</v>
      </c>
      <c r="G1962" s="39">
        <v>222</v>
      </c>
      <c r="H1962" s="40">
        <v>708</v>
      </c>
      <c r="I1962" s="40">
        <v>757</v>
      </c>
      <c r="J1962" s="40">
        <v>1130</v>
      </c>
      <c r="K1962" s="41">
        <v>178</v>
      </c>
      <c r="L1962" s="39">
        <v>3269957</v>
      </c>
      <c r="M1962" s="40">
        <v>1884560</v>
      </c>
      <c r="N1962" s="40">
        <v>822767</v>
      </c>
      <c r="O1962" s="40">
        <v>3470065</v>
      </c>
      <c r="P1962" s="41">
        <v>1047289</v>
      </c>
      <c r="Q1962" s="39">
        <f t="shared" si="180"/>
        <v>14729.536036036036</v>
      </c>
      <c r="R1962" s="40">
        <f t="shared" si="181"/>
        <v>2661.8079096045199</v>
      </c>
      <c r="S1962" s="40">
        <f t="shared" si="182"/>
        <v>1086.878467635403</v>
      </c>
      <c r="T1962" s="40">
        <f t="shared" si="183"/>
        <v>3070.853982300885</v>
      </c>
      <c r="U1962" s="41">
        <f t="shared" si="184"/>
        <v>5883.6460674157306</v>
      </c>
    </row>
    <row r="1963" spans="1:21" x14ac:dyDescent="0.25">
      <c r="A1963" s="30" t="str">
        <f t="shared" si="185"/>
        <v>2017_1</v>
      </c>
      <c r="B1963" s="10">
        <v>2017</v>
      </c>
      <c r="C1963" s="10">
        <v>1</v>
      </c>
      <c r="D1963" s="27" t="s">
        <v>22</v>
      </c>
      <c r="E1963" s="11" t="s">
        <v>41</v>
      </c>
      <c r="F1963" s="41">
        <v>934</v>
      </c>
      <c r="G1963" s="39">
        <v>34</v>
      </c>
      <c r="H1963" s="40">
        <v>107</v>
      </c>
      <c r="I1963" s="40">
        <v>128</v>
      </c>
      <c r="J1963" s="40">
        <v>147</v>
      </c>
      <c r="K1963" s="41">
        <v>45</v>
      </c>
      <c r="L1963" s="39">
        <v>427755</v>
      </c>
      <c r="M1963" s="40">
        <v>345629</v>
      </c>
      <c r="N1963" s="40">
        <v>136719</v>
      </c>
      <c r="O1963" s="40">
        <v>560075</v>
      </c>
      <c r="P1963" s="41">
        <v>222042</v>
      </c>
      <c r="Q1963" s="39">
        <f t="shared" si="180"/>
        <v>12581.029411764706</v>
      </c>
      <c r="R1963" s="40">
        <f t="shared" si="181"/>
        <v>3230.1775700934581</v>
      </c>
      <c r="S1963" s="40">
        <f t="shared" si="182"/>
        <v>1068.1171875</v>
      </c>
      <c r="T1963" s="40">
        <f t="shared" si="183"/>
        <v>3810.0340136054424</v>
      </c>
      <c r="U1963" s="41">
        <f t="shared" si="184"/>
        <v>4934.2666666666664</v>
      </c>
    </row>
    <row r="1964" spans="1:21" x14ac:dyDescent="0.25">
      <c r="A1964" s="30" t="str">
        <f t="shared" si="185"/>
        <v>2017_1</v>
      </c>
      <c r="B1964" s="10">
        <v>2017</v>
      </c>
      <c r="C1964" s="10">
        <v>1</v>
      </c>
      <c r="D1964" s="27" t="s">
        <v>23</v>
      </c>
      <c r="E1964" s="11" t="s">
        <v>41</v>
      </c>
      <c r="F1964" s="41">
        <v>671</v>
      </c>
      <c r="G1964" s="39">
        <v>25</v>
      </c>
      <c r="H1964" s="40">
        <v>89</v>
      </c>
      <c r="I1964" s="40">
        <v>131</v>
      </c>
      <c r="J1964" s="40">
        <v>132</v>
      </c>
      <c r="K1964" s="41">
        <v>28</v>
      </c>
      <c r="L1964" s="39">
        <v>380003</v>
      </c>
      <c r="M1964" s="40">
        <v>308478</v>
      </c>
      <c r="N1964" s="40">
        <v>128458</v>
      </c>
      <c r="O1964" s="40">
        <v>500787</v>
      </c>
      <c r="P1964" s="41">
        <v>137964</v>
      </c>
      <c r="Q1964" s="39">
        <f t="shared" si="180"/>
        <v>15200.12</v>
      </c>
      <c r="R1964" s="40">
        <f t="shared" si="181"/>
        <v>3466.0449438202249</v>
      </c>
      <c r="S1964" s="40">
        <f t="shared" si="182"/>
        <v>980.59541984732823</v>
      </c>
      <c r="T1964" s="40">
        <f t="shared" si="183"/>
        <v>3793.840909090909</v>
      </c>
      <c r="U1964" s="41">
        <f t="shared" si="184"/>
        <v>4927.2857142857147</v>
      </c>
    </row>
    <row r="1965" spans="1:21" x14ac:dyDescent="0.25">
      <c r="A1965" s="30" t="str">
        <f t="shared" si="185"/>
        <v>2017_1</v>
      </c>
      <c r="B1965" s="10">
        <v>2017</v>
      </c>
      <c r="C1965" s="10">
        <v>1</v>
      </c>
      <c r="D1965" s="27" t="s">
        <v>24</v>
      </c>
      <c r="E1965" s="11" t="s">
        <v>41</v>
      </c>
      <c r="F1965" s="41">
        <v>1856</v>
      </c>
      <c r="G1965" s="39">
        <v>59</v>
      </c>
      <c r="H1965" s="40">
        <v>211</v>
      </c>
      <c r="I1965" s="40">
        <v>299</v>
      </c>
      <c r="J1965" s="40">
        <v>480</v>
      </c>
      <c r="K1965" s="41">
        <v>50</v>
      </c>
      <c r="L1965" s="39">
        <v>1114401</v>
      </c>
      <c r="M1965" s="40">
        <v>970283</v>
      </c>
      <c r="N1965" s="40">
        <v>414469</v>
      </c>
      <c r="O1965" s="40">
        <v>1515474</v>
      </c>
      <c r="P1965" s="41">
        <v>310836</v>
      </c>
      <c r="Q1965" s="39">
        <f t="shared" si="180"/>
        <v>18888.152542372882</v>
      </c>
      <c r="R1965" s="40">
        <f t="shared" si="181"/>
        <v>4598.4976303317535</v>
      </c>
      <c r="S1965" s="40">
        <f t="shared" si="182"/>
        <v>1386.1839464882944</v>
      </c>
      <c r="T1965" s="40">
        <f t="shared" si="183"/>
        <v>3157.2375000000002</v>
      </c>
      <c r="U1965" s="41">
        <f t="shared" si="184"/>
        <v>6216.72</v>
      </c>
    </row>
    <row r="1966" spans="1:21" x14ac:dyDescent="0.25">
      <c r="A1966" s="30" t="str">
        <f t="shared" si="185"/>
        <v>2017_1</v>
      </c>
      <c r="B1966" s="10">
        <v>2017</v>
      </c>
      <c r="C1966" s="10">
        <v>1</v>
      </c>
      <c r="D1966" s="27" t="s">
        <v>25</v>
      </c>
      <c r="E1966" s="11" t="s">
        <v>41</v>
      </c>
      <c r="F1966" s="41">
        <v>7142</v>
      </c>
      <c r="G1966" s="39">
        <v>52</v>
      </c>
      <c r="H1966" s="40">
        <v>680</v>
      </c>
      <c r="I1966" s="40">
        <v>1663</v>
      </c>
      <c r="J1966" s="40">
        <v>1112</v>
      </c>
      <c r="K1966" s="41">
        <v>243</v>
      </c>
      <c r="L1966" s="39">
        <v>936677</v>
      </c>
      <c r="M1966" s="40">
        <v>1489676</v>
      </c>
      <c r="N1966" s="40">
        <v>1633597</v>
      </c>
      <c r="O1966" s="40">
        <v>2590600</v>
      </c>
      <c r="P1966" s="41">
        <v>1461511</v>
      </c>
      <c r="Q1966" s="39">
        <f t="shared" si="180"/>
        <v>18013.01923076923</v>
      </c>
      <c r="R1966" s="40">
        <f t="shared" si="181"/>
        <v>2190.6999999999998</v>
      </c>
      <c r="S1966" s="40">
        <f t="shared" si="182"/>
        <v>982.3193024654239</v>
      </c>
      <c r="T1966" s="40">
        <f t="shared" si="183"/>
        <v>2329.6762589928057</v>
      </c>
      <c r="U1966" s="41">
        <f t="shared" si="184"/>
        <v>6014.4485596707818</v>
      </c>
    </row>
    <row r="1967" spans="1:21" x14ac:dyDescent="0.25">
      <c r="A1967" s="30" t="str">
        <f t="shared" si="185"/>
        <v>2017_1</v>
      </c>
      <c r="B1967" s="10">
        <v>2017</v>
      </c>
      <c r="C1967" s="10">
        <v>1</v>
      </c>
      <c r="D1967" s="27" t="s">
        <v>26</v>
      </c>
      <c r="E1967" s="11" t="s">
        <v>41</v>
      </c>
      <c r="F1967" s="41">
        <v>5047</v>
      </c>
      <c r="G1967" s="39">
        <v>79</v>
      </c>
      <c r="H1967" s="40">
        <v>626</v>
      </c>
      <c r="I1967" s="40">
        <v>896</v>
      </c>
      <c r="J1967" s="40">
        <v>1214</v>
      </c>
      <c r="K1967" s="41">
        <v>238</v>
      </c>
      <c r="L1967" s="39">
        <v>1711482</v>
      </c>
      <c r="M1967" s="40">
        <v>2248537</v>
      </c>
      <c r="N1967" s="40">
        <v>1421367</v>
      </c>
      <c r="O1967" s="40">
        <v>4121364</v>
      </c>
      <c r="P1967" s="41">
        <v>1075508</v>
      </c>
      <c r="Q1967" s="39">
        <f t="shared" si="180"/>
        <v>21664.32911392405</v>
      </c>
      <c r="R1967" s="40">
        <f t="shared" si="181"/>
        <v>3591.9121405750798</v>
      </c>
      <c r="S1967" s="40">
        <f t="shared" si="182"/>
        <v>1586.3470982142858</v>
      </c>
      <c r="T1967" s="40">
        <f t="shared" si="183"/>
        <v>3394.8632619439868</v>
      </c>
      <c r="U1967" s="41">
        <f t="shared" si="184"/>
        <v>4518.9411764705883</v>
      </c>
    </row>
    <row r="1968" spans="1:21" x14ac:dyDescent="0.25">
      <c r="A1968" s="30" t="str">
        <f t="shared" si="185"/>
        <v>2017_1</v>
      </c>
      <c r="B1968" s="10">
        <v>2017</v>
      </c>
      <c r="C1968" s="10">
        <v>1</v>
      </c>
      <c r="D1968" s="27" t="s">
        <v>27</v>
      </c>
      <c r="E1968" s="11" t="s">
        <v>41</v>
      </c>
      <c r="F1968" s="41">
        <v>1532</v>
      </c>
      <c r="G1968" s="39">
        <v>51</v>
      </c>
      <c r="H1968" s="40">
        <v>202</v>
      </c>
      <c r="I1968" s="40">
        <v>309</v>
      </c>
      <c r="J1968" s="40">
        <v>285</v>
      </c>
      <c r="K1968" s="41">
        <v>95</v>
      </c>
      <c r="L1968" s="39">
        <v>1053721</v>
      </c>
      <c r="M1968" s="40">
        <v>704184</v>
      </c>
      <c r="N1968" s="40">
        <v>284553</v>
      </c>
      <c r="O1968" s="40">
        <v>1045482</v>
      </c>
      <c r="P1968" s="41">
        <v>807844</v>
      </c>
      <c r="Q1968" s="39">
        <f t="shared" si="180"/>
        <v>20661.196078431374</v>
      </c>
      <c r="R1968" s="40">
        <f t="shared" si="181"/>
        <v>3486.0594059405939</v>
      </c>
      <c r="S1968" s="40">
        <f t="shared" si="182"/>
        <v>920.88349514563106</v>
      </c>
      <c r="T1968" s="40">
        <f t="shared" si="183"/>
        <v>3668.3578947368419</v>
      </c>
      <c r="U1968" s="41">
        <f t="shared" si="184"/>
        <v>8503.621052631579</v>
      </c>
    </row>
    <row r="1969" spans="1:21" x14ac:dyDescent="0.25">
      <c r="A1969" s="30" t="str">
        <f t="shared" si="185"/>
        <v>2017_1</v>
      </c>
      <c r="B1969" s="10">
        <v>2017</v>
      </c>
      <c r="C1969" s="10">
        <v>1</v>
      </c>
      <c r="D1969" s="27" t="s">
        <v>28</v>
      </c>
      <c r="E1969" s="11" t="s">
        <v>41</v>
      </c>
      <c r="F1969" s="41">
        <v>7626</v>
      </c>
      <c r="G1969" s="39">
        <v>242</v>
      </c>
      <c r="H1969" s="40">
        <v>1004</v>
      </c>
      <c r="I1969" s="40">
        <v>1578</v>
      </c>
      <c r="J1969" s="40">
        <v>1610</v>
      </c>
      <c r="K1969" s="41">
        <v>360</v>
      </c>
      <c r="L1969" s="39">
        <v>3609123</v>
      </c>
      <c r="M1969" s="40">
        <v>3450912</v>
      </c>
      <c r="N1969" s="40">
        <v>2022060</v>
      </c>
      <c r="O1969" s="40">
        <v>6306013</v>
      </c>
      <c r="P1969" s="41">
        <v>4260248</v>
      </c>
      <c r="Q1969" s="39">
        <f t="shared" si="180"/>
        <v>14913.731404958678</v>
      </c>
      <c r="R1969" s="40">
        <f t="shared" si="181"/>
        <v>3437.1633466135459</v>
      </c>
      <c r="S1969" s="40">
        <f t="shared" si="182"/>
        <v>1281.406844106464</v>
      </c>
      <c r="T1969" s="40">
        <f t="shared" si="183"/>
        <v>3916.7782608695652</v>
      </c>
      <c r="U1969" s="41">
        <f t="shared" si="184"/>
        <v>11834.022222222222</v>
      </c>
    </row>
    <row r="1970" spans="1:21" x14ac:dyDescent="0.25">
      <c r="A1970" s="30" t="str">
        <f t="shared" si="185"/>
        <v>2017_1</v>
      </c>
      <c r="B1970" s="10">
        <v>2017</v>
      </c>
      <c r="C1970" s="10">
        <v>1</v>
      </c>
      <c r="D1970" s="27" t="s">
        <v>29</v>
      </c>
      <c r="E1970" s="11" t="s">
        <v>41</v>
      </c>
      <c r="F1970" s="41">
        <v>1064</v>
      </c>
      <c r="G1970" s="39">
        <v>33</v>
      </c>
      <c r="H1970" s="40">
        <v>140</v>
      </c>
      <c r="I1970" s="40">
        <v>164</v>
      </c>
      <c r="J1970" s="40">
        <v>243</v>
      </c>
      <c r="K1970" s="41">
        <v>61</v>
      </c>
      <c r="L1970" s="39">
        <v>642478</v>
      </c>
      <c r="M1970" s="40">
        <v>477521</v>
      </c>
      <c r="N1970" s="40">
        <v>240331</v>
      </c>
      <c r="O1970" s="40">
        <v>812140</v>
      </c>
      <c r="P1970" s="41">
        <v>560991</v>
      </c>
      <c r="Q1970" s="39">
        <f t="shared" si="180"/>
        <v>19469.030303030304</v>
      </c>
      <c r="R1970" s="40">
        <f t="shared" si="181"/>
        <v>3410.8642857142859</v>
      </c>
      <c r="S1970" s="40">
        <f t="shared" si="182"/>
        <v>1465.4329268292684</v>
      </c>
      <c r="T1970" s="40">
        <f t="shared" si="183"/>
        <v>3342.1399176954733</v>
      </c>
      <c r="U1970" s="41">
        <f t="shared" si="184"/>
        <v>9196.5737704918029</v>
      </c>
    </row>
    <row r="1971" spans="1:21" x14ac:dyDescent="0.25">
      <c r="A1971" s="30" t="str">
        <f t="shared" si="185"/>
        <v>2017_1</v>
      </c>
      <c r="B1971" s="10">
        <v>2017</v>
      </c>
      <c r="C1971" s="10">
        <v>1</v>
      </c>
      <c r="D1971" s="27" t="s">
        <v>30</v>
      </c>
      <c r="E1971" s="11" t="s">
        <v>41</v>
      </c>
      <c r="F1971" s="41">
        <v>1824</v>
      </c>
      <c r="G1971" s="39">
        <v>63</v>
      </c>
      <c r="H1971" s="40">
        <v>221</v>
      </c>
      <c r="I1971" s="40">
        <v>714</v>
      </c>
      <c r="J1971" s="40">
        <v>660</v>
      </c>
      <c r="K1971" s="41">
        <v>47</v>
      </c>
      <c r="L1971" s="39">
        <v>1223496</v>
      </c>
      <c r="M1971" s="40">
        <v>457118</v>
      </c>
      <c r="N1971" s="40">
        <v>687998</v>
      </c>
      <c r="O1971" s="40">
        <v>2179350</v>
      </c>
      <c r="P1971" s="41">
        <v>307042</v>
      </c>
      <c r="Q1971" s="39">
        <f t="shared" si="180"/>
        <v>19420.571428571428</v>
      </c>
      <c r="R1971" s="40">
        <f t="shared" si="181"/>
        <v>2068.4072398190046</v>
      </c>
      <c r="S1971" s="40">
        <f t="shared" si="182"/>
        <v>963.58263305322134</v>
      </c>
      <c r="T1971" s="40">
        <f t="shared" si="183"/>
        <v>3302.0454545454545</v>
      </c>
      <c r="U1971" s="41">
        <f t="shared" si="184"/>
        <v>6532.8085106382978</v>
      </c>
    </row>
    <row r="1972" spans="1:21" x14ac:dyDescent="0.25">
      <c r="A1972" s="30" t="str">
        <f t="shared" si="185"/>
        <v>2017_1</v>
      </c>
      <c r="B1972" s="10">
        <v>2017</v>
      </c>
      <c r="C1972" s="10">
        <v>1</v>
      </c>
      <c r="D1972" s="27" t="s">
        <v>31</v>
      </c>
      <c r="E1972" s="11" t="s">
        <v>41</v>
      </c>
      <c r="F1972" s="41">
        <v>6178</v>
      </c>
      <c r="G1972" s="39">
        <v>151</v>
      </c>
      <c r="H1972" s="40">
        <v>813</v>
      </c>
      <c r="I1972" s="40">
        <v>1738</v>
      </c>
      <c r="J1972" s="40">
        <v>1112</v>
      </c>
      <c r="K1972" s="41">
        <v>292</v>
      </c>
      <c r="L1972" s="39">
        <v>2372713</v>
      </c>
      <c r="M1972" s="40">
        <v>2705568</v>
      </c>
      <c r="N1972" s="40">
        <v>1256508</v>
      </c>
      <c r="O1972" s="40">
        <v>4162300</v>
      </c>
      <c r="P1972" s="41">
        <v>630075</v>
      </c>
      <c r="Q1972" s="39">
        <f t="shared" si="180"/>
        <v>15713.331125827815</v>
      </c>
      <c r="R1972" s="40">
        <f t="shared" si="181"/>
        <v>3327.8819188191883</v>
      </c>
      <c r="S1972" s="40">
        <f t="shared" si="182"/>
        <v>722.96202531645565</v>
      </c>
      <c r="T1972" s="40">
        <f t="shared" si="183"/>
        <v>3743.0755395683454</v>
      </c>
      <c r="U1972" s="41">
        <f t="shared" si="184"/>
        <v>2157.7910958904108</v>
      </c>
    </row>
    <row r="1973" spans="1:21" x14ac:dyDescent="0.25">
      <c r="A1973" s="30" t="str">
        <f t="shared" si="185"/>
        <v>2017_1</v>
      </c>
      <c r="B1973" s="10">
        <v>2017</v>
      </c>
      <c r="C1973" s="10">
        <v>1</v>
      </c>
      <c r="D1973" s="27" t="s">
        <v>32</v>
      </c>
      <c r="E1973" s="11" t="s">
        <v>41</v>
      </c>
      <c r="F1973" s="41">
        <v>6053</v>
      </c>
      <c r="G1973" s="39">
        <v>89</v>
      </c>
      <c r="H1973" s="40">
        <v>851</v>
      </c>
      <c r="I1973" s="40">
        <v>1389</v>
      </c>
      <c r="J1973" s="40">
        <v>1466</v>
      </c>
      <c r="K1973" s="41">
        <v>305</v>
      </c>
      <c r="L1973" s="39">
        <v>3441308</v>
      </c>
      <c r="M1973" s="40">
        <v>3313436</v>
      </c>
      <c r="N1973" s="40">
        <v>1559033</v>
      </c>
      <c r="O1973" s="40">
        <v>5948535</v>
      </c>
      <c r="P1973" s="41">
        <v>3185983</v>
      </c>
      <c r="Q1973" s="39">
        <f t="shared" si="180"/>
        <v>38666.382022471909</v>
      </c>
      <c r="R1973" s="40">
        <f t="shared" si="181"/>
        <v>3893.5793184488834</v>
      </c>
      <c r="S1973" s="40">
        <f t="shared" si="182"/>
        <v>1122.4139668826494</v>
      </c>
      <c r="T1973" s="40">
        <f t="shared" si="183"/>
        <v>4057.6637107776264</v>
      </c>
      <c r="U1973" s="41">
        <f t="shared" si="184"/>
        <v>10445.845901639344</v>
      </c>
    </row>
    <row r="1974" spans="1:21" x14ac:dyDescent="0.25">
      <c r="A1974" s="30" t="str">
        <f t="shared" si="185"/>
        <v>2017_1</v>
      </c>
      <c r="B1974" s="10">
        <v>2017</v>
      </c>
      <c r="C1974" s="10">
        <v>1</v>
      </c>
      <c r="D1974" s="27" t="s">
        <v>33</v>
      </c>
      <c r="E1974" s="11" t="s">
        <v>41</v>
      </c>
      <c r="F1974" s="41">
        <v>3314</v>
      </c>
      <c r="G1974" s="39">
        <v>128</v>
      </c>
      <c r="H1974" s="40">
        <v>413</v>
      </c>
      <c r="I1974" s="40">
        <v>1198</v>
      </c>
      <c r="J1974" s="40">
        <v>604</v>
      </c>
      <c r="K1974" s="41">
        <v>130</v>
      </c>
      <c r="L1974" s="39">
        <v>1609770</v>
      </c>
      <c r="M1974" s="40">
        <v>1350590</v>
      </c>
      <c r="N1974" s="40">
        <v>1147216</v>
      </c>
      <c r="O1974" s="40">
        <v>2013937</v>
      </c>
      <c r="P1974" s="41">
        <v>359213</v>
      </c>
      <c r="Q1974" s="39">
        <f t="shared" si="180"/>
        <v>12576.328125</v>
      </c>
      <c r="R1974" s="40">
        <f t="shared" si="181"/>
        <v>3270.1937046004841</v>
      </c>
      <c r="S1974" s="40">
        <f t="shared" si="182"/>
        <v>957.60934891485806</v>
      </c>
      <c r="T1974" s="40">
        <f t="shared" si="183"/>
        <v>3334.3327814569539</v>
      </c>
      <c r="U1974" s="41">
        <f t="shared" si="184"/>
        <v>2763.1769230769232</v>
      </c>
    </row>
    <row r="1975" spans="1:21" x14ac:dyDescent="0.25">
      <c r="A1975" s="30" t="str">
        <f t="shared" si="185"/>
        <v>2017_1</v>
      </c>
      <c r="B1975" s="10">
        <v>2017</v>
      </c>
      <c r="C1975" s="10">
        <v>1</v>
      </c>
      <c r="D1975" s="27" t="s">
        <v>34</v>
      </c>
      <c r="E1975" s="11" t="s">
        <v>41</v>
      </c>
      <c r="F1975" s="41">
        <v>3047</v>
      </c>
      <c r="G1975" s="39">
        <v>105</v>
      </c>
      <c r="H1975" s="40">
        <v>492</v>
      </c>
      <c r="I1975" s="40">
        <v>822</v>
      </c>
      <c r="J1975" s="40">
        <v>705</v>
      </c>
      <c r="K1975" s="41">
        <v>113</v>
      </c>
      <c r="L1975" s="39">
        <v>1614686</v>
      </c>
      <c r="M1975" s="40">
        <v>2216949</v>
      </c>
      <c r="N1975" s="40">
        <v>1396927</v>
      </c>
      <c r="O1975" s="40">
        <v>3512458</v>
      </c>
      <c r="P1975" s="41">
        <v>476618</v>
      </c>
      <c r="Q1975" s="39">
        <f t="shared" si="180"/>
        <v>15377.961904761905</v>
      </c>
      <c r="R1975" s="40">
        <f t="shared" si="181"/>
        <v>4505.9939024390242</v>
      </c>
      <c r="S1975" s="40">
        <f t="shared" si="182"/>
        <v>1699.4245742092457</v>
      </c>
      <c r="T1975" s="40">
        <f t="shared" si="183"/>
        <v>4982.2099290780143</v>
      </c>
      <c r="U1975" s="41">
        <f t="shared" si="184"/>
        <v>4217.858407079646</v>
      </c>
    </row>
    <row r="1976" spans="1:21" x14ac:dyDescent="0.25">
      <c r="A1976" s="30" t="str">
        <f t="shared" si="185"/>
        <v>2017_1</v>
      </c>
      <c r="B1976" s="10">
        <v>2017</v>
      </c>
      <c r="C1976" s="10">
        <v>1</v>
      </c>
      <c r="D1976" s="27" t="s">
        <v>35</v>
      </c>
      <c r="E1976" s="11" t="s">
        <v>41</v>
      </c>
      <c r="F1976" s="41">
        <v>5397</v>
      </c>
      <c r="G1976" s="39">
        <v>237</v>
      </c>
      <c r="H1976" s="40">
        <v>899</v>
      </c>
      <c r="I1976" s="40">
        <v>941</v>
      </c>
      <c r="J1976" s="40">
        <v>1465</v>
      </c>
      <c r="K1976" s="41">
        <v>338</v>
      </c>
      <c r="L1976" s="39">
        <v>3010739</v>
      </c>
      <c r="M1976" s="40">
        <v>2759037</v>
      </c>
      <c r="N1976" s="40">
        <v>1265433</v>
      </c>
      <c r="O1976" s="40">
        <v>4886932</v>
      </c>
      <c r="P1976" s="41">
        <v>954176</v>
      </c>
      <c r="Q1976" s="39">
        <f t="shared" si="180"/>
        <v>12703.540084388185</v>
      </c>
      <c r="R1976" s="40">
        <f t="shared" si="181"/>
        <v>3069.0066740823136</v>
      </c>
      <c r="S1976" s="40">
        <f t="shared" si="182"/>
        <v>1344.7747077577046</v>
      </c>
      <c r="T1976" s="40">
        <f t="shared" si="183"/>
        <v>3335.78976109215</v>
      </c>
      <c r="U1976" s="41">
        <f t="shared" si="184"/>
        <v>2823.0059171597632</v>
      </c>
    </row>
    <row r="1977" spans="1:21" x14ac:dyDescent="0.25">
      <c r="A1977" s="30" t="str">
        <f t="shared" si="185"/>
        <v>2017_1</v>
      </c>
      <c r="B1977" s="10">
        <v>2017</v>
      </c>
      <c r="C1977" s="10">
        <v>1</v>
      </c>
      <c r="D1977" s="27" t="s">
        <v>36</v>
      </c>
      <c r="E1977" s="11" t="s">
        <v>41</v>
      </c>
      <c r="F1977" s="41">
        <v>1688</v>
      </c>
      <c r="G1977" s="39">
        <v>76</v>
      </c>
      <c r="H1977" s="40">
        <v>266</v>
      </c>
      <c r="I1977" s="40">
        <v>159</v>
      </c>
      <c r="J1977" s="40">
        <v>559</v>
      </c>
      <c r="K1977" s="41">
        <v>41</v>
      </c>
      <c r="L1977" s="39">
        <v>1111184</v>
      </c>
      <c r="M1977" s="40">
        <v>1087006</v>
      </c>
      <c r="N1977" s="40">
        <v>165616</v>
      </c>
      <c r="O1977" s="40">
        <v>1913974</v>
      </c>
      <c r="P1977" s="41">
        <v>268166</v>
      </c>
      <c r="Q1977" s="39">
        <f t="shared" si="180"/>
        <v>14620.842105263158</v>
      </c>
      <c r="R1977" s="40">
        <f t="shared" si="181"/>
        <v>4086.4887218045114</v>
      </c>
      <c r="S1977" s="40">
        <f t="shared" si="182"/>
        <v>1041.6100628930817</v>
      </c>
      <c r="T1977" s="40">
        <f t="shared" si="183"/>
        <v>3423.9248658318425</v>
      </c>
      <c r="U1977" s="41">
        <f t="shared" si="184"/>
        <v>6540.6341463414637</v>
      </c>
    </row>
    <row r="1978" spans="1:21" x14ac:dyDescent="0.25">
      <c r="A1978" s="30" t="str">
        <f t="shared" si="185"/>
        <v>2017_1</v>
      </c>
      <c r="B1978" s="10">
        <v>2017</v>
      </c>
      <c r="C1978" s="10">
        <v>1</v>
      </c>
      <c r="D1978" s="27" t="s">
        <v>37</v>
      </c>
      <c r="E1978" s="11" t="s">
        <v>41</v>
      </c>
      <c r="F1978" s="41">
        <v>2607</v>
      </c>
      <c r="G1978" s="39">
        <v>130</v>
      </c>
      <c r="H1978" s="40">
        <v>492</v>
      </c>
      <c r="I1978" s="40">
        <v>470</v>
      </c>
      <c r="J1978" s="40">
        <v>715</v>
      </c>
      <c r="K1978" s="41">
        <v>343</v>
      </c>
      <c r="L1978" s="39">
        <v>2234165</v>
      </c>
      <c r="M1978" s="40">
        <v>1622314</v>
      </c>
      <c r="N1978" s="40">
        <v>661184</v>
      </c>
      <c r="O1978" s="40">
        <v>2462873</v>
      </c>
      <c r="P1978" s="41">
        <v>2251417</v>
      </c>
      <c r="Q1978" s="39">
        <f t="shared" si="180"/>
        <v>17185.884615384617</v>
      </c>
      <c r="R1978" s="40">
        <f t="shared" si="181"/>
        <v>3297.3861788617887</v>
      </c>
      <c r="S1978" s="40">
        <f t="shared" si="182"/>
        <v>1406.7744680851065</v>
      </c>
      <c r="T1978" s="40">
        <f t="shared" si="183"/>
        <v>3444.5776223776224</v>
      </c>
      <c r="U1978" s="41">
        <f t="shared" si="184"/>
        <v>6563.8979591836733</v>
      </c>
    </row>
    <row r="1979" spans="1:21" x14ac:dyDescent="0.25">
      <c r="A1979" s="30" t="str">
        <f t="shared" si="185"/>
        <v>2017_1</v>
      </c>
      <c r="B1979" s="10">
        <v>2017</v>
      </c>
      <c r="C1979" s="10">
        <v>1</v>
      </c>
      <c r="D1979" s="27" t="s">
        <v>38</v>
      </c>
      <c r="E1979" s="11" t="s">
        <v>41</v>
      </c>
      <c r="F1979" s="41">
        <v>1351</v>
      </c>
      <c r="G1979" s="39">
        <v>69</v>
      </c>
      <c r="H1979" s="40">
        <v>294</v>
      </c>
      <c r="I1979" s="40">
        <v>226</v>
      </c>
      <c r="J1979" s="40">
        <v>541</v>
      </c>
      <c r="K1979" s="41">
        <v>8</v>
      </c>
      <c r="L1979" s="39">
        <v>758088</v>
      </c>
      <c r="M1979" s="40">
        <v>817170</v>
      </c>
      <c r="N1979" s="40">
        <v>356958</v>
      </c>
      <c r="O1979" s="40">
        <v>1468738</v>
      </c>
      <c r="P1979" s="41">
        <v>48058</v>
      </c>
      <c r="Q1979" s="39">
        <f t="shared" si="180"/>
        <v>10986.782608695652</v>
      </c>
      <c r="R1979" s="40">
        <f t="shared" si="181"/>
        <v>2779.4897959183672</v>
      </c>
      <c r="S1979" s="40">
        <f t="shared" si="182"/>
        <v>1579.4601769911505</v>
      </c>
      <c r="T1979" s="40">
        <f t="shared" si="183"/>
        <v>2714.8576709796671</v>
      </c>
      <c r="U1979" s="41">
        <f t="shared" si="184"/>
        <v>6007.25</v>
      </c>
    </row>
    <row r="1980" spans="1:21" x14ac:dyDescent="0.25">
      <c r="A1980" s="30" t="str">
        <f t="shared" si="185"/>
        <v>2017_1</v>
      </c>
      <c r="B1980" s="10">
        <v>2017</v>
      </c>
      <c r="C1980" s="10">
        <v>1</v>
      </c>
      <c r="D1980" s="27" t="s">
        <v>39</v>
      </c>
      <c r="E1980" s="11" t="s">
        <v>41</v>
      </c>
      <c r="F1980" s="41">
        <v>6172</v>
      </c>
      <c r="G1980" s="39">
        <v>310</v>
      </c>
      <c r="H1980" s="40">
        <v>1180</v>
      </c>
      <c r="I1980" s="40">
        <v>354</v>
      </c>
      <c r="J1980" s="40">
        <v>848</v>
      </c>
      <c r="K1980" s="41">
        <v>510</v>
      </c>
      <c r="L1980" s="39">
        <v>4384125</v>
      </c>
      <c r="M1980" s="40">
        <v>3389601</v>
      </c>
      <c r="N1980" s="40">
        <v>386269</v>
      </c>
      <c r="O1980" s="40">
        <v>2641301</v>
      </c>
      <c r="P1980" s="41">
        <v>3224158</v>
      </c>
      <c r="Q1980" s="39">
        <f t="shared" si="180"/>
        <v>14142.338709677419</v>
      </c>
      <c r="R1980" s="40">
        <f t="shared" si="181"/>
        <v>2872.5432203389832</v>
      </c>
      <c r="S1980" s="40">
        <f t="shared" si="182"/>
        <v>1091.1553672316384</v>
      </c>
      <c r="T1980" s="40">
        <f t="shared" si="183"/>
        <v>3114.7417452830186</v>
      </c>
      <c r="U1980" s="41">
        <f t="shared" si="184"/>
        <v>6321.8784313725491</v>
      </c>
    </row>
    <row r="1981" spans="1:21" x14ac:dyDescent="0.25">
      <c r="A1981" s="30" t="str">
        <f t="shared" si="185"/>
        <v>2017_1</v>
      </c>
      <c r="B1981" s="10">
        <v>2017</v>
      </c>
      <c r="C1981" s="10">
        <v>1</v>
      </c>
      <c r="D1981" s="27" t="s">
        <v>40</v>
      </c>
      <c r="E1981" s="11" t="s">
        <v>41</v>
      </c>
      <c r="F1981" s="41">
        <v>3118</v>
      </c>
      <c r="G1981" s="39">
        <v>134</v>
      </c>
      <c r="H1981" s="40">
        <v>588</v>
      </c>
      <c r="I1981" s="40">
        <v>1171</v>
      </c>
      <c r="J1981" s="40">
        <v>1023</v>
      </c>
      <c r="K1981" s="41">
        <v>174</v>
      </c>
      <c r="L1981" s="39">
        <v>1787388</v>
      </c>
      <c r="M1981" s="40">
        <v>2338704</v>
      </c>
      <c r="N1981" s="40">
        <v>854000</v>
      </c>
      <c r="O1981" s="40">
        <v>4022191</v>
      </c>
      <c r="P1981" s="41">
        <v>507306</v>
      </c>
      <c r="Q1981" s="39">
        <f t="shared" si="180"/>
        <v>13338.716417910447</v>
      </c>
      <c r="R1981" s="40">
        <f t="shared" si="181"/>
        <v>3977.387755102041</v>
      </c>
      <c r="S1981" s="40">
        <f t="shared" si="182"/>
        <v>729.29120409906068</v>
      </c>
      <c r="T1981" s="40">
        <f t="shared" si="183"/>
        <v>3931.7605083088956</v>
      </c>
      <c r="U1981" s="41">
        <f t="shared" si="184"/>
        <v>2915.5517241379312</v>
      </c>
    </row>
    <row r="1982" spans="1:21" x14ac:dyDescent="0.25">
      <c r="A1982" s="30" t="str">
        <f t="shared" si="185"/>
        <v>2017_2</v>
      </c>
      <c r="B1982" s="10">
        <v>2017</v>
      </c>
      <c r="C1982" s="10">
        <v>2</v>
      </c>
      <c r="D1982" s="27" t="s">
        <v>13</v>
      </c>
      <c r="E1982" s="11" t="s">
        <v>41</v>
      </c>
      <c r="F1982" s="41">
        <v>6937</v>
      </c>
      <c r="G1982" s="39">
        <v>46</v>
      </c>
      <c r="H1982" s="40">
        <v>889</v>
      </c>
      <c r="I1982" s="40">
        <v>519</v>
      </c>
      <c r="J1982" s="40">
        <v>1522</v>
      </c>
      <c r="K1982" s="41">
        <v>197</v>
      </c>
      <c r="L1982" s="39">
        <v>687219</v>
      </c>
      <c r="M1982" s="40">
        <v>1609862</v>
      </c>
      <c r="N1982" s="40">
        <v>793344</v>
      </c>
      <c r="O1982" s="40">
        <v>2937762</v>
      </c>
      <c r="P1982" s="41">
        <v>721248</v>
      </c>
      <c r="Q1982" s="39">
        <f t="shared" si="180"/>
        <v>14939.54347826087</v>
      </c>
      <c r="R1982" s="40">
        <f t="shared" si="181"/>
        <v>1810.8683914510686</v>
      </c>
      <c r="S1982" s="40">
        <f t="shared" si="182"/>
        <v>1528.6011560693642</v>
      </c>
      <c r="T1982" s="40">
        <f t="shared" si="183"/>
        <v>1930.1984231274639</v>
      </c>
      <c r="U1982" s="41">
        <f t="shared" si="184"/>
        <v>3661.1573604060914</v>
      </c>
    </row>
    <row r="1983" spans="1:21" x14ac:dyDescent="0.25">
      <c r="A1983" s="30" t="str">
        <f t="shared" si="185"/>
        <v>2017_2</v>
      </c>
      <c r="B1983" s="10">
        <v>2017</v>
      </c>
      <c r="C1983" s="10">
        <v>2</v>
      </c>
      <c r="D1983" s="27" t="s">
        <v>15</v>
      </c>
      <c r="E1983" s="11" t="s">
        <v>41</v>
      </c>
      <c r="F1983" s="41">
        <v>852</v>
      </c>
      <c r="G1983" s="39">
        <v>4</v>
      </c>
      <c r="H1983" s="40">
        <v>68</v>
      </c>
      <c r="I1983" s="40">
        <v>208</v>
      </c>
      <c r="J1983" s="40">
        <v>119</v>
      </c>
      <c r="K1983" s="41">
        <v>16</v>
      </c>
      <c r="L1983" s="39">
        <v>105077</v>
      </c>
      <c r="M1983" s="40">
        <v>218479</v>
      </c>
      <c r="N1983" s="40">
        <v>395390</v>
      </c>
      <c r="O1983" s="40">
        <v>367298</v>
      </c>
      <c r="P1983" s="41">
        <v>95687</v>
      </c>
      <c r="Q1983" s="39">
        <f t="shared" si="180"/>
        <v>26269.25</v>
      </c>
      <c r="R1983" s="40">
        <f t="shared" si="181"/>
        <v>3212.9264705882351</v>
      </c>
      <c r="S1983" s="40">
        <f t="shared" si="182"/>
        <v>1900.9134615384614</v>
      </c>
      <c r="T1983" s="40">
        <f t="shared" si="183"/>
        <v>3086.5378151260506</v>
      </c>
      <c r="U1983" s="41">
        <f t="shared" si="184"/>
        <v>5980.4375</v>
      </c>
    </row>
    <row r="1984" spans="1:21" x14ac:dyDescent="0.25">
      <c r="A1984" s="30" t="str">
        <f t="shared" si="185"/>
        <v>2017_2</v>
      </c>
      <c r="B1984" s="10">
        <v>2017</v>
      </c>
      <c r="C1984" s="10">
        <v>2</v>
      </c>
      <c r="D1984" s="27" t="s">
        <v>16</v>
      </c>
      <c r="E1984" s="11" t="s">
        <v>41</v>
      </c>
      <c r="F1984" s="41">
        <v>958</v>
      </c>
      <c r="G1984" s="39">
        <v>21</v>
      </c>
      <c r="H1984" s="40">
        <v>144</v>
      </c>
      <c r="I1984" s="40">
        <v>203</v>
      </c>
      <c r="J1984" s="40">
        <v>284</v>
      </c>
      <c r="K1984" s="41">
        <v>25</v>
      </c>
      <c r="L1984" s="39">
        <v>205510</v>
      </c>
      <c r="M1984" s="40">
        <v>446132</v>
      </c>
      <c r="N1984" s="40">
        <v>182984</v>
      </c>
      <c r="O1984" s="40">
        <v>902246</v>
      </c>
      <c r="P1984" s="41">
        <v>128744</v>
      </c>
      <c r="Q1984" s="39">
        <f t="shared" si="180"/>
        <v>9786.1904761904771</v>
      </c>
      <c r="R1984" s="40">
        <f t="shared" si="181"/>
        <v>3098.1388888888887</v>
      </c>
      <c r="S1984" s="40">
        <f t="shared" si="182"/>
        <v>901.39901477832507</v>
      </c>
      <c r="T1984" s="40">
        <f t="shared" si="183"/>
        <v>3176.9225352112676</v>
      </c>
      <c r="U1984" s="41">
        <f t="shared" si="184"/>
        <v>5149.76</v>
      </c>
    </row>
    <row r="1985" spans="1:21" x14ac:dyDescent="0.25">
      <c r="A1985" s="30" t="str">
        <f t="shared" si="185"/>
        <v>2017_2</v>
      </c>
      <c r="B1985" s="10">
        <v>2017</v>
      </c>
      <c r="C1985" s="10">
        <v>2</v>
      </c>
      <c r="D1985" s="27" t="s">
        <v>17</v>
      </c>
      <c r="E1985" s="11" t="s">
        <v>41</v>
      </c>
      <c r="F1985" s="41">
        <v>6692</v>
      </c>
      <c r="G1985" s="39">
        <v>44</v>
      </c>
      <c r="H1985" s="40">
        <v>696</v>
      </c>
      <c r="I1985" s="40">
        <v>2093</v>
      </c>
      <c r="J1985" s="40">
        <v>1465</v>
      </c>
      <c r="K1985" s="41">
        <v>167</v>
      </c>
      <c r="L1985" s="39">
        <v>748283</v>
      </c>
      <c r="M1985" s="40">
        <v>2498957</v>
      </c>
      <c r="N1985" s="40">
        <v>1650595</v>
      </c>
      <c r="O1985" s="40">
        <v>5072265</v>
      </c>
      <c r="P1985" s="41">
        <v>908381</v>
      </c>
      <c r="Q1985" s="39">
        <f t="shared" si="180"/>
        <v>17006.43181818182</v>
      </c>
      <c r="R1985" s="40">
        <f t="shared" si="181"/>
        <v>3590.4554597701149</v>
      </c>
      <c r="S1985" s="40">
        <f t="shared" si="182"/>
        <v>788.62637362637361</v>
      </c>
      <c r="T1985" s="40">
        <f t="shared" si="183"/>
        <v>3462.2969283276452</v>
      </c>
      <c r="U1985" s="41">
        <f t="shared" si="184"/>
        <v>5439.4071856287428</v>
      </c>
    </row>
    <row r="1986" spans="1:21" x14ac:dyDescent="0.25">
      <c r="A1986" s="30" t="str">
        <f t="shared" si="185"/>
        <v>2017_2</v>
      </c>
      <c r="B1986" s="10">
        <v>2017</v>
      </c>
      <c r="C1986" s="10">
        <v>2</v>
      </c>
      <c r="D1986" s="27" t="s">
        <v>18</v>
      </c>
      <c r="E1986" s="11" t="s">
        <v>41</v>
      </c>
      <c r="F1986" s="41">
        <v>2742</v>
      </c>
      <c r="G1986" s="39">
        <v>28</v>
      </c>
      <c r="H1986" s="40">
        <v>239</v>
      </c>
      <c r="I1986" s="40">
        <v>859</v>
      </c>
      <c r="J1986" s="40">
        <v>359</v>
      </c>
      <c r="K1986" s="41">
        <v>88</v>
      </c>
      <c r="L1986" s="39">
        <v>695308</v>
      </c>
      <c r="M1986" s="40">
        <v>790981</v>
      </c>
      <c r="N1986" s="40">
        <v>2039638</v>
      </c>
      <c r="O1986" s="40">
        <v>1325808</v>
      </c>
      <c r="P1986" s="41">
        <v>264299</v>
      </c>
      <c r="Q1986" s="39">
        <f t="shared" si="180"/>
        <v>24832.428571428572</v>
      </c>
      <c r="R1986" s="40">
        <f t="shared" si="181"/>
        <v>3309.5439330543932</v>
      </c>
      <c r="S1986" s="40">
        <f t="shared" si="182"/>
        <v>2374.4330616996508</v>
      </c>
      <c r="T1986" s="40">
        <f t="shared" si="183"/>
        <v>3693.0584958217269</v>
      </c>
      <c r="U1986" s="41">
        <f t="shared" si="184"/>
        <v>3003.3977272727275</v>
      </c>
    </row>
    <row r="1987" spans="1:21" x14ac:dyDescent="0.25">
      <c r="A1987" s="30" t="str">
        <f t="shared" si="185"/>
        <v>2017_2</v>
      </c>
      <c r="B1987" s="10">
        <v>2017</v>
      </c>
      <c r="C1987" s="10">
        <v>2</v>
      </c>
      <c r="D1987" s="27" t="s">
        <v>19</v>
      </c>
      <c r="E1987" s="11" t="s">
        <v>41</v>
      </c>
      <c r="F1987" s="41">
        <v>1122</v>
      </c>
      <c r="G1987" s="39">
        <v>28</v>
      </c>
      <c r="H1987" s="40">
        <v>112</v>
      </c>
      <c r="I1987" s="40">
        <v>260</v>
      </c>
      <c r="J1987" s="40">
        <v>170</v>
      </c>
      <c r="K1987" s="41">
        <v>50</v>
      </c>
      <c r="L1987" s="39">
        <v>552462</v>
      </c>
      <c r="M1987" s="40">
        <v>412430</v>
      </c>
      <c r="N1987" s="40">
        <v>441627</v>
      </c>
      <c r="O1987" s="40">
        <v>703635</v>
      </c>
      <c r="P1987" s="41">
        <v>281702</v>
      </c>
      <c r="Q1987" s="39">
        <f t="shared" si="180"/>
        <v>19730.785714285714</v>
      </c>
      <c r="R1987" s="40">
        <f t="shared" si="181"/>
        <v>3682.4107142857142</v>
      </c>
      <c r="S1987" s="40">
        <f t="shared" si="182"/>
        <v>1698.5653846153846</v>
      </c>
      <c r="T1987" s="40">
        <f t="shared" si="183"/>
        <v>4139.0294117647063</v>
      </c>
      <c r="U1987" s="41">
        <f t="shared" si="184"/>
        <v>5634.04</v>
      </c>
    </row>
    <row r="1988" spans="1:21" x14ac:dyDescent="0.25">
      <c r="A1988" s="30" t="str">
        <f t="shared" si="185"/>
        <v>2017_2</v>
      </c>
      <c r="B1988" s="10">
        <v>2017</v>
      </c>
      <c r="C1988" s="10">
        <v>2</v>
      </c>
      <c r="D1988" s="27" t="s">
        <v>20</v>
      </c>
      <c r="E1988" s="11" t="s">
        <v>41</v>
      </c>
      <c r="F1988" s="41">
        <v>7557</v>
      </c>
      <c r="G1988" s="39">
        <v>102</v>
      </c>
      <c r="H1988" s="40">
        <v>931</v>
      </c>
      <c r="I1988" s="40">
        <v>752</v>
      </c>
      <c r="J1988" s="40">
        <v>1582</v>
      </c>
      <c r="K1988" s="41">
        <v>283</v>
      </c>
      <c r="L1988" s="39">
        <v>3498058</v>
      </c>
      <c r="M1988" s="40">
        <v>2685548</v>
      </c>
      <c r="N1988" s="40">
        <v>982377</v>
      </c>
      <c r="O1988" s="40">
        <v>4091674</v>
      </c>
      <c r="P1988" s="41">
        <v>2747363</v>
      </c>
      <c r="Q1988" s="39">
        <f t="shared" si="180"/>
        <v>34294.686274509804</v>
      </c>
      <c r="R1988" s="40">
        <f t="shared" si="181"/>
        <v>2884.5843179377016</v>
      </c>
      <c r="S1988" s="40">
        <f t="shared" si="182"/>
        <v>1306.3523936170213</v>
      </c>
      <c r="T1988" s="40">
        <f t="shared" si="183"/>
        <v>2586.3931731984831</v>
      </c>
      <c r="U1988" s="41">
        <f t="shared" si="184"/>
        <v>9707.9964664310955</v>
      </c>
    </row>
    <row r="1989" spans="1:21" x14ac:dyDescent="0.25">
      <c r="A1989" s="30" t="str">
        <f t="shared" si="185"/>
        <v>2017_2</v>
      </c>
      <c r="B1989" s="10">
        <v>2017</v>
      </c>
      <c r="C1989" s="10">
        <v>2</v>
      </c>
      <c r="D1989" s="27" t="s">
        <v>21</v>
      </c>
      <c r="E1989" s="11" t="s">
        <v>41</v>
      </c>
      <c r="F1989" s="41">
        <v>7090</v>
      </c>
      <c r="G1989" s="39">
        <v>220</v>
      </c>
      <c r="H1989" s="40">
        <v>705</v>
      </c>
      <c r="I1989" s="40">
        <v>2086</v>
      </c>
      <c r="J1989" s="40">
        <v>983</v>
      </c>
      <c r="K1989" s="41">
        <v>180</v>
      </c>
      <c r="L1989" s="39">
        <v>3185666</v>
      </c>
      <c r="M1989" s="40">
        <v>1575123</v>
      </c>
      <c r="N1989" s="40">
        <v>1682719</v>
      </c>
      <c r="O1989" s="40">
        <v>3226022</v>
      </c>
      <c r="P1989" s="41">
        <v>863956</v>
      </c>
      <c r="Q1989" s="39">
        <f t="shared" si="180"/>
        <v>14480.3</v>
      </c>
      <c r="R1989" s="40">
        <f t="shared" si="181"/>
        <v>2234.2170212765959</v>
      </c>
      <c r="S1989" s="40">
        <f t="shared" si="182"/>
        <v>806.67257909875354</v>
      </c>
      <c r="T1989" s="40">
        <f t="shared" si="183"/>
        <v>3281.8128179043742</v>
      </c>
      <c r="U1989" s="41">
        <f t="shared" si="184"/>
        <v>4799.7555555555555</v>
      </c>
    </row>
    <row r="1990" spans="1:21" x14ac:dyDescent="0.25">
      <c r="A1990" s="30" t="str">
        <f t="shared" si="185"/>
        <v>2017_2</v>
      </c>
      <c r="B1990" s="10">
        <v>2017</v>
      </c>
      <c r="C1990" s="10">
        <v>2</v>
      </c>
      <c r="D1990" s="27" t="s">
        <v>22</v>
      </c>
      <c r="E1990" s="11" t="s">
        <v>41</v>
      </c>
      <c r="F1990" s="41">
        <v>925</v>
      </c>
      <c r="G1990" s="39">
        <v>34</v>
      </c>
      <c r="H1990" s="40">
        <v>105</v>
      </c>
      <c r="I1990" s="40">
        <v>136</v>
      </c>
      <c r="J1990" s="40">
        <v>137</v>
      </c>
      <c r="K1990" s="41">
        <v>51</v>
      </c>
      <c r="L1990" s="39">
        <v>434790</v>
      </c>
      <c r="M1990" s="40">
        <v>335089</v>
      </c>
      <c r="N1990" s="40">
        <v>123107</v>
      </c>
      <c r="O1990" s="40">
        <v>457053</v>
      </c>
      <c r="P1990" s="41">
        <v>212085</v>
      </c>
      <c r="Q1990" s="39">
        <f t="shared" si="180"/>
        <v>12787.941176470587</v>
      </c>
      <c r="R1990" s="40">
        <f t="shared" si="181"/>
        <v>3191.3238095238094</v>
      </c>
      <c r="S1990" s="40">
        <f t="shared" si="182"/>
        <v>905.19852941176475</v>
      </c>
      <c r="T1990" s="40">
        <f t="shared" si="183"/>
        <v>3336.1532846715327</v>
      </c>
      <c r="U1990" s="41">
        <f t="shared" si="184"/>
        <v>4158.5294117647063</v>
      </c>
    </row>
    <row r="1991" spans="1:21" x14ac:dyDescent="0.25">
      <c r="A1991" s="30" t="str">
        <f t="shared" si="185"/>
        <v>2017_2</v>
      </c>
      <c r="B1991" s="10">
        <v>2017</v>
      </c>
      <c r="C1991" s="10">
        <v>2</v>
      </c>
      <c r="D1991" s="27" t="s">
        <v>23</v>
      </c>
      <c r="E1991" s="11" t="s">
        <v>41</v>
      </c>
      <c r="F1991" s="41">
        <v>667</v>
      </c>
      <c r="G1991" s="39">
        <v>25</v>
      </c>
      <c r="H1991" s="40">
        <v>87</v>
      </c>
      <c r="I1991" s="40">
        <v>144</v>
      </c>
      <c r="J1991" s="40">
        <v>122</v>
      </c>
      <c r="K1991" s="41">
        <v>26</v>
      </c>
      <c r="L1991" s="39">
        <v>394371</v>
      </c>
      <c r="M1991" s="40">
        <v>291843</v>
      </c>
      <c r="N1991" s="40">
        <v>115323</v>
      </c>
      <c r="O1991" s="40">
        <v>412452</v>
      </c>
      <c r="P1991" s="41">
        <v>135750</v>
      </c>
      <c r="Q1991" s="39">
        <f t="shared" si="180"/>
        <v>15774.84</v>
      </c>
      <c r="R1991" s="40">
        <f t="shared" si="181"/>
        <v>3354.5172413793102</v>
      </c>
      <c r="S1991" s="40">
        <f t="shared" si="182"/>
        <v>800.85416666666663</v>
      </c>
      <c r="T1991" s="40">
        <f t="shared" si="183"/>
        <v>3380.7540983606559</v>
      </c>
      <c r="U1991" s="41">
        <f t="shared" si="184"/>
        <v>5221.1538461538457</v>
      </c>
    </row>
    <row r="1992" spans="1:21" x14ac:dyDescent="0.25">
      <c r="A1992" s="30" t="str">
        <f t="shared" si="185"/>
        <v>2017_2</v>
      </c>
      <c r="B1992" s="10">
        <v>2017</v>
      </c>
      <c r="C1992" s="10">
        <v>2</v>
      </c>
      <c r="D1992" s="27" t="s">
        <v>24</v>
      </c>
      <c r="E1992" s="11" t="s">
        <v>41</v>
      </c>
      <c r="F1992" s="41">
        <v>1839</v>
      </c>
      <c r="G1992" s="39">
        <v>58</v>
      </c>
      <c r="H1992" s="40">
        <v>209</v>
      </c>
      <c r="I1992" s="40">
        <v>104</v>
      </c>
      <c r="J1992" s="40">
        <v>511</v>
      </c>
      <c r="K1992" s="41">
        <v>91</v>
      </c>
      <c r="L1992" s="39">
        <v>1052010</v>
      </c>
      <c r="M1992" s="40">
        <v>847439</v>
      </c>
      <c r="N1992" s="40">
        <v>108760</v>
      </c>
      <c r="O1992" s="40">
        <v>1630246</v>
      </c>
      <c r="P1992" s="41">
        <v>477213</v>
      </c>
      <c r="Q1992" s="39">
        <f t="shared" si="180"/>
        <v>18138.103448275862</v>
      </c>
      <c r="R1992" s="40">
        <f t="shared" si="181"/>
        <v>4054.7320574162682</v>
      </c>
      <c r="S1992" s="40">
        <f t="shared" si="182"/>
        <v>1045.7692307692307</v>
      </c>
      <c r="T1992" s="40">
        <f t="shared" si="183"/>
        <v>3190.3052837573387</v>
      </c>
      <c r="U1992" s="41">
        <f t="shared" si="184"/>
        <v>5244.0989010989015</v>
      </c>
    </row>
    <row r="1993" spans="1:21" x14ac:dyDescent="0.25">
      <c r="A1993" s="30" t="str">
        <f t="shared" si="185"/>
        <v>2017_2</v>
      </c>
      <c r="B1993" s="10">
        <v>2017</v>
      </c>
      <c r="C1993" s="10">
        <v>2</v>
      </c>
      <c r="D1993" s="27" t="s">
        <v>25</v>
      </c>
      <c r="E1993" s="11" t="s">
        <v>41</v>
      </c>
      <c r="F1993" s="41">
        <v>7159</v>
      </c>
      <c r="G1993" s="39">
        <v>53</v>
      </c>
      <c r="H1993" s="40">
        <v>620</v>
      </c>
      <c r="I1993" s="40">
        <v>2021</v>
      </c>
      <c r="J1993" s="40">
        <v>931</v>
      </c>
      <c r="K1993" s="41">
        <v>221</v>
      </c>
      <c r="L1993" s="39">
        <v>1025907</v>
      </c>
      <c r="M1993" s="40">
        <v>1352109</v>
      </c>
      <c r="N1993" s="40">
        <v>1870821</v>
      </c>
      <c r="O1993" s="40">
        <v>1917176</v>
      </c>
      <c r="P1993" s="41">
        <v>1288222</v>
      </c>
      <c r="Q1993" s="39">
        <f t="shared" si="180"/>
        <v>19356.735849056604</v>
      </c>
      <c r="R1993" s="40">
        <f t="shared" si="181"/>
        <v>2180.8209677419354</v>
      </c>
      <c r="S1993" s="40">
        <f t="shared" si="182"/>
        <v>925.69074715487386</v>
      </c>
      <c r="T1993" s="40">
        <f t="shared" si="183"/>
        <v>2059.2653061224491</v>
      </c>
      <c r="U1993" s="41">
        <f t="shared" si="184"/>
        <v>5829.0588235294117</v>
      </c>
    </row>
    <row r="1994" spans="1:21" x14ac:dyDescent="0.25">
      <c r="A1994" s="30" t="str">
        <f t="shared" si="185"/>
        <v>2017_2</v>
      </c>
      <c r="B1994" s="10">
        <v>2017</v>
      </c>
      <c r="C1994" s="10">
        <v>2</v>
      </c>
      <c r="D1994" s="27" t="s">
        <v>26</v>
      </c>
      <c r="E1994" s="11" t="s">
        <v>41</v>
      </c>
      <c r="F1994" s="41">
        <v>5083</v>
      </c>
      <c r="G1994" s="39">
        <v>80</v>
      </c>
      <c r="H1994" s="40">
        <v>593</v>
      </c>
      <c r="I1994" s="40">
        <v>878</v>
      </c>
      <c r="J1994" s="40">
        <v>1076</v>
      </c>
      <c r="K1994" s="41">
        <v>230</v>
      </c>
      <c r="L1994" s="39">
        <v>1769098</v>
      </c>
      <c r="M1994" s="40">
        <v>2014679</v>
      </c>
      <c r="N1994" s="40">
        <v>1257314</v>
      </c>
      <c r="O1994" s="40">
        <v>3462117</v>
      </c>
      <c r="P1994" s="41">
        <v>1032269</v>
      </c>
      <c r="Q1994" s="39">
        <f t="shared" si="180"/>
        <v>22113.724999999999</v>
      </c>
      <c r="R1994" s="40">
        <f t="shared" si="181"/>
        <v>3397.4350758853288</v>
      </c>
      <c r="S1994" s="40">
        <f t="shared" si="182"/>
        <v>1432.0205011389521</v>
      </c>
      <c r="T1994" s="40">
        <f t="shared" si="183"/>
        <v>3217.5808550185875</v>
      </c>
      <c r="U1994" s="41">
        <f t="shared" si="184"/>
        <v>4488.1260869565222</v>
      </c>
    </row>
    <row r="1995" spans="1:21" x14ac:dyDescent="0.25">
      <c r="A1995" s="30" t="str">
        <f t="shared" si="185"/>
        <v>2017_2</v>
      </c>
      <c r="B1995" s="10">
        <v>2017</v>
      </c>
      <c r="C1995" s="10">
        <v>2</v>
      </c>
      <c r="D1995" s="27" t="s">
        <v>27</v>
      </c>
      <c r="E1995" s="11" t="s">
        <v>41</v>
      </c>
      <c r="F1995" s="41">
        <v>1506</v>
      </c>
      <c r="G1995" s="39">
        <v>52</v>
      </c>
      <c r="H1995" s="40">
        <v>202</v>
      </c>
      <c r="I1995" s="40">
        <v>310</v>
      </c>
      <c r="J1995" s="40">
        <v>284</v>
      </c>
      <c r="K1995" s="41">
        <v>102</v>
      </c>
      <c r="L1995" s="39">
        <v>1085757</v>
      </c>
      <c r="M1995" s="40">
        <v>701503</v>
      </c>
      <c r="N1995" s="40">
        <v>292916</v>
      </c>
      <c r="O1995" s="40">
        <v>1024271</v>
      </c>
      <c r="P1995" s="41">
        <v>851638</v>
      </c>
      <c r="Q1995" s="39">
        <f t="shared" ref="Q1995:Q2058" si="186">L1995/G1995</f>
        <v>20879.942307692309</v>
      </c>
      <c r="R1995" s="40">
        <f t="shared" ref="R1995:R2058" si="187">M1995/H1995</f>
        <v>3472.7871287128714</v>
      </c>
      <c r="S1995" s="40">
        <f t="shared" ref="S1995:S2058" si="188">N1995/I1995</f>
        <v>944.89032258064515</v>
      </c>
      <c r="T1995" s="40">
        <f t="shared" ref="T1995:T2058" si="189">O1995/J1995</f>
        <v>3606.5880281690143</v>
      </c>
      <c r="U1995" s="41">
        <f t="shared" ref="U1995:U2058" si="190">P1995/K1995</f>
        <v>8349.3921568627447</v>
      </c>
    </row>
    <row r="1996" spans="1:21" x14ac:dyDescent="0.25">
      <c r="A1996" s="30" t="str">
        <f t="shared" ref="A1996:A2059" si="191">B1996&amp;"_"&amp;C1996</f>
        <v>2017_2</v>
      </c>
      <c r="B1996" s="10">
        <v>2017</v>
      </c>
      <c r="C1996" s="10">
        <v>2</v>
      </c>
      <c r="D1996" s="27" t="s">
        <v>28</v>
      </c>
      <c r="E1996" s="11" t="s">
        <v>41</v>
      </c>
      <c r="F1996" s="41">
        <v>7550</v>
      </c>
      <c r="G1996" s="39">
        <v>237</v>
      </c>
      <c r="H1996" s="40">
        <v>944</v>
      </c>
      <c r="I1996" s="40">
        <v>1897</v>
      </c>
      <c r="J1996" s="40">
        <v>1495</v>
      </c>
      <c r="K1996" s="41">
        <v>357</v>
      </c>
      <c r="L1996" s="39">
        <v>3570699</v>
      </c>
      <c r="M1996" s="40">
        <v>3381899</v>
      </c>
      <c r="N1996" s="40">
        <v>3071247</v>
      </c>
      <c r="O1996" s="40">
        <v>5630080</v>
      </c>
      <c r="P1996" s="41">
        <v>4138749</v>
      </c>
      <c r="Q1996" s="39">
        <f t="shared" si="186"/>
        <v>15066.240506329113</v>
      </c>
      <c r="R1996" s="40">
        <f t="shared" si="187"/>
        <v>3582.5201271186443</v>
      </c>
      <c r="S1996" s="40">
        <f t="shared" si="188"/>
        <v>1619.0021085925146</v>
      </c>
      <c r="T1996" s="40">
        <f t="shared" si="189"/>
        <v>3765.9397993311036</v>
      </c>
      <c r="U1996" s="41">
        <f t="shared" si="190"/>
        <v>11593.134453781513</v>
      </c>
    </row>
    <row r="1997" spans="1:21" x14ac:dyDescent="0.25">
      <c r="A1997" s="30" t="str">
        <f t="shared" si="191"/>
        <v>2017_2</v>
      </c>
      <c r="B1997" s="10">
        <v>2017</v>
      </c>
      <c r="C1997" s="10">
        <v>2</v>
      </c>
      <c r="D1997" s="27" t="s">
        <v>29</v>
      </c>
      <c r="E1997" s="11" t="s">
        <v>41</v>
      </c>
      <c r="F1997" s="41">
        <v>1053</v>
      </c>
      <c r="G1997" s="39">
        <v>34</v>
      </c>
      <c r="H1997" s="40">
        <v>136</v>
      </c>
      <c r="I1997" s="40">
        <v>173</v>
      </c>
      <c r="J1997" s="40">
        <v>207</v>
      </c>
      <c r="K1997" s="41">
        <v>58</v>
      </c>
      <c r="L1997" s="39">
        <v>678590</v>
      </c>
      <c r="M1997" s="40">
        <v>455884</v>
      </c>
      <c r="N1997" s="40">
        <v>212765</v>
      </c>
      <c r="O1997" s="40">
        <v>626688</v>
      </c>
      <c r="P1997" s="41">
        <v>550714</v>
      </c>
      <c r="Q1997" s="39">
        <f t="shared" si="186"/>
        <v>19958.529411764706</v>
      </c>
      <c r="R1997" s="40">
        <f t="shared" si="187"/>
        <v>3352.0882352941176</v>
      </c>
      <c r="S1997" s="40">
        <f t="shared" si="188"/>
        <v>1229.8554913294797</v>
      </c>
      <c r="T1997" s="40">
        <f t="shared" si="189"/>
        <v>3027.478260869565</v>
      </c>
      <c r="U1997" s="41">
        <f t="shared" si="190"/>
        <v>9495.0689655172409</v>
      </c>
    </row>
    <row r="1998" spans="1:21" x14ac:dyDescent="0.25">
      <c r="A1998" s="30" t="str">
        <f t="shared" si="191"/>
        <v>2017_2</v>
      </c>
      <c r="B1998" s="10">
        <v>2017</v>
      </c>
      <c r="C1998" s="10">
        <v>2</v>
      </c>
      <c r="D1998" s="27" t="s">
        <v>30</v>
      </c>
      <c r="E1998" s="11" t="s">
        <v>41</v>
      </c>
      <c r="F1998" s="41">
        <v>1807</v>
      </c>
      <c r="G1998" s="39">
        <v>59</v>
      </c>
      <c r="H1998" s="40">
        <v>231</v>
      </c>
      <c r="I1998" s="40">
        <v>733</v>
      </c>
      <c r="J1998" s="40">
        <v>569</v>
      </c>
      <c r="K1998" s="41">
        <v>44</v>
      </c>
      <c r="L1998" s="39">
        <v>1173184</v>
      </c>
      <c r="M1998" s="40">
        <v>407380</v>
      </c>
      <c r="N1998" s="40">
        <v>533327</v>
      </c>
      <c r="O1998" s="40">
        <v>1947721</v>
      </c>
      <c r="P1998" s="41">
        <v>257568</v>
      </c>
      <c r="Q1998" s="39">
        <f t="shared" si="186"/>
        <v>19884.474576271186</v>
      </c>
      <c r="R1998" s="40">
        <f t="shared" si="187"/>
        <v>1763.5497835497836</v>
      </c>
      <c r="S1998" s="40">
        <f t="shared" si="188"/>
        <v>727.59481582537512</v>
      </c>
      <c r="T1998" s="40">
        <f t="shared" si="189"/>
        <v>3423.059753954306</v>
      </c>
      <c r="U1998" s="41">
        <f t="shared" si="190"/>
        <v>5853.818181818182</v>
      </c>
    </row>
    <row r="1999" spans="1:21" x14ac:dyDescent="0.25">
      <c r="A1999" s="30" t="str">
        <f t="shared" si="191"/>
        <v>2017_2</v>
      </c>
      <c r="B1999" s="10">
        <v>2017</v>
      </c>
      <c r="C1999" s="10">
        <v>2</v>
      </c>
      <c r="D1999" s="27" t="s">
        <v>31</v>
      </c>
      <c r="E1999" s="11" t="s">
        <v>41</v>
      </c>
      <c r="F1999" s="41">
        <v>6114</v>
      </c>
      <c r="G1999" s="39">
        <v>155</v>
      </c>
      <c r="H1999" s="40">
        <v>718</v>
      </c>
      <c r="I1999" s="40">
        <v>2029</v>
      </c>
      <c r="J1999" s="40">
        <v>970</v>
      </c>
      <c r="K1999" s="41">
        <v>222</v>
      </c>
      <c r="L1999" s="39">
        <v>2592289</v>
      </c>
      <c r="M1999" s="40">
        <v>2398574</v>
      </c>
      <c r="N1999" s="40">
        <v>1276262</v>
      </c>
      <c r="O1999" s="40">
        <v>3239939</v>
      </c>
      <c r="P1999" s="41">
        <v>502775</v>
      </c>
      <c r="Q1999" s="39">
        <f t="shared" si="186"/>
        <v>16724.445161290321</v>
      </c>
      <c r="R1999" s="40">
        <f t="shared" si="187"/>
        <v>3340.6323119777157</v>
      </c>
      <c r="S1999" s="40">
        <f t="shared" si="188"/>
        <v>629.01034992607197</v>
      </c>
      <c r="T1999" s="40">
        <f t="shared" si="189"/>
        <v>3340.143298969072</v>
      </c>
      <c r="U1999" s="41">
        <f t="shared" si="190"/>
        <v>2264.7522522522522</v>
      </c>
    </row>
    <row r="2000" spans="1:21" x14ac:dyDescent="0.25">
      <c r="A2000" s="30" t="str">
        <f t="shared" si="191"/>
        <v>2017_2</v>
      </c>
      <c r="B2000" s="10">
        <v>2017</v>
      </c>
      <c r="C2000" s="10">
        <v>2</v>
      </c>
      <c r="D2000" s="27" t="s">
        <v>32</v>
      </c>
      <c r="E2000" s="11" t="s">
        <v>41</v>
      </c>
      <c r="F2000" s="41">
        <v>5980</v>
      </c>
      <c r="G2000" s="39">
        <v>91</v>
      </c>
      <c r="H2000" s="40">
        <v>830</v>
      </c>
      <c r="I2000" s="40">
        <v>1410</v>
      </c>
      <c r="J2000" s="40">
        <v>1386</v>
      </c>
      <c r="K2000" s="41">
        <v>277</v>
      </c>
      <c r="L2000" s="39">
        <v>3788760</v>
      </c>
      <c r="M2000" s="40">
        <v>3232163</v>
      </c>
      <c r="N2000" s="40">
        <v>1481671</v>
      </c>
      <c r="O2000" s="40">
        <v>5248544</v>
      </c>
      <c r="P2000" s="41">
        <v>3122494</v>
      </c>
      <c r="Q2000" s="39">
        <f t="shared" si="186"/>
        <v>41634.725274725271</v>
      </c>
      <c r="R2000" s="40">
        <f t="shared" si="187"/>
        <v>3894.1722891566264</v>
      </c>
      <c r="S2000" s="40">
        <f t="shared" si="188"/>
        <v>1050.8304964539007</v>
      </c>
      <c r="T2000" s="40">
        <f t="shared" si="189"/>
        <v>3786.8282828282827</v>
      </c>
      <c r="U2000" s="41">
        <f t="shared" si="190"/>
        <v>11272.541516245486</v>
      </c>
    </row>
    <row r="2001" spans="1:21" x14ac:dyDescent="0.25">
      <c r="A2001" s="30" t="str">
        <f t="shared" si="191"/>
        <v>2017_2</v>
      </c>
      <c r="B2001" s="10">
        <v>2017</v>
      </c>
      <c r="C2001" s="10">
        <v>2</v>
      </c>
      <c r="D2001" s="27" t="s">
        <v>33</v>
      </c>
      <c r="E2001" s="11" t="s">
        <v>41</v>
      </c>
      <c r="F2001" s="41">
        <v>3279</v>
      </c>
      <c r="G2001" s="39">
        <v>135</v>
      </c>
      <c r="H2001" s="40">
        <v>397</v>
      </c>
      <c r="I2001" s="40">
        <v>1171</v>
      </c>
      <c r="J2001" s="40">
        <v>586</v>
      </c>
      <c r="K2001" s="41">
        <v>127</v>
      </c>
      <c r="L2001" s="39">
        <v>1834788</v>
      </c>
      <c r="M2001" s="40">
        <v>1364974</v>
      </c>
      <c r="N2001" s="40">
        <v>1139906</v>
      </c>
      <c r="O2001" s="40">
        <v>1845778</v>
      </c>
      <c r="P2001" s="41">
        <v>340223</v>
      </c>
      <c r="Q2001" s="39">
        <f t="shared" si="186"/>
        <v>13591.022222222222</v>
      </c>
      <c r="R2001" s="40">
        <f t="shared" si="187"/>
        <v>3438.2216624685138</v>
      </c>
      <c r="S2001" s="40">
        <f t="shared" si="188"/>
        <v>973.44662681468833</v>
      </c>
      <c r="T2001" s="40">
        <f t="shared" si="189"/>
        <v>3149.7918088737201</v>
      </c>
      <c r="U2001" s="41">
        <f t="shared" si="190"/>
        <v>2678.9212598425197</v>
      </c>
    </row>
    <row r="2002" spans="1:21" x14ac:dyDescent="0.25">
      <c r="A2002" s="30" t="str">
        <f t="shared" si="191"/>
        <v>2017_2</v>
      </c>
      <c r="B2002" s="10">
        <v>2017</v>
      </c>
      <c r="C2002" s="10">
        <v>2</v>
      </c>
      <c r="D2002" s="27" t="s">
        <v>34</v>
      </c>
      <c r="E2002" s="11" t="s">
        <v>41</v>
      </c>
      <c r="F2002" s="41">
        <v>3022</v>
      </c>
      <c r="G2002" s="39">
        <v>100</v>
      </c>
      <c r="H2002" s="40">
        <v>475</v>
      </c>
      <c r="I2002" s="40">
        <v>1830</v>
      </c>
      <c r="J2002" s="40">
        <v>681</v>
      </c>
      <c r="K2002" s="41">
        <v>104</v>
      </c>
      <c r="L2002" s="39">
        <v>1696021</v>
      </c>
      <c r="M2002" s="40">
        <v>2073700</v>
      </c>
      <c r="N2002" s="40">
        <v>6130843</v>
      </c>
      <c r="O2002" s="40">
        <v>3185978</v>
      </c>
      <c r="P2002" s="41">
        <v>449761</v>
      </c>
      <c r="Q2002" s="39">
        <f t="shared" si="186"/>
        <v>16960.21</v>
      </c>
      <c r="R2002" s="40">
        <f t="shared" si="187"/>
        <v>4365.6842105263158</v>
      </c>
      <c r="S2002" s="40">
        <f t="shared" si="188"/>
        <v>3350.1874316939889</v>
      </c>
      <c r="T2002" s="40">
        <f t="shared" si="189"/>
        <v>4678.3817914831134</v>
      </c>
      <c r="U2002" s="41">
        <f t="shared" si="190"/>
        <v>4324.625</v>
      </c>
    </row>
    <row r="2003" spans="1:21" x14ac:dyDescent="0.25">
      <c r="A2003" s="30" t="str">
        <f t="shared" si="191"/>
        <v>2017_2</v>
      </c>
      <c r="B2003" s="10">
        <v>2017</v>
      </c>
      <c r="C2003" s="10">
        <v>2</v>
      </c>
      <c r="D2003" s="27" t="s">
        <v>35</v>
      </c>
      <c r="E2003" s="11" t="s">
        <v>41</v>
      </c>
      <c r="F2003" s="41">
        <v>5327</v>
      </c>
      <c r="G2003" s="39">
        <v>253</v>
      </c>
      <c r="H2003" s="40">
        <v>870</v>
      </c>
      <c r="I2003" s="40">
        <v>993</v>
      </c>
      <c r="J2003" s="40">
        <v>1378</v>
      </c>
      <c r="K2003" s="41">
        <v>293</v>
      </c>
      <c r="L2003" s="39">
        <v>2931068</v>
      </c>
      <c r="M2003" s="40">
        <v>2641200</v>
      </c>
      <c r="N2003" s="40">
        <v>1317909</v>
      </c>
      <c r="O2003" s="40">
        <v>4403937</v>
      </c>
      <c r="P2003" s="41">
        <v>952407</v>
      </c>
      <c r="Q2003" s="39">
        <f t="shared" si="186"/>
        <v>11585.249011857708</v>
      </c>
      <c r="R2003" s="40">
        <f t="shared" si="187"/>
        <v>3035.8620689655172</v>
      </c>
      <c r="S2003" s="40">
        <f t="shared" si="188"/>
        <v>1327.1993957703928</v>
      </c>
      <c r="T2003" s="40">
        <f t="shared" si="189"/>
        <v>3195.8904208998547</v>
      </c>
      <c r="U2003" s="41">
        <f t="shared" si="190"/>
        <v>3250.5358361774743</v>
      </c>
    </row>
    <row r="2004" spans="1:21" x14ac:dyDescent="0.25">
      <c r="A2004" s="30" t="str">
        <f t="shared" si="191"/>
        <v>2017_2</v>
      </c>
      <c r="B2004" s="10">
        <v>2017</v>
      </c>
      <c r="C2004" s="10">
        <v>2</v>
      </c>
      <c r="D2004" s="27" t="s">
        <v>36</v>
      </c>
      <c r="E2004" s="11" t="s">
        <v>41</v>
      </c>
      <c r="F2004" s="41">
        <v>1672</v>
      </c>
      <c r="G2004" s="39">
        <v>73</v>
      </c>
      <c r="H2004" s="40">
        <v>271</v>
      </c>
      <c r="I2004" s="40">
        <v>291</v>
      </c>
      <c r="J2004" s="40">
        <v>389</v>
      </c>
      <c r="K2004" s="41">
        <v>41</v>
      </c>
      <c r="L2004" s="39">
        <v>1090888</v>
      </c>
      <c r="M2004" s="40">
        <v>919544</v>
      </c>
      <c r="N2004" s="40">
        <v>230092</v>
      </c>
      <c r="O2004" s="40">
        <v>1362163</v>
      </c>
      <c r="P2004" s="41">
        <v>222040</v>
      </c>
      <c r="Q2004" s="39">
        <f t="shared" si="186"/>
        <v>14943.671232876712</v>
      </c>
      <c r="R2004" s="40">
        <f t="shared" si="187"/>
        <v>3393.1512915129151</v>
      </c>
      <c r="S2004" s="40">
        <f t="shared" si="188"/>
        <v>790.69415807560142</v>
      </c>
      <c r="T2004" s="40">
        <f t="shared" si="189"/>
        <v>3501.7043701799485</v>
      </c>
      <c r="U2004" s="41">
        <f t="shared" si="190"/>
        <v>5415.6097560975613</v>
      </c>
    </row>
    <row r="2005" spans="1:21" x14ac:dyDescent="0.25">
      <c r="A2005" s="30" t="str">
        <f t="shared" si="191"/>
        <v>2017_2</v>
      </c>
      <c r="B2005" s="10">
        <v>2017</v>
      </c>
      <c r="C2005" s="10">
        <v>2</v>
      </c>
      <c r="D2005" s="27" t="s">
        <v>37</v>
      </c>
      <c r="E2005" s="11" t="s">
        <v>41</v>
      </c>
      <c r="F2005" s="41">
        <v>2583</v>
      </c>
      <c r="G2005" s="39">
        <v>128</v>
      </c>
      <c r="H2005" s="40">
        <v>507</v>
      </c>
      <c r="I2005" s="40">
        <v>201</v>
      </c>
      <c r="J2005" s="40">
        <v>1153</v>
      </c>
      <c r="K2005" s="41">
        <v>65</v>
      </c>
      <c r="L2005" s="39">
        <v>2016958</v>
      </c>
      <c r="M2005" s="40">
        <v>1384155</v>
      </c>
      <c r="N2005" s="40">
        <v>211830</v>
      </c>
      <c r="O2005" s="40">
        <v>3810671</v>
      </c>
      <c r="P2005" s="41">
        <v>362982</v>
      </c>
      <c r="Q2005" s="39">
        <f t="shared" si="186"/>
        <v>15757.484375</v>
      </c>
      <c r="R2005" s="40">
        <f t="shared" si="187"/>
        <v>2730.0887573964496</v>
      </c>
      <c r="S2005" s="40">
        <f t="shared" si="188"/>
        <v>1053.8805970149253</v>
      </c>
      <c r="T2005" s="40">
        <f t="shared" si="189"/>
        <v>3305.0052038161321</v>
      </c>
      <c r="U2005" s="41">
        <f t="shared" si="190"/>
        <v>5584.3384615384612</v>
      </c>
    </row>
    <row r="2006" spans="1:21" x14ac:dyDescent="0.25">
      <c r="A2006" s="30" t="str">
        <f t="shared" si="191"/>
        <v>2017_2</v>
      </c>
      <c r="B2006" s="10">
        <v>2017</v>
      </c>
      <c r="C2006" s="10">
        <v>2</v>
      </c>
      <c r="D2006" s="27" t="s">
        <v>38</v>
      </c>
      <c r="E2006" s="11" t="s">
        <v>41</v>
      </c>
      <c r="F2006" s="41">
        <v>1338</v>
      </c>
      <c r="G2006" s="39">
        <v>66</v>
      </c>
      <c r="H2006" s="40">
        <v>283</v>
      </c>
      <c r="I2006" s="40">
        <v>227</v>
      </c>
      <c r="J2006" s="40">
        <v>515</v>
      </c>
      <c r="K2006" s="41">
        <v>7</v>
      </c>
      <c r="L2006" s="39">
        <v>806678</v>
      </c>
      <c r="M2006" s="40">
        <v>771553</v>
      </c>
      <c r="N2006" s="40">
        <v>380538</v>
      </c>
      <c r="O2006" s="40">
        <v>1453991</v>
      </c>
      <c r="P2006" s="41">
        <v>69391</v>
      </c>
      <c r="Q2006" s="39">
        <f t="shared" si="186"/>
        <v>12222.39393939394</v>
      </c>
      <c r="R2006" s="40">
        <f t="shared" si="187"/>
        <v>2726.3356890459363</v>
      </c>
      <c r="S2006" s="40">
        <f t="shared" si="188"/>
        <v>1676.3788546255507</v>
      </c>
      <c r="T2006" s="40">
        <f t="shared" si="189"/>
        <v>2823.2834951456312</v>
      </c>
      <c r="U2006" s="41">
        <f t="shared" si="190"/>
        <v>9913</v>
      </c>
    </row>
    <row r="2007" spans="1:21" x14ac:dyDescent="0.25">
      <c r="A2007" s="30" t="str">
        <f t="shared" si="191"/>
        <v>2017_2</v>
      </c>
      <c r="B2007" s="10">
        <v>2017</v>
      </c>
      <c r="C2007" s="10">
        <v>2</v>
      </c>
      <c r="D2007" s="27" t="s">
        <v>39</v>
      </c>
      <c r="E2007" s="11" t="s">
        <v>41</v>
      </c>
      <c r="F2007" s="41">
        <v>6113</v>
      </c>
      <c r="G2007" s="39">
        <v>305</v>
      </c>
      <c r="H2007" s="40">
        <v>1168</v>
      </c>
      <c r="I2007" s="40">
        <v>755</v>
      </c>
      <c r="J2007" s="40">
        <v>1689</v>
      </c>
      <c r="K2007" s="41">
        <v>147</v>
      </c>
      <c r="L2007" s="39">
        <v>4066350</v>
      </c>
      <c r="M2007" s="40">
        <v>2976733</v>
      </c>
      <c r="N2007" s="40">
        <v>618336</v>
      </c>
      <c r="O2007" s="40">
        <v>5307829</v>
      </c>
      <c r="P2007" s="41">
        <v>756064</v>
      </c>
      <c r="Q2007" s="39">
        <f t="shared" si="186"/>
        <v>13332.295081967213</v>
      </c>
      <c r="R2007" s="40">
        <f t="shared" si="187"/>
        <v>2548.5727739726026</v>
      </c>
      <c r="S2007" s="40">
        <f t="shared" si="188"/>
        <v>818.98807947019873</v>
      </c>
      <c r="T2007" s="40">
        <f t="shared" si="189"/>
        <v>3142.5867377146242</v>
      </c>
      <c r="U2007" s="41">
        <f t="shared" si="190"/>
        <v>5143.2925170068029</v>
      </c>
    </row>
    <row r="2008" spans="1:21" x14ac:dyDescent="0.25">
      <c r="A2008" s="30" t="str">
        <f t="shared" si="191"/>
        <v>2017_2</v>
      </c>
      <c r="B2008" s="10">
        <v>2017</v>
      </c>
      <c r="C2008" s="10">
        <v>2</v>
      </c>
      <c r="D2008" s="27" t="s">
        <v>40</v>
      </c>
      <c r="E2008" s="11" t="s">
        <v>41</v>
      </c>
      <c r="F2008" s="41">
        <v>3082</v>
      </c>
      <c r="G2008" s="39">
        <v>121</v>
      </c>
      <c r="H2008" s="40">
        <v>562</v>
      </c>
      <c r="I2008" s="40">
        <v>1239</v>
      </c>
      <c r="J2008" s="40">
        <v>957</v>
      </c>
      <c r="K2008" s="41">
        <v>177</v>
      </c>
      <c r="L2008" s="39">
        <v>1747041</v>
      </c>
      <c r="M2008" s="40">
        <v>2200519</v>
      </c>
      <c r="N2008" s="40">
        <v>852530</v>
      </c>
      <c r="O2008" s="40">
        <v>3566434</v>
      </c>
      <c r="P2008" s="41">
        <v>492033</v>
      </c>
      <c r="Q2008" s="39">
        <f t="shared" si="186"/>
        <v>14438.355371900827</v>
      </c>
      <c r="R2008" s="40">
        <f t="shared" si="187"/>
        <v>3915.5142348754448</v>
      </c>
      <c r="S2008" s="40">
        <f t="shared" si="188"/>
        <v>688.07909604519773</v>
      </c>
      <c r="T2008" s="40">
        <f t="shared" si="189"/>
        <v>3726.6812957157786</v>
      </c>
      <c r="U2008" s="41">
        <f t="shared" si="190"/>
        <v>2779.8474576271187</v>
      </c>
    </row>
    <row r="2009" spans="1:21" x14ac:dyDescent="0.25">
      <c r="A2009" s="30" t="str">
        <f t="shared" si="191"/>
        <v>2017_3</v>
      </c>
      <c r="B2009" s="10">
        <v>2017</v>
      </c>
      <c r="C2009" s="10">
        <v>3</v>
      </c>
      <c r="D2009" s="27" t="s">
        <v>13</v>
      </c>
      <c r="E2009" s="11" t="s">
        <v>41</v>
      </c>
      <c r="F2009" s="41">
        <v>7161</v>
      </c>
      <c r="G2009" s="39">
        <v>41</v>
      </c>
      <c r="H2009" s="40">
        <v>882</v>
      </c>
      <c r="I2009" s="40">
        <v>574</v>
      </c>
      <c r="J2009" s="40">
        <v>1590</v>
      </c>
      <c r="K2009" s="41">
        <v>215</v>
      </c>
      <c r="L2009" s="39">
        <v>722052</v>
      </c>
      <c r="M2009" s="40">
        <v>1651154</v>
      </c>
      <c r="N2009" s="40">
        <v>1163851</v>
      </c>
      <c r="O2009" s="40">
        <v>3168823</v>
      </c>
      <c r="P2009" s="41">
        <v>748555</v>
      </c>
      <c r="Q2009" s="39">
        <f t="shared" si="186"/>
        <v>17611.024390243903</v>
      </c>
      <c r="R2009" s="40">
        <f t="shared" si="187"/>
        <v>1872.0566893424036</v>
      </c>
      <c r="S2009" s="40">
        <f t="shared" si="188"/>
        <v>2027.6149825783973</v>
      </c>
      <c r="T2009" s="40">
        <f t="shared" si="189"/>
        <v>1992.9704402515724</v>
      </c>
      <c r="U2009" s="41">
        <f t="shared" si="190"/>
        <v>3481.6511627906975</v>
      </c>
    </row>
    <row r="2010" spans="1:21" x14ac:dyDescent="0.25">
      <c r="A2010" s="30" t="str">
        <f t="shared" si="191"/>
        <v>2017_3</v>
      </c>
      <c r="B2010" s="10">
        <v>2017</v>
      </c>
      <c r="C2010" s="10">
        <v>3</v>
      </c>
      <c r="D2010" s="27" t="s">
        <v>15</v>
      </c>
      <c r="E2010" s="11" t="s">
        <v>41</v>
      </c>
      <c r="F2010" s="41">
        <v>876</v>
      </c>
      <c r="G2010" s="39">
        <v>4</v>
      </c>
      <c r="H2010" s="40">
        <v>69</v>
      </c>
      <c r="I2010" s="40">
        <v>395</v>
      </c>
      <c r="J2010" s="40">
        <v>122</v>
      </c>
      <c r="K2010" s="41">
        <v>18</v>
      </c>
      <c r="L2010" s="39">
        <v>150686</v>
      </c>
      <c r="M2010" s="40">
        <v>236659</v>
      </c>
      <c r="N2010" s="40">
        <v>1098579</v>
      </c>
      <c r="O2010" s="40">
        <v>415412</v>
      </c>
      <c r="P2010" s="41">
        <v>104373</v>
      </c>
      <c r="Q2010" s="39">
        <f t="shared" si="186"/>
        <v>37671.5</v>
      </c>
      <c r="R2010" s="40">
        <f t="shared" si="187"/>
        <v>3429.840579710145</v>
      </c>
      <c r="S2010" s="40">
        <f t="shared" si="188"/>
        <v>2781.2126582278479</v>
      </c>
      <c r="T2010" s="40">
        <f t="shared" si="189"/>
        <v>3405.0163934426228</v>
      </c>
      <c r="U2010" s="41">
        <f t="shared" si="190"/>
        <v>5798.5</v>
      </c>
    </row>
    <row r="2011" spans="1:21" x14ac:dyDescent="0.25">
      <c r="A2011" s="30" t="str">
        <f t="shared" si="191"/>
        <v>2017_3</v>
      </c>
      <c r="B2011" s="10">
        <v>2017</v>
      </c>
      <c r="C2011" s="10">
        <v>3</v>
      </c>
      <c r="D2011" s="27" t="s">
        <v>16</v>
      </c>
      <c r="E2011" s="11" t="s">
        <v>41</v>
      </c>
      <c r="F2011" s="41">
        <v>989</v>
      </c>
      <c r="G2011" s="39">
        <v>21</v>
      </c>
      <c r="H2011" s="40">
        <v>142</v>
      </c>
      <c r="I2011" s="40">
        <v>206</v>
      </c>
      <c r="J2011" s="40">
        <v>355</v>
      </c>
      <c r="K2011" s="41">
        <v>58</v>
      </c>
      <c r="L2011" s="39">
        <v>260680</v>
      </c>
      <c r="M2011" s="40">
        <v>445375</v>
      </c>
      <c r="N2011" s="40">
        <v>206297</v>
      </c>
      <c r="O2011" s="40">
        <v>1038451</v>
      </c>
      <c r="P2011" s="41">
        <v>286731</v>
      </c>
      <c r="Q2011" s="39">
        <f t="shared" si="186"/>
        <v>12413.333333333334</v>
      </c>
      <c r="R2011" s="40">
        <f t="shared" si="187"/>
        <v>3136.4436619718308</v>
      </c>
      <c r="S2011" s="40">
        <f t="shared" si="188"/>
        <v>1001.4417475728155</v>
      </c>
      <c r="T2011" s="40">
        <f t="shared" si="189"/>
        <v>2925.2140845070421</v>
      </c>
      <c r="U2011" s="41">
        <f t="shared" si="190"/>
        <v>4943.6379310344828</v>
      </c>
    </row>
    <row r="2012" spans="1:21" x14ac:dyDescent="0.25">
      <c r="A2012" s="30" t="str">
        <f t="shared" si="191"/>
        <v>2017_3</v>
      </c>
      <c r="B2012" s="10">
        <v>2017</v>
      </c>
      <c r="C2012" s="10">
        <v>3</v>
      </c>
      <c r="D2012" s="27" t="s">
        <v>17</v>
      </c>
      <c r="E2012" s="11" t="s">
        <v>41</v>
      </c>
      <c r="F2012" s="41">
        <v>6911</v>
      </c>
      <c r="G2012" s="39">
        <v>44</v>
      </c>
      <c r="H2012" s="40">
        <v>697</v>
      </c>
      <c r="I2012" s="40">
        <v>403</v>
      </c>
      <c r="J2012" s="40">
        <v>1194</v>
      </c>
      <c r="K2012" s="41">
        <v>176</v>
      </c>
      <c r="L2012" s="39">
        <v>916189</v>
      </c>
      <c r="M2012" s="40">
        <v>2453892</v>
      </c>
      <c r="N2012" s="40">
        <v>364831</v>
      </c>
      <c r="O2012" s="40">
        <v>3896530</v>
      </c>
      <c r="P2012" s="41">
        <v>954618</v>
      </c>
      <c r="Q2012" s="39">
        <f t="shared" si="186"/>
        <v>20822.477272727272</v>
      </c>
      <c r="R2012" s="40">
        <f t="shared" si="187"/>
        <v>3520.6484935437588</v>
      </c>
      <c r="S2012" s="40">
        <f t="shared" si="188"/>
        <v>905.28784119106695</v>
      </c>
      <c r="T2012" s="40">
        <f t="shared" si="189"/>
        <v>3263.4254606365157</v>
      </c>
      <c r="U2012" s="41">
        <f t="shared" si="190"/>
        <v>5423.965909090909</v>
      </c>
    </row>
    <row r="2013" spans="1:21" x14ac:dyDescent="0.25">
      <c r="A2013" s="30" t="str">
        <f t="shared" si="191"/>
        <v>2017_3</v>
      </c>
      <c r="B2013" s="10">
        <v>2017</v>
      </c>
      <c r="C2013" s="10">
        <v>3</v>
      </c>
      <c r="D2013" s="27" t="s">
        <v>18</v>
      </c>
      <c r="E2013" s="11" t="s">
        <v>41</v>
      </c>
      <c r="F2013" s="41">
        <v>2821</v>
      </c>
      <c r="G2013" s="39">
        <v>31</v>
      </c>
      <c r="H2013" s="40">
        <v>254</v>
      </c>
      <c r="I2013" s="40">
        <v>676</v>
      </c>
      <c r="J2013" s="40">
        <v>407</v>
      </c>
      <c r="K2013" s="41">
        <v>92</v>
      </c>
      <c r="L2013" s="39">
        <v>778455</v>
      </c>
      <c r="M2013" s="40">
        <v>908853</v>
      </c>
      <c r="N2013" s="40">
        <v>1466097</v>
      </c>
      <c r="O2013" s="40">
        <v>1502278</v>
      </c>
      <c r="P2013" s="41">
        <v>268979</v>
      </c>
      <c r="Q2013" s="39">
        <f t="shared" si="186"/>
        <v>25111.451612903227</v>
      </c>
      <c r="R2013" s="40">
        <f t="shared" si="187"/>
        <v>3578.1614173228345</v>
      </c>
      <c r="S2013" s="40">
        <f t="shared" si="188"/>
        <v>2168.7825443786983</v>
      </c>
      <c r="T2013" s="40">
        <f t="shared" si="189"/>
        <v>3691.1007371007372</v>
      </c>
      <c r="U2013" s="41">
        <f t="shared" si="190"/>
        <v>2923.6847826086955</v>
      </c>
    </row>
    <row r="2014" spans="1:21" x14ac:dyDescent="0.25">
      <c r="A2014" s="30" t="str">
        <f t="shared" si="191"/>
        <v>2017_3</v>
      </c>
      <c r="B2014" s="10">
        <v>2017</v>
      </c>
      <c r="C2014" s="10">
        <v>3</v>
      </c>
      <c r="D2014" s="27" t="s">
        <v>19</v>
      </c>
      <c r="E2014" s="11" t="s">
        <v>41</v>
      </c>
      <c r="F2014" s="41">
        <v>1154</v>
      </c>
      <c r="G2014" s="39">
        <v>29</v>
      </c>
      <c r="H2014" s="40">
        <v>115</v>
      </c>
      <c r="I2014" s="40">
        <v>218</v>
      </c>
      <c r="J2014" s="40">
        <v>181</v>
      </c>
      <c r="K2014" s="41">
        <v>49</v>
      </c>
      <c r="L2014" s="39">
        <v>616750</v>
      </c>
      <c r="M2014" s="40">
        <v>464205</v>
      </c>
      <c r="N2014" s="40">
        <v>351060</v>
      </c>
      <c r="O2014" s="40">
        <v>774549</v>
      </c>
      <c r="P2014" s="41">
        <v>310079</v>
      </c>
      <c r="Q2014" s="39">
        <f t="shared" si="186"/>
        <v>21267.241379310344</v>
      </c>
      <c r="R2014" s="40">
        <f t="shared" si="187"/>
        <v>4036.5652173913045</v>
      </c>
      <c r="S2014" s="40">
        <f t="shared" si="188"/>
        <v>1610.3669724770641</v>
      </c>
      <c r="T2014" s="40">
        <f t="shared" si="189"/>
        <v>4279.2762430939229</v>
      </c>
      <c r="U2014" s="41">
        <f t="shared" si="190"/>
        <v>6328.1428571428569</v>
      </c>
    </row>
    <row r="2015" spans="1:21" x14ac:dyDescent="0.25">
      <c r="A2015" s="30" t="str">
        <f t="shared" si="191"/>
        <v>2017_3</v>
      </c>
      <c r="B2015" s="10">
        <v>2017</v>
      </c>
      <c r="C2015" s="10">
        <v>3</v>
      </c>
      <c r="D2015" s="27" t="s">
        <v>20</v>
      </c>
      <c r="E2015" s="11" t="s">
        <v>41</v>
      </c>
      <c r="F2015" s="41">
        <v>7798</v>
      </c>
      <c r="G2015" s="39">
        <v>93</v>
      </c>
      <c r="H2015" s="40">
        <v>956</v>
      </c>
      <c r="I2015" s="40">
        <v>777</v>
      </c>
      <c r="J2015" s="40">
        <v>1648</v>
      </c>
      <c r="K2015" s="41">
        <v>283</v>
      </c>
      <c r="L2015" s="39">
        <v>2784688</v>
      </c>
      <c r="M2015" s="40">
        <v>2861817</v>
      </c>
      <c r="N2015" s="40">
        <v>1275363</v>
      </c>
      <c r="O2015" s="40">
        <v>4664908</v>
      </c>
      <c r="P2015" s="41">
        <v>2749983</v>
      </c>
      <c r="Q2015" s="39">
        <f t="shared" si="186"/>
        <v>29942.881720430109</v>
      </c>
      <c r="R2015" s="40">
        <f t="shared" si="187"/>
        <v>2993.5324267782426</v>
      </c>
      <c r="S2015" s="40">
        <f t="shared" si="188"/>
        <v>1641.3938223938223</v>
      </c>
      <c r="T2015" s="40">
        <f t="shared" si="189"/>
        <v>2830.6480582524273</v>
      </c>
      <c r="U2015" s="41">
        <f t="shared" si="190"/>
        <v>9717.2544169611301</v>
      </c>
    </row>
    <row r="2016" spans="1:21" x14ac:dyDescent="0.25">
      <c r="A2016" s="30" t="str">
        <f t="shared" si="191"/>
        <v>2017_3</v>
      </c>
      <c r="B2016" s="10">
        <v>2017</v>
      </c>
      <c r="C2016" s="10">
        <v>3</v>
      </c>
      <c r="D2016" s="27" t="s">
        <v>21</v>
      </c>
      <c r="E2016" s="11" t="s">
        <v>41</v>
      </c>
      <c r="F2016" s="41">
        <v>7320</v>
      </c>
      <c r="G2016" s="39">
        <v>228</v>
      </c>
      <c r="H2016" s="40">
        <v>783</v>
      </c>
      <c r="I2016" s="40">
        <v>1896</v>
      </c>
      <c r="J2016" s="40">
        <v>1904</v>
      </c>
      <c r="K2016" s="41">
        <v>186</v>
      </c>
      <c r="L2016" s="39">
        <v>3922556</v>
      </c>
      <c r="M2016" s="40">
        <v>1785950</v>
      </c>
      <c r="N2016" s="40">
        <v>1757776</v>
      </c>
      <c r="O2016" s="40">
        <v>5705824</v>
      </c>
      <c r="P2016" s="41">
        <v>929235</v>
      </c>
      <c r="Q2016" s="39">
        <f t="shared" si="186"/>
        <v>17204.192982456141</v>
      </c>
      <c r="R2016" s="40">
        <f t="shared" si="187"/>
        <v>2280.9067688378032</v>
      </c>
      <c r="S2016" s="40">
        <f t="shared" si="188"/>
        <v>927.09704641350208</v>
      </c>
      <c r="T2016" s="40">
        <f t="shared" si="189"/>
        <v>2996.7563025210084</v>
      </c>
      <c r="U2016" s="41">
        <f t="shared" si="190"/>
        <v>4995.8870967741932</v>
      </c>
    </row>
    <row r="2017" spans="1:21" x14ac:dyDescent="0.25">
      <c r="A2017" s="30" t="str">
        <f t="shared" si="191"/>
        <v>2017_3</v>
      </c>
      <c r="B2017" s="10">
        <v>2017</v>
      </c>
      <c r="C2017" s="10">
        <v>3</v>
      </c>
      <c r="D2017" s="27" t="s">
        <v>22</v>
      </c>
      <c r="E2017" s="11" t="s">
        <v>41</v>
      </c>
      <c r="F2017" s="41">
        <v>957</v>
      </c>
      <c r="G2017" s="39">
        <v>33</v>
      </c>
      <c r="H2017" s="40">
        <v>107</v>
      </c>
      <c r="I2017" s="40">
        <v>149</v>
      </c>
      <c r="J2017" s="40">
        <v>142</v>
      </c>
      <c r="K2017" s="41">
        <v>45</v>
      </c>
      <c r="L2017" s="39">
        <v>448901</v>
      </c>
      <c r="M2017" s="40">
        <v>354694</v>
      </c>
      <c r="N2017" s="40">
        <v>155442</v>
      </c>
      <c r="O2017" s="40">
        <v>497606</v>
      </c>
      <c r="P2017" s="41">
        <v>207923</v>
      </c>
      <c r="Q2017" s="39">
        <f t="shared" si="186"/>
        <v>13603.060606060606</v>
      </c>
      <c r="R2017" s="40">
        <f t="shared" si="187"/>
        <v>3314.8971962616824</v>
      </c>
      <c r="S2017" s="40">
        <f t="shared" si="188"/>
        <v>1043.234899328859</v>
      </c>
      <c r="T2017" s="40">
        <f t="shared" si="189"/>
        <v>3504.2676056338028</v>
      </c>
      <c r="U2017" s="41">
        <f t="shared" si="190"/>
        <v>4620.5111111111109</v>
      </c>
    </row>
    <row r="2018" spans="1:21" x14ac:dyDescent="0.25">
      <c r="A2018" s="30" t="str">
        <f t="shared" si="191"/>
        <v>2017_3</v>
      </c>
      <c r="B2018" s="10">
        <v>2017</v>
      </c>
      <c r="C2018" s="10">
        <v>3</v>
      </c>
      <c r="D2018" s="27" t="s">
        <v>23</v>
      </c>
      <c r="E2018" s="11" t="s">
        <v>41</v>
      </c>
      <c r="F2018" s="41">
        <v>692</v>
      </c>
      <c r="G2018" s="39">
        <v>25</v>
      </c>
      <c r="H2018" s="40">
        <v>90</v>
      </c>
      <c r="I2018" s="40">
        <v>151</v>
      </c>
      <c r="J2018" s="40">
        <v>125</v>
      </c>
      <c r="K2018" s="41">
        <v>26</v>
      </c>
      <c r="L2018" s="39">
        <v>364460</v>
      </c>
      <c r="M2018" s="40">
        <v>314959</v>
      </c>
      <c r="N2018" s="40">
        <v>129081</v>
      </c>
      <c r="O2018" s="40">
        <v>440209</v>
      </c>
      <c r="P2018" s="41">
        <v>126759</v>
      </c>
      <c r="Q2018" s="39">
        <f t="shared" si="186"/>
        <v>14578.4</v>
      </c>
      <c r="R2018" s="40">
        <f t="shared" si="187"/>
        <v>3499.5444444444443</v>
      </c>
      <c r="S2018" s="40">
        <f t="shared" si="188"/>
        <v>854.84105960264901</v>
      </c>
      <c r="T2018" s="40">
        <f t="shared" si="189"/>
        <v>3521.672</v>
      </c>
      <c r="U2018" s="41">
        <f t="shared" si="190"/>
        <v>4875.3461538461543</v>
      </c>
    </row>
    <row r="2019" spans="1:21" x14ac:dyDescent="0.25">
      <c r="A2019" s="30" t="str">
        <f t="shared" si="191"/>
        <v>2017_3</v>
      </c>
      <c r="B2019" s="10">
        <v>2017</v>
      </c>
      <c r="C2019" s="10">
        <v>3</v>
      </c>
      <c r="D2019" s="27" t="s">
        <v>24</v>
      </c>
      <c r="E2019" s="11" t="s">
        <v>41</v>
      </c>
      <c r="F2019" s="41">
        <v>1898</v>
      </c>
      <c r="G2019" s="39">
        <v>62</v>
      </c>
      <c r="H2019" s="40">
        <v>211</v>
      </c>
      <c r="I2019" s="40">
        <v>654</v>
      </c>
      <c r="J2019" s="40">
        <v>449</v>
      </c>
      <c r="K2019" s="41">
        <v>45</v>
      </c>
      <c r="L2019" s="39">
        <v>1380533</v>
      </c>
      <c r="M2019" s="40">
        <v>880775</v>
      </c>
      <c r="N2019" s="40">
        <v>786461</v>
      </c>
      <c r="O2019" s="40">
        <v>1321776</v>
      </c>
      <c r="P2019" s="41">
        <v>244828</v>
      </c>
      <c r="Q2019" s="39">
        <f t="shared" si="186"/>
        <v>22266.66129032258</v>
      </c>
      <c r="R2019" s="40">
        <f t="shared" si="187"/>
        <v>4174.2890995260659</v>
      </c>
      <c r="S2019" s="40">
        <f t="shared" si="188"/>
        <v>1202.5397553516821</v>
      </c>
      <c r="T2019" s="40">
        <f t="shared" si="189"/>
        <v>2943.8218262806236</v>
      </c>
      <c r="U2019" s="41">
        <f t="shared" si="190"/>
        <v>5440.6222222222223</v>
      </c>
    </row>
    <row r="2020" spans="1:21" x14ac:dyDescent="0.25">
      <c r="A2020" s="30" t="str">
        <f t="shared" si="191"/>
        <v>2017_3</v>
      </c>
      <c r="B2020" s="10">
        <v>2017</v>
      </c>
      <c r="C2020" s="10">
        <v>3</v>
      </c>
      <c r="D2020" s="27" t="s">
        <v>25</v>
      </c>
      <c r="E2020" s="11" t="s">
        <v>41</v>
      </c>
      <c r="F2020" s="41">
        <v>7417</v>
      </c>
      <c r="G2020" s="39">
        <v>52</v>
      </c>
      <c r="H2020" s="40">
        <v>670</v>
      </c>
      <c r="I2020" s="40">
        <v>2525</v>
      </c>
      <c r="J2020" s="40">
        <v>1018</v>
      </c>
      <c r="K2020" s="41">
        <v>210</v>
      </c>
      <c r="L2020" s="39">
        <v>987681</v>
      </c>
      <c r="M2020" s="40">
        <v>1515913</v>
      </c>
      <c r="N2020" s="40">
        <v>3044022</v>
      </c>
      <c r="O2020" s="40">
        <v>2205280</v>
      </c>
      <c r="P2020" s="41">
        <v>1270148</v>
      </c>
      <c r="Q2020" s="39">
        <f t="shared" si="186"/>
        <v>18993.865384615383</v>
      </c>
      <c r="R2020" s="40">
        <f t="shared" si="187"/>
        <v>2262.5567164179106</v>
      </c>
      <c r="S2020" s="40">
        <f t="shared" si="188"/>
        <v>1205.5532673267326</v>
      </c>
      <c r="T2020" s="40">
        <f t="shared" si="189"/>
        <v>2166.2868369351668</v>
      </c>
      <c r="U2020" s="41">
        <f t="shared" si="190"/>
        <v>6048.3238095238094</v>
      </c>
    </row>
    <row r="2021" spans="1:21" x14ac:dyDescent="0.25">
      <c r="A2021" s="30" t="str">
        <f t="shared" si="191"/>
        <v>2017_3</v>
      </c>
      <c r="B2021" s="10">
        <v>2017</v>
      </c>
      <c r="C2021" s="10">
        <v>3</v>
      </c>
      <c r="D2021" s="27" t="s">
        <v>26</v>
      </c>
      <c r="E2021" s="11" t="s">
        <v>41</v>
      </c>
      <c r="F2021" s="41">
        <v>5217</v>
      </c>
      <c r="G2021" s="39">
        <v>81</v>
      </c>
      <c r="H2021" s="40">
        <v>622</v>
      </c>
      <c r="I2021" s="40">
        <v>872</v>
      </c>
      <c r="J2021" s="40">
        <v>1157</v>
      </c>
      <c r="K2021" s="41">
        <v>235</v>
      </c>
      <c r="L2021" s="39">
        <v>1661903</v>
      </c>
      <c r="M2021" s="40">
        <v>2134716</v>
      </c>
      <c r="N2021" s="40">
        <v>1295107</v>
      </c>
      <c r="O2021" s="40">
        <v>3761685</v>
      </c>
      <c r="P2021" s="41">
        <v>1057511</v>
      </c>
      <c r="Q2021" s="39">
        <f t="shared" si="186"/>
        <v>20517.320987654322</v>
      </c>
      <c r="R2021" s="40">
        <f t="shared" si="187"/>
        <v>3432.0192926045015</v>
      </c>
      <c r="S2021" s="40">
        <f t="shared" si="188"/>
        <v>1485.2144495412845</v>
      </c>
      <c r="T2021" s="40">
        <f t="shared" si="189"/>
        <v>3251.2402765773554</v>
      </c>
      <c r="U2021" s="41">
        <f t="shared" si="190"/>
        <v>4500.0468085106386</v>
      </c>
    </row>
    <row r="2022" spans="1:21" x14ac:dyDescent="0.25">
      <c r="A2022" s="30" t="str">
        <f t="shared" si="191"/>
        <v>2017_3</v>
      </c>
      <c r="B2022" s="10">
        <v>2017</v>
      </c>
      <c r="C2022" s="10">
        <v>3</v>
      </c>
      <c r="D2022" s="27" t="s">
        <v>27</v>
      </c>
      <c r="E2022" s="11" t="s">
        <v>41</v>
      </c>
      <c r="F2022" s="41">
        <v>1553</v>
      </c>
      <c r="G2022" s="39">
        <v>53</v>
      </c>
      <c r="H2022" s="40">
        <v>197</v>
      </c>
      <c r="I2022" s="40">
        <v>316</v>
      </c>
      <c r="J2022" s="40">
        <v>296</v>
      </c>
      <c r="K2022" s="41">
        <v>109</v>
      </c>
      <c r="L2022" s="39">
        <v>1100467</v>
      </c>
      <c r="M2022" s="40">
        <v>681994</v>
      </c>
      <c r="N2022" s="40">
        <v>341417</v>
      </c>
      <c r="O2022" s="40">
        <v>1073965</v>
      </c>
      <c r="P2022" s="41">
        <v>886480</v>
      </c>
      <c r="Q2022" s="39">
        <f t="shared" si="186"/>
        <v>20763.528301886792</v>
      </c>
      <c r="R2022" s="40">
        <f t="shared" si="187"/>
        <v>3461.8984771573605</v>
      </c>
      <c r="S2022" s="40">
        <f t="shared" si="188"/>
        <v>1080.4335443037974</v>
      </c>
      <c r="T2022" s="40">
        <f t="shared" si="189"/>
        <v>3628.260135135135</v>
      </c>
      <c r="U2022" s="41">
        <f t="shared" si="190"/>
        <v>8132.8440366972482</v>
      </c>
    </row>
    <row r="2023" spans="1:21" x14ac:dyDescent="0.25">
      <c r="A2023" s="30" t="str">
        <f t="shared" si="191"/>
        <v>2017_3</v>
      </c>
      <c r="B2023" s="10">
        <v>2017</v>
      </c>
      <c r="C2023" s="10">
        <v>3</v>
      </c>
      <c r="D2023" s="27" t="s">
        <v>28</v>
      </c>
      <c r="E2023" s="11" t="s">
        <v>41</v>
      </c>
      <c r="F2023" s="41">
        <v>7795</v>
      </c>
      <c r="G2023" s="39">
        <v>240</v>
      </c>
      <c r="H2023" s="40">
        <v>958</v>
      </c>
      <c r="I2023" s="40">
        <v>1786</v>
      </c>
      <c r="J2023" s="40">
        <v>1587</v>
      </c>
      <c r="K2023" s="41">
        <v>382</v>
      </c>
      <c r="L2023" s="39">
        <v>3709835</v>
      </c>
      <c r="M2023" s="40">
        <v>3368741</v>
      </c>
      <c r="N2023" s="40">
        <v>2933306</v>
      </c>
      <c r="O2023" s="40">
        <v>5999434</v>
      </c>
      <c r="P2023" s="41">
        <v>4380038</v>
      </c>
      <c r="Q2023" s="39">
        <f t="shared" si="186"/>
        <v>15457.645833333334</v>
      </c>
      <c r="R2023" s="40">
        <f t="shared" si="187"/>
        <v>3516.4311064718163</v>
      </c>
      <c r="S2023" s="40">
        <f t="shared" si="188"/>
        <v>1642.3885778275476</v>
      </c>
      <c r="T2023" s="40">
        <f t="shared" si="189"/>
        <v>3780.3616887208568</v>
      </c>
      <c r="U2023" s="41">
        <f t="shared" si="190"/>
        <v>11466.068062827226</v>
      </c>
    </row>
    <row r="2024" spans="1:21" x14ac:dyDescent="0.25">
      <c r="A2024" s="30" t="str">
        <f t="shared" si="191"/>
        <v>2017_3</v>
      </c>
      <c r="B2024" s="10">
        <v>2017</v>
      </c>
      <c r="C2024" s="10">
        <v>3</v>
      </c>
      <c r="D2024" s="27" t="s">
        <v>29</v>
      </c>
      <c r="E2024" s="11" t="s">
        <v>41</v>
      </c>
      <c r="F2024" s="41">
        <v>1092</v>
      </c>
      <c r="G2024" s="39">
        <v>36</v>
      </c>
      <c r="H2024" s="40">
        <v>151</v>
      </c>
      <c r="I2024" s="40">
        <v>176</v>
      </c>
      <c r="J2024" s="40">
        <v>236</v>
      </c>
      <c r="K2024" s="41">
        <v>63</v>
      </c>
      <c r="L2024" s="39">
        <v>661897</v>
      </c>
      <c r="M2024" s="40">
        <v>476871</v>
      </c>
      <c r="N2024" s="40">
        <v>229568</v>
      </c>
      <c r="O2024" s="40">
        <v>774321</v>
      </c>
      <c r="P2024" s="41">
        <v>540317</v>
      </c>
      <c r="Q2024" s="39">
        <f t="shared" si="186"/>
        <v>18386.027777777777</v>
      </c>
      <c r="R2024" s="40">
        <f t="shared" si="187"/>
        <v>3158.0860927152316</v>
      </c>
      <c r="S2024" s="40">
        <f t="shared" si="188"/>
        <v>1304.3636363636363</v>
      </c>
      <c r="T2024" s="40">
        <f t="shared" si="189"/>
        <v>3281.0211864406779</v>
      </c>
      <c r="U2024" s="41">
        <f t="shared" si="190"/>
        <v>8576.460317460318</v>
      </c>
    </row>
    <row r="2025" spans="1:21" x14ac:dyDescent="0.25">
      <c r="A2025" s="30" t="str">
        <f t="shared" si="191"/>
        <v>2017_3</v>
      </c>
      <c r="B2025" s="10">
        <v>2017</v>
      </c>
      <c r="C2025" s="10">
        <v>3</v>
      </c>
      <c r="D2025" s="27" t="s">
        <v>30</v>
      </c>
      <c r="E2025" s="11" t="s">
        <v>41</v>
      </c>
      <c r="F2025" s="41">
        <v>1866</v>
      </c>
      <c r="G2025" s="39">
        <v>63</v>
      </c>
      <c r="H2025" s="40">
        <v>224</v>
      </c>
      <c r="I2025" s="40">
        <v>112</v>
      </c>
      <c r="J2025" s="40">
        <v>592</v>
      </c>
      <c r="K2025" s="41">
        <v>47</v>
      </c>
      <c r="L2025" s="39">
        <v>1485632</v>
      </c>
      <c r="M2025" s="40">
        <v>413168</v>
      </c>
      <c r="N2025" s="40">
        <v>94470</v>
      </c>
      <c r="O2025" s="40">
        <v>1890016</v>
      </c>
      <c r="P2025" s="41">
        <v>270448</v>
      </c>
      <c r="Q2025" s="39">
        <f t="shared" si="186"/>
        <v>23581.460317460318</v>
      </c>
      <c r="R2025" s="40">
        <f t="shared" si="187"/>
        <v>1844.5</v>
      </c>
      <c r="S2025" s="40">
        <f t="shared" si="188"/>
        <v>843.48214285714289</v>
      </c>
      <c r="T2025" s="40">
        <f t="shared" si="189"/>
        <v>3192.5945945945946</v>
      </c>
      <c r="U2025" s="41">
        <f t="shared" si="190"/>
        <v>5754.2127659574471</v>
      </c>
    </row>
    <row r="2026" spans="1:21" x14ac:dyDescent="0.25">
      <c r="A2026" s="30" t="str">
        <f t="shared" si="191"/>
        <v>2017_3</v>
      </c>
      <c r="B2026" s="10">
        <v>2017</v>
      </c>
      <c r="C2026" s="10">
        <v>3</v>
      </c>
      <c r="D2026" s="27" t="s">
        <v>31</v>
      </c>
      <c r="E2026" s="11" t="s">
        <v>41</v>
      </c>
      <c r="F2026" s="41">
        <v>6338</v>
      </c>
      <c r="G2026" s="39">
        <v>147</v>
      </c>
      <c r="H2026" s="40">
        <v>717</v>
      </c>
      <c r="I2026" s="40">
        <v>2338</v>
      </c>
      <c r="J2026" s="40">
        <v>1033</v>
      </c>
      <c r="K2026" s="41">
        <v>251</v>
      </c>
      <c r="L2026" s="39">
        <v>2685393</v>
      </c>
      <c r="M2026" s="40">
        <v>2569003</v>
      </c>
      <c r="N2026" s="40">
        <v>1705846</v>
      </c>
      <c r="O2026" s="40">
        <v>3569433</v>
      </c>
      <c r="P2026" s="41">
        <v>645383</v>
      </c>
      <c r="Q2026" s="39">
        <f t="shared" si="186"/>
        <v>18267.979591836734</v>
      </c>
      <c r="R2026" s="40">
        <f t="shared" si="187"/>
        <v>3582.9888423988841</v>
      </c>
      <c r="S2026" s="40">
        <f t="shared" si="188"/>
        <v>729.61762189905903</v>
      </c>
      <c r="T2026" s="40">
        <f t="shared" si="189"/>
        <v>3455.4046466602131</v>
      </c>
      <c r="U2026" s="41">
        <f t="shared" si="190"/>
        <v>2571.2470119521913</v>
      </c>
    </row>
    <row r="2027" spans="1:21" x14ac:dyDescent="0.25">
      <c r="A2027" s="30" t="str">
        <f t="shared" si="191"/>
        <v>2017_3</v>
      </c>
      <c r="B2027" s="10">
        <v>2017</v>
      </c>
      <c r="C2027" s="10">
        <v>3</v>
      </c>
      <c r="D2027" s="27" t="s">
        <v>32</v>
      </c>
      <c r="E2027" s="11" t="s">
        <v>41</v>
      </c>
      <c r="F2027" s="41">
        <v>6179</v>
      </c>
      <c r="G2027" s="39">
        <v>93</v>
      </c>
      <c r="H2027" s="40">
        <v>888</v>
      </c>
      <c r="I2027" s="40">
        <v>1440</v>
      </c>
      <c r="J2027" s="40">
        <v>1448</v>
      </c>
      <c r="K2027" s="41">
        <v>287</v>
      </c>
      <c r="L2027" s="39">
        <v>3642460</v>
      </c>
      <c r="M2027" s="40">
        <v>3470024</v>
      </c>
      <c r="N2027" s="40">
        <v>1544852</v>
      </c>
      <c r="O2027" s="40">
        <v>5998091</v>
      </c>
      <c r="P2027" s="41">
        <v>3226858</v>
      </c>
      <c r="Q2027" s="39">
        <f t="shared" si="186"/>
        <v>39166.236559139783</v>
      </c>
      <c r="R2027" s="40">
        <f t="shared" si="187"/>
        <v>3907.6846846846847</v>
      </c>
      <c r="S2027" s="40">
        <f t="shared" si="188"/>
        <v>1072.8138888888889</v>
      </c>
      <c r="T2027" s="40">
        <f t="shared" si="189"/>
        <v>4142.3280386740335</v>
      </c>
      <c r="U2027" s="41">
        <f t="shared" si="190"/>
        <v>11243.407665505227</v>
      </c>
    </row>
    <row r="2028" spans="1:21" x14ac:dyDescent="0.25">
      <c r="A2028" s="30" t="str">
        <f t="shared" si="191"/>
        <v>2017_3</v>
      </c>
      <c r="B2028" s="10">
        <v>2017</v>
      </c>
      <c r="C2028" s="10">
        <v>3</v>
      </c>
      <c r="D2028" s="27" t="s">
        <v>33</v>
      </c>
      <c r="E2028" s="11" t="s">
        <v>41</v>
      </c>
      <c r="F2028" s="41">
        <v>3383</v>
      </c>
      <c r="G2028" s="39">
        <v>131</v>
      </c>
      <c r="H2028" s="40">
        <v>387</v>
      </c>
      <c r="I2028" s="40">
        <v>1172</v>
      </c>
      <c r="J2028" s="40">
        <v>601</v>
      </c>
      <c r="K2028" s="41">
        <v>128</v>
      </c>
      <c r="L2028" s="39">
        <v>1790382</v>
      </c>
      <c r="M2028" s="40">
        <v>1365862</v>
      </c>
      <c r="N2028" s="40">
        <v>1024277</v>
      </c>
      <c r="O2028" s="40">
        <v>2009573</v>
      </c>
      <c r="P2028" s="41">
        <v>362235</v>
      </c>
      <c r="Q2028" s="39">
        <f t="shared" si="186"/>
        <v>13667.038167938932</v>
      </c>
      <c r="R2028" s="40">
        <f t="shared" si="187"/>
        <v>3529.3591731266151</v>
      </c>
      <c r="S2028" s="40">
        <f t="shared" si="188"/>
        <v>873.95648464163821</v>
      </c>
      <c r="T2028" s="40">
        <f t="shared" si="189"/>
        <v>3343.7154742096504</v>
      </c>
      <c r="U2028" s="41">
        <f t="shared" si="190"/>
        <v>2829.9609375</v>
      </c>
    </row>
    <row r="2029" spans="1:21" x14ac:dyDescent="0.25">
      <c r="A2029" s="30" t="str">
        <f t="shared" si="191"/>
        <v>2017_3</v>
      </c>
      <c r="B2029" s="10">
        <v>2017</v>
      </c>
      <c r="C2029" s="10">
        <v>3</v>
      </c>
      <c r="D2029" s="27" t="s">
        <v>34</v>
      </c>
      <c r="E2029" s="11" t="s">
        <v>41</v>
      </c>
      <c r="F2029" s="41">
        <v>3123</v>
      </c>
      <c r="G2029" s="39">
        <v>103</v>
      </c>
      <c r="H2029" s="40">
        <v>496</v>
      </c>
      <c r="I2029" s="40">
        <v>845</v>
      </c>
      <c r="J2029" s="40">
        <v>699</v>
      </c>
      <c r="K2029" s="41">
        <v>116</v>
      </c>
      <c r="L2029" s="39">
        <v>1791515</v>
      </c>
      <c r="M2029" s="40">
        <v>2175265</v>
      </c>
      <c r="N2029" s="40">
        <v>1333324</v>
      </c>
      <c r="O2029" s="40">
        <v>3539591</v>
      </c>
      <c r="P2029" s="41">
        <v>493670</v>
      </c>
      <c r="Q2029" s="39">
        <f t="shared" si="186"/>
        <v>17393.349514563106</v>
      </c>
      <c r="R2029" s="40">
        <f t="shared" si="187"/>
        <v>4385.614919354839</v>
      </c>
      <c r="S2029" s="40">
        <f t="shared" si="188"/>
        <v>1577.8982248520711</v>
      </c>
      <c r="T2029" s="40">
        <f t="shared" si="189"/>
        <v>5063.7925608011446</v>
      </c>
      <c r="U2029" s="41">
        <f t="shared" si="190"/>
        <v>4255.7758620689656</v>
      </c>
    </row>
    <row r="2030" spans="1:21" x14ac:dyDescent="0.25">
      <c r="A2030" s="30" t="str">
        <f t="shared" si="191"/>
        <v>2017_3</v>
      </c>
      <c r="B2030" s="10">
        <v>2017</v>
      </c>
      <c r="C2030" s="10">
        <v>3</v>
      </c>
      <c r="D2030" s="27" t="s">
        <v>35</v>
      </c>
      <c r="E2030" s="11" t="s">
        <v>41</v>
      </c>
      <c r="F2030" s="41">
        <v>5488</v>
      </c>
      <c r="G2030" s="39">
        <v>261</v>
      </c>
      <c r="H2030" s="40">
        <v>950</v>
      </c>
      <c r="I2030" s="40">
        <v>1057</v>
      </c>
      <c r="J2030" s="40">
        <v>1468</v>
      </c>
      <c r="K2030" s="41">
        <v>357</v>
      </c>
      <c r="L2030" s="39">
        <v>3444870</v>
      </c>
      <c r="M2030" s="40">
        <v>3037924</v>
      </c>
      <c r="N2030" s="40">
        <v>1514750</v>
      </c>
      <c r="O2030" s="40">
        <v>4634134</v>
      </c>
      <c r="P2030" s="41">
        <v>1022497</v>
      </c>
      <c r="Q2030" s="39">
        <f t="shared" si="186"/>
        <v>13198.735632183909</v>
      </c>
      <c r="R2030" s="40">
        <f t="shared" si="187"/>
        <v>3197.814736842105</v>
      </c>
      <c r="S2030" s="40">
        <f t="shared" si="188"/>
        <v>1433.0652790917691</v>
      </c>
      <c r="T2030" s="40">
        <f t="shared" si="189"/>
        <v>3156.767029972752</v>
      </c>
      <c r="U2030" s="41">
        <f t="shared" si="190"/>
        <v>2864.1372549019607</v>
      </c>
    </row>
    <row r="2031" spans="1:21" x14ac:dyDescent="0.25">
      <c r="A2031" s="30" t="str">
        <f t="shared" si="191"/>
        <v>2017_3</v>
      </c>
      <c r="B2031" s="10">
        <v>2017</v>
      </c>
      <c r="C2031" s="10">
        <v>3</v>
      </c>
      <c r="D2031" s="27" t="s">
        <v>36</v>
      </c>
      <c r="E2031" s="11" t="s">
        <v>41</v>
      </c>
      <c r="F2031" s="41">
        <v>1727</v>
      </c>
      <c r="G2031" s="39">
        <v>78</v>
      </c>
      <c r="H2031" s="40">
        <v>262</v>
      </c>
      <c r="I2031" s="40">
        <v>370</v>
      </c>
      <c r="J2031" s="40">
        <v>430</v>
      </c>
      <c r="K2031" s="41">
        <v>198</v>
      </c>
      <c r="L2031" s="39">
        <v>1366794</v>
      </c>
      <c r="M2031" s="40">
        <v>951401</v>
      </c>
      <c r="N2031" s="40">
        <v>338003</v>
      </c>
      <c r="O2031" s="40">
        <v>1423353</v>
      </c>
      <c r="P2031" s="41">
        <v>1056871</v>
      </c>
      <c r="Q2031" s="39">
        <f t="shared" si="186"/>
        <v>17523</v>
      </c>
      <c r="R2031" s="40">
        <f t="shared" si="187"/>
        <v>3631.3015267175574</v>
      </c>
      <c r="S2031" s="40">
        <f t="shared" si="188"/>
        <v>913.52162162162165</v>
      </c>
      <c r="T2031" s="40">
        <f t="shared" si="189"/>
        <v>3310.1232558139536</v>
      </c>
      <c r="U2031" s="41">
        <f t="shared" si="190"/>
        <v>5337.7323232323233</v>
      </c>
    </row>
    <row r="2032" spans="1:21" x14ac:dyDescent="0.25">
      <c r="A2032" s="30" t="str">
        <f t="shared" si="191"/>
        <v>2017_3</v>
      </c>
      <c r="B2032" s="10">
        <v>2017</v>
      </c>
      <c r="C2032" s="10">
        <v>3</v>
      </c>
      <c r="D2032" s="27" t="s">
        <v>37</v>
      </c>
      <c r="E2032" s="11" t="s">
        <v>41</v>
      </c>
      <c r="F2032" s="41">
        <v>2667</v>
      </c>
      <c r="G2032" s="39">
        <v>128</v>
      </c>
      <c r="H2032" s="40">
        <v>511</v>
      </c>
      <c r="I2032" s="40">
        <v>393</v>
      </c>
      <c r="J2032" s="40">
        <v>866</v>
      </c>
      <c r="K2032" s="41">
        <v>382</v>
      </c>
      <c r="L2032" s="39">
        <v>2492176</v>
      </c>
      <c r="M2032" s="40">
        <v>1451020</v>
      </c>
      <c r="N2032" s="40">
        <v>484581</v>
      </c>
      <c r="O2032" s="40">
        <v>2833669</v>
      </c>
      <c r="P2032" s="41">
        <v>2320812</v>
      </c>
      <c r="Q2032" s="39">
        <f t="shared" si="186"/>
        <v>19470.125</v>
      </c>
      <c r="R2032" s="40">
        <f t="shared" si="187"/>
        <v>2839.569471624266</v>
      </c>
      <c r="S2032" s="40">
        <f t="shared" si="188"/>
        <v>1233.030534351145</v>
      </c>
      <c r="T2032" s="40">
        <f t="shared" si="189"/>
        <v>3272.1351039260971</v>
      </c>
      <c r="U2032" s="41">
        <f t="shared" si="190"/>
        <v>6075.4240837696334</v>
      </c>
    </row>
    <row r="2033" spans="1:21" x14ac:dyDescent="0.25">
      <c r="A2033" s="30" t="str">
        <f t="shared" si="191"/>
        <v>2017_3</v>
      </c>
      <c r="B2033" s="10">
        <v>2017</v>
      </c>
      <c r="C2033" s="10">
        <v>3</v>
      </c>
      <c r="D2033" s="27" t="s">
        <v>38</v>
      </c>
      <c r="E2033" s="11" t="s">
        <v>41</v>
      </c>
      <c r="F2033" s="41">
        <v>1378</v>
      </c>
      <c r="G2033" s="39">
        <v>75</v>
      </c>
      <c r="H2033" s="40">
        <v>298</v>
      </c>
      <c r="I2033" s="40">
        <v>259</v>
      </c>
      <c r="J2033" s="40">
        <v>566</v>
      </c>
      <c r="K2033" s="41">
        <v>8</v>
      </c>
      <c r="L2033" s="39">
        <v>979868</v>
      </c>
      <c r="M2033" s="40">
        <v>902724</v>
      </c>
      <c r="N2033" s="40">
        <v>530805</v>
      </c>
      <c r="O2033" s="40">
        <v>1517992</v>
      </c>
      <c r="P2033" s="41">
        <v>53832</v>
      </c>
      <c r="Q2033" s="39">
        <f t="shared" si="186"/>
        <v>13064.906666666666</v>
      </c>
      <c r="R2033" s="40">
        <f t="shared" si="187"/>
        <v>3029.2751677852348</v>
      </c>
      <c r="S2033" s="40">
        <f t="shared" si="188"/>
        <v>2049.4401544401544</v>
      </c>
      <c r="T2033" s="40">
        <f t="shared" si="189"/>
        <v>2681.964664310954</v>
      </c>
      <c r="U2033" s="41">
        <f t="shared" si="190"/>
        <v>6729</v>
      </c>
    </row>
    <row r="2034" spans="1:21" x14ac:dyDescent="0.25">
      <c r="A2034" s="30" t="str">
        <f t="shared" si="191"/>
        <v>2017_3</v>
      </c>
      <c r="B2034" s="10">
        <v>2017</v>
      </c>
      <c r="C2034" s="10">
        <v>3</v>
      </c>
      <c r="D2034" s="27" t="s">
        <v>39</v>
      </c>
      <c r="E2034" s="11" t="s">
        <v>41</v>
      </c>
      <c r="F2034" s="41">
        <v>6312</v>
      </c>
      <c r="G2034" s="39">
        <v>328</v>
      </c>
      <c r="H2034" s="40">
        <v>1154</v>
      </c>
      <c r="I2034" s="40">
        <v>583</v>
      </c>
      <c r="J2034" s="40">
        <v>2098</v>
      </c>
      <c r="K2034" s="41">
        <v>565</v>
      </c>
      <c r="L2034" s="39">
        <v>5244324</v>
      </c>
      <c r="M2034" s="40">
        <v>3100880</v>
      </c>
      <c r="N2034" s="40">
        <v>538673</v>
      </c>
      <c r="O2034" s="40">
        <v>6181919</v>
      </c>
      <c r="P2034" s="41">
        <v>3132516</v>
      </c>
      <c r="Q2034" s="39">
        <f t="shared" si="186"/>
        <v>15988.792682926829</v>
      </c>
      <c r="R2034" s="40">
        <f t="shared" si="187"/>
        <v>2687.0710571923742</v>
      </c>
      <c r="S2034" s="40">
        <f t="shared" si="188"/>
        <v>923.96740994854201</v>
      </c>
      <c r="T2034" s="40">
        <f t="shared" si="189"/>
        <v>2946.577216396568</v>
      </c>
      <c r="U2034" s="41">
        <f t="shared" si="190"/>
        <v>5544.2761061946903</v>
      </c>
    </row>
    <row r="2035" spans="1:21" x14ac:dyDescent="0.25">
      <c r="A2035" s="30" t="str">
        <f t="shared" si="191"/>
        <v>2017_3</v>
      </c>
      <c r="B2035" s="10">
        <v>2017</v>
      </c>
      <c r="C2035" s="10">
        <v>3</v>
      </c>
      <c r="D2035" s="27" t="s">
        <v>40</v>
      </c>
      <c r="E2035" s="11" t="s">
        <v>41</v>
      </c>
      <c r="F2035" s="41">
        <v>3208</v>
      </c>
      <c r="G2035" s="39">
        <v>120</v>
      </c>
      <c r="H2035" s="40">
        <v>578</v>
      </c>
      <c r="I2035" s="40">
        <v>1087</v>
      </c>
      <c r="J2035" s="40">
        <v>1003</v>
      </c>
      <c r="K2035" s="41">
        <v>169</v>
      </c>
      <c r="L2035" s="39">
        <v>1753941</v>
      </c>
      <c r="M2035" s="40">
        <v>2275814</v>
      </c>
      <c r="N2035" s="40">
        <v>847356</v>
      </c>
      <c r="O2035" s="40">
        <v>3930598</v>
      </c>
      <c r="P2035" s="41">
        <v>480152</v>
      </c>
      <c r="Q2035" s="39">
        <f t="shared" si="186"/>
        <v>14616.174999999999</v>
      </c>
      <c r="R2035" s="40">
        <f t="shared" si="187"/>
        <v>3937.3944636678202</v>
      </c>
      <c r="S2035" s="40">
        <f t="shared" si="188"/>
        <v>779.53633854645818</v>
      </c>
      <c r="T2035" s="40">
        <f t="shared" si="189"/>
        <v>3918.8414755732801</v>
      </c>
      <c r="U2035" s="41">
        <f t="shared" si="190"/>
        <v>2841.1360946745563</v>
      </c>
    </row>
    <row r="2036" spans="1:21" x14ac:dyDescent="0.25">
      <c r="A2036" s="30" t="str">
        <f t="shared" si="191"/>
        <v>2017_4</v>
      </c>
      <c r="B2036" s="10">
        <v>2017</v>
      </c>
      <c r="C2036" s="10">
        <v>4</v>
      </c>
      <c r="D2036" s="27" t="s">
        <v>13</v>
      </c>
      <c r="E2036" s="11" t="s">
        <v>41</v>
      </c>
      <c r="F2036" s="41">
        <v>7140</v>
      </c>
      <c r="G2036" s="39">
        <v>51</v>
      </c>
      <c r="H2036" s="40">
        <v>904</v>
      </c>
      <c r="I2036" s="40">
        <v>487</v>
      </c>
      <c r="J2036" s="40">
        <v>1538</v>
      </c>
      <c r="K2036" s="41">
        <v>208</v>
      </c>
      <c r="L2036" s="39">
        <v>877971</v>
      </c>
      <c r="M2036" s="40">
        <v>1746468</v>
      </c>
      <c r="N2036" s="40">
        <v>915773</v>
      </c>
      <c r="O2036" s="40">
        <v>3188910</v>
      </c>
      <c r="P2036" s="41">
        <v>707316</v>
      </c>
      <c r="Q2036" s="39">
        <f t="shared" si="186"/>
        <v>17215.117647058825</v>
      </c>
      <c r="R2036" s="40">
        <f t="shared" si="187"/>
        <v>1931.9336283185842</v>
      </c>
      <c r="S2036" s="40">
        <f t="shared" si="188"/>
        <v>1880.4373716632444</v>
      </c>
      <c r="T2036" s="40">
        <f t="shared" si="189"/>
        <v>2073.4135240572173</v>
      </c>
      <c r="U2036" s="41">
        <f t="shared" si="190"/>
        <v>3400.5576923076924</v>
      </c>
    </row>
    <row r="2037" spans="1:21" x14ac:dyDescent="0.25">
      <c r="A2037" s="30" t="str">
        <f t="shared" si="191"/>
        <v>2017_4</v>
      </c>
      <c r="B2037" s="10">
        <v>2017</v>
      </c>
      <c r="C2037" s="10">
        <v>4</v>
      </c>
      <c r="D2037" s="27" t="s">
        <v>15</v>
      </c>
      <c r="E2037" s="11" t="s">
        <v>41</v>
      </c>
      <c r="F2037" s="41">
        <v>849</v>
      </c>
      <c r="G2037" s="39">
        <v>4</v>
      </c>
      <c r="H2037" s="40">
        <v>71</v>
      </c>
      <c r="I2037" s="40">
        <v>199</v>
      </c>
      <c r="J2037" s="40">
        <v>128</v>
      </c>
      <c r="K2037" s="41">
        <v>16</v>
      </c>
      <c r="L2037" s="39">
        <v>98448</v>
      </c>
      <c r="M2037" s="40">
        <v>243690</v>
      </c>
      <c r="N2037" s="40">
        <v>491512</v>
      </c>
      <c r="O2037" s="40">
        <v>450011</v>
      </c>
      <c r="P2037" s="41">
        <v>112793</v>
      </c>
      <c r="Q2037" s="39">
        <f t="shared" si="186"/>
        <v>24612</v>
      </c>
      <c r="R2037" s="40">
        <f t="shared" si="187"/>
        <v>3432.2535211267605</v>
      </c>
      <c r="S2037" s="40">
        <f t="shared" si="188"/>
        <v>2469.9095477386936</v>
      </c>
      <c r="T2037" s="40">
        <f t="shared" si="189"/>
        <v>3515.7109375</v>
      </c>
      <c r="U2037" s="41">
        <f t="shared" si="190"/>
        <v>7049.5625</v>
      </c>
    </row>
    <row r="2038" spans="1:21" x14ac:dyDescent="0.25">
      <c r="A2038" s="30" t="str">
        <f t="shared" si="191"/>
        <v>2017_4</v>
      </c>
      <c r="B2038" s="10">
        <v>2017</v>
      </c>
      <c r="C2038" s="10">
        <v>4</v>
      </c>
      <c r="D2038" s="27" t="s">
        <v>16</v>
      </c>
      <c r="E2038" s="11" t="s">
        <v>41</v>
      </c>
      <c r="F2038" s="41">
        <v>978</v>
      </c>
      <c r="G2038" s="39">
        <v>22</v>
      </c>
      <c r="H2038" s="40">
        <v>153</v>
      </c>
      <c r="I2038" s="40">
        <v>98</v>
      </c>
      <c r="J2038" s="40">
        <v>296</v>
      </c>
      <c r="K2038" s="41">
        <v>33</v>
      </c>
      <c r="L2038" s="39">
        <v>217351</v>
      </c>
      <c r="M2038" s="40">
        <v>525169</v>
      </c>
      <c r="N2038" s="40">
        <v>103552</v>
      </c>
      <c r="O2038" s="40">
        <v>919408</v>
      </c>
      <c r="P2038" s="41">
        <v>174742</v>
      </c>
      <c r="Q2038" s="39">
        <f t="shared" si="186"/>
        <v>9879.5909090909099</v>
      </c>
      <c r="R2038" s="40">
        <f t="shared" si="187"/>
        <v>3432.4771241830067</v>
      </c>
      <c r="S2038" s="40">
        <f t="shared" si="188"/>
        <v>1056.6530612244899</v>
      </c>
      <c r="T2038" s="40">
        <f t="shared" si="189"/>
        <v>3106.1081081081079</v>
      </c>
      <c r="U2038" s="41">
        <f t="shared" si="190"/>
        <v>5295.212121212121</v>
      </c>
    </row>
    <row r="2039" spans="1:21" x14ac:dyDescent="0.25">
      <c r="A2039" s="30" t="str">
        <f t="shared" si="191"/>
        <v>2017_4</v>
      </c>
      <c r="B2039" s="10">
        <v>2017</v>
      </c>
      <c r="C2039" s="10">
        <v>4</v>
      </c>
      <c r="D2039" s="27" t="s">
        <v>17</v>
      </c>
      <c r="E2039" s="11" t="s">
        <v>41</v>
      </c>
      <c r="F2039" s="41">
        <v>6831</v>
      </c>
      <c r="G2039" s="39">
        <v>50</v>
      </c>
      <c r="H2039" s="40">
        <v>688</v>
      </c>
      <c r="I2039" s="40">
        <v>693</v>
      </c>
      <c r="J2039" s="40">
        <v>1028</v>
      </c>
      <c r="K2039" s="41">
        <v>182</v>
      </c>
      <c r="L2039" s="39">
        <v>809005</v>
      </c>
      <c r="M2039" s="40">
        <v>2798730</v>
      </c>
      <c r="N2039" s="40">
        <v>640727</v>
      </c>
      <c r="O2039" s="40">
        <v>3356126</v>
      </c>
      <c r="P2039" s="41">
        <v>991298</v>
      </c>
      <c r="Q2039" s="39">
        <f t="shared" si="186"/>
        <v>16180.1</v>
      </c>
      <c r="R2039" s="40">
        <f t="shared" si="187"/>
        <v>4067.921511627907</v>
      </c>
      <c r="S2039" s="40">
        <f t="shared" si="188"/>
        <v>924.56998556998553</v>
      </c>
      <c r="T2039" s="40">
        <f t="shared" si="189"/>
        <v>3264.7140077821014</v>
      </c>
      <c r="U2039" s="41">
        <f t="shared" si="190"/>
        <v>5446.6923076923076</v>
      </c>
    </row>
    <row r="2040" spans="1:21" x14ac:dyDescent="0.25">
      <c r="A2040" s="30" t="str">
        <f t="shared" si="191"/>
        <v>2017_4</v>
      </c>
      <c r="B2040" s="10">
        <v>2017</v>
      </c>
      <c r="C2040" s="10">
        <v>4</v>
      </c>
      <c r="D2040" s="27" t="s">
        <v>18</v>
      </c>
      <c r="E2040" s="11" t="s">
        <v>41</v>
      </c>
      <c r="F2040" s="41">
        <v>2784</v>
      </c>
      <c r="G2040" s="39">
        <v>35</v>
      </c>
      <c r="H2040" s="40">
        <v>262</v>
      </c>
      <c r="I2040" s="40">
        <v>514</v>
      </c>
      <c r="J2040" s="40">
        <v>396</v>
      </c>
      <c r="K2040" s="41">
        <v>78</v>
      </c>
      <c r="L2040" s="39">
        <v>827996</v>
      </c>
      <c r="M2040" s="40">
        <v>935946</v>
      </c>
      <c r="N2040" s="40">
        <v>1137659</v>
      </c>
      <c r="O2040" s="40">
        <v>1556725</v>
      </c>
      <c r="P2040" s="41">
        <v>259654</v>
      </c>
      <c r="Q2040" s="39">
        <f t="shared" si="186"/>
        <v>23657.028571428571</v>
      </c>
      <c r="R2040" s="40">
        <f t="shared" si="187"/>
        <v>3572.3129770992368</v>
      </c>
      <c r="S2040" s="40">
        <f t="shared" si="188"/>
        <v>2213.3443579766536</v>
      </c>
      <c r="T2040" s="40">
        <f t="shared" si="189"/>
        <v>3931.1237373737372</v>
      </c>
      <c r="U2040" s="41">
        <f t="shared" si="190"/>
        <v>3328.897435897436</v>
      </c>
    </row>
    <row r="2041" spans="1:21" x14ac:dyDescent="0.25">
      <c r="A2041" s="30" t="str">
        <f t="shared" si="191"/>
        <v>2017_4</v>
      </c>
      <c r="B2041" s="10">
        <v>2017</v>
      </c>
      <c r="C2041" s="10">
        <v>4</v>
      </c>
      <c r="D2041" s="27" t="s">
        <v>19</v>
      </c>
      <c r="E2041" s="11" t="s">
        <v>41</v>
      </c>
      <c r="F2041" s="41">
        <v>1139</v>
      </c>
      <c r="G2041" s="39">
        <v>32</v>
      </c>
      <c r="H2041" s="40">
        <v>129</v>
      </c>
      <c r="I2041" s="40">
        <v>224</v>
      </c>
      <c r="J2041" s="40">
        <v>195</v>
      </c>
      <c r="K2041" s="41">
        <v>58</v>
      </c>
      <c r="L2041" s="39">
        <v>618685</v>
      </c>
      <c r="M2041" s="40">
        <v>443705</v>
      </c>
      <c r="N2041" s="40">
        <v>431382</v>
      </c>
      <c r="O2041" s="40">
        <v>763699</v>
      </c>
      <c r="P2041" s="41">
        <v>296636</v>
      </c>
      <c r="Q2041" s="39">
        <f t="shared" si="186"/>
        <v>19333.90625</v>
      </c>
      <c r="R2041" s="40">
        <f t="shared" si="187"/>
        <v>3439.5736434108526</v>
      </c>
      <c r="S2041" s="40">
        <f t="shared" si="188"/>
        <v>1925.8125</v>
      </c>
      <c r="T2041" s="40">
        <f t="shared" si="189"/>
        <v>3916.4051282051282</v>
      </c>
      <c r="U2041" s="41">
        <f t="shared" si="190"/>
        <v>5114.4137931034484</v>
      </c>
    </row>
    <row r="2042" spans="1:21" x14ac:dyDescent="0.25">
      <c r="A2042" s="30" t="str">
        <f t="shared" si="191"/>
        <v>2017_4</v>
      </c>
      <c r="B2042" s="10">
        <v>2017</v>
      </c>
      <c r="C2042" s="10">
        <v>4</v>
      </c>
      <c r="D2042" s="27" t="s">
        <v>20</v>
      </c>
      <c r="E2042" s="11" t="s">
        <v>41</v>
      </c>
      <c r="F2042" s="41">
        <v>7755</v>
      </c>
      <c r="G2042" s="39">
        <v>92</v>
      </c>
      <c r="H2042" s="40">
        <v>1000</v>
      </c>
      <c r="I2042" s="40">
        <v>799</v>
      </c>
      <c r="J2042" s="40">
        <v>1670</v>
      </c>
      <c r="K2042" s="41">
        <v>308</v>
      </c>
      <c r="L2042" s="39">
        <v>3068656</v>
      </c>
      <c r="M2042" s="40">
        <v>2950786</v>
      </c>
      <c r="N2042" s="40">
        <v>1619088</v>
      </c>
      <c r="O2042" s="40">
        <v>4636208</v>
      </c>
      <c r="P2042" s="41">
        <v>2700550</v>
      </c>
      <c r="Q2042" s="39">
        <f t="shared" si="186"/>
        <v>33354.956521739128</v>
      </c>
      <c r="R2042" s="40">
        <f t="shared" si="187"/>
        <v>2950.7860000000001</v>
      </c>
      <c r="S2042" s="40">
        <f t="shared" si="188"/>
        <v>2026.3929912390488</v>
      </c>
      <c r="T2042" s="40">
        <f t="shared" si="189"/>
        <v>2776.1724550898202</v>
      </c>
      <c r="U2042" s="41">
        <f t="shared" si="190"/>
        <v>8768.0194805194806</v>
      </c>
    </row>
    <row r="2043" spans="1:21" x14ac:dyDescent="0.25">
      <c r="A2043" s="30" t="str">
        <f t="shared" si="191"/>
        <v>2017_4</v>
      </c>
      <c r="B2043" s="10">
        <v>2017</v>
      </c>
      <c r="C2043" s="10">
        <v>4</v>
      </c>
      <c r="D2043" s="27" t="s">
        <v>21</v>
      </c>
      <c r="E2043" s="11" t="s">
        <v>41</v>
      </c>
      <c r="F2043" s="41">
        <v>7236</v>
      </c>
      <c r="G2043" s="39">
        <v>238</v>
      </c>
      <c r="H2043" s="40">
        <v>757</v>
      </c>
      <c r="I2043" s="40">
        <v>2176</v>
      </c>
      <c r="J2043" s="40">
        <v>1061</v>
      </c>
      <c r="K2043" s="41">
        <v>789</v>
      </c>
      <c r="L2043" s="39">
        <v>3381208</v>
      </c>
      <c r="M2043" s="40">
        <v>1967507</v>
      </c>
      <c r="N2043" s="40">
        <v>2138388</v>
      </c>
      <c r="O2043" s="40">
        <v>3324396</v>
      </c>
      <c r="P2043" s="41">
        <v>4185286</v>
      </c>
      <c r="Q2043" s="39">
        <f t="shared" si="186"/>
        <v>14206.756302521009</v>
      </c>
      <c r="R2043" s="40">
        <f t="shared" si="187"/>
        <v>2599.0845442536329</v>
      </c>
      <c r="S2043" s="40">
        <f t="shared" si="188"/>
        <v>982.71507352941171</v>
      </c>
      <c r="T2043" s="40">
        <f t="shared" si="189"/>
        <v>3133.2667295004712</v>
      </c>
      <c r="U2043" s="41">
        <f t="shared" si="190"/>
        <v>5304.5449936628647</v>
      </c>
    </row>
    <row r="2044" spans="1:21" x14ac:dyDescent="0.25">
      <c r="A2044" s="30" t="str">
        <f t="shared" si="191"/>
        <v>2017_4</v>
      </c>
      <c r="B2044" s="10">
        <v>2017</v>
      </c>
      <c r="C2044" s="10">
        <v>4</v>
      </c>
      <c r="D2044" s="27" t="s">
        <v>22</v>
      </c>
      <c r="E2044" s="11" t="s">
        <v>41</v>
      </c>
      <c r="F2044" s="41">
        <v>944</v>
      </c>
      <c r="G2044" s="39">
        <v>34</v>
      </c>
      <c r="H2044" s="40">
        <v>106</v>
      </c>
      <c r="I2044" s="40">
        <v>138</v>
      </c>
      <c r="J2044" s="40">
        <v>147</v>
      </c>
      <c r="K2044" s="41">
        <v>45</v>
      </c>
      <c r="L2044" s="39">
        <v>407560</v>
      </c>
      <c r="M2044" s="40">
        <v>357537</v>
      </c>
      <c r="N2044" s="40">
        <v>170546</v>
      </c>
      <c r="O2044" s="40">
        <v>515660</v>
      </c>
      <c r="P2044" s="41">
        <v>218085</v>
      </c>
      <c r="Q2044" s="39">
        <f t="shared" si="186"/>
        <v>11987.058823529413</v>
      </c>
      <c r="R2044" s="40">
        <f t="shared" si="187"/>
        <v>3372.9905660377358</v>
      </c>
      <c r="S2044" s="40">
        <f t="shared" si="188"/>
        <v>1235.840579710145</v>
      </c>
      <c r="T2044" s="40">
        <f t="shared" si="189"/>
        <v>3507.8911564625851</v>
      </c>
      <c r="U2044" s="41">
        <f t="shared" si="190"/>
        <v>4846.333333333333</v>
      </c>
    </row>
    <row r="2045" spans="1:21" x14ac:dyDescent="0.25">
      <c r="A2045" s="30" t="str">
        <f t="shared" si="191"/>
        <v>2017_4</v>
      </c>
      <c r="B2045" s="10">
        <v>2017</v>
      </c>
      <c r="C2045" s="10">
        <v>4</v>
      </c>
      <c r="D2045" s="27" t="s">
        <v>23</v>
      </c>
      <c r="E2045" s="11" t="s">
        <v>41</v>
      </c>
      <c r="F2045" s="41">
        <v>686</v>
      </c>
      <c r="G2045" s="39">
        <v>25</v>
      </c>
      <c r="H2045" s="40">
        <v>92</v>
      </c>
      <c r="I2045" s="40">
        <v>128</v>
      </c>
      <c r="J2045" s="40">
        <v>136</v>
      </c>
      <c r="K2045" s="41">
        <v>25</v>
      </c>
      <c r="L2045" s="39">
        <v>395425</v>
      </c>
      <c r="M2045" s="40">
        <v>322617</v>
      </c>
      <c r="N2045" s="40">
        <v>135506</v>
      </c>
      <c r="O2045" s="40">
        <v>503922</v>
      </c>
      <c r="P2045" s="41">
        <v>130321</v>
      </c>
      <c r="Q2045" s="39">
        <f t="shared" si="186"/>
        <v>15817</v>
      </c>
      <c r="R2045" s="40">
        <f t="shared" si="187"/>
        <v>3506.7065217391305</v>
      </c>
      <c r="S2045" s="40">
        <f t="shared" si="188"/>
        <v>1058.640625</v>
      </c>
      <c r="T2045" s="40">
        <f t="shared" si="189"/>
        <v>3705.3088235294117</v>
      </c>
      <c r="U2045" s="41">
        <f t="shared" si="190"/>
        <v>5212.84</v>
      </c>
    </row>
    <row r="2046" spans="1:21" x14ac:dyDescent="0.25">
      <c r="A2046" s="30" t="str">
        <f t="shared" si="191"/>
        <v>2017_4</v>
      </c>
      <c r="B2046" s="10">
        <v>2017</v>
      </c>
      <c r="C2046" s="10">
        <v>4</v>
      </c>
      <c r="D2046" s="27" t="s">
        <v>24</v>
      </c>
      <c r="E2046" s="11" t="s">
        <v>41</v>
      </c>
      <c r="F2046" s="41">
        <v>1877</v>
      </c>
      <c r="G2046" s="39">
        <v>68</v>
      </c>
      <c r="H2046" s="40">
        <v>220</v>
      </c>
      <c r="I2046" s="40">
        <v>282</v>
      </c>
      <c r="J2046" s="40">
        <v>291</v>
      </c>
      <c r="K2046" s="41">
        <v>203</v>
      </c>
      <c r="L2046" s="39">
        <v>1225982</v>
      </c>
      <c r="M2046" s="40">
        <v>1029272</v>
      </c>
      <c r="N2046" s="40">
        <v>346182</v>
      </c>
      <c r="O2046" s="40">
        <v>905755</v>
      </c>
      <c r="P2046" s="41">
        <v>1085186</v>
      </c>
      <c r="Q2046" s="39">
        <f t="shared" si="186"/>
        <v>18029.147058823528</v>
      </c>
      <c r="R2046" s="40">
        <f t="shared" si="187"/>
        <v>4678.5090909090914</v>
      </c>
      <c r="S2046" s="40">
        <f t="shared" si="188"/>
        <v>1227.5957446808511</v>
      </c>
      <c r="T2046" s="40">
        <f t="shared" si="189"/>
        <v>3112.5601374570447</v>
      </c>
      <c r="U2046" s="41">
        <f t="shared" si="190"/>
        <v>5345.7438423645317</v>
      </c>
    </row>
    <row r="2047" spans="1:21" x14ac:dyDescent="0.25">
      <c r="A2047" s="30" t="str">
        <f t="shared" si="191"/>
        <v>2017_4</v>
      </c>
      <c r="B2047" s="10">
        <v>2017</v>
      </c>
      <c r="C2047" s="10">
        <v>4</v>
      </c>
      <c r="D2047" s="27" t="s">
        <v>25</v>
      </c>
      <c r="E2047" s="11" t="s">
        <v>41</v>
      </c>
      <c r="F2047" s="41">
        <v>7211</v>
      </c>
      <c r="G2047" s="39">
        <v>56</v>
      </c>
      <c r="H2047" s="40">
        <v>691</v>
      </c>
      <c r="I2047" s="40">
        <v>2189</v>
      </c>
      <c r="J2047" s="40">
        <v>1029</v>
      </c>
      <c r="K2047" s="41">
        <v>265</v>
      </c>
      <c r="L2047" s="39">
        <v>1056713</v>
      </c>
      <c r="M2047" s="40">
        <v>1581064</v>
      </c>
      <c r="N2047" s="40">
        <v>2990355</v>
      </c>
      <c r="O2047" s="40">
        <v>2459022</v>
      </c>
      <c r="P2047" s="41">
        <v>1338521</v>
      </c>
      <c r="Q2047" s="39">
        <f t="shared" si="186"/>
        <v>18869.875</v>
      </c>
      <c r="R2047" s="40">
        <f t="shared" si="187"/>
        <v>2288.081041968162</v>
      </c>
      <c r="S2047" s="40">
        <f t="shared" si="188"/>
        <v>1366.0826861580631</v>
      </c>
      <c r="T2047" s="40">
        <f t="shared" si="189"/>
        <v>2389.7201166180757</v>
      </c>
      <c r="U2047" s="41">
        <f t="shared" si="190"/>
        <v>5051.0226415094339</v>
      </c>
    </row>
    <row r="2048" spans="1:21" x14ac:dyDescent="0.25">
      <c r="A2048" s="30" t="str">
        <f t="shared" si="191"/>
        <v>2017_4</v>
      </c>
      <c r="B2048" s="10">
        <v>2017</v>
      </c>
      <c r="C2048" s="10">
        <v>4</v>
      </c>
      <c r="D2048" s="27" t="s">
        <v>26</v>
      </c>
      <c r="E2048" s="11" t="s">
        <v>41</v>
      </c>
      <c r="F2048" s="41">
        <v>5014</v>
      </c>
      <c r="G2048" s="39">
        <v>81</v>
      </c>
      <c r="H2048" s="40">
        <v>628</v>
      </c>
      <c r="I2048" s="40">
        <v>936</v>
      </c>
      <c r="J2048" s="40">
        <v>1141</v>
      </c>
      <c r="K2048" s="41">
        <v>233</v>
      </c>
      <c r="L2048" s="39">
        <v>1962166</v>
      </c>
      <c r="M2048" s="40">
        <v>2148194</v>
      </c>
      <c r="N2048" s="40">
        <v>2056943</v>
      </c>
      <c r="O2048" s="40">
        <v>4056716</v>
      </c>
      <c r="P2048" s="41">
        <v>1019492</v>
      </c>
      <c r="Q2048" s="39">
        <f t="shared" si="186"/>
        <v>24224.271604938273</v>
      </c>
      <c r="R2048" s="40">
        <f t="shared" si="187"/>
        <v>3420.691082802548</v>
      </c>
      <c r="S2048" s="40">
        <f t="shared" si="188"/>
        <v>2197.5886752136753</v>
      </c>
      <c r="T2048" s="40">
        <f t="shared" si="189"/>
        <v>3555.4040315512707</v>
      </c>
      <c r="U2048" s="41">
        <f t="shared" si="190"/>
        <v>4375.5021459227464</v>
      </c>
    </row>
    <row r="2049" spans="1:21" x14ac:dyDescent="0.25">
      <c r="A2049" s="30" t="str">
        <f t="shared" si="191"/>
        <v>2017_4</v>
      </c>
      <c r="B2049" s="10">
        <v>2017</v>
      </c>
      <c r="C2049" s="10">
        <v>4</v>
      </c>
      <c r="D2049" s="27" t="s">
        <v>27</v>
      </c>
      <c r="E2049" s="11" t="s">
        <v>41</v>
      </c>
      <c r="F2049" s="41">
        <v>1549</v>
      </c>
      <c r="G2049" s="39">
        <v>56</v>
      </c>
      <c r="H2049" s="40">
        <v>205</v>
      </c>
      <c r="I2049" s="40">
        <v>297</v>
      </c>
      <c r="J2049" s="40">
        <v>287</v>
      </c>
      <c r="K2049" s="41">
        <v>102</v>
      </c>
      <c r="L2049" s="39">
        <v>1212864</v>
      </c>
      <c r="M2049" s="40">
        <v>734841</v>
      </c>
      <c r="N2049" s="40">
        <v>352573</v>
      </c>
      <c r="O2049" s="40">
        <v>1076310</v>
      </c>
      <c r="P2049" s="41">
        <v>804204</v>
      </c>
      <c r="Q2049" s="39">
        <f t="shared" si="186"/>
        <v>21658.285714285714</v>
      </c>
      <c r="R2049" s="40">
        <f t="shared" si="187"/>
        <v>3584.5902439024389</v>
      </c>
      <c r="S2049" s="40">
        <f t="shared" si="188"/>
        <v>1187.1144781144781</v>
      </c>
      <c r="T2049" s="40">
        <f t="shared" si="189"/>
        <v>3750.2090592334494</v>
      </c>
      <c r="U2049" s="41">
        <f t="shared" si="190"/>
        <v>7884.3529411764703</v>
      </c>
    </row>
    <row r="2050" spans="1:21" x14ac:dyDescent="0.25">
      <c r="A2050" s="30" t="str">
        <f t="shared" si="191"/>
        <v>2017_4</v>
      </c>
      <c r="B2050" s="10">
        <v>2017</v>
      </c>
      <c r="C2050" s="10">
        <v>4</v>
      </c>
      <c r="D2050" s="27" t="s">
        <v>28</v>
      </c>
      <c r="E2050" s="11" t="s">
        <v>41</v>
      </c>
      <c r="F2050" s="41">
        <v>7716</v>
      </c>
      <c r="G2050" s="39">
        <v>249</v>
      </c>
      <c r="H2050" s="40">
        <v>999</v>
      </c>
      <c r="I2050" s="40">
        <v>1605</v>
      </c>
      <c r="J2050" s="40">
        <v>1675</v>
      </c>
      <c r="K2050" s="41">
        <v>383</v>
      </c>
      <c r="L2050" s="39">
        <v>3998872</v>
      </c>
      <c r="M2050" s="40">
        <v>3563956</v>
      </c>
      <c r="N2050" s="40">
        <v>2636692</v>
      </c>
      <c r="O2050" s="40">
        <v>6108363</v>
      </c>
      <c r="P2050" s="41">
        <v>4646824</v>
      </c>
      <c r="Q2050" s="39">
        <f t="shared" si="186"/>
        <v>16059.726907630522</v>
      </c>
      <c r="R2050" s="40">
        <f t="shared" si="187"/>
        <v>3567.5235235235236</v>
      </c>
      <c r="S2050" s="40">
        <f t="shared" si="188"/>
        <v>1642.7987538940811</v>
      </c>
      <c r="T2050" s="40">
        <f t="shared" si="189"/>
        <v>3646.783880597015</v>
      </c>
      <c r="U2050" s="41">
        <f t="shared" si="190"/>
        <v>12132.699738903395</v>
      </c>
    </row>
    <row r="2051" spans="1:21" x14ac:dyDescent="0.25">
      <c r="A2051" s="30" t="str">
        <f t="shared" si="191"/>
        <v>2017_4</v>
      </c>
      <c r="B2051" s="10">
        <v>2017</v>
      </c>
      <c r="C2051" s="10">
        <v>4</v>
      </c>
      <c r="D2051" s="27" t="s">
        <v>29</v>
      </c>
      <c r="E2051" s="11" t="s">
        <v>41</v>
      </c>
      <c r="F2051" s="41">
        <v>1087</v>
      </c>
      <c r="G2051" s="39">
        <v>37</v>
      </c>
      <c r="H2051" s="40">
        <v>147</v>
      </c>
      <c r="I2051" s="40">
        <v>177</v>
      </c>
      <c r="J2051" s="40">
        <v>231</v>
      </c>
      <c r="K2051" s="41">
        <v>68</v>
      </c>
      <c r="L2051" s="39">
        <v>764620</v>
      </c>
      <c r="M2051" s="40">
        <v>494378</v>
      </c>
      <c r="N2051" s="40">
        <v>335174</v>
      </c>
      <c r="O2051" s="40">
        <v>753786</v>
      </c>
      <c r="P2051" s="41">
        <v>568433</v>
      </c>
      <c r="Q2051" s="39">
        <f t="shared" si="186"/>
        <v>20665.405405405407</v>
      </c>
      <c r="R2051" s="40">
        <f t="shared" si="187"/>
        <v>3363.1156462585036</v>
      </c>
      <c r="S2051" s="40">
        <f t="shared" si="188"/>
        <v>1893.638418079096</v>
      </c>
      <c r="T2051" s="40">
        <f t="shared" si="189"/>
        <v>3263.1428571428573</v>
      </c>
      <c r="U2051" s="41">
        <f t="shared" si="190"/>
        <v>8359.3088235294126</v>
      </c>
    </row>
    <row r="2052" spans="1:21" x14ac:dyDescent="0.25">
      <c r="A2052" s="30" t="str">
        <f t="shared" si="191"/>
        <v>2017_4</v>
      </c>
      <c r="B2052" s="10">
        <v>2017</v>
      </c>
      <c r="C2052" s="10">
        <v>4</v>
      </c>
      <c r="D2052" s="27" t="s">
        <v>30</v>
      </c>
      <c r="E2052" s="11" t="s">
        <v>41</v>
      </c>
      <c r="F2052" s="41">
        <v>1845</v>
      </c>
      <c r="G2052" s="39">
        <v>63</v>
      </c>
      <c r="H2052" s="40">
        <v>237</v>
      </c>
      <c r="I2052" s="40">
        <v>451</v>
      </c>
      <c r="J2052" s="40">
        <v>282</v>
      </c>
      <c r="K2052" s="41">
        <v>47</v>
      </c>
      <c r="L2052" s="39">
        <v>1198324</v>
      </c>
      <c r="M2052" s="40">
        <v>480782</v>
      </c>
      <c r="N2052" s="40">
        <v>386616</v>
      </c>
      <c r="O2052" s="40">
        <v>942598</v>
      </c>
      <c r="P2052" s="41">
        <v>277457</v>
      </c>
      <c r="Q2052" s="39">
        <f t="shared" si="186"/>
        <v>19021.015873015873</v>
      </c>
      <c r="R2052" s="40">
        <f t="shared" si="187"/>
        <v>2028.6160337552742</v>
      </c>
      <c r="S2052" s="40">
        <f t="shared" si="188"/>
        <v>857.24168514412418</v>
      </c>
      <c r="T2052" s="40">
        <f t="shared" si="189"/>
        <v>3342.5460992907801</v>
      </c>
      <c r="U2052" s="41">
        <f t="shared" si="190"/>
        <v>5903.3404255319147</v>
      </c>
    </row>
    <row r="2053" spans="1:21" x14ac:dyDescent="0.25">
      <c r="A2053" s="30" t="str">
        <f t="shared" si="191"/>
        <v>2017_4</v>
      </c>
      <c r="B2053" s="10">
        <v>2017</v>
      </c>
      <c r="C2053" s="10">
        <v>4</v>
      </c>
      <c r="D2053" s="27" t="s">
        <v>31</v>
      </c>
      <c r="E2053" s="11" t="s">
        <v>41</v>
      </c>
      <c r="F2053" s="41">
        <v>6287</v>
      </c>
      <c r="G2053" s="39">
        <v>149</v>
      </c>
      <c r="H2053" s="40">
        <v>766</v>
      </c>
      <c r="I2053" s="40">
        <v>1903</v>
      </c>
      <c r="J2053" s="40">
        <v>1036</v>
      </c>
      <c r="K2053" s="41">
        <v>258</v>
      </c>
      <c r="L2053" s="39">
        <v>2583392</v>
      </c>
      <c r="M2053" s="40">
        <v>2742256</v>
      </c>
      <c r="N2053" s="40">
        <v>1538094</v>
      </c>
      <c r="O2053" s="40">
        <v>3961342</v>
      </c>
      <c r="P2053" s="41">
        <v>634556</v>
      </c>
      <c r="Q2053" s="39">
        <f t="shared" si="186"/>
        <v>17338.201342281878</v>
      </c>
      <c r="R2053" s="40">
        <f t="shared" si="187"/>
        <v>3579.9686684073108</v>
      </c>
      <c r="S2053" s="40">
        <f t="shared" si="188"/>
        <v>808.24697845507092</v>
      </c>
      <c r="T2053" s="40">
        <f t="shared" si="189"/>
        <v>3823.6891891891892</v>
      </c>
      <c r="U2053" s="41">
        <f t="shared" si="190"/>
        <v>2459.5193798449613</v>
      </c>
    </row>
    <row r="2054" spans="1:21" x14ac:dyDescent="0.25">
      <c r="A2054" s="30" t="str">
        <f t="shared" si="191"/>
        <v>2017_4</v>
      </c>
      <c r="B2054" s="10">
        <v>2017</v>
      </c>
      <c r="C2054" s="10">
        <v>4</v>
      </c>
      <c r="D2054" s="27" t="s">
        <v>32</v>
      </c>
      <c r="E2054" s="11" t="s">
        <v>41</v>
      </c>
      <c r="F2054" s="41">
        <v>6112</v>
      </c>
      <c r="G2054" s="39">
        <v>97</v>
      </c>
      <c r="H2054" s="40">
        <v>881</v>
      </c>
      <c r="I2054" s="40">
        <v>1259</v>
      </c>
      <c r="J2054" s="40">
        <v>1489</v>
      </c>
      <c r="K2054" s="41">
        <v>305</v>
      </c>
      <c r="L2054" s="39">
        <v>4112123</v>
      </c>
      <c r="M2054" s="40">
        <v>3469680</v>
      </c>
      <c r="N2054" s="40">
        <v>1892025</v>
      </c>
      <c r="O2054" s="40">
        <v>5853430</v>
      </c>
      <c r="P2054" s="41">
        <v>3402564</v>
      </c>
      <c r="Q2054" s="39">
        <f t="shared" si="186"/>
        <v>42393.0206185567</v>
      </c>
      <c r="R2054" s="40">
        <f t="shared" si="187"/>
        <v>3938.3427922814981</v>
      </c>
      <c r="S2054" s="40">
        <f t="shared" si="188"/>
        <v>1502.799841143765</v>
      </c>
      <c r="T2054" s="40">
        <f t="shared" si="189"/>
        <v>3931.1148421759572</v>
      </c>
      <c r="U2054" s="41">
        <f t="shared" si="190"/>
        <v>11155.947540983607</v>
      </c>
    </row>
    <row r="2055" spans="1:21" x14ac:dyDescent="0.25">
      <c r="A2055" s="30" t="str">
        <f t="shared" si="191"/>
        <v>2017_4</v>
      </c>
      <c r="B2055" s="10">
        <v>2017</v>
      </c>
      <c r="C2055" s="10">
        <v>4</v>
      </c>
      <c r="D2055" s="27" t="s">
        <v>33</v>
      </c>
      <c r="E2055" s="11" t="s">
        <v>41</v>
      </c>
      <c r="F2055" s="41">
        <v>3367</v>
      </c>
      <c r="G2055" s="39">
        <v>141</v>
      </c>
      <c r="H2055" s="40">
        <v>405</v>
      </c>
      <c r="I2055" s="40">
        <v>1173</v>
      </c>
      <c r="J2055" s="40">
        <v>585</v>
      </c>
      <c r="K2055" s="41">
        <v>133</v>
      </c>
      <c r="L2055" s="39">
        <v>2109910</v>
      </c>
      <c r="M2055" s="40">
        <v>1460987</v>
      </c>
      <c r="N2055" s="40">
        <v>1956205</v>
      </c>
      <c r="O2055" s="40">
        <v>2015239</v>
      </c>
      <c r="P2055" s="41">
        <v>374527</v>
      </c>
      <c r="Q2055" s="39">
        <f t="shared" si="186"/>
        <v>14963.900709219859</v>
      </c>
      <c r="R2055" s="40">
        <f t="shared" si="187"/>
        <v>3607.3753086419752</v>
      </c>
      <c r="S2055" s="40">
        <f t="shared" si="188"/>
        <v>1667.6939471440751</v>
      </c>
      <c r="T2055" s="40">
        <f t="shared" si="189"/>
        <v>3444.8529914529913</v>
      </c>
      <c r="U2055" s="41">
        <f t="shared" si="190"/>
        <v>2815.9924812030076</v>
      </c>
    </row>
    <row r="2056" spans="1:21" x14ac:dyDescent="0.25">
      <c r="A2056" s="30" t="str">
        <f t="shared" si="191"/>
        <v>2017_4</v>
      </c>
      <c r="B2056" s="10">
        <v>2017</v>
      </c>
      <c r="C2056" s="10">
        <v>4</v>
      </c>
      <c r="D2056" s="27" t="s">
        <v>34</v>
      </c>
      <c r="E2056" s="11" t="s">
        <v>41</v>
      </c>
      <c r="F2056" s="41">
        <v>3110</v>
      </c>
      <c r="G2056" s="39">
        <v>110</v>
      </c>
      <c r="H2056" s="40">
        <v>512</v>
      </c>
      <c r="I2056" s="40">
        <v>749</v>
      </c>
      <c r="J2056" s="40">
        <v>714</v>
      </c>
      <c r="K2056" s="41">
        <v>112</v>
      </c>
      <c r="L2056" s="39">
        <v>2059227</v>
      </c>
      <c r="M2056" s="40">
        <v>2244156</v>
      </c>
      <c r="N2056" s="40">
        <v>1459471</v>
      </c>
      <c r="O2056" s="40">
        <v>3586797</v>
      </c>
      <c r="P2056" s="41">
        <v>485503</v>
      </c>
      <c r="Q2056" s="39">
        <f t="shared" si="186"/>
        <v>18720.245454545453</v>
      </c>
      <c r="R2056" s="40">
        <f t="shared" si="187"/>
        <v>4383.1171875</v>
      </c>
      <c r="S2056" s="40">
        <f t="shared" si="188"/>
        <v>1948.5594125500668</v>
      </c>
      <c r="T2056" s="40">
        <f t="shared" si="189"/>
        <v>5023.5252100840335</v>
      </c>
      <c r="U2056" s="41">
        <f t="shared" si="190"/>
        <v>4334.8482142857147</v>
      </c>
    </row>
    <row r="2057" spans="1:21" x14ac:dyDescent="0.25">
      <c r="A2057" s="30" t="str">
        <f t="shared" si="191"/>
        <v>2017_4</v>
      </c>
      <c r="B2057" s="10">
        <v>2017</v>
      </c>
      <c r="C2057" s="10">
        <v>4</v>
      </c>
      <c r="D2057" s="27" t="s">
        <v>35</v>
      </c>
      <c r="E2057" s="11" t="s">
        <v>41</v>
      </c>
      <c r="F2057" s="41">
        <v>5445</v>
      </c>
      <c r="G2057" s="39">
        <v>269</v>
      </c>
      <c r="H2057" s="40">
        <v>945</v>
      </c>
      <c r="I2057" s="40">
        <v>969</v>
      </c>
      <c r="J2057" s="40">
        <v>1505</v>
      </c>
      <c r="K2057" s="41">
        <v>382</v>
      </c>
      <c r="L2057" s="39">
        <v>3608626</v>
      </c>
      <c r="M2057" s="40">
        <v>3009240</v>
      </c>
      <c r="N2057" s="40">
        <v>1838884</v>
      </c>
      <c r="O2057" s="40">
        <v>4934850</v>
      </c>
      <c r="P2057" s="41">
        <v>1007998</v>
      </c>
      <c r="Q2057" s="39">
        <f t="shared" si="186"/>
        <v>13414.96654275093</v>
      </c>
      <c r="R2057" s="40">
        <f t="shared" si="187"/>
        <v>3184.3809523809523</v>
      </c>
      <c r="S2057" s="40">
        <f t="shared" si="188"/>
        <v>1897.7131062951496</v>
      </c>
      <c r="T2057" s="40">
        <f t="shared" si="189"/>
        <v>3278.9700996677739</v>
      </c>
      <c r="U2057" s="41">
        <f t="shared" si="190"/>
        <v>2638.7382198952878</v>
      </c>
    </row>
    <row r="2058" spans="1:21" x14ac:dyDescent="0.25">
      <c r="A2058" s="30" t="str">
        <f t="shared" si="191"/>
        <v>2017_4</v>
      </c>
      <c r="B2058" s="10">
        <v>2017</v>
      </c>
      <c r="C2058" s="10">
        <v>4</v>
      </c>
      <c r="D2058" s="27" t="s">
        <v>36</v>
      </c>
      <c r="E2058" s="11" t="s">
        <v>41</v>
      </c>
      <c r="F2058" s="41">
        <v>1707</v>
      </c>
      <c r="G2058" s="39">
        <v>79</v>
      </c>
      <c r="H2058" s="40">
        <v>274</v>
      </c>
      <c r="I2058" s="40">
        <v>595</v>
      </c>
      <c r="J2058" s="40">
        <v>333</v>
      </c>
      <c r="K2058" s="41">
        <v>42</v>
      </c>
      <c r="L2058" s="39">
        <v>1129794</v>
      </c>
      <c r="M2058" s="40">
        <v>1075097</v>
      </c>
      <c r="N2058" s="40">
        <v>567366</v>
      </c>
      <c r="O2058" s="40">
        <v>1123352</v>
      </c>
      <c r="P2058" s="41">
        <v>229082</v>
      </c>
      <c r="Q2058" s="39">
        <f t="shared" si="186"/>
        <v>14301.189873417721</v>
      </c>
      <c r="R2058" s="40">
        <f t="shared" si="187"/>
        <v>3923.7116788321168</v>
      </c>
      <c r="S2058" s="40">
        <f t="shared" si="188"/>
        <v>953.55630252100843</v>
      </c>
      <c r="T2058" s="40">
        <f t="shared" si="189"/>
        <v>3373.4294294294295</v>
      </c>
      <c r="U2058" s="41">
        <f t="shared" si="190"/>
        <v>5454.333333333333</v>
      </c>
    </row>
    <row r="2059" spans="1:21" x14ac:dyDescent="0.25">
      <c r="A2059" s="30" t="str">
        <f t="shared" si="191"/>
        <v>2017_4</v>
      </c>
      <c r="B2059" s="10">
        <v>2017</v>
      </c>
      <c r="C2059" s="10">
        <v>4</v>
      </c>
      <c r="D2059" s="27" t="s">
        <v>37</v>
      </c>
      <c r="E2059" s="11" t="s">
        <v>41</v>
      </c>
      <c r="F2059" s="41">
        <v>2637</v>
      </c>
      <c r="G2059" s="39">
        <v>125</v>
      </c>
      <c r="H2059" s="40">
        <v>516</v>
      </c>
      <c r="I2059" s="40">
        <v>239</v>
      </c>
      <c r="J2059" s="40">
        <v>1012</v>
      </c>
      <c r="K2059" s="41">
        <v>154</v>
      </c>
      <c r="L2059" s="39">
        <v>2024388</v>
      </c>
      <c r="M2059" s="40">
        <v>1594561</v>
      </c>
      <c r="N2059" s="40">
        <v>310723</v>
      </c>
      <c r="O2059" s="40">
        <v>3326993</v>
      </c>
      <c r="P2059" s="41">
        <v>911232</v>
      </c>
      <c r="Q2059" s="39">
        <f t="shared" ref="Q2059:Q2122" si="192">L2059/G2059</f>
        <v>16195.103999999999</v>
      </c>
      <c r="R2059" s="40">
        <f t="shared" ref="R2059:R2122" si="193">M2059/H2059</f>
        <v>3090.234496124031</v>
      </c>
      <c r="S2059" s="40">
        <f t="shared" ref="S2059:S2122" si="194">N2059/I2059</f>
        <v>1300.0962343096235</v>
      </c>
      <c r="T2059" s="40">
        <f t="shared" ref="T2059:T2122" si="195">O2059/J2059</f>
        <v>3287.542490118577</v>
      </c>
      <c r="U2059" s="41">
        <f t="shared" ref="U2059:U2122" si="196">P2059/K2059</f>
        <v>5917.090909090909</v>
      </c>
    </row>
    <row r="2060" spans="1:21" x14ac:dyDescent="0.25">
      <c r="A2060" s="30" t="str">
        <f t="shared" ref="A2060:A2123" si="197">B2060&amp;"_"&amp;C2060</f>
        <v>2017_4</v>
      </c>
      <c r="B2060" s="10">
        <v>2017</v>
      </c>
      <c r="C2060" s="10">
        <v>4</v>
      </c>
      <c r="D2060" s="27" t="s">
        <v>38</v>
      </c>
      <c r="E2060" s="11" t="s">
        <v>41</v>
      </c>
      <c r="F2060" s="41">
        <v>1367</v>
      </c>
      <c r="G2060" s="39">
        <v>69</v>
      </c>
      <c r="H2060" s="40">
        <v>310</v>
      </c>
      <c r="I2060" s="40">
        <v>214</v>
      </c>
      <c r="J2060" s="40">
        <v>557</v>
      </c>
      <c r="K2060" s="41">
        <v>16</v>
      </c>
      <c r="L2060" s="39">
        <v>896691</v>
      </c>
      <c r="M2060" s="40">
        <v>856217</v>
      </c>
      <c r="N2060" s="40">
        <v>420275</v>
      </c>
      <c r="O2060" s="40">
        <v>1439524</v>
      </c>
      <c r="P2060" s="41">
        <v>75371</v>
      </c>
      <c r="Q2060" s="39">
        <f t="shared" si="192"/>
        <v>12995.521739130434</v>
      </c>
      <c r="R2060" s="40">
        <f t="shared" si="193"/>
        <v>2761.9903225806452</v>
      </c>
      <c r="S2060" s="40">
        <f t="shared" si="194"/>
        <v>1963.9018691588785</v>
      </c>
      <c r="T2060" s="40">
        <f t="shared" si="195"/>
        <v>2584.4236983842011</v>
      </c>
      <c r="U2060" s="41">
        <f t="shared" si="196"/>
        <v>4710.6875</v>
      </c>
    </row>
    <row r="2061" spans="1:21" x14ac:dyDescent="0.25">
      <c r="A2061" s="30" t="str">
        <f t="shared" si="197"/>
        <v>2017_4</v>
      </c>
      <c r="B2061" s="10">
        <v>2017</v>
      </c>
      <c r="C2061" s="10">
        <v>4</v>
      </c>
      <c r="D2061" s="27" t="s">
        <v>39</v>
      </c>
      <c r="E2061" s="11" t="s">
        <v>41</v>
      </c>
      <c r="F2061" s="41">
        <v>6239</v>
      </c>
      <c r="G2061" s="39">
        <v>308</v>
      </c>
      <c r="H2061" s="40">
        <v>1204</v>
      </c>
      <c r="I2061" s="40">
        <v>2078</v>
      </c>
      <c r="J2061" s="40">
        <v>1819</v>
      </c>
      <c r="K2061" s="41">
        <v>153</v>
      </c>
      <c r="L2061" s="39">
        <v>4239633</v>
      </c>
      <c r="M2061" s="40">
        <v>3494695</v>
      </c>
      <c r="N2061" s="40">
        <v>1999062</v>
      </c>
      <c r="O2061" s="40">
        <v>5485240</v>
      </c>
      <c r="P2061" s="41">
        <v>846508</v>
      </c>
      <c r="Q2061" s="39">
        <f t="shared" si="192"/>
        <v>13765.042207792209</v>
      </c>
      <c r="R2061" s="40">
        <f t="shared" si="193"/>
        <v>2902.5705980066446</v>
      </c>
      <c r="S2061" s="40">
        <f t="shared" si="194"/>
        <v>962.0125120307988</v>
      </c>
      <c r="T2061" s="40">
        <f t="shared" si="195"/>
        <v>3015.5250137438152</v>
      </c>
      <c r="U2061" s="41">
        <f t="shared" si="196"/>
        <v>5532.7320261437908</v>
      </c>
    </row>
    <row r="2062" spans="1:21" x14ac:dyDescent="0.25">
      <c r="A2062" s="30" t="str">
        <f t="shared" si="197"/>
        <v>2017_4</v>
      </c>
      <c r="B2062" s="10">
        <v>2017</v>
      </c>
      <c r="C2062" s="10">
        <v>4</v>
      </c>
      <c r="D2062" s="27" t="s">
        <v>40</v>
      </c>
      <c r="E2062" s="11" t="s">
        <v>41</v>
      </c>
      <c r="F2062" s="41">
        <v>3196</v>
      </c>
      <c r="G2062" s="39">
        <v>131</v>
      </c>
      <c r="H2062" s="40">
        <v>588</v>
      </c>
      <c r="I2062" s="40">
        <v>913</v>
      </c>
      <c r="J2062" s="40">
        <v>1004</v>
      </c>
      <c r="K2062" s="41">
        <v>150</v>
      </c>
      <c r="L2062" s="39">
        <v>1909182</v>
      </c>
      <c r="M2062" s="40">
        <v>2343709</v>
      </c>
      <c r="N2062" s="40">
        <v>921651</v>
      </c>
      <c r="O2062" s="40">
        <v>4148663</v>
      </c>
      <c r="P2062" s="41">
        <v>454179</v>
      </c>
      <c r="Q2062" s="39">
        <f t="shared" si="192"/>
        <v>14573.908396946565</v>
      </c>
      <c r="R2062" s="40">
        <f t="shared" si="193"/>
        <v>3985.8996598639455</v>
      </c>
      <c r="S2062" s="40">
        <f t="shared" si="194"/>
        <v>1009.4753559693319</v>
      </c>
      <c r="T2062" s="40">
        <f t="shared" si="195"/>
        <v>4132.1344621513945</v>
      </c>
      <c r="U2062" s="41">
        <f t="shared" si="196"/>
        <v>3027.86</v>
      </c>
    </row>
    <row r="2063" spans="1:21" x14ac:dyDescent="0.25">
      <c r="A2063" s="30" t="str">
        <f t="shared" si="197"/>
        <v>2018_1</v>
      </c>
      <c r="B2063" s="10">
        <v>2018</v>
      </c>
      <c r="C2063" s="10">
        <v>1</v>
      </c>
      <c r="D2063" s="27" t="s">
        <v>13</v>
      </c>
      <c r="E2063" s="11" t="s">
        <v>41</v>
      </c>
      <c r="F2063" s="41">
        <v>7268</v>
      </c>
      <c r="G2063" s="39">
        <v>48</v>
      </c>
      <c r="H2063" s="40">
        <v>894</v>
      </c>
      <c r="I2063" s="40">
        <v>556</v>
      </c>
      <c r="J2063" s="40">
        <v>1610</v>
      </c>
      <c r="K2063" s="41">
        <v>218</v>
      </c>
      <c r="L2063" s="39">
        <v>790893</v>
      </c>
      <c r="M2063" s="40">
        <v>1710564</v>
      </c>
      <c r="N2063" s="40">
        <v>1002300</v>
      </c>
      <c r="O2063" s="40">
        <v>3029684</v>
      </c>
      <c r="P2063" s="41">
        <v>739966</v>
      </c>
      <c r="Q2063" s="39">
        <f t="shared" si="192"/>
        <v>16476.9375</v>
      </c>
      <c r="R2063" s="40">
        <f t="shared" si="193"/>
        <v>1913.3825503355704</v>
      </c>
      <c r="S2063" s="40">
        <f t="shared" si="194"/>
        <v>1802.6978417266187</v>
      </c>
      <c r="T2063" s="40">
        <f t="shared" si="195"/>
        <v>1881.7913043478261</v>
      </c>
      <c r="U2063" s="41">
        <f t="shared" si="196"/>
        <v>3394.3394495412845</v>
      </c>
    </row>
    <row r="2064" spans="1:21" x14ac:dyDescent="0.25">
      <c r="A2064" s="30" t="str">
        <f t="shared" si="197"/>
        <v>2018_1</v>
      </c>
      <c r="B2064" s="10">
        <v>2018</v>
      </c>
      <c r="C2064" s="10">
        <v>1</v>
      </c>
      <c r="D2064" s="27" t="s">
        <v>15</v>
      </c>
      <c r="E2064" s="11" t="s">
        <v>41</v>
      </c>
      <c r="F2064" s="41">
        <v>846</v>
      </c>
      <c r="G2064" s="39">
        <v>5</v>
      </c>
      <c r="H2064" s="40">
        <v>98</v>
      </c>
      <c r="I2064" s="40">
        <v>127</v>
      </c>
      <c r="J2064" s="40">
        <v>173</v>
      </c>
      <c r="K2064" s="41">
        <v>22</v>
      </c>
      <c r="L2064" s="39">
        <v>140010</v>
      </c>
      <c r="M2064" s="40">
        <v>334442</v>
      </c>
      <c r="N2064" s="40">
        <v>252596</v>
      </c>
      <c r="O2064" s="40">
        <v>609833</v>
      </c>
      <c r="P2064" s="41">
        <v>123629</v>
      </c>
      <c r="Q2064" s="39">
        <f t="shared" si="192"/>
        <v>28002</v>
      </c>
      <c r="R2064" s="40">
        <f t="shared" si="193"/>
        <v>3412.6734693877552</v>
      </c>
      <c r="S2064" s="40">
        <f t="shared" si="194"/>
        <v>1988.9448818897638</v>
      </c>
      <c r="T2064" s="40">
        <f t="shared" si="195"/>
        <v>3525.0462427745665</v>
      </c>
      <c r="U2064" s="41">
        <f t="shared" si="196"/>
        <v>5619.5</v>
      </c>
    </row>
    <row r="2065" spans="1:21" x14ac:dyDescent="0.25">
      <c r="A2065" s="30" t="str">
        <f t="shared" si="197"/>
        <v>2018_1</v>
      </c>
      <c r="B2065" s="10">
        <v>2018</v>
      </c>
      <c r="C2065" s="10">
        <v>1</v>
      </c>
      <c r="D2065" s="27" t="s">
        <v>16</v>
      </c>
      <c r="E2065" s="11" t="s">
        <v>41</v>
      </c>
      <c r="F2065" s="41">
        <v>988</v>
      </c>
      <c r="G2065" s="39">
        <v>21</v>
      </c>
      <c r="H2065" s="40">
        <v>147</v>
      </c>
      <c r="I2065" s="40">
        <v>92</v>
      </c>
      <c r="J2065" s="40">
        <v>353</v>
      </c>
      <c r="K2065" s="41">
        <v>89</v>
      </c>
      <c r="L2065" s="39">
        <v>232468</v>
      </c>
      <c r="M2065" s="40">
        <v>543319</v>
      </c>
      <c r="N2065" s="40">
        <v>108387</v>
      </c>
      <c r="O2065" s="40">
        <v>1090959</v>
      </c>
      <c r="P2065" s="41">
        <v>580783</v>
      </c>
      <c r="Q2065" s="39">
        <f t="shared" si="192"/>
        <v>11069.904761904761</v>
      </c>
      <c r="R2065" s="40">
        <f t="shared" si="193"/>
        <v>3696.0476190476193</v>
      </c>
      <c r="S2065" s="40">
        <f t="shared" si="194"/>
        <v>1178.1195652173913</v>
      </c>
      <c r="T2065" s="40">
        <f t="shared" si="195"/>
        <v>3090.5354107648727</v>
      </c>
      <c r="U2065" s="41">
        <f t="shared" si="196"/>
        <v>6525.651685393258</v>
      </c>
    </row>
    <row r="2066" spans="1:21" x14ac:dyDescent="0.25">
      <c r="A2066" s="30" t="str">
        <f t="shared" si="197"/>
        <v>2018_1</v>
      </c>
      <c r="B2066" s="10">
        <v>2018</v>
      </c>
      <c r="C2066" s="10">
        <v>1</v>
      </c>
      <c r="D2066" s="27" t="s">
        <v>17</v>
      </c>
      <c r="E2066" s="11" t="s">
        <v>41</v>
      </c>
      <c r="F2066" s="41">
        <v>6898</v>
      </c>
      <c r="G2066" s="39">
        <v>48</v>
      </c>
      <c r="H2066" s="40">
        <v>695</v>
      </c>
      <c r="I2066" s="40">
        <v>408</v>
      </c>
      <c r="J2066" s="40">
        <v>1546</v>
      </c>
      <c r="K2066" s="41">
        <v>900</v>
      </c>
      <c r="L2066" s="39">
        <v>881121</v>
      </c>
      <c r="M2066" s="40">
        <v>2962463</v>
      </c>
      <c r="N2066" s="40">
        <v>421383</v>
      </c>
      <c r="O2066" s="40">
        <v>5212510</v>
      </c>
      <c r="P2066" s="41">
        <v>6267905</v>
      </c>
      <c r="Q2066" s="39">
        <f t="shared" si="192"/>
        <v>18356.6875</v>
      </c>
      <c r="R2066" s="40">
        <f t="shared" si="193"/>
        <v>4262.5366906474819</v>
      </c>
      <c r="S2066" s="40">
        <f t="shared" si="194"/>
        <v>1032.8014705882354</v>
      </c>
      <c r="T2066" s="40">
        <f t="shared" si="195"/>
        <v>3371.6106080206987</v>
      </c>
      <c r="U2066" s="41">
        <f t="shared" si="196"/>
        <v>6964.3388888888885</v>
      </c>
    </row>
    <row r="2067" spans="1:21" x14ac:dyDescent="0.25">
      <c r="A2067" s="30" t="str">
        <f t="shared" si="197"/>
        <v>2018_1</v>
      </c>
      <c r="B2067" s="10">
        <v>2018</v>
      </c>
      <c r="C2067" s="10">
        <v>1</v>
      </c>
      <c r="D2067" s="27" t="s">
        <v>18</v>
      </c>
      <c r="E2067" s="11" t="s">
        <v>41</v>
      </c>
      <c r="F2067" s="41">
        <v>2798</v>
      </c>
      <c r="G2067" s="39">
        <v>31</v>
      </c>
      <c r="H2067" s="40">
        <v>254</v>
      </c>
      <c r="I2067" s="40">
        <v>512</v>
      </c>
      <c r="J2067" s="40">
        <v>384</v>
      </c>
      <c r="K2067" s="41">
        <v>83</v>
      </c>
      <c r="L2067" s="39">
        <v>671994</v>
      </c>
      <c r="M2067" s="40">
        <v>891611</v>
      </c>
      <c r="N2067" s="40">
        <v>912815</v>
      </c>
      <c r="O2067" s="40">
        <v>1472582</v>
      </c>
      <c r="P2067" s="41">
        <v>281554</v>
      </c>
      <c r="Q2067" s="39">
        <f t="shared" si="192"/>
        <v>21677.225806451614</v>
      </c>
      <c r="R2067" s="40">
        <f t="shared" si="193"/>
        <v>3510.2795275590552</v>
      </c>
      <c r="S2067" s="40">
        <f t="shared" si="194"/>
        <v>1782.841796875</v>
      </c>
      <c r="T2067" s="40">
        <f t="shared" si="195"/>
        <v>3834.8489583333335</v>
      </c>
      <c r="U2067" s="41">
        <f t="shared" si="196"/>
        <v>3392.2168674698796</v>
      </c>
    </row>
    <row r="2068" spans="1:21" x14ac:dyDescent="0.25">
      <c r="A2068" s="30" t="str">
        <f t="shared" si="197"/>
        <v>2018_1</v>
      </c>
      <c r="B2068" s="10">
        <v>2018</v>
      </c>
      <c r="C2068" s="10">
        <v>1</v>
      </c>
      <c r="D2068" s="27" t="s">
        <v>19</v>
      </c>
      <c r="E2068" s="11" t="s">
        <v>41</v>
      </c>
      <c r="F2068" s="41">
        <v>1152</v>
      </c>
      <c r="G2068" s="39">
        <v>29</v>
      </c>
      <c r="H2068" s="40">
        <v>114</v>
      </c>
      <c r="I2068" s="40">
        <v>186</v>
      </c>
      <c r="J2068" s="40">
        <v>177</v>
      </c>
      <c r="K2068" s="41">
        <v>53</v>
      </c>
      <c r="L2068" s="39">
        <v>577598</v>
      </c>
      <c r="M2068" s="40">
        <v>441588</v>
      </c>
      <c r="N2068" s="40">
        <v>329159</v>
      </c>
      <c r="O2068" s="40">
        <v>772729</v>
      </c>
      <c r="P2068" s="41">
        <v>299035</v>
      </c>
      <c r="Q2068" s="39">
        <f t="shared" si="192"/>
        <v>19917.172413793105</v>
      </c>
      <c r="R2068" s="40">
        <f t="shared" si="193"/>
        <v>3873.5789473684213</v>
      </c>
      <c r="S2068" s="40">
        <f t="shared" si="194"/>
        <v>1769.6720430107528</v>
      </c>
      <c r="T2068" s="40">
        <f t="shared" si="195"/>
        <v>4365.7005649717512</v>
      </c>
      <c r="U2068" s="41">
        <f t="shared" si="196"/>
        <v>5642.1698113207549</v>
      </c>
    </row>
    <row r="2069" spans="1:21" x14ac:dyDescent="0.25">
      <c r="A2069" s="30" t="str">
        <f t="shared" si="197"/>
        <v>2018_1</v>
      </c>
      <c r="B2069" s="10">
        <v>2018</v>
      </c>
      <c r="C2069" s="10">
        <v>1</v>
      </c>
      <c r="D2069" s="27" t="s">
        <v>20</v>
      </c>
      <c r="E2069" s="11" t="s">
        <v>41</v>
      </c>
      <c r="F2069" s="41">
        <v>7849</v>
      </c>
      <c r="G2069" s="39">
        <v>95</v>
      </c>
      <c r="H2069" s="40">
        <v>996</v>
      </c>
      <c r="I2069" s="40">
        <v>749</v>
      </c>
      <c r="J2069" s="40">
        <v>1700</v>
      </c>
      <c r="K2069" s="41">
        <v>298</v>
      </c>
      <c r="L2069" s="39">
        <v>3173585</v>
      </c>
      <c r="M2069" s="40">
        <v>2968964</v>
      </c>
      <c r="N2069" s="40">
        <v>1212390</v>
      </c>
      <c r="O2069" s="40">
        <v>4731559</v>
      </c>
      <c r="P2069" s="41">
        <v>2808569</v>
      </c>
      <c r="Q2069" s="39">
        <f t="shared" si="192"/>
        <v>33406.15789473684</v>
      </c>
      <c r="R2069" s="40">
        <f t="shared" si="193"/>
        <v>2980.8875502008032</v>
      </c>
      <c r="S2069" s="40">
        <f t="shared" si="194"/>
        <v>1618.6782376502003</v>
      </c>
      <c r="T2069" s="40">
        <f t="shared" si="195"/>
        <v>2783.27</v>
      </c>
      <c r="U2069" s="41">
        <f t="shared" si="196"/>
        <v>9424.7281879194634</v>
      </c>
    </row>
    <row r="2070" spans="1:21" x14ac:dyDescent="0.25">
      <c r="A2070" s="30" t="str">
        <f t="shared" si="197"/>
        <v>2018_1</v>
      </c>
      <c r="B2070" s="10">
        <v>2018</v>
      </c>
      <c r="C2070" s="10">
        <v>1</v>
      </c>
      <c r="D2070" s="27" t="s">
        <v>21</v>
      </c>
      <c r="E2070" s="11" t="s">
        <v>41</v>
      </c>
      <c r="F2070" s="41">
        <v>7308</v>
      </c>
      <c r="G2070" s="39">
        <v>231</v>
      </c>
      <c r="H2070" s="40">
        <v>762</v>
      </c>
      <c r="I2070" s="40">
        <v>492</v>
      </c>
      <c r="J2070" s="40">
        <v>1013</v>
      </c>
      <c r="K2070" s="41">
        <v>185</v>
      </c>
      <c r="L2070" s="39">
        <v>3643343</v>
      </c>
      <c r="M2070" s="40">
        <v>2020659</v>
      </c>
      <c r="N2070" s="40">
        <v>519627</v>
      </c>
      <c r="O2070" s="40">
        <v>3237612</v>
      </c>
      <c r="P2070" s="41">
        <v>1136419</v>
      </c>
      <c r="Q2070" s="39">
        <f t="shared" si="192"/>
        <v>15772.047619047618</v>
      </c>
      <c r="R2070" s="40">
        <f t="shared" si="193"/>
        <v>2651.7834645669291</v>
      </c>
      <c r="S2070" s="40">
        <f t="shared" si="194"/>
        <v>1056.1524390243903</v>
      </c>
      <c r="T2070" s="40">
        <f t="shared" si="195"/>
        <v>3196.0631786771964</v>
      </c>
      <c r="U2070" s="41">
        <f t="shared" si="196"/>
        <v>6142.8054054054055</v>
      </c>
    </row>
    <row r="2071" spans="1:21" x14ac:dyDescent="0.25">
      <c r="A2071" s="30" t="str">
        <f t="shared" si="197"/>
        <v>2018_1</v>
      </c>
      <c r="B2071" s="10">
        <v>2018</v>
      </c>
      <c r="C2071" s="10">
        <v>1</v>
      </c>
      <c r="D2071" s="27" t="s">
        <v>22</v>
      </c>
      <c r="E2071" s="11" t="s">
        <v>41</v>
      </c>
      <c r="F2071" s="41">
        <v>945</v>
      </c>
      <c r="G2071" s="39">
        <v>34</v>
      </c>
      <c r="H2071" s="40">
        <v>111</v>
      </c>
      <c r="I2071" s="40">
        <v>159</v>
      </c>
      <c r="J2071" s="40">
        <v>167</v>
      </c>
      <c r="K2071" s="41">
        <v>48</v>
      </c>
      <c r="L2071" s="39">
        <v>446821</v>
      </c>
      <c r="M2071" s="40">
        <v>370689</v>
      </c>
      <c r="N2071" s="40">
        <v>172659</v>
      </c>
      <c r="O2071" s="40">
        <v>626516</v>
      </c>
      <c r="P2071" s="41">
        <v>212359</v>
      </c>
      <c r="Q2071" s="39">
        <f t="shared" si="192"/>
        <v>13141.794117647059</v>
      </c>
      <c r="R2071" s="40">
        <f t="shared" si="193"/>
        <v>3339.5405405405404</v>
      </c>
      <c r="S2071" s="40">
        <f t="shared" si="194"/>
        <v>1085.9056603773586</v>
      </c>
      <c r="T2071" s="40">
        <f t="shared" si="195"/>
        <v>3751.5928143712576</v>
      </c>
      <c r="U2071" s="41">
        <f t="shared" si="196"/>
        <v>4424.145833333333</v>
      </c>
    </row>
    <row r="2072" spans="1:21" x14ac:dyDescent="0.25">
      <c r="A2072" s="30" t="str">
        <f t="shared" si="197"/>
        <v>2018_1</v>
      </c>
      <c r="B2072" s="10">
        <v>2018</v>
      </c>
      <c r="C2072" s="10">
        <v>1</v>
      </c>
      <c r="D2072" s="27" t="s">
        <v>23</v>
      </c>
      <c r="E2072" s="11" t="s">
        <v>41</v>
      </c>
      <c r="F2072" s="41">
        <v>692</v>
      </c>
      <c r="G2072" s="39">
        <v>26</v>
      </c>
      <c r="H2072" s="40">
        <v>95</v>
      </c>
      <c r="I2072" s="40">
        <v>137</v>
      </c>
      <c r="J2072" s="40">
        <v>144</v>
      </c>
      <c r="K2072" s="41">
        <v>29</v>
      </c>
      <c r="L2072" s="39">
        <v>406745</v>
      </c>
      <c r="M2072" s="40">
        <v>328289</v>
      </c>
      <c r="N2072" s="40">
        <v>119188</v>
      </c>
      <c r="O2072" s="40">
        <v>541686</v>
      </c>
      <c r="P2072" s="41">
        <v>141353</v>
      </c>
      <c r="Q2072" s="39">
        <f t="shared" si="192"/>
        <v>15644.038461538461</v>
      </c>
      <c r="R2072" s="40">
        <f t="shared" si="193"/>
        <v>3455.6736842105265</v>
      </c>
      <c r="S2072" s="40">
        <f t="shared" si="194"/>
        <v>869.98540145985396</v>
      </c>
      <c r="T2072" s="40">
        <f t="shared" si="195"/>
        <v>3761.7083333333335</v>
      </c>
      <c r="U2072" s="41">
        <f t="shared" si="196"/>
        <v>4874.2413793103451</v>
      </c>
    </row>
    <row r="2073" spans="1:21" x14ac:dyDescent="0.25">
      <c r="A2073" s="30" t="str">
        <f t="shared" si="197"/>
        <v>2018_1</v>
      </c>
      <c r="B2073" s="10">
        <v>2018</v>
      </c>
      <c r="C2073" s="10">
        <v>1</v>
      </c>
      <c r="D2073" s="27" t="s">
        <v>24</v>
      </c>
      <c r="E2073" s="11" t="s">
        <v>41</v>
      </c>
      <c r="F2073" s="41">
        <v>1895</v>
      </c>
      <c r="G2073" s="39">
        <v>63</v>
      </c>
      <c r="H2073" s="40">
        <v>217</v>
      </c>
      <c r="I2073" s="40">
        <v>568</v>
      </c>
      <c r="J2073" s="40">
        <v>487</v>
      </c>
      <c r="K2073" s="41">
        <v>47</v>
      </c>
      <c r="L2073" s="39">
        <v>1227092</v>
      </c>
      <c r="M2073" s="40">
        <v>1041829</v>
      </c>
      <c r="N2073" s="40">
        <v>778191</v>
      </c>
      <c r="O2073" s="40">
        <v>1513358</v>
      </c>
      <c r="P2073" s="41">
        <v>312914</v>
      </c>
      <c r="Q2073" s="39">
        <f t="shared" si="192"/>
        <v>19477.650793650795</v>
      </c>
      <c r="R2073" s="40">
        <f t="shared" si="193"/>
        <v>4801.0552995391708</v>
      </c>
      <c r="S2073" s="40">
        <f t="shared" si="194"/>
        <v>1370.0545774647887</v>
      </c>
      <c r="T2073" s="40">
        <f t="shared" si="195"/>
        <v>3107.5112936344967</v>
      </c>
      <c r="U2073" s="41">
        <f t="shared" si="196"/>
        <v>6657.744680851064</v>
      </c>
    </row>
    <row r="2074" spans="1:21" x14ac:dyDescent="0.25">
      <c r="A2074" s="30" t="str">
        <f t="shared" si="197"/>
        <v>2018_1</v>
      </c>
      <c r="B2074" s="10">
        <v>2018</v>
      </c>
      <c r="C2074" s="10">
        <v>1</v>
      </c>
      <c r="D2074" s="27" t="s">
        <v>25</v>
      </c>
      <c r="E2074" s="11" t="s">
        <v>41</v>
      </c>
      <c r="F2074" s="41">
        <v>7202</v>
      </c>
      <c r="G2074" s="39">
        <v>53</v>
      </c>
      <c r="H2074" s="40">
        <v>765</v>
      </c>
      <c r="I2074" s="40">
        <v>1817</v>
      </c>
      <c r="J2074" s="40">
        <v>1198</v>
      </c>
      <c r="K2074" s="41">
        <v>257</v>
      </c>
      <c r="L2074" s="39">
        <v>1104852</v>
      </c>
      <c r="M2074" s="40">
        <v>1774666</v>
      </c>
      <c r="N2074" s="40">
        <v>2001996</v>
      </c>
      <c r="O2074" s="40">
        <v>2894555</v>
      </c>
      <c r="P2074" s="41">
        <v>1400982</v>
      </c>
      <c r="Q2074" s="39">
        <f t="shared" si="192"/>
        <v>20846.264150943396</v>
      </c>
      <c r="R2074" s="40">
        <f t="shared" si="193"/>
        <v>2319.8248366013072</v>
      </c>
      <c r="S2074" s="40">
        <f t="shared" si="194"/>
        <v>1101.8139790864061</v>
      </c>
      <c r="T2074" s="40">
        <f t="shared" si="195"/>
        <v>2416.1560934891486</v>
      </c>
      <c r="U2074" s="41">
        <f t="shared" si="196"/>
        <v>5451.2918287937746</v>
      </c>
    </row>
    <row r="2075" spans="1:21" x14ac:dyDescent="0.25">
      <c r="A2075" s="30" t="str">
        <f t="shared" si="197"/>
        <v>2018_1</v>
      </c>
      <c r="B2075" s="10">
        <v>2018</v>
      </c>
      <c r="C2075" s="10">
        <v>1</v>
      </c>
      <c r="D2075" s="27" t="s">
        <v>26</v>
      </c>
      <c r="E2075" s="11" t="s">
        <v>41</v>
      </c>
      <c r="F2075" s="41">
        <v>5144</v>
      </c>
      <c r="G2075" s="39">
        <v>80</v>
      </c>
      <c r="H2075" s="40">
        <v>614</v>
      </c>
      <c r="I2075" s="40">
        <v>953</v>
      </c>
      <c r="J2075" s="40">
        <v>1226</v>
      </c>
      <c r="K2075" s="41">
        <v>248</v>
      </c>
      <c r="L2075" s="39">
        <v>1854715</v>
      </c>
      <c r="M2075" s="40">
        <v>2262469</v>
      </c>
      <c r="N2075" s="40">
        <v>1511950</v>
      </c>
      <c r="O2075" s="40">
        <v>4276159</v>
      </c>
      <c r="P2075" s="41">
        <v>1071499</v>
      </c>
      <c r="Q2075" s="39">
        <f t="shared" si="192"/>
        <v>23183.9375</v>
      </c>
      <c r="R2075" s="40">
        <f t="shared" si="193"/>
        <v>3684.8029315960912</v>
      </c>
      <c r="S2075" s="40">
        <f t="shared" si="194"/>
        <v>1586.5162644281218</v>
      </c>
      <c r="T2075" s="40">
        <f t="shared" si="195"/>
        <v>3487.894779771615</v>
      </c>
      <c r="U2075" s="41">
        <f t="shared" si="196"/>
        <v>4320.5604838709678</v>
      </c>
    </row>
    <row r="2076" spans="1:21" x14ac:dyDescent="0.25">
      <c r="A2076" s="30" t="str">
        <f t="shared" si="197"/>
        <v>2018_1</v>
      </c>
      <c r="B2076" s="10">
        <v>2018</v>
      </c>
      <c r="C2076" s="10">
        <v>1</v>
      </c>
      <c r="D2076" s="27" t="s">
        <v>27</v>
      </c>
      <c r="E2076" s="11" t="s">
        <v>41</v>
      </c>
      <c r="F2076" s="41">
        <v>1572</v>
      </c>
      <c r="G2076" s="39">
        <v>53</v>
      </c>
      <c r="H2076" s="40">
        <v>213</v>
      </c>
      <c r="I2076" s="40">
        <v>301</v>
      </c>
      <c r="J2076" s="40">
        <v>306</v>
      </c>
      <c r="K2076" s="41">
        <v>106</v>
      </c>
      <c r="L2076" s="39">
        <v>1167305</v>
      </c>
      <c r="M2076" s="40">
        <v>774956</v>
      </c>
      <c r="N2076" s="40">
        <v>285686</v>
      </c>
      <c r="O2076" s="40">
        <v>1159067</v>
      </c>
      <c r="P2076" s="41">
        <v>879098</v>
      </c>
      <c r="Q2076" s="39">
        <f t="shared" si="192"/>
        <v>22024.622641509435</v>
      </c>
      <c r="R2076" s="40">
        <f t="shared" si="193"/>
        <v>3638.2910798122066</v>
      </c>
      <c r="S2076" s="40">
        <f t="shared" si="194"/>
        <v>949.12292358803984</v>
      </c>
      <c r="T2076" s="40">
        <f t="shared" si="195"/>
        <v>3787.8006535947711</v>
      </c>
      <c r="U2076" s="41">
        <f t="shared" si="196"/>
        <v>8293.3773584905666</v>
      </c>
    </row>
    <row r="2077" spans="1:21" x14ac:dyDescent="0.25">
      <c r="A2077" s="30" t="str">
        <f t="shared" si="197"/>
        <v>2018_1</v>
      </c>
      <c r="B2077" s="10">
        <v>2018</v>
      </c>
      <c r="C2077" s="10">
        <v>1</v>
      </c>
      <c r="D2077" s="27" t="s">
        <v>28</v>
      </c>
      <c r="E2077" s="11" t="s">
        <v>41</v>
      </c>
      <c r="F2077" s="41">
        <v>7790</v>
      </c>
      <c r="G2077" s="39">
        <v>244</v>
      </c>
      <c r="H2077" s="40">
        <v>1014</v>
      </c>
      <c r="I2077" s="40">
        <v>1589</v>
      </c>
      <c r="J2077" s="40">
        <v>1656</v>
      </c>
      <c r="K2077" s="41">
        <v>384</v>
      </c>
      <c r="L2077" s="39">
        <v>3870841</v>
      </c>
      <c r="M2077" s="40">
        <v>3805763</v>
      </c>
      <c r="N2077" s="40">
        <v>2207536</v>
      </c>
      <c r="O2077" s="40">
        <v>6668516</v>
      </c>
      <c r="P2077" s="41">
        <v>4492759</v>
      </c>
      <c r="Q2077" s="39">
        <f t="shared" si="192"/>
        <v>15864.102459016394</v>
      </c>
      <c r="R2077" s="40">
        <f t="shared" si="193"/>
        <v>3753.2179487179487</v>
      </c>
      <c r="S2077" s="40">
        <f t="shared" si="194"/>
        <v>1389.2611705475142</v>
      </c>
      <c r="T2077" s="40">
        <f t="shared" si="195"/>
        <v>4026.8816425120772</v>
      </c>
      <c r="U2077" s="41">
        <f t="shared" si="196"/>
        <v>11699.893229166666</v>
      </c>
    </row>
    <row r="2078" spans="1:21" x14ac:dyDescent="0.25">
      <c r="A2078" s="30" t="str">
        <f t="shared" si="197"/>
        <v>2018_1</v>
      </c>
      <c r="B2078" s="10">
        <v>2018</v>
      </c>
      <c r="C2078" s="10">
        <v>1</v>
      </c>
      <c r="D2078" s="27" t="s">
        <v>29</v>
      </c>
      <c r="E2078" s="11" t="s">
        <v>41</v>
      </c>
      <c r="F2078" s="41">
        <v>1104</v>
      </c>
      <c r="G2078" s="39">
        <v>39</v>
      </c>
      <c r="H2078" s="40">
        <v>148</v>
      </c>
      <c r="I2078" s="40">
        <v>163</v>
      </c>
      <c r="J2078" s="40">
        <v>238</v>
      </c>
      <c r="K2078" s="41">
        <v>67</v>
      </c>
      <c r="L2078" s="39">
        <v>707072</v>
      </c>
      <c r="M2078" s="40">
        <v>507675</v>
      </c>
      <c r="N2078" s="40">
        <v>252873</v>
      </c>
      <c r="O2078" s="40">
        <v>760991</v>
      </c>
      <c r="P2078" s="41">
        <v>475221</v>
      </c>
      <c r="Q2078" s="39">
        <f t="shared" si="192"/>
        <v>18130.051282051281</v>
      </c>
      <c r="R2078" s="40">
        <f t="shared" si="193"/>
        <v>3430.2364864864867</v>
      </c>
      <c r="S2078" s="40">
        <f t="shared" si="194"/>
        <v>1551.3680981595091</v>
      </c>
      <c r="T2078" s="40">
        <f t="shared" si="195"/>
        <v>3197.4411764705883</v>
      </c>
      <c r="U2078" s="41">
        <f t="shared" si="196"/>
        <v>7092.8507462686566</v>
      </c>
    </row>
    <row r="2079" spans="1:21" x14ac:dyDescent="0.25">
      <c r="A2079" s="30" t="str">
        <f t="shared" si="197"/>
        <v>2018_1</v>
      </c>
      <c r="B2079" s="10">
        <v>2018</v>
      </c>
      <c r="C2079" s="10">
        <v>1</v>
      </c>
      <c r="D2079" s="27" t="s">
        <v>30</v>
      </c>
      <c r="E2079" s="11" t="s">
        <v>41</v>
      </c>
      <c r="F2079" s="41">
        <v>1863</v>
      </c>
      <c r="G2079" s="39">
        <v>60</v>
      </c>
      <c r="H2079" s="40">
        <v>236</v>
      </c>
      <c r="I2079" s="40">
        <v>281</v>
      </c>
      <c r="J2079" s="40">
        <v>554</v>
      </c>
      <c r="K2079" s="41">
        <v>205</v>
      </c>
      <c r="L2079" s="39">
        <v>1301273</v>
      </c>
      <c r="M2079" s="40">
        <v>495064</v>
      </c>
      <c r="N2079" s="40">
        <v>267458</v>
      </c>
      <c r="O2079" s="40">
        <v>1848248</v>
      </c>
      <c r="P2079" s="41">
        <v>1520199</v>
      </c>
      <c r="Q2079" s="39">
        <f t="shared" si="192"/>
        <v>21687.883333333335</v>
      </c>
      <c r="R2079" s="40">
        <f t="shared" si="193"/>
        <v>2097.7288135593221</v>
      </c>
      <c r="S2079" s="40">
        <f t="shared" si="194"/>
        <v>951.80782918149464</v>
      </c>
      <c r="T2079" s="40">
        <f t="shared" si="195"/>
        <v>3336.1877256317689</v>
      </c>
      <c r="U2079" s="41">
        <f t="shared" si="196"/>
        <v>7415.6048780487808</v>
      </c>
    </row>
    <row r="2080" spans="1:21" x14ac:dyDescent="0.25">
      <c r="A2080" s="30" t="str">
        <f t="shared" si="197"/>
        <v>2018_1</v>
      </c>
      <c r="B2080" s="10">
        <v>2018</v>
      </c>
      <c r="C2080" s="10">
        <v>1</v>
      </c>
      <c r="D2080" s="27" t="s">
        <v>31</v>
      </c>
      <c r="E2080" s="11" t="s">
        <v>41</v>
      </c>
      <c r="F2080" s="41">
        <v>6336</v>
      </c>
      <c r="G2080" s="39">
        <v>147</v>
      </c>
      <c r="H2080" s="40">
        <v>864</v>
      </c>
      <c r="I2080" s="40">
        <v>1876</v>
      </c>
      <c r="J2080" s="40">
        <v>1275</v>
      </c>
      <c r="K2080" s="41">
        <v>274</v>
      </c>
      <c r="L2080" s="39">
        <v>2682618</v>
      </c>
      <c r="M2080" s="40">
        <v>2996113</v>
      </c>
      <c r="N2080" s="40">
        <v>1267288</v>
      </c>
      <c r="O2080" s="40">
        <v>4796361</v>
      </c>
      <c r="P2080" s="41">
        <v>690836</v>
      </c>
      <c r="Q2080" s="39">
        <f t="shared" si="192"/>
        <v>18249.102040816328</v>
      </c>
      <c r="R2080" s="40">
        <f t="shared" si="193"/>
        <v>3467.7233796296296</v>
      </c>
      <c r="S2080" s="40">
        <f t="shared" si="194"/>
        <v>675.52665245202559</v>
      </c>
      <c r="T2080" s="40">
        <f t="shared" si="195"/>
        <v>3761.8517647058825</v>
      </c>
      <c r="U2080" s="41">
        <f t="shared" si="196"/>
        <v>2521.2992700729928</v>
      </c>
    </row>
    <row r="2081" spans="1:21" x14ac:dyDescent="0.25">
      <c r="A2081" s="30" t="str">
        <f t="shared" si="197"/>
        <v>2018_1</v>
      </c>
      <c r="B2081" s="10">
        <v>2018</v>
      </c>
      <c r="C2081" s="10">
        <v>1</v>
      </c>
      <c r="D2081" s="27" t="s">
        <v>32</v>
      </c>
      <c r="E2081" s="11" t="s">
        <v>41</v>
      </c>
      <c r="F2081" s="41">
        <v>6158</v>
      </c>
      <c r="G2081" s="39">
        <v>94</v>
      </c>
      <c r="H2081" s="40">
        <v>884</v>
      </c>
      <c r="I2081" s="40">
        <v>1382</v>
      </c>
      <c r="J2081" s="40">
        <v>1532</v>
      </c>
      <c r="K2081" s="41">
        <v>300</v>
      </c>
      <c r="L2081" s="39">
        <v>3997041</v>
      </c>
      <c r="M2081" s="40">
        <v>3558567</v>
      </c>
      <c r="N2081" s="40">
        <v>1594502</v>
      </c>
      <c r="O2081" s="40">
        <v>6088583</v>
      </c>
      <c r="P2081" s="41">
        <v>3455277</v>
      </c>
      <c r="Q2081" s="39">
        <f t="shared" si="192"/>
        <v>42521.712765957447</v>
      </c>
      <c r="R2081" s="40">
        <f t="shared" si="193"/>
        <v>4025.5282805429865</v>
      </c>
      <c r="S2081" s="40">
        <f t="shared" si="194"/>
        <v>1153.7641099855282</v>
      </c>
      <c r="T2081" s="40">
        <f t="shared" si="195"/>
        <v>3974.2708877284595</v>
      </c>
      <c r="U2081" s="41">
        <f t="shared" si="196"/>
        <v>11517.59</v>
      </c>
    </row>
    <row r="2082" spans="1:21" x14ac:dyDescent="0.25">
      <c r="A2082" s="30" t="str">
        <f t="shared" si="197"/>
        <v>2018_1</v>
      </c>
      <c r="B2082" s="10">
        <v>2018</v>
      </c>
      <c r="C2082" s="10">
        <v>1</v>
      </c>
      <c r="D2082" s="27" t="s">
        <v>33</v>
      </c>
      <c r="E2082" s="11" t="s">
        <v>41</v>
      </c>
      <c r="F2082" s="41">
        <v>3391</v>
      </c>
      <c r="G2082" s="39">
        <v>137</v>
      </c>
      <c r="H2082" s="40">
        <v>409</v>
      </c>
      <c r="I2082" s="40">
        <v>1163</v>
      </c>
      <c r="J2082" s="40">
        <v>623</v>
      </c>
      <c r="K2082" s="41">
        <v>142</v>
      </c>
      <c r="L2082" s="39">
        <v>1915596</v>
      </c>
      <c r="M2082" s="40">
        <v>1473255</v>
      </c>
      <c r="N2082" s="40">
        <v>1350515</v>
      </c>
      <c r="O2082" s="40">
        <v>2129979</v>
      </c>
      <c r="P2082" s="41">
        <v>384458</v>
      </c>
      <c r="Q2082" s="39">
        <f t="shared" si="192"/>
        <v>13982.452554744526</v>
      </c>
      <c r="R2082" s="40">
        <f t="shared" si="193"/>
        <v>3602.0904645476771</v>
      </c>
      <c r="S2082" s="40">
        <f t="shared" si="194"/>
        <v>1161.2338779019776</v>
      </c>
      <c r="T2082" s="40">
        <f t="shared" si="195"/>
        <v>3418.9069020866773</v>
      </c>
      <c r="U2082" s="41">
        <f t="shared" si="196"/>
        <v>2707.4507042253522</v>
      </c>
    </row>
    <row r="2083" spans="1:21" x14ac:dyDescent="0.25">
      <c r="A2083" s="30" t="str">
        <f t="shared" si="197"/>
        <v>2018_1</v>
      </c>
      <c r="B2083" s="10">
        <v>2018</v>
      </c>
      <c r="C2083" s="10">
        <v>1</v>
      </c>
      <c r="D2083" s="27" t="s">
        <v>34</v>
      </c>
      <c r="E2083" s="11" t="s">
        <v>41</v>
      </c>
      <c r="F2083" s="41">
        <v>3158</v>
      </c>
      <c r="G2083" s="39">
        <v>106</v>
      </c>
      <c r="H2083" s="40">
        <v>520</v>
      </c>
      <c r="I2083" s="40">
        <v>682</v>
      </c>
      <c r="J2083" s="40">
        <v>761</v>
      </c>
      <c r="K2083" s="41">
        <v>113</v>
      </c>
      <c r="L2083" s="39">
        <v>1951347</v>
      </c>
      <c r="M2083" s="40">
        <v>2366719</v>
      </c>
      <c r="N2083" s="40">
        <v>1161984</v>
      </c>
      <c r="O2083" s="40">
        <v>3617374</v>
      </c>
      <c r="P2083" s="41">
        <v>468209</v>
      </c>
      <c r="Q2083" s="39">
        <f t="shared" si="192"/>
        <v>18408.933962264149</v>
      </c>
      <c r="R2083" s="40">
        <f t="shared" si="193"/>
        <v>4551.3826923076922</v>
      </c>
      <c r="S2083" s="40">
        <f t="shared" si="194"/>
        <v>1703.7888563049853</v>
      </c>
      <c r="T2083" s="40">
        <f t="shared" si="195"/>
        <v>4753.4480946123522</v>
      </c>
      <c r="U2083" s="41">
        <f t="shared" si="196"/>
        <v>4143.4424778761058</v>
      </c>
    </row>
    <row r="2084" spans="1:21" x14ac:dyDescent="0.25">
      <c r="A2084" s="30" t="str">
        <f t="shared" si="197"/>
        <v>2018_1</v>
      </c>
      <c r="B2084" s="10">
        <v>2018</v>
      </c>
      <c r="C2084" s="10">
        <v>1</v>
      </c>
      <c r="D2084" s="27" t="s">
        <v>35</v>
      </c>
      <c r="E2084" s="11" t="s">
        <v>41</v>
      </c>
      <c r="F2084" s="41">
        <v>5512</v>
      </c>
      <c r="G2084" s="39">
        <v>262</v>
      </c>
      <c r="H2084" s="40">
        <v>920</v>
      </c>
      <c r="I2084" s="40">
        <v>901</v>
      </c>
      <c r="J2084" s="40">
        <v>1435</v>
      </c>
      <c r="K2084" s="41">
        <v>368</v>
      </c>
      <c r="L2084" s="39">
        <v>3379374</v>
      </c>
      <c r="M2084" s="40">
        <v>3033029</v>
      </c>
      <c r="N2084" s="40">
        <v>1419014</v>
      </c>
      <c r="O2084" s="40">
        <v>4805952</v>
      </c>
      <c r="P2084" s="41">
        <v>1058114</v>
      </c>
      <c r="Q2084" s="39">
        <f t="shared" si="192"/>
        <v>12898.374045801527</v>
      </c>
      <c r="R2084" s="40">
        <f t="shared" si="193"/>
        <v>3296.7706521739128</v>
      </c>
      <c r="S2084" s="40">
        <f t="shared" si="194"/>
        <v>1574.9322974472807</v>
      </c>
      <c r="T2084" s="40">
        <f t="shared" si="195"/>
        <v>3349.0954703832754</v>
      </c>
      <c r="U2084" s="41">
        <f t="shared" si="196"/>
        <v>2875.3097826086955</v>
      </c>
    </row>
    <row r="2085" spans="1:21" x14ac:dyDescent="0.25">
      <c r="A2085" s="30" t="str">
        <f t="shared" si="197"/>
        <v>2018_1</v>
      </c>
      <c r="B2085" s="10">
        <v>2018</v>
      </c>
      <c r="C2085" s="10">
        <v>1</v>
      </c>
      <c r="D2085" s="27" t="s">
        <v>36</v>
      </c>
      <c r="E2085" s="11" t="s">
        <v>41</v>
      </c>
      <c r="F2085" s="41">
        <v>1724</v>
      </c>
      <c r="G2085" s="39">
        <v>76</v>
      </c>
      <c r="H2085" s="40">
        <v>286</v>
      </c>
      <c r="I2085" s="40">
        <v>293</v>
      </c>
      <c r="J2085" s="40">
        <v>282</v>
      </c>
      <c r="K2085" s="41">
        <v>93</v>
      </c>
      <c r="L2085" s="39">
        <v>1247331</v>
      </c>
      <c r="M2085" s="40">
        <v>1149817</v>
      </c>
      <c r="N2085" s="40">
        <v>304047</v>
      </c>
      <c r="O2085" s="40">
        <v>960955</v>
      </c>
      <c r="P2085" s="41">
        <v>644054</v>
      </c>
      <c r="Q2085" s="39">
        <f t="shared" si="192"/>
        <v>16412.25</v>
      </c>
      <c r="R2085" s="40">
        <f t="shared" si="193"/>
        <v>4020.3391608391607</v>
      </c>
      <c r="S2085" s="40">
        <f t="shared" si="194"/>
        <v>1037.703071672355</v>
      </c>
      <c r="T2085" s="40">
        <f t="shared" si="195"/>
        <v>3407.6418439716313</v>
      </c>
      <c r="U2085" s="41">
        <f t="shared" si="196"/>
        <v>6925.311827956989</v>
      </c>
    </row>
    <row r="2086" spans="1:21" x14ac:dyDescent="0.25">
      <c r="A2086" s="30" t="str">
        <f t="shared" si="197"/>
        <v>2018_1</v>
      </c>
      <c r="B2086" s="10">
        <v>2018</v>
      </c>
      <c r="C2086" s="10">
        <v>1</v>
      </c>
      <c r="D2086" s="27" t="s">
        <v>37</v>
      </c>
      <c r="E2086" s="11" t="s">
        <v>41</v>
      </c>
      <c r="F2086" s="41">
        <v>2663</v>
      </c>
      <c r="G2086" s="39">
        <v>130</v>
      </c>
      <c r="H2086" s="40">
        <v>521</v>
      </c>
      <c r="I2086" s="40">
        <v>809</v>
      </c>
      <c r="J2086" s="40">
        <v>885</v>
      </c>
      <c r="K2086" s="41">
        <v>459</v>
      </c>
      <c r="L2086" s="39">
        <v>2215766</v>
      </c>
      <c r="M2086" s="40">
        <v>1689641</v>
      </c>
      <c r="N2086" s="40">
        <v>1115138</v>
      </c>
      <c r="O2086" s="40">
        <v>2848198</v>
      </c>
      <c r="P2086" s="41">
        <v>3282829</v>
      </c>
      <c r="Q2086" s="39">
        <f t="shared" si="192"/>
        <v>17044.353846153845</v>
      </c>
      <c r="R2086" s="40">
        <f t="shared" si="193"/>
        <v>3243.0729366602686</v>
      </c>
      <c r="S2086" s="40">
        <f t="shared" si="194"/>
        <v>1378.4153275648948</v>
      </c>
      <c r="T2086" s="40">
        <f t="shared" si="195"/>
        <v>3218.302824858757</v>
      </c>
      <c r="U2086" s="41">
        <f t="shared" si="196"/>
        <v>7152.1328976034856</v>
      </c>
    </row>
    <row r="2087" spans="1:21" x14ac:dyDescent="0.25">
      <c r="A2087" s="30" t="str">
        <f t="shared" si="197"/>
        <v>2018_1</v>
      </c>
      <c r="B2087" s="10">
        <v>2018</v>
      </c>
      <c r="C2087" s="10">
        <v>1</v>
      </c>
      <c r="D2087" s="27" t="s">
        <v>38</v>
      </c>
      <c r="E2087" s="11" t="s">
        <v>41</v>
      </c>
      <c r="F2087" s="41">
        <v>1386</v>
      </c>
      <c r="G2087" s="39">
        <v>73</v>
      </c>
      <c r="H2087" s="40">
        <v>299</v>
      </c>
      <c r="I2087" s="40">
        <v>204</v>
      </c>
      <c r="J2087" s="40">
        <v>523</v>
      </c>
      <c r="K2087" s="41">
        <v>15</v>
      </c>
      <c r="L2087" s="39">
        <v>949772</v>
      </c>
      <c r="M2087" s="40">
        <v>892081</v>
      </c>
      <c r="N2087" s="40">
        <v>359368</v>
      </c>
      <c r="O2087" s="40">
        <v>1586011</v>
      </c>
      <c r="P2087" s="41">
        <v>89687</v>
      </c>
      <c r="Q2087" s="39">
        <f t="shared" si="192"/>
        <v>13010.575342465754</v>
      </c>
      <c r="R2087" s="40">
        <f t="shared" si="193"/>
        <v>2983.5484949832776</v>
      </c>
      <c r="S2087" s="40">
        <f t="shared" si="194"/>
        <v>1761.6078431372548</v>
      </c>
      <c r="T2087" s="40">
        <f t="shared" si="195"/>
        <v>3032.5258126195031</v>
      </c>
      <c r="U2087" s="41">
        <f t="shared" si="196"/>
        <v>5979.1333333333332</v>
      </c>
    </row>
    <row r="2088" spans="1:21" x14ac:dyDescent="0.25">
      <c r="A2088" s="30" t="str">
        <f t="shared" si="197"/>
        <v>2018_1</v>
      </c>
      <c r="B2088" s="10">
        <v>2018</v>
      </c>
      <c r="C2088" s="10">
        <v>1</v>
      </c>
      <c r="D2088" s="27" t="s">
        <v>39</v>
      </c>
      <c r="E2088" s="11" t="s">
        <v>41</v>
      </c>
      <c r="F2088" s="41">
        <v>6302</v>
      </c>
      <c r="G2088" s="39">
        <v>314</v>
      </c>
      <c r="H2088" s="40">
        <v>1173</v>
      </c>
      <c r="I2088" s="40">
        <v>871</v>
      </c>
      <c r="J2088" s="40">
        <v>1618</v>
      </c>
      <c r="K2088" s="41">
        <v>163</v>
      </c>
      <c r="L2088" s="39">
        <v>4556064</v>
      </c>
      <c r="M2088" s="40">
        <v>3552003</v>
      </c>
      <c r="N2088" s="40">
        <v>934287</v>
      </c>
      <c r="O2088" s="40">
        <v>4953186</v>
      </c>
      <c r="P2088" s="41">
        <v>1065621</v>
      </c>
      <c r="Q2088" s="39">
        <f t="shared" si="192"/>
        <v>14509.75796178344</v>
      </c>
      <c r="R2088" s="40">
        <f t="shared" si="193"/>
        <v>3028.1355498721227</v>
      </c>
      <c r="S2088" s="40">
        <f t="shared" si="194"/>
        <v>1072.6601607347875</v>
      </c>
      <c r="T2088" s="40">
        <f t="shared" si="195"/>
        <v>3061.3016069221262</v>
      </c>
      <c r="U2088" s="41">
        <f t="shared" si="196"/>
        <v>6537.5521472392638</v>
      </c>
    </row>
    <row r="2089" spans="1:21" x14ac:dyDescent="0.25">
      <c r="A2089" s="30" t="str">
        <f t="shared" si="197"/>
        <v>2018_1</v>
      </c>
      <c r="B2089" s="10">
        <v>2018</v>
      </c>
      <c r="C2089" s="10">
        <v>1</v>
      </c>
      <c r="D2089" s="27" t="s">
        <v>40</v>
      </c>
      <c r="E2089" s="11" t="s">
        <v>41</v>
      </c>
      <c r="F2089" s="41">
        <v>3218</v>
      </c>
      <c r="G2089" s="39">
        <v>123</v>
      </c>
      <c r="H2089" s="40">
        <v>634</v>
      </c>
      <c r="I2089" s="40">
        <v>1166</v>
      </c>
      <c r="J2089" s="40">
        <v>1114</v>
      </c>
      <c r="K2089" s="41">
        <v>178</v>
      </c>
      <c r="L2089" s="39">
        <v>1759983</v>
      </c>
      <c r="M2089" s="40">
        <v>2480192</v>
      </c>
      <c r="N2089" s="40">
        <v>796015</v>
      </c>
      <c r="O2089" s="40">
        <v>4822159</v>
      </c>
      <c r="P2089" s="41">
        <v>482978</v>
      </c>
      <c r="Q2089" s="39">
        <f t="shared" si="192"/>
        <v>14308.804878048781</v>
      </c>
      <c r="R2089" s="40">
        <f t="shared" si="193"/>
        <v>3911.9747634069399</v>
      </c>
      <c r="S2089" s="40">
        <f t="shared" si="194"/>
        <v>682.68867924528297</v>
      </c>
      <c r="T2089" s="40">
        <f t="shared" si="195"/>
        <v>4328.6885098743269</v>
      </c>
      <c r="U2089" s="41">
        <f t="shared" si="196"/>
        <v>2713.3595505617977</v>
      </c>
    </row>
    <row r="2090" spans="1:21" x14ac:dyDescent="0.25">
      <c r="A2090" s="30" t="str">
        <f t="shared" si="197"/>
        <v>2018_2</v>
      </c>
      <c r="B2090" s="10">
        <v>2018</v>
      </c>
      <c r="C2090" s="10">
        <v>2</v>
      </c>
      <c r="D2090" s="27" t="s">
        <v>13</v>
      </c>
      <c r="E2090" s="11" t="s">
        <v>41</v>
      </c>
      <c r="F2090" s="41">
        <v>7189</v>
      </c>
      <c r="G2090" s="39">
        <v>47</v>
      </c>
      <c r="H2090" s="40">
        <v>886</v>
      </c>
      <c r="I2090" s="40">
        <v>525</v>
      </c>
      <c r="J2090" s="40">
        <v>1544</v>
      </c>
      <c r="K2090" s="41">
        <v>211</v>
      </c>
      <c r="L2090" s="39">
        <v>848215</v>
      </c>
      <c r="M2090" s="40">
        <v>1764775</v>
      </c>
      <c r="N2090" s="40">
        <v>909589</v>
      </c>
      <c r="O2090" s="40">
        <v>3041398</v>
      </c>
      <c r="P2090" s="41">
        <v>692864</v>
      </c>
      <c r="Q2090" s="39">
        <f t="shared" si="192"/>
        <v>18047.127659574468</v>
      </c>
      <c r="R2090" s="40">
        <f t="shared" si="193"/>
        <v>1991.8453724604967</v>
      </c>
      <c r="S2090" s="40">
        <f t="shared" si="194"/>
        <v>1732.5504761904763</v>
      </c>
      <c r="T2090" s="40">
        <f t="shared" si="195"/>
        <v>1969.8173575129533</v>
      </c>
      <c r="U2090" s="41">
        <f t="shared" si="196"/>
        <v>3283.7156398104266</v>
      </c>
    </row>
    <row r="2091" spans="1:21" x14ac:dyDescent="0.25">
      <c r="A2091" s="30" t="str">
        <f t="shared" si="197"/>
        <v>2018_2</v>
      </c>
      <c r="B2091" s="10">
        <v>2018</v>
      </c>
      <c r="C2091" s="10">
        <v>2</v>
      </c>
      <c r="D2091" s="27" t="s">
        <v>15</v>
      </c>
      <c r="E2091" s="11" t="s">
        <v>41</v>
      </c>
      <c r="F2091" s="41">
        <v>835</v>
      </c>
      <c r="G2091" s="39">
        <v>4</v>
      </c>
      <c r="H2091" s="40">
        <v>69</v>
      </c>
      <c r="I2091" s="40">
        <v>160</v>
      </c>
      <c r="J2091" s="40">
        <v>133</v>
      </c>
      <c r="K2091" s="41">
        <v>19</v>
      </c>
      <c r="L2091" s="39">
        <v>129129</v>
      </c>
      <c r="M2091" s="40">
        <v>238597</v>
      </c>
      <c r="N2091" s="40">
        <v>264907</v>
      </c>
      <c r="O2091" s="40">
        <v>351482</v>
      </c>
      <c r="P2091" s="41">
        <v>113204</v>
      </c>
      <c r="Q2091" s="39">
        <f t="shared" si="192"/>
        <v>32282.25</v>
      </c>
      <c r="R2091" s="40">
        <f t="shared" si="193"/>
        <v>3457.927536231884</v>
      </c>
      <c r="S2091" s="40">
        <f t="shared" si="194"/>
        <v>1655.66875</v>
      </c>
      <c r="T2091" s="40">
        <f t="shared" si="195"/>
        <v>2642.7218045112782</v>
      </c>
      <c r="U2091" s="41">
        <f t="shared" si="196"/>
        <v>5958.105263157895</v>
      </c>
    </row>
    <row r="2092" spans="1:21" x14ac:dyDescent="0.25">
      <c r="A2092" s="30" t="str">
        <f t="shared" si="197"/>
        <v>2018_2</v>
      </c>
      <c r="B2092" s="10">
        <v>2018</v>
      </c>
      <c r="C2092" s="10">
        <v>2</v>
      </c>
      <c r="D2092" s="27" t="s">
        <v>16</v>
      </c>
      <c r="E2092" s="11" t="s">
        <v>41</v>
      </c>
      <c r="F2092" s="41">
        <v>979</v>
      </c>
      <c r="G2092" s="39">
        <v>21</v>
      </c>
      <c r="H2092" s="40">
        <v>138</v>
      </c>
      <c r="I2092" s="40">
        <v>156</v>
      </c>
      <c r="J2092" s="40">
        <v>282</v>
      </c>
      <c r="K2092" s="41">
        <v>26</v>
      </c>
      <c r="L2092" s="39">
        <v>208049</v>
      </c>
      <c r="M2092" s="40">
        <v>410083</v>
      </c>
      <c r="N2092" s="40">
        <v>138966</v>
      </c>
      <c r="O2092" s="40">
        <v>834382</v>
      </c>
      <c r="P2092" s="41">
        <v>122874</v>
      </c>
      <c r="Q2092" s="39">
        <f t="shared" si="192"/>
        <v>9907.0952380952385</v>
      </c>
      <c r="R2092" s="40">
        <f t="shared" si="193"/>
        <v>2971.6159420289855</v>
      </c>
      <c r="S2092" s="40">
        <f t="shared" si="194"/>
        <v>890.80769230769226</v>
      </c>
      <c r="T2092" s="40">
        <f t="shared" si="195"/>
        <v>2958.8014184397161</v>
      </c>
      <c r="U2092" s="41">
        <f t="shared" si="196"/>
        <v>4725.9230769230771</v>
      </c>
    </row>
    <row r="2093" spans="1:21" x14ac:dyDescent="0.25">
      <c r="A2093" s="30" t="str">
        <f t="shared" si="197"/>
        <v>2018_2</v>
      </c>
      <c r="B2093" s="10">
        <v>2018</v>
      </c>
      <c r="C2093" s="10">
        <v>2</v>
      </c>
      <c r="D2093" s="27" t="s">
        <v>17</v>
      </c>
      <c r="E2093" s="11" t="s">
        <v>41</v>
      </c>
      <c r="F2093" s="41">
        <v>6837</v>
      </c>
      <c r="G2093" s="39">
        <v>50</v>
      </c>
      <c r="H2093" s="40">
        <v>657</v>
      </c>
      <c r="I2093" s="40">
        <v>400</v>
      </c>
      <c r="J2093" s="40">
        <v>1471</v>
      </c>
      <c r="K2093" s="41">
        <v>175</v>
      </c>
      <c r="L2093" s="39">
        <v>833794</v>
      </c>
      <c r="M2093" s="40">
        <v>2192044</v>
      </c>
      <c r="N2093" s="40">
        <v>321713</v>
      </c>
      <c r="O2093" s="40">
        <v>4853550</v>
      </c>
      <c r="P2093" s="41">
        <v>901290</v>
      </c>
      <c r="Q2093" s="39">
        <f t="shared" si="192"/>
        <v>16675.88</v>
      </c>
      <c r="R2093" s="40">
        <f t="shared" si="193"/>
        <v>3336.4444444444443</v>
      </c>
      <c r="S2093" s="40">
        <f t="shared" si="194"/>
        <v>804.28250000000003</v>
      </c>
      <c r="T2093" s="40">
        <f t="shared" si="195"/>
        <v>3299.4901427600271</v>
      </c>
      <c r="U2093" s="41">
        <f t="shared" si="196"/>
        <v>5150.2285714285717</v>
      </c>
    </row>
    <row r="2094" spans="1:21" x14ac:dyDescent="0.25">
      <c r="A2094" s="30" t="str">
        <f t="shared" si="197"/>
        <v>2018_2</v>
      </c>
      <c r="B2094" s="10">
        <v>2018</v>
      </c>
      <c r="C2094" s="10">
        <v>2</v>
      </c>
      <c r="D2094" s="27" t="s">
        <v>18</v>
      </c>
      <c r="E2094" s="11" t="s">
        <v>41</v>
      </c>
      <c r="F2094" s="41">
        <v>2754</v>
      </c>
      <c r="G2094" s="39">
        <v>30</v>
      </c>
      <c r="H2094" s="40">
        <v>234</v>
      </c>
      <c r="I2094" s="40">
        <v>680</v>
      </c>
      <c r="J2094" s="40">
        <v>363</v>
      </c>
      <c r="K2094" s="41">
        <v>65</v>
      </c>
      <c r="L2094" s="39">
        <v>821076</v>
      </c>
      <c r="M2094" s="40">
        <v>893669</v>
      </c>
      <c r="N2094" s="40">
        <v>1627462</v>
      </c>
      <c r="O2094" s="40">
        <v>1354742</v>
      </c>
      <c r="P2094" s="41">
        <v>232999</v>
      </c>
      <c r="Q2094" s="39">
        <f t="shared" si="192"/>
        <v>27369.200000000001</v>
      </c>
      <c r="R2094" s="40">
        <f t="shared" si="193"/>
        <v>3819.0982905982905</v>
      </c>
      <c r="S2094" s="40">
        <f t="shared" si="194"/>
        <v>2393.3264705882352</v>
      </c>
      <c r="T2094" s="40">
        <f t="shared" si="195"/>
        <v>3732.0716253443525</v>
      </c>
      <c r="U2094" s="41">
        <f t="shared" si="196"/>
        <v>3584.6</v>
      </c>
    </row>
    <row r="2095" spans="1:21" x14ac:dyDescent="0.25">
      <c r="A2095" s="30" t="str">
        <f t="shared" si="197"/>
        <v>2018_2</v>
      </c>
      <c r="B2095" s="10">
        <v>2018</v>
      </c>
      <c r="C2095" s="10">
        <v>2</v>
      </c>
      <c r="D2095" s="27" t="s">
        <v>19</v>
      </c>
      <c r="E2095" s="11" t="s">
        <v>41</v>
      </c>
      <c r="F2095" s="41">
        <v>1140</v>
      </c>
      <c r="G2095" s="39">
        <v>27</v>
      </c>
      <c r="H2095" s="40">
        <v>108</v>
      </c>
      <c r="I2095" s="40">
        <v>228</v>
      </c>
      <c r="J2095" s="40">
        <v>168</v>
      </c>
      <c r="K2095" s="41">
        <v>48</v>
      </c>
      <c r="L2095" s="39">
        <v>614062</v>
      </c>
      <c r="M2095" s="40">
        <v>448458</v>
      </c>
      <c r="N2095" s="40">
        <v>390754</v>
      </c>
      <c r="O2095" s="40">
        <v>671563</v>
      </c>
      <c r="P2095" s="41">
        <v>307339</v>
      </c>
      <c r="Q2095" s="39">
        <f t="shared" si="192"/>
        <v>22743.037037037036</v>
      </c>
      <c r="R2095" s="40">
        <f t="shared" si="193"/>
        <v>4152.3888888888887</v>
      </c>
      <c r="S2095" s="40">
        <f t="shared" si="194"/>
        <v>1713.8333333333333</v>
      </c>
      <c r="T2095" s="40">
        <f t="shared" si="195"/>
        <v>3997.3988095238096</v>
      </c>
      <c r="U2095" s="41">
        <f t="shared" si="196"/>
        <v>6402.895833333333</v>
      </c>
    </row>
    <row r="2096" spans="1:21" x14ac:dyDescent="0.25">
      <c r="A2096" s="30" t="str">
        <f t="shared" si="197"/>
        <v>2018_2</v>
      </c>
      <c r="B2096" s="10">
        <v>2018</v>
      </c>
      <c r="C2096" s="10">
        <v>2</v>
      </c>
      <c r="D2096" s="27" t="s">
        <v>20</v>
      </c>
      <c r="E2096" s="11" t="s">
        <v>41</v>
      </c>
      <c r="F2096" s="41">
        <v>7756</v>
      </c>
      <c r="G2096" s="39">
        <v>97</v>
      </c>
      <c r="H2096" s="40">
        <v>914</v>
      </c>
      <c r="I2096" s="40">
        <v>753</v>
      </c>
      <c r="J2096" s="40">
        <v>1597</v>
      </c>
      <c r="K2096" s="41">
        <v>271</v>
      </c>
      <c r="L2096" s="39">
        <v>3065415</v>
      </c>
      <c r="M2096" s="40">
        <v>2894091</v>
      </c>
      <c r="N2096" s="40">
        <v>1210654</v>
      </c>
      <c r="O2096" s="40">
        <v>4157832</v>
      </c>
      <c r="P2096" s="41">
        <v>2741623</v>
      </c>
      <c r="Q2096" s="39">
        <f t="shared" si="192"/>
        <v>31602.216494845361</v>
      </c>
      <c r="R2096" s="40">
        <f t="shared" si="193"/>
        <v>3166.4015317286653</v>
      </c>
      <c r="S2096" s="40">
        <f t="shared" si="194"/>
        <v>1607.7742363877821</v>
      </c>
      <c r="T2096" s="40">
        <f t="shared" si="195"/>
        <v>2603.5266123982469</v>
      </c>
      <c r="U2096" s="41">
        <f t="shared" si="196"/>
        <v>10116.690036900369</v>
      </c>
    </row>
    <row r="2097" spans="1:21" x14ac:dyDescent="0.25">
      <c r="A2097" s="30" t="str">
        <f t="shared" si="197"/>
        <v>2018_2</v>
      </c>
      <c r="B2097" s="10">
        <v>2018</v>
      </c>
      <c r="C2097" s="10">
        <v>2</v>
      </c>
      <c r="D2097" s="27" t="s">
        <v>21</v>
      </c>
      <c r="E2097" s="11" t="s">
        <v>41</v>
      </c>
      <c r="F2097" s="41">
        <v>7240</v>
      </c>
      <c r="G2097" s="39">
        <v>221</v>
      </c>
      <c r="H2097" s="40">
        <v>747</v>
      </c>
      <c r="I2097" s="40">
        <v>2059</v>
      </c>
      <c r="J2097" s="40">
        <v>1028</v>
      </c>
      <c r="K2097" s="41">
        <v>788</v>
      </c>
      <c r="L2097" s="39">
        <v>3084581</v>
      </c>
      <c r="M2097" s="40">
        <v>1613411</v>
      </c>
      <c r="N2097" s="40">
        <v>1696793</v>
      </c>
      <c r="O2097" s="40">
        <v>3113380</v>
      </c>
      <c r="P2097" s="41">
        <v>3741149</v>
      </c>
      <c r="Q2097" s="39">
        <f t="shared" si="192"/>
        <v>13957.380090497738</v>
      </c>
      <c r="R2097" s="40">
        <f t="shared" si="193"/>
        <v>2159.8540829986614</v>
      </c>
      <c r="S2097" s="40">
        <f t="shared" si="194"/>
        <v>824.08596406022343</v>
      </c>
      <c r="T2097" s="40">
        <f t="shared" si="195"/>
        <v>3028.5797665369651</v>
      </c>
      <c r="U2097" s="41">
        <f t="shared" si="196"/>
        <v>4747.6510152284263</v>
      </c>
    </row>
    <row r="2098" spans="1:21" x14ac:dyDescent="0.25">
      <c r="A2098" s="30" t="str">
        <f t="shared" si="197"/>
        <v>2018_2</v>
      </c>
      <c r="B2098" s="10">
        <v>2018</v>
      </c>
      <c r="C2098" s="10">
        <v>2</v>
      </c>
      <c r="D2098" s="27" t="s">
        <v>22</v>
      </c>
      <c r="E2098" s="11" t="s">
        <v>41</v>
      </c>
      <c r="F2098" s="41">
        <v>935</v>
      </c>
      <c r="G2098" s="39">
        <v>33</v>
      </c>
      <c r="H2098" s="40">
        <v>101</v>
      </c>
      <c r="I2098" s="40">
        <v>165</v>
      </c>
      <c r="J2098" s="40">
        <v>142</v>
      </c>
      <c r="K2098" s="41">
        <v>46</v>
      </c>
      <c r="L2098" s="39">
        <v>444119</v>
      </c>
      <c r="M2098" s="40">
        <v>352031</v>
      </c>
      <c r="N2098" s="40">
        <v>170788</v>
      </c>
      <c r="O2098" s="40">
        <v>476774</v>
      </c>
      <c r="P2098" s="41">
        <v>190183</v>
      </c>
      <c r="Q2098" s="39">
        <f t="shared" si="192"/>
        <v>13458.151515151516</v>
      </c>
      <c r="R2098" s="40">
        <f t="shared" si="193"/>
        <v>3485.4554455445545</v>
      </c>
      <c r="S2098" s="40">
        <f t="shared" si="194"/>
        <v>1035.0787878787878</v>
      </c>
      <c r="T2098" s="40">
        <f t="shared" si="195"/>
        <v>3357.5633802816901</v>
      </c>
      <c r="U2098" s="41">
        <f t="shared" si="196"/>
        <v>4134.413043478261</v>
      </c>
    </row>
    <row r="2099" spans="1:21" x14ac:dyDescent="0.25">
      <c r="A2099" s="30" t="str">
        <f t="shared" si="197"/>
        <v>2018_2</v>
      </c>
      <c r="B2099" s="10">
        <v>2018</v>
      </c>
      <c r="C2099" s="10">
        <v>2</v>
      </c>
      <c r="D2099" s="27" t="s">
        <v>23</v>
      </c>
      <c r="E2099" s="11" t="s">
        <v>41</v>
      </c>
      <c r="F2099" s="41">
        <v>686</v>
      </c>
      <c r="G2099" s="39">
        <v>25</v>
      </c>
      <c r="H2099" s="40">
        <v>89</v>
      </c>
      <c r="I2099" s="40">
        <v>151</v>
      </c>
      <c r="J2099" s="40">
        <v>126</v>
      </c>
      <c r="K2099" s="41">
        <v>26</v>
      </c>
      <c r="L2099" s="39">
        <v>387336</v>
      </c>
      <c r="M2099" s="40">
        <v>322747</v>
      </c>
      <c r="N2099" s="40">
        <v>121324</v>
      </c>
      <c r="O2099" s="40">
        <v>437463</v>
      </c>
      <c r="P2099" s="41">
        <v>129543</v>
      </c>
      <c r="Q2099" s="39">
        <f t="shared" si="192"/>
        <v>15493.44</v>
      </c>
      <c r="R2099" s="40">
        <f t="shared" si="193"/>
        <v>3626.370786516854</v>
      </c>
      <c r="S2099" s="40">
        <f t="shared" si="194"/>
        <v>803.4701986754967</v>
      </c>
      <c r="T2099" s="40">
        <f t="shared" si="195"/>
        <v>3471.9285714285716</v>
      </c>
      <c r="U2099" s="41">
        <f t="shared" si="196"/>
        <v>4982.4230769230771</v>
      </c>
    </row>
    <row r="2100" spans="1:21" x14ac:dyDescent="0.25">
      <c r="A2100" s="30" t="str">
        <f t="shared" si="197"/>
        <v>2018_2</v>
      </c>
      <c r="B2100" s="10">
        <v>2018</v>
      </c>
      <c r="C2100" s="10">
        <v>2</v>
      </c>
      <c r="D2100" s="27" t="s">
        <v>24</v>
      </c>
      <c r="E2100" s="11" t="s">
        <v>41</v>
      </c>
      <c r="F2100" s="41">
        <v>1878</v>
      </c>
      <c r="G2100" s="39">
        <v>61</v>
      </c>
      <c r="H2100" s="40">
        <v>209</v>
      </c>
      <c r="I2100" s="40">
        <v>173</v>
      </c>
      <c r="J2100" s="40">
        <v>296</v>
      </c>
      <c r="K2100" s="41">
        <v>100</v>
      </c>
      <c r="L2100" s="39">
        <v>1098212</v>
      </c>
      <c r="M2100" s="40">
        <v>824684</v>
      </c>
      <c r="N2100" s="40">
        <v>185433</v>
      </c>
      <c r="O2100" s="40">
        <v>881376</v>
      </c>
      <c r="P2100" s="41">
        <v>514804</v>
      </c>
      <c r="Q2100" s="39">
        <f t="shared" si="192"/>
        <v>18003.475409836065</v>
      </c>
      <c r="R2100" s="40">
        <f t="shared" si="193"/>
        <v>3945.8564593301435</v>
      </c>
      <c r="S2100" s="40">
        <f t="shared" si="194"/>
        <v>1071.8670520231215</v>
      </c>
      <c r="T2100" s="40">
        <f t="shared" si="195"/>
        <v>2977.6216216216217</v>
      </c>
      <c r="U2100" s="41">
        <f t="shared" si="196"/>
        <v>5148.04</v>
      </c>
    </row>
    <row r="2101" spans="1:21" x14ac:dyDescent="0.25">
      <c r="A2101" s="30" t="str">
        <f t="shared" si="197"/>
        <v>2018_2</v>
      </c>
      <c r="B2101" s="10">
        <v>2018</v>
      </c>
      <c r="C2101" s="10">
        <v>2</v>
      </c>
      <c r="D2101" s="27" t="s">
        <v>25</v>
      </c>
      <c r="E2101" s="11" t="s">
        <v>41</v>
      </c>
      <c r="F2101" s="41">
        <v>7220</v>
      </c>
      <c r="G2101" s="39">
        <v>54</v>
      </c>
      <c r="H2101" s="40">
        <v>630</v>
      </c>
      <c r="I2101" s="40">
        <v>2474</v>
      </c>
      <c r="J2101" s="40">
        <v>992</v>
      </c>
      <c r="K2101" s="41">
        <v>251</v>
      </c>
      <c r="L2101" s="39">
        <v>1116387</v>
      </c>
      <c r="M2101" s="40">
        <v>1458730</v>
      </c>
      <c r="N2101" s="40">
        <v>3487603</v>
      </c>
      <c r="O2101" s="40">
        <v>1827487</v>
      </c>
      <c r="P2101" s="41">
        <v>1249497</v>
      </c>
      <c r="Q2101" s="39">
        <f t="shared" si="192"/>
        <v>20673.833333333332</v>
      </c>
      <c r="R2101" s="40">
        <f t="shared" si="193"/>
        <v>2315.4444444444443</v>
      </c>
      <c r="S2101" s="40">
        <f t="shared" si="194"/>
        <v>1409.7021018593371</v>
      </c>
      <c r="T2101" s="40">
        <f t="shared" si="195"/>
        <v>1842.2247983870968</v>
      </c>
      <c r="U2101" s="41">
        <f t="shared" si="196"/>
        <v>4978.0756972111558</v>
      </c>
    </row>
    <row r="2102" spans="1:21" x14ac:dyDescent="0.25">
      <c r="A2102" s="30" t="str">
        <f t="shared" si="197"/>
        <v>2018_2</v>
      </c>
      <c r="B2102" s="10">
        <v>2018</v>
      </c>
      <c r="C2102" s="10">
        <v>2</v>
      </c>
      <c r="D2102" s="27" t="s">
        <v>26</v>
      </c>
      <c r="E2102" s="11" t="s">
        <v>41</v>
      </c>
      <c r="F2102" s="41">
        <v>5174</v>
      </c>
      <c r="G2102" s="39">
        <v>76</v>
      </c>
      <c r="H2102" s="40">
        <v>599</v>
      </c>
      <c r="I2102" s="40">
        <v>977</v>
      </c>
      <c r="J2102" s="40">
        <v>1226</v>
      </c>
      <c r="K2102" s="41">
        <v>233</v>
      </c>
      <c r="L2102" s="39">
        <v>1766304</v>
      </c>
      <c r="M2102" s="40">
        <v>2181309</v>
      </c>
      <c r="N2102" s="40">
        <v>1389175</v>
      </c>
      <c r="O2102" s="40">
        <v>3440061</v>
      </c>
      <c r="P2102" s="41">
        <v>1027216</v>
      </c>
      <c r="Q2102" s="39">
        <f t="shared" si="192"/>
        <v>23240.842105263157</v>
      </c>
      <c r="R2102" s="40">
        <f t="shared" si="193"/>
        <v>3641.5843071786312</v>
      </c>
      <c r="S2102" s="40">
        <f t="shared" si="194"/>
        <v>1421.8781985670419</v>
      </c>
      <c r="T2102" s="40">
        <f t="shared" si="195"/>
        <v>2805.9225122349103</v>
      </c>
      <c r="U2102" s="41">
        <f t="shared" si="196"/>
        <v>4408.6523605150214</v>
      </c>
    </row>
    <row r="2103" spans="1:21" x14ac:dyDescent="0.25">
      <c r="A2103" s="30" t="str">
        <f t="shared" si="197"/>
        <v>2018_2</v>
      </c>
      <c r="B2103" s="10">
        <v>2018</v>
      </c>
      <c r="C2103" s="10">
        <v>2</v>
      </c>
      <c r="D2103" s="27" t="s">
        <v>27</v>
      </c>
      <c r="E2103" s="11" t="s">
        <v>41</v>
      </c>
      <c r="F2103" s="41">
        <v>1551</v>
      </c>
      <c r="G2103" s="39">
        <v>54</v>
      </c>
      <c r="H2103" s="40">
        <v>200</v>
      </c>
      <c r="I2103" s="40">
        <v>315</v>
      </c>
      <c r="J2103" s="40">
        <v>297</v>
      </c>
      <c r="K2103" s="41">
        <v>96</v>
      </c>
      <c r="L2103" s="39">
        <v>1217184</v>
      </c>
      <c r="M2103" s="40">
        <v>712557</v>
      </c>
      <c r="N2103" s="40">
        <v>288111</v>
      </c>
      <c r="O2103" s="40">
        <v>1011023</v>
      </c>
      <c r="P2103" s="41">
        <v>883530</v>
      </c>
      <c r="Q2103" s="39">
        <f t="shared" si="192"/>
        <v>22540.444444444445</v>
      </c>
      <c r="R2103" s="40">
        <f t="shared" si="193"/>
        <v>3562.7849999999999</v>
      </c>
      <c r="S2103" s="40">
        <f t="shared" si="194"/>
        <v>914.63809523809527</v>
      </c>
      <c r="T2103" s="40">
        <f t="shared" si="195"/>
        <v>3404.1178451178453</v>
      </c>
      <c r="U2103" s="41">
        <f t="shared" si="196"/>
        <v>9203.4375</v>
      </c>
    </row>
    <row r="2104" spans="1:21" x14ac:dyDescent="0.25">
      <c r="A2104" s="30" t="str">
        <f t="shared" si="197"/>
        <v>2018_2</v>
      </c>
      <c r="B2104" s="10">
        <v>2018</v>
      </c>
      <c r="C2104" s="10">
        <v>2</v>
      </c>
      <c r="D2104" s="27" t="s">
        <v>28</v>
      </c>
      <c r="E2104" s="11" t="s">
        <v>41</v>
      </c>
      <c r="F2104" s="41">
        <v>7714</v>
      </c>
      <c r="G2104" s="39">
        <v>240</v>
      </c>
      <c r="H2104" s="40">
        <v>940</v>
      </c>
      <c r="I2104" s="40">
        <v>1843</v>
      </c>
      <c r="J2104" s="40">
        <v>1563</v>
      </c>
      <c r="K2104" s="41">
        <v>355</v>
      </c>
      <c r="L2104" s="39">
        <v>3884671</v>
      </c>
      <c r="M2104" s="40">
        <v>3417377</v>
      </c>
      <c r="N2104" s="40">
        <v>2987261</v>
      </c>
      <c r="O2104" s="40">
        <v>5617494</v>
      </c>
      <c r="P2104" s="41">
        <v>4488449</v>
      </c>
      <c r="Q2104" s="39">
        <f t="shared" si="192"/>
        <v>16186.129166666668</v>
      </c>
      <c r="R2104" s="40">
        <f t="shared" si="193"/>
        <v>3635.5074468085108</v>
      </c>
      <c r="S2104" s="40">
        <f t="shared" si="194"/>
        <v>1620.8686923494304</v>
      </c>
      <c r="T2104" s="40">
        <f t="shared" si="195"/>
        <v>3594.0460652591169</v>
      </c>
      <c r="U2104" s="41">
        <f t="shared" si="196"/>
        <v>12643.518309859155</v>
      </c>
    </row>
    <row r="2105" spans="1:21" x14ac:dyDescent="0.25">
      <c r="A2105" s="30" t="str">
        <f t="shared" si="197"/>
        <v>2018_2</v>
      </c>
      <c r="B2105" s="10">
        <v>2018</v>
      </c>
      <c r="C2105" s="10">
        <v>2</v>
      </c>
      <c r="D2105" s="27" t="s">
        <v>29</v>
      </c>
      <c r="E2105" s="11" t="s">
        <v>41</v>
      </c>
      <c r="F2105" s="41">
        <v>1088</v>
      </c>
      <c r="G2105" s="39">
        <v>38</v>
      </c>
      <c r="H2105" s="40">
        <v>146</v>
      </c>
      <c r="I2105" s="40">
        <v>165</v>
      </c>
      <c r="J2105" s="40">
        <v>244</v>
      </c>
      <c r="K2105" s="41">
        <v>59</v>
      </c>
      <c r="L2105" s="39">
        <v>701728</v>
      </c>
      <c r="M2105" s="40">
        <v>496534</v>
      </c>
      <c r="N2105" s="40">
        <v>234507</v>
      </c>
      <c r="O2105" s="40">
        <v>725689</v>
      </c>
      <c r="P2105" s="41">
        <v>521184</v>
      </c>
      <c r="Q2105" s="39">
        <f t="shared" si="192"/>
        <v>18466.526315789473</v>
      </c>
      <c r="R2105" s="40">
        <f t="shared" si="193"/>
        <v>3400.9178082191779</v>
      </c>
      <c r="S2105" s="40">
        <f t="shared" si="194"/>
        <v>1421.2545454545455</v>
      </c>
      <c r="T2105" s="40">
        <f t="shared" si="195"/>
        <v>2974.1352459016393</v>
      </c>
      <c r="U2105" s="41">
        <f t="shared" si="196"/>
        <v>8833.6271186440681</v>
      </c>
    </row>
    <row r="2106" spans="1:21" x14ac:dyDescent="0.25">
      <c r="A2106" s="30" t="str">
        <f t="shared" si="197"/>
        <v>2018_2</v>
      </c>
      <c r="B2106" s="10">
        <v>2018</v>
      </c>
      <c r="C2106" s="10">
        <v>2</v>
      </c>
      <c r="D2106" s="27" t="s">
        <v>30</v>
      </c>
      <c r="E2106" s="11" t="s">
        <v>41</v>
      </c>
      <c r="F2106" s="41">
        <v>1846</v>
      </c>
      <c r="G2106" s="39">
        <v>61</v>
      </c>
      <c r="H2106" s="40">
        <v>229</v>
      </c>
      <c r="I2106" s="40">
        <v>741</v>
      </c>
      <c r="J2106" s="40">
        <v>471</v>
      </c>
      <c r="K2106" s="41">
        <v>226</v>
      </c>
      <c r="L2106" s="39">
        <v>1170159</v>
      </c>
      <c r="M2106" s="40">
        <v>398699</v>
      </c>
      <c r="N2106" s="40">
        <v>557112</v>
      </c>
      <c r="O2106" s="40">
        <v>1518973</v>
      </c>
      <c r="P2106" s="41">
        <v>1225084</v>
      </c>
      <c r="Q2106" s="39">
        <f t="shared" si="192"/>
        <v>19182.934426229509</v>
      </c>
      <c r="R2106" s="40">
        <f t="shared" si="193"/>
        <v>1741.0436681222707</v>
      </c>
      <c r="S2106" s="40">
        <f t="shared" si="194"/>
        <v>751.83805668016191</v>
      </c>
      <c r="T2106" s="40">
        <f t="shared" si="195"/>
        <v>3224.9957537154987</v>
      </c>
      <c r="U2106" s="41">
        <f t="shared" si="196"/>
        <v>5420.7256637168139</v>
      </c>
    </row>
    <row r="2107" spans="1:21" x14ac:dyDescent="0.25">
      <c r="A2107" s="30" t="str">
        <f t="shared" si="197"/>
        <v>2018_2</v>
      </c>
      <c r="B2107" s="10">
        <v>2018</v>
      </c>
      <c r="C2107" s="10">
        <v>2</v>
      </c>
      <c r="D2107" s="27" t="s">
        <v>31</v>
      </c>
      <c r="E2107" s="11" t="s">
        <v>41</v>
      </c>
      <c r="F2107" s="41">
        <v>6313</v>
      </c>
      <c r="G2107" s="39">
        <v>149</v>
      </c>
      <c r="H2107" s="40">
        <v>724</v>
      </c>
      <c r="I2107" s="40">
        <v>2136</v>
      </c>
      <c r="J2107" s="40">
        <v>1020</v>
      </c>
      <c r="K2107" s="41">
        <v>244</v>
      </c>
      <c r="L2107" s="39">
        <v>2676830</v>
      </c>
      <c r="M2107" s="40">
        <v>2600366</v>
      </c>
      <c r="N2107" s="40">
        <v>1363993</v>
      </c>
      <c r="O2107" s="40">
        <v>3260307</v>
      </c>
      <c r="P2107" s="41">
        <v>518256</v>
      </c>
      <c r="Q2107" s="39">
        <f t="shared" si="192"/>
        <v>17965.302013422817</v>
      </c>
      <c r="R2107" s="40">
        <f t="shared" si="193"/>
        <v>3591.6657458563536</v>
      </c>
      <c r="S2107" s="40">
        <f t="shared" si="194"/>
        <v>638.57350187265922</v>
      </c>
      <c r="T2107" s="40">
        <f t="shared" si="195"/>
        <v>3196.3794117647058</v>
      </c>
      <c r="U2107" s="41">
        <f t="shared" si="196"/>
        <v>2124</v>
      </c>
    </row>
    <row r="2108" spans="1:21" x14ac:dyDescent="0.25">
      <c r="A2108" s="30" t="str">
        <f t="shared" si="197"/>
        <v>2018_2</v>
      </c>
      <c r="B2108" s="10">
        <v>2018</v>
      </c>
      <c r="C2108" s="10">
        <v>2</v>
      </c>
      <c r="D2108" s="27" t="s">
        <v>32</v>
      </c>
      <c r="E2108" s="11" t="s">
        <v>41</v>
      </c>
      <c r="F2108" s="41">
        <v>6080</v>
      </c>
      <c r="G2108" s="39">
        <v>96</v>
      </c>
      <c r="H2108" s="40">
        <v>840</v>
      </c>
      <c r="I2108" s="40">
        <v>1525</v>
      </c>
      <c r="J2108" s="40">
        <v>1374</v>
      </c>
      <c r="K2108" s="41">
        <v>272</v>
      </c>
      <c r="L2108" s="39">
        <v>3997746</v>
      </c>
      <c r="M2108" s="40">
        <v>3355539</v>
      </c>
      <c r="N2108" s="40">
        <v>1711237</v>
      </c>
      <c r="O2108" s="40">
        <v>5205382</v>
      </c>
      <c r="P2108" s="41">
        <v>3622115</v>
      </c>
      <c r="Q2108" s="39">
        <f t="shared" si="192"/>
        <v>41643.1875</v>
      </c>
      <c r="R2108" s="40">
        <f t="shared" si="193"/>
        <v>3994.6892857142857</v>
      </c>
      <c r="S2108" s="40">
        <f t="shared" si="194"/>
        <v>1122.1226229508197</v>
      </c>
      <c r="T2108" s="40">
        <f t="shared" si="195"/>
        <v>3788.4876273653567</v>
      </c>
      <c r="U2108" s="41">
        <f t="shared" si="196"/>
        <v>13316.599264705883</v>
      </c>
    </row>
    <row r="2109" spans="1:21" x14ac:dyDescent="0.25">
      <c r="A2109" s="30" t="str">
        <f t="shared" si="197"/>
        <v>2018_2</v>
      </c>
      <c r="B2109" s="10">
        <v>2018</v>
      </c>
      <c r="C2109" s="10">
        <v>2</v>
      </c>
      <c r="D2109" s="27" t="s">
        <v>33</v>
      </c>
      <c r="E2109" s="11" t="s">
        <v>41</v>
      </c>
      <c r="F2109" s="41">
        <v>3361</v>
      </c>
      <c r="G2109" s="39">
        <v>134</v>
      </c>
      <c r="H2109" s="40">
        <v>389</v>
      </c>
      <c r="I2109" s="40">
        <v>1348</v>
      </c>
      <c r="J2109" s="40">
        <v>616</v>
      </c>
      <c r="K2109" s="41">
        <v>131</v>
      </c>
      <c r="L2109" s="39">
        <v>1919043</v>
      </c>
      <c r="M2109" s="40">
        <v>1404940</v>
      </c>
      <c r="N2109" s="40">
        <v>1873850</v>
      </c>
      <c r="O2109" s="40">
        <v>1896204</v>
      </c>
      <c r="P2109" s="41">
        <v>382951</v>
      </c>
      <c r="Q2109" s="39">
        <f t="shared" si="192"/>
        <v>14321.216417910447</v>
      </c>
      <c r="R2109" s="40">
        <f t="shared" si="193"/>
        <v>3611.6709511568124</v>
      </c>
      <c r="S2109" s="40">
        <f t="shared" si="194"/>
        <v>1390.0964391691396</v>
      </c>
      <c r="T2109" s="40">
        <f t="shared" si="195"/>
        <v>3078.2532467532469</v>
      </c>
      <c r="U2109" s="41">
        <f t="shared" si="196"/>
        <v>2923.290076335878</v>
      </c>
    </row>
    <row r="2110" spans="1:21" x14ac:dyDescent="0.25">
      <c r="A2110" s="30" t="str">
        <f t="shared" si="197"/>
        <v>2018_2</v>
      </c>
      <c r="B2110" s="10">
        <v>2018</v>
      </c>
      <c r="C2110" s="10">
        <v>2</v>
      </c>
      <c r="D2110" s="27" t="s">
        <v>34</v>
      </c>
      <c r="E2110" s="11" t="s">
        <v>41</v>
      </c>
      <c r="F2110" s="41">
        <v>3123</v>
      </c>
      <c r="G2110" s="39">
        <v>108</v>
      </c>
      <c r="H2110" s="40">
        <v>489</v>
      </c>
      <c r="I2110" s="40">
        <v>1078</v>
      </c>
      <c r="J2110" s="40">
        <v>700</v>
      </c>
      <c r="K2110" s="41">
        <v>119</v>
      </c>
      <c r="L2110" s="39">
        <v>1945955</v>
      </c>
      <c r="M2110" s="40">
        <v>2201757</v>
      </c>
      <c r="N2110" s="40">
        <v>2905307</v>
      </c>
      <c r="O2110" s="40">
        <v>3360407</v>
      </c>
      <c r="P2110" s="41">
        <v>494526</v>
      </c>
      <c r="Q2110" s="39">
        <f t="shared" si="192"/>
        <v>18018.10185185185</v>
      </c>
      <c r="R2110" s="40">
        <f t="shared" si="193"/>
        <v>4502.5705521472391</v>
      </c>
      <c r="S2110" s="40">
        <f t="shared" si="194"/>
        <v>2695.0899814471245</v>
      </c>
      <c r="T2110" s="40">
        <f t="shared" si="195"/>
        <v>4800.5814285714287</v>
      </c>
      <c r="U2110" s="41">
        <f t="shared" si="196"/>
        <v>4155.680672268908</v>
      </c>
    </row>
    <row r="2111" spans="1:21" x14ac:dyDescent="0.25">
      <c r="A2111" s="30" t="str">
        <f t="shared" si="197"/>
        <v>2018_2</v>
      </c>
      <c r="B2111" s="10">
        <v>2018</v>
      </c>
      <c r="C2111" s="10">
        <v>2</v>
      </c>
      <c r="D2111" s="27" t="s">
        <v>35</v>
      </c>
      <c r="E2111" s="11" t="s">
        <v>41</v>
      </c>
      <c r="F2111" s="41">
        <v>5438</v>
      </c>
      <c r="G2111" s="39">
        <v>242</v>
      </c>
      <c r="H2111" s="40">
        <v>919</v>
      </c>
      <c r="I2111" s="40">
        <v>932</v>
      </c>
      <c r="J2111" s="40">
        <v>1408</v>
      </c>
      <c r="K2111" s="41">
        <v>331</v>
      </c>
      <c r="L2111" s="39">
        <v>3432210</v>
      </c>
      <c r="M2111" s="40">
        <v>3010513</v>
      </c>
      <c r="N2111" s="40">
        <v>1216761</v>
      </c>
      <c r="O2111" s="40">
        <v>4226185</v>
      </c>
      <c r="P2111" s="41">
        <v>986619</v>
      </c>
      <c r="Q2111" s="39">
        <f t="shared" si="192"/>
        <v>14182.685950413223</v>
      </c>
      <c r="R2111" s="40">
        <f t="shared" si="193"/>
        <v>3275.8574537540803</v>
      </c>
      <c r="S2111" s="40">
        <f t="shared" si="194"/>
        <v>1305.5375536480688</v>
      </c>
      <c r="T2111" s="40">
        <f t="shared" si="195"/>
        <v>3001.551846590909</v>
      </c>
      <c r="U2111" s="41">
        <f t="shared" si="196"/>
        <v>2980.7220543806648</v>
      </c>
    </row>
    <row r="2112" spans="1:21" x14ac:dyDescent="0.25">
      <c r="A2112" s="30" t="str">
        <f t="shared" si="197"/>
        <v>2018_2</v>
      </c>
      <c r="B2112" s="10">
        <v>2018</v>
      </c>
      <c r="C2112" s="10">
        <v>2</v>
      </c>
      <c r="D2112" s="27" t="s">
        <v>36</v>
      </c>
      <c r="E2112" s="11" t="s">
        <v>41</v>
      </c>
      <c r="F2112" s="41">
        <v>1708</v>
      </c>
      <c r="G2112" s="39">
        <v>77</v>
      </c>
      <c r="H2112" s="40">
        <v>271</v>
      </c>
      <c r="I2112" s="40">
        <v>154</v>
      </c>
      <c r="J2112" s="40">
        <v>265</v>
      </c>
      <c r="K2112" s="41">
        <v>42</v>
      </c>
      <c r="L2112" s="39">
        <v>1090333</v>
      </c>
      <c r="M2112" s="40">
        <v>933109</v>
      </c>
      <c r="N2112" s="40">
        <v>125255</v>
      </c>
      <c r="O2112" s="40">
        <v>886534</v>
      </c>
      <c r="P2112" s="41">
        <v>211782</v>
      </c>
      <c r="Q2112" s="39">
        <f t="shared" si="192"/>
        <v>14160.16883116883</v>
      </c>
      <c r="R2112" s="40">
        <f t="shared" si="193"/>
        <v>3443.2066420664205</v>
      </c>
      <c r="S2112" s="40">
        <f t="shared" si="194"/>
        <v>813.34415584415581</v>
      </c>
      <c r="T2112" s="40">
        <f t="shared" si="195"/>
        <v>3345.4113207547171</v>
      </c>
      <c r="U2112" s="41">
        <f t="shared" si="196"/>
        <v>5042.4285714285716</v>
      </c>
    </row>
    <row r="2113" spans="1:21" x14ac:dyDescent="0.25">
      <c r="A2113" s="30" t="str">
        <f t="shared" si="197"/>
        <v>2018_2</v>
      </c>
      <c r="B2113" s="10">
        <v>2018</v>
      </c>
      <c r="C2113" s="10">
        <v>2</v>
      </c>
      <c r="D2113" s="27" t="s">
        <v>37</v>
      </c>
      <c r="E2113" s="11" t="s">
        <v>41</v>
      </c>
      <c r="F2113" s="41">
        <v>2639</v>
      </c>
      <c r="G2113" s="39">
        <v>127</v>
      </c>
      <c r="H2113" s="40">
        <v>514</v>
      </c>
      <c r="I2113" s="40">
        <v>753</v>
      </c>
      <c r="J2113" s="40">
        <v>871</v>
      </c>
      <c r="K2113" s="41">
        <v>182</v>
      </c>
      <c r="L2113" s="39">
        <v>2017252</v>
      </c>
      <c r="M2113" s="40">
        <v>1383016</v>
      </c>
      <c r="N2113" s="40">
        <v>824565</v>
      </c>
      <c r="O2113" s="40">
        <v>2881957</v>
      </c>
      <c r="P2113" s="41">
        <v>1053273</v>
      </c>
      <c r="Q2113" s="39">
        <f t="shared" si="192"/>
        <v>15883.874015748032</v>
      </c>
      <c r="R2113" s="40">
        <f t="shared" si="193"/>
        <v>2690.6926070038912</v>
      </c>
      <c r="S2113" s="40">
        <f t="shared" si="194"/>
        <v>1095.0398406374502</v>
      </c>
      <c r="T2113" s="40">
        <f t="shared" si="195"/>
        <v>3308.7910447761192</v>
      </c>
      <c r="U2113" s="41">
        <f t="shared" si="196"/>
        <v>5787.2142857142853</v>
      </c>
    </row>
    <row r="2114" spans="1:21" x14ac:dyDescent="0.25">
      <c r="A2114" s="30" t="str">
        <f t="shared" si="197"/>
        <v>2018_2</v>
      </c>
      <c r="B2114" s="10">
        <v>2018</v>
      </c>
      <c r="C2114" s="10">
        <v>2</v>
      </c>
      <c r="D2114" s="27" t="s">
        <v>38</v>
      </c>
      <c r="E2114" s="11" t="s">
        <v>41</v>
      </c>
      <c r="F2114" s="41">
        <v>1371</v>
      </c>
      <c r="G2114" s="39">
        <v>72</v>
      </c>
      <c r="H2114" s="40">
        <v>300</v>
      </c>
      <c r="I2114" s="40">
        <v>217</v>
      </c>
      <c r="J2114" s="40">
        <v>568</v>
      </c>
      <c r="K2114" s="41">
        <v>8</v>
      </c>
      <c r="L2114" s="39">
        <v>1013162</v>
      </c>
      <c r="M2114" s="40">
        <v>904269</v>
      </c>
      <c r="N2114" s="40">
        <v>383051</v>
      </c>
      <c r="O2114" s="40">
        <v>1442582</v>
      </c>
      <c r="P2114" s="41">
        <v>73359</v>
      </c>
      <c r="Q2114" s="39">
        <f t="shared" si="192"/>
        <v>14071.694444444445</v>
      </c>
      <c r="R2114" s="40">
        <f t="shared" si="193"/>
        <v>3014.23</v>
      </c>
      <c r="S2114" s="40">
        <f t="shared" si="194"/>
        <v>1765.2119815668202</v>
      </c>
      <c r="T2114" s="40">
        <f t="shared" si="195"/>
        <v>2539.7570422535209</v>
      </c>
      <c r="U2114" s="41">
        <f t="shared" si="196"/>
        <v>9169.875</v>
      </c>
    </row>
    <row r="2115" spans="1:21" x14ac:dyDescent="0.25">
      <c r="A2115" s="30" t="str">
        <f t="shared" si="197"/>
        <v>2018_2</v>
      </c>
      <c r="B2115" s="10">
        <v>2018</v>
      </c>
      <c r="C2115" s="10">
        <v>2</v>
      </c>
      <c r="D2115" s="27" t="s">
        <v>39</v>
      </c>
      <c r="E2115" s="11" t="s">
        <v>41</v>
      </c>
      <c r="F2115" s="41">
        <v>6243</v>
      </c>
      <c r="G2115" s="39">
        <v>308</v>
      </c>
      <c r="H2115" s="40">
        <v>1167</v>
      </c>
      <c r="I2115" s="40">
        <v>357</v>
      </c>
      <c r="J2115" s="40">
        <v>1179</v>
      </c>
      <c r="K2115" s="41">
        <v>763</v>
      </c>
      <c r="L2115" s="39">
        <v>3995021</v>
      </c>
      <c r="M2115" s="40">
        <v>2969659</v>
      </c>
      <c r="N2115" s="40">
        <v>293147</v>
      </c>
      <c r="O2115" s="40">
        <v>3508355</v>
      </c>
      <c r="P2115" s="41">
        <v>4027605</v>
      </c>
      <c r="Q2115" s="39">
        <f t="shared" si="192"/>
        <v>12970.847402597403</v>
      </c>
      <c r="R2115" s="40">
        <f t="shared" si="193"/>
        <v>2544.6949443016283</v>
      </c>
      <c r="S2115" s="40">
        <f t="shared" si="194"/>
        <v>821.140056022409</v>
      </c>
      <c r="T2115" s="40">
        <f t="shared" si="195"/>
        <v>2975.7039864291773</v>
      </c>
      <c r="U2115" s="41">
        <f t="shared" si="196"/>
        <v>5278.6435124508516</v>
      </c>
    </row>
    <row r="2116" spans="1:21" x14ac:dyDescent="0.25">
      <c r="A2116" s="30" t="str">
        <f t="shared" si="197"/>
        <v>2018_2</v>
      </c>
      <c r="B2116" s="10">
        <v>2018</v>
      </c>
      <c r="C2116" s="10">
        <v>2</v>
      </c>
      <c r="D2116" s="27" t="s">
        <v>40</v>
      </c>
      <c r="E2116" s="11" t="s">
        <v>41</v>
      </c>
      <c r="F2116" s="41">
        <v>3212</v>
      </c>
      <c r="G2116" s="39">
        <v>130</v>
      </c>
      <c r="H2116" s="40">
        <v>599</v>
      </c>
      <c r="I2116" s="40">
        <v>1262</v>
      </c>
      <c r="J2116" s="40">
        <v>989</v>
      </c>
      <c r="K2116" s="41">
        <v>150</v>
      </c>
      <c r="L2116" s="39">
        <v>1894253</v>
      </c>
      <c r="M2116" s="40">
        <v>2505058</v>
      </c>
      <c r="N2116" s="40">
        <v>890795</v>
      </c>
      <c r="O2116" s="40">
        <v>3591383</v>
      </c>
      <c r="P2116" s="41">
        <v>439382</v>
      </c>
      <c r="Q2116" s="39">
        <f t="shared" si="192"/>
        <v>14571.176923076922</v>
      </c>
      <c r="R2116" s="40">
        <f t="shared" si="193"/>
        <v>4182.0667779632722</v>
      </c>
      <c r="S2116" s="40">
        <f t="shared" si="194"/>
        <v>705.8597464342314</v>
      </c>
      <c r="T2116" s="40">
        <f t="shared" si="195"/>
        <v>3631.3276036400403</v>
      </c>
      <c r="U2116" s="41">
        <f t="shared" si="196"/>
        <v>2929.2133333333331</v>
      </c>
    </row>
    <row r="2117" spans="1:21" x14ac:dyDescent="0.25">
      <c r="A2117" s="30" t="str">
        <f t="shared" si="197"/>
        <v>2018_3</v>
      </c>
      <c r="B2117" s="10">
        <v>2018</v>
      </c>
      <c r="C2117" s="10">
        <v>3</v>
      </c>
      <c r="D2117" s="27" t="s">
        <v>13</v>
      </c>
      <c r="E2117" s="11" t="s">
        <v>41</v>
      </c>
      <c r="F2117" s="41">
        <v>7415</v>
      </c>
      <c r="G2117" s="39">
        <v>48</v>
      </c>
      <c r="H2117" s="40">
        <v>927</v>
      </c>
      <c r="I2117" s="40">
        <v>523</v>
      </c>
      <c r="J2117" s="40">
        <v>1658</v>
      </c>
      <c r="K2117" s="41">
        <v>202</v>
      </c>
      <c r="L2117" s="39">
        <v>927648</v>
      </c>
      <c r="M2117" s="40">
        <v>1879930</v>
      </c>
      <c r="N2117" s="40">
        <v>919258</v>
      </c>
      <c r="O2117" s="40">
        <v>3128529</v>
      </c>
      <c r="P2117" s="41">
        <v>652599</v>
      </c>
      <c r="Q2117" s="39">
        <f t="shared" si="192"/>
        <v>19326</v>
      </c>
      <c r="R2117" s="40">
        <f t="shared" si="193"/>
        <v>2027.9719525350592</v>
      </c>
      <c r="S2117" s="40">
        <f t="shared" si="194"/>
        <v>1757.6634799235183</v>
      </c>
      <c r="T2117" s="40">
        <f t="shared" si="195"/>
        <v>1886.9294330518696</v>
      </c>
      <c r="U2117" s="41">
        <f t="shared" si="196"/>
        <v>3230.6881188118814</v>
      </c>
    </row>
    <row r="2118" spans="1:21" x14ac:dyDescent="0.25">
      <c r="A2118" s="30" t="str">
        <f t="shared" si="197"/>
        <v>2018_3</v>
      </c>
      <c r="B2118" s="10">
        <v>2018</v>
      </c>
      <c r="C2118" s="10">
        <v>3</v>
      </c>
      <c r="D2118" s="27" t="s">
        <v>15</v>
      </c>
      <c r="E2118" s="11" t="s">
        <v>41</v>
      </c>
      <c r="F2118" s="41">
        <v>861</v>
      </c>
      <c r="G2118" s="39">
        <v>5</v>
      </c>
      <c r="H2118" s="40">
        <v>65</v>
      </c>
      <c r="I2118" s="40">
        <v>205</v>
      </c>
      <c r="J2118" s="40">
        <v>120</v>
      </c>
      <c r="K2118" s="41">
        <v>14</v>
      </c>
      <c r="L2118" s="39">
        <v>143076</v>
      </c>
      <c r="M2118" s="40">
        <v>212487</v>
      </c>
      <c r="N2118" s="40">
        <v>412863</v>
      </c>
      <c r="O2118" s="40">
        <v>379063</v>
      </c>
      <c r="P2118" s="41">
        <v>116140</v>
      </c>
      <c r="Q2118" s="39">
        <f t="shared" si="192"/>
        <v>28615.200000000001</v>
      </c>
      <c r="R2118" s="40">
        <f t="shared" si="193"/>
        <v>3269.0307692307692</v>
      </c>
      <c r="S2118" s="40">
        <f t="shared" si="194"/>
        <v>2013.9658536585366</v>
      </c>
      <c r="T2118" s="40">
        <f t="shared" si="195"/>
        <v>3158.8583333333331</v>
      </c>
      <c r="U2118" s="41">
        <f t="shared" si="196"/>
        <v>8295.7142857142862</v>
      </c>
    </row>
    <row r="2119" spans="1:21" x14ac:dyDescent="0.25">
      <c r="A2119" s="30" t="str">
        <f t="shared" si="197"/>
        <v>2018_3</v>
      </c>
      <c r="B2119" s="10">
        <v>2018</v>
      </c>
      <c r="C2119" s="10">
        <v>3</v>
      </c>
      <c r="D2119" s="27" t="s">
        <v>16</v>
      </c>
      <c r="E2119" s="11" t="s">
        <v>41</v>
      </c>
      <c r="F2119" s="41">
        <v>1007</v>
      </c>
      <c r="G2119" s="39">
        <v>23</v>
      </c>
      <c r="H2119" s="40">
        <v>156</v>
      </c>
      <c r="I2119" s="40">
        <v>63</v>
      </c>
      <c r="J2119" s="40">
        <v>403</v>
      </c>
      <c r="K2119" s="41">
        <v>27</v>
      </c>
      <c r="L2119" s="39">
        <v>249777</v>
      </c>
      <c r="M2119" s="40">
        <v>458403</v>
      </c>
      <c r="N2119" s="40">
        <v>63295</v>
      </c>
      <c r="O2119" s="40">
        <v>1158218</v>
      </c>
      <c r="P2119" s="41">
        <v>143532</v>
      </c>
      <c r="Q2119" s="39">
        <f t="shared" si="192"/>
        <v>10859.869565217392</v>
      </c>
      <c r="R2119" s="40">
        <f t="shared" si="193"/>
        <v>2938.4807692307691</v>
      </c>
      <c r="S2119" s="40">
        <f t="shared" si="194"/>
        <v>1004.6825396825396</v>
      </c>
      <c r="T2119" s="40">
        <f t="shared" si="195"/>
        <v>2873.9900744416873</v>
      </c>
      <c r="U2119" s="41">
        <f t="shared" si="196"/>
        <v>5316</v>
      </c>
    </row>
    <row r="2120" spans="1:21" x14ac:dyDescent="0.25">
      <c r="A2120" s="30" t="str">
        <f t="shared" si="197"/>
        <v>2018_3</v>
      </c>
      <c r="B2120" s="10">
        <v>2018</v>
      </c>
      <c r="C2120" s="10">
        <v>3</v>
      </c>
      <c r="D2120" s="27" t="s">
        <v>17</v>
      </c>
      <c r="E2120" s="11" t="s">
        <v>41</v>
      </c>
      <c r="F2120" s="41">
        <v>7037</v>
      </c>
      <c r="G2120" s="39">
        <v>45</v>
      </c>
      <c r="H2120" s="40">
        <v>725</v>
      </c>
      <c r="I2120" s="40">
        <v>1080</v>
      </c>
      <c r="J2120" s="40">
        <v>1780</v>
      </c>
      <c r="K2120" s="41">
        <v>952</v>
      </c>
      <c r="L2120" s="39">
        <v>811954</v>
      </c>
      <c r="M2120" s="40">
        <v>2531168</v>
      </c>
      <c r="N2120" s="40">
        <v>949727</v>
      </c>
      <c r="O2120" s="40">
        <v>5378718</v>
      </c>
      <c r="P2120" s="41">
        <v>5366724</v>
      </c>
      <c r="Q2120" s="39">
        <f t="shared" si="192"/>
        <v>18043.422222222223</v>
      </c>
      <c r="R2120" s="40">
        <f t="shared" si="193"/>
        <v>3491.2662068965519</v>
      </c>
      <c r="S2120" s="40">
        <f t="shared" si="194"/>
        <v>879.37685185185182</v>
      </c>
      <c r="T2120" s="40">
        <f t="shared" si="195"/>
        <v>3021.7516853932584</v>
      </c>
      <c r="U2120" s="41">
        <f t="shared" si="196"/>
        <v>5637.3151260504201</v>
      </c>
    </row>
    <row r="2121" spans="1:21" x14ac:dyDescent="0.25">
      <c r="A2121" s="30" t="str">
        <f t="shared" si="197"/>
        <v>2018_3</v>
      </c>
      <c r="B2121" s="10">
        <v>2018</v>
      </c>
      <c r="C2121" s="10">
        <v>3</v>
      </c>
      <c r="D2121" s="27" t="s">
        <v>18</v>
      </c>
      <c r="E2121" s="11" t="s">
        <v>41</v>
      </c>
      <c r="F2121" s="41">
        <v>2817</v>
      </c>
      <c r="G2121" s="39">
        <v>31</v>
      </c>
      <c r="H2121" s="40">
        <v>243</v>
      </c>
      <c r="I2121" s="40">
        <v>669</v>
      </c>
      <c r="J2121" s="40">
        <v>385</v>
      </c>
      <c r="K2121" s="41">
        <v>72</v>
      </c>
      <c r="L2121" s="39">
        <v>770783</v>
      </c>
      <c r="M2121" s="40">
        <v>878673</v>
      </c>
      <c r="N2121" s="40">
        <v>1652532</v>
      </c>
      <c r="O2121" s="40">
        <v>1420359</v>
      </c>
      <c r="P2121" s="41">
        <v>262060</v>
      </c>
      <c r="Q2121" s="39">
        <f t="shared" si="192"/>
        <v>24863.967741935485</v>
      </c>
      <c r="R2121" s="40">
        <f t="shared" si="193"/>
        <v>3615.9382716049381</v>
      </c>
      <c r="S2121" s="40">
        <f t="shared" si="194"/>
        <v>2470.1524663677128</v>
      </c>
      <c r="T2121" s="40">
        <f t="shared" si="195"/>
        <v>3689.244155844156</v>
      </c>
      <c r="U2121" s="41">
        <f t="shared" si="196"/>
        <v>3639.7222222222222</v>
      </c>
    </row>
    <row r="2122" spans="1:21" x14ac:dyDescent="0.25">
      <c r="A2122" s="30" t="str">
        <f t="shared" si="197"/>
        <v>2018_3</v>
      </c>
      <c r="B2122" s="10">
        <v>2018</v>
      </c>
      <c r="C2122" s="10">
        <v>3</v>
      </c>
      <c r="D2122" s="27" t="s">
        <v>19</v>
      </c>
      <c r="E2122" s="11" t="s">
        <v>41</v>
      </c>
      <c r="F2122" s="41">
        <v>1170</v>
      </c>
      <c r="G2122" s="39">
        <v>30</v>
      </c>
      <c r="H2122" s="40">
        <v>127</v>
      </c>
      <c r="I2122" s="40">
        <v>229</v>
      </c>
      <c r="J2122" s="40">
        <v>191</v>
      </c>
      <c r="K2122" s="41">
        <v>55</v>
      </c>
      <c r="L2122" s="39">
        <v>624963</v>
      </c>
      <c r="M2122" s="40">
        <v>444809</v>
      </c>
      <c r="N2122" s="40">
        <v>326558</v>
      </c>
      <c r="O2122" s="40">
        <v>719296</v>
      </c>
      <c r="P2122" s="41">
        <v>293093</v>
      </c>
      <c r="Q2122" s="39">
        <f t="shared" si="192"/>
        <v>20832.099999999999</v>
      </c>
      <c r="R2122" s="40">
        <f t="shared" si="193"/>
        <v>3502.4330708661419</v>
      </c>
      <c r="S2122" s="40">
        <f t="shared" si="194"/>
        <v>1426.0174672489084</v>
      </c>
      <c r="T2122" s="40">
        <f t="shared" si="195"/>
        <v>3765.9476439790574</v>
      </c>
      <c r="U2122" s="41">
        <f t="shared" si="196"/>
        <v>5328.9636363636364</v>
      </c>
    </row>
    <row r="2123" spans="1:21" x14ac:dyDescent="0.25">
      <c r="A2123" s="30" t="str">
        <f t="shared" si="197"/>
        <v>2018_3</v>
      </c>
      <c r="B2123" s="10">
        <v>2018</v>
      </c>
      <c r="C2123" s="10">
        <v>3</v>
      </c>
      <c r="D2123" s="27" t="s">
        <v>20</v>
      </c>
      <c r="E2123" s="11" t="s">
        <v>41</v>
      </c>
      <c r="F2123" s="41">
        <v>7979</v>
      </c>
      <c r="G2123" s="39">
        <v>90</v>
      </c>
      <c r="H2123" s="40">
        <v>1034</v>
      </c>
      <c r="I2123" s="40">
        <v>802</v>
      </c>
      <c r="J2123" s="40">
        <v>1709</v>
      </c>
      <c r="K2123" s="41">
        <v>293</v>
      </c>
      <c r="L2123" s="39">
        <v>3071170</v>
      </c>
      <c r="M2123" s="40">
        <v>3081358</v>
      </c>
      <c r="N2123" s="40">
        <v>1278533</v>
      </c>
      <c r="O2123" s="40">
        <v>4544131</v>
      </c>
      <c r="P2123" s="41">
        <v>2639567</v>
      </c>
      <c r="Q2123" s="39">
        <f t="shared" ref="Q2123:Q2170" si="198">L2123/G2123</f>
        <v>34124.111111111109</v>
      </c>
      <c r="R2123" s="40">
        <f t="shared" ref="R2123:R2170" si="199">M2123/H2123</f>
        <v>2980.036750483559</v>
      </c>
      <c r="S2123" s="40">
        <f t="shared" ref="S2123:S2170" si="200">N2123/I2123</f>
        <v>1594.1807980049875</v>
      </c>
      <c r="T2123" s="40">
        <f t="shared" ref="T2123:T2170" si="201">O2123/J2123</f>
        <v>2658.9414862492686</v>
      </c>
      <c r="U2123" s="41">
        <f t="shared" ref="U2123:U2170" si="202">P2123/K2123</f>
        <v>9008.761092150171</v>
      </c>
    </row>
    <row r="2124" spans="1:21" x14ac:dyDescent="0.25">
      <c r="A2124" s="30" t="str">
        <f t="shared" ref="A2124:A2170" si="203">B2124&amp;"_"&amp;C2124</f>
        <v>2018_3</v>
      </c>
      <c r="B2124" s="10">
        <v>2018</v>
      </c>
      <c r="C2124" s="10">
        <v>3</v>
      </c>
      <c r="D2124" s="27" t="s">
        <v>21</v>
      </c>
      <c r="E2124" s="11" t="s">
        <v>41</v>
      </c>
      <c r="F2124" s="41">
        <v>7451</v>
      </c>
      <c r="G2124" s="39">
        <v>241</v>
      </c>
      <c r="H2124" s="40">
        <v>817</v>
      </c>
      <c r="I2124" s="40">
        <v>442</v>
      </c>
      <c r="J2124" s="40">
        <v>1254</v>
      </c>
      <c r="K2124" s="41">
        <v>189</v>
      </c>
      <c r="L2124" s="39">
        <v>3846323</v>
      </c>
      <c r="M2124" s="40">
        <v>1821309</v>
      </c>
      <c r="N2124" s="40">
        <v>412962</v>
      </c>
      <c r="O2124" s="40">
        <v>3634556</v>
      </c>
      <c r="P2124" s="41">
        <v>1035853</v>
      </c>
      <c r="Q2124" s="39">
        <f t="shared" si="198"/>
        <v>15959.846473029045</v>
      </c>
      <c r="R2124" s="40">
        <f t="shared" si="199"/>
        <v>2229.2643818849451</v>
      </c>
      <c r="S2124" s="40">
        <f t="shared" si="200"/>
        <v>934.30316742081448</v>
      </c>
      <c r="T2124" s="40">
        <f t="shared" si="201"/>
        <v>2898.3700159489631</v>
      </c>
      <c r="U2124" s="41">
        <f t="shared" si="202"/>
        <v>5480.7037037037035</v>
      </c>
    </row>
    <row r="2125" spans="1:21" x14ac:dyDescent="0.25">
      <c r="A2125" s="30" t="str">
        <f t="shared" si="203"/>
        <v>2018_3</v>
      </c>
      <c r="B2125" s="10">
        <v>2018</v>
      </c>
      <c r="C2125" s="10">
        <v>3</v>
      </c>
      <c r="D2125" s="27" t="s">
        <v>22</v>
      </c>
      <c r="E2125" s="11" t="s">
        <v>41</v>
      </c>
      <c r="F2125" s="41">
        <v>964</v>
      </c>
      <c r="G2125" s="39">
        <v>33</v>
      </c>
      <c r="H2125" s="40">
        <v>106</v>
      </c>
      <c r="I2125" s="40">
        <v>179</v>
      </c>
      <c r="J2125" s="40">
        <v>145</v>
      </c>
      <c r="K2125" s="41">
        <v>45</v>
      </c>
      <c r="L2125" s="39">
        <v>436953</v>
      </c>
      <c r="M2125" s="40">
        <v>350682</v>
      </c>
      <c r="N2125" s="40">
        <v>187731</v>
      </c>
      <c r="O2125" s="40">
        <v>491066</v>
      </c>
      <c r="P2125" s="41">
        <v>197223</v>
      </c>
      <c r="Q2125" s="39">
        <f t="shared" si="198"/>
        <v>13241</v>
      </c>
      <c r="R2125" s="40">
        <f t="shared" si="199"/>
        <v>3308.3207547169814</v>
      </c>
      <c r="S2125" s="40">
        <f t="shared" si="200"/>
        <v>1048.7765363128492</v>
      </c>
      <c r="T2125" s="40">
        <f t="shared" si="201"/>
        <v>3386.6620689655174</v>
      </c>
      <c r="U2125" s="41">
        <f t="shared" si="202"/>
        <v>4382.7333333333336</v>
      </c>
    </row>
    <row r="2126" spans="1:21" x14ac:dyDescent="0.25">
      <c r="A2126" s="30" t="str">
        <f t="shared" si="203"/>
        <v>2018_3</v>
      </c>
      <c r="B2126" s="10">
        <v>2018</v>
      </c>
      <c r="C2126" s="10">
        <v>3</v>
      </c>
      <c r="D2126" s="27" t="s">
        <v>23</v>
      </c>
      <c r="E2126" s="11" t="s">
        <v>41</v>
      </c>
      <c r="F2126" s="41">
        <v>708</v>
      </c>
      <c r="G2126" s="39">
        <v>25</v>
      </c>
      <c r="H2126" s="40">
        <v>91</v>
      </c>
      <c r="I2126" s="40">
        <v>166</v>
      </c>
      <c r="J2126" s="40">
        <v>132</v>
      </c>
      <c r="K2126" s="41">
        <v>27</v>
      </c>
      <c r="L2126" s="39">
        <v>423466</v>
      </c>
      <c r="M2126" s="40">
        <v>320643</v>
      </c>
      <c r="N2126" s="40">
        <v>146316</v>
      </c>
      <c r="O2126" s="40">
        <v>464936</v>
      </c>
      <c r="P2126" s="41">
        <v>127934</v>
      </c>
      <c r="Q2126" s="39">
        <f t="shared" si="198"/>
        <v>16938.64</v>
      </c>
      <c r="R2126" s="40">
        <f t="shared" si="199"/>
        <v>3523.5494505494507</v>
      </c>
      <c r="S2126" s="40">
        <f t="shared" si="200"/>
        <v>881.42168674698792</v>
      </c>
      <c r="T2126" s="40">
        <f t="shared" si="201"/>
        <v>3522.242424242424</v>
      </c>
      <c r="U2126" s="41">
        <f t="shared" si="202"/>
        <v>4738.2962962962965</v>
      </c>
    </row>
    <row r="2127" spans="1:21" x14ac:dyDescent="0.25">
      <c r="A2127" s="30" t="str">
        <f t="shared" si="203"/>
        <v>2018_3</v>
      </c>
      <c r="B2127" s="10">
        <v>2018</v>
      </c>
      <c r="C2127" s="10">
        <v>3</v>
      </c>
      <c r="D2127" s="27" t="s">
        <v>24</v>
      </c>
      <c r="E2127" s="11" t="s">
        <v>41</v>
      </c>
      <c r="F2127" s="41">
        <v>1932</v>
      </c>
      <c r="G2127" s="39">
        <v>66</v>
      </c>
      <c r="H2127" s="40">
        <v>238</v>
      </c>
      <c r="I2127" s="40">
        <v>555</v>
      </c>
      <c r="J2127" s="40">
        <v>625</v>
      </c>
      <c r="K2127" s="41">
        <v>49</v>
      </c>
      <c r="L2127" s="39">
        <v>1339962</v>
      </c>
      <c r="M2127" s="40">
        <v>954630</v>
      </c>
      <c r="N2127" s="40">
        <v>648602</v>
      </c>
      <c r="O2127" s="40">
        <v>1800068</v>
      </c>
      <c r="P2127" s="41">
        <v>270996</v>
      </c>
      <c r="Q2127" s="39">
        <f t="shared" si="198"/>
        <v>20302.454545454544</v>
      </c>
      <c r="R2127" s="40">
        <f t="shared" si="199"/>
        <v>4011.0504201680674</v>
      </c>
      <c r="S2127" s="40">
        <f t="shared" si="200"/>
        <v>1168.6522522522523</v>
      </c>
      <c r="T2127" s="40">
        <f t="shared" si="201"/>
        <v>2880.1088</v>
      </c>
      <c r="U2127" s="41">
        <f t="shared" si="202"/>
        <v>5530.5306122448983</v>
      </c>
    </row>
    <row r="2128" spans="1:21" x14ac:dyDescent="0.25">
      <c r="A2128" s="30" t="str">
        <f t="shared" si="203"/>
        <v>2018_3</v>
      </c>
      <c r="B2128" s="10">
        <v>2018</v>
      </c>
      <c r="C2128" s="10">
        <v>3</v>
      </c>
      <c r="D2128" s="27" t="s">
        <v>25</v>
      </c>
      <c r="E2128" s="11" t="s">
        <v>41</v>
      </c>
      <c r="F2128" s="41">
        <v>7461</v>
      </c>
      <c r="G2128" s="39">
        <v>51</v>
      </c>
      <c r="H2128" s="40">
        <v>674</v>
      </c>
      <c r="I2128" s="40">
        <v>2824</v>
      </c>
      <c r="J2128" s="40">
        <v>978</v>
      </c>
      <c r="K2128" s="41">
        <v>232</v>
      </c>
      <c r="L2128" s="39">
        <v>1060734</v>
      </c>
      <c r="M2128" s="40">
        <v>1597222</v>
      </c>
      <c r="N2128" s="40">
        <v>4339248</v>
      </c>
      <c r="O2128" s="40">
        <v>2100241</v>
      </c>
      <c r="P2128" s="41">
        <v>1297089</v>
      </c>
      <c r="Q2128" s="39">
        <f t="shared" si="198"/>
        <v>20798.705882352941</v>
      </c>
      <c r="R2128" s="40">
        <f t="shared" si="199"/>
        <v>2369.7655786350147</v>
      </c>
      <c r="S2128" s="40">
        <f t="shared" si="200"/>
        <v>1536.5609065155807</v>
      </c>
      <c r="T2128" s="40">
        <f t="shared" si="201"/>
        <v>2147.4856850715746</v>
      </c>
      <c r="U2128" s="41">
        <f t="shared" si="202"/>
        <v>5590.9008620689656</v>
      </c>
    </row>
    <row r="2129" spans="1:21" x14ac:dyDescent="0.25">
      <c r="A2129" s="30" t="str">
        <f t="shared" si="203"/>
        <v>2018_3</v>
      </c>
      <c r="B2129" s="10">
        <v>2018</v>
      </c>
      <c r="C2129" s="10">
        <v>3</v>
      </c>
      <c r="D2129" s="27" t="s">
        <v>26</v>
      </c>
      <c r="E2129" s="11" t="s">
        <v>41</v>
      </c>
      <c r="F2129" s="41">
        <v>5292</v>
      </c>
      <c r="G2129" s="39">
        <v>75</v>
      </c>
      <c r="H2129" s="40">
        <v>640</v>
      </c>
      <c r="I2129" s="40">
        <v>998</v>
      </c>
      <c r="J2129" s="40">
        <v>1320</v>
      </c>
      <c r="K2129" s="41">
        <v>230</v>
      </c>
      <c r="L2129" s="39">
        <v>1952036</v>
      </c>
      <c r="M2129" s="40">
        <v>2204636</v>
      </c>
      <c r="N2129" s="40">
        <v>1469437</v>
      </c>
      <c r="O2129" s="40">
        <v>3820053</v>
      </c>
      <c r="P2129" s="41">
        <v>1000452</v>
      </c>
      <c r="Q2129" s="39">
        <f t="shared" si="198"/>
        <v>26027.146666666667</v>
      </c>
      <c r="R2129" s="40">
        <f t="shared" si="199"/>
        <v>3444.7437500000001</v>
      </c>
      <c r="S2129" s="40">
        <f t="shared" si="200"/>
        <v>1472.3817635270541</v>
      </c>
      <c r="T2129" s="40">
        <f t="shared" si="201"/>
        <v>2893.9795454545456</v>
      </c>
      <c r="U2129" s="41">
        <f t="shared" si="202"/>
        <v>4349.7913043478256</v>
      </c>
    </row>
    <row r="2130" spans="1:21" x14ac:dyDescent="0.25">
      <c r="A2130" s="30" t="str">
        <f t="shared" si="203"/>
        <v>2018_3</v>
      </c>
      <c r="B2130" s="10">
        <v>2018</v>
      </c>
      <c r="C2130" s="10">
        <v>3</v>
      </c>
      <c r="D2130" s="27" t="s">
        <v>27</v>
      </c>
      <c r="E2130" s="11" t="s">
        <v>41</v>
      </c>
      <c r="F2130" s="41">
        <v>1600</v>
      </c>
      <c r="G2130" s="39">
        <v>54</v>
      </c>
      <c r="H2130" s="40">
        <v>196</v>
      </c>
      <c r="I2130" s="40">
        <v>414</v>
      </c>
      <c r="J2130" s="40">
        <v>279</v>
      </c>
      <c r="K2130" s="41">
        <v>106</v>
      </c>
      <c r="L2130" s="39">
        <v>1162653</v>
      </c>
      <c r="M2130" s="40">
        <v>708641</v>
      </c>
      <c r="N2130" s="40">
        <v>715500</v>
      </c>
      <c r="O2130" s="40">
        <v>999408</v>
      </c>
      <c r="P2130" s="41">
        <v>850800</v>
      </c>
      <c r="Q2130" s="39">
        <f t="shared" si="198"/>
        <v>21530.611111111109</v>
      </c>
      <c r="R2130" s="40">
        <f t="shared" si="199"/>
        <v>3615.5153061224491</v>
      </c>
      <c r="S2130" s="40">
        <f t="shared" si="200"/>
        <v>1728.2608695652175</v>
      </c>
      <c r="T2130" s="40">
        <f t="shared" si="201"/>
        <v>3582.1075268817203</v>
      </c>
      <c r="U2130" s="41">
        <f t="shared" si="202"/>
        <v>8026.4150943396226</v>
      </c>
    </row>
    <row r="2131" spans="1:21" x14ac:dyDescent="0.25">
      <c r="A2131" s="30" t="str">
        <f t="shared" si="203"/>
        <v>2018_3</v>
      </c>
      <c r="B2131" s="10">
        <v>2018</v>
      </c>
      <c r="C2131" s="10">
        <v>3</v>
      </c>
      <c r="D2131" s="27" t="s">
        <v>28</v>
      </c>
      <c r="E2131" s="11" t="s">
        <v>41</v>
      </c>
      <c r="F2131" s="41">
        <v>7935</v>
      </c>
      <c r="G2131" s="39">
        <v>240</v>
      </c>
      <c r="H2131" s="40">
        <v>986</v>
      </c>
      <c r="I2131" s="40">
        <v>1910</v>
      </c>
      <c r="J2131" s="40">
        <v>1678</v>
      </c>
      <c r="K2131" s="41">
        <v>381</v>
      </c>
      <c r="L2131" s="39">
        <v>4062265</v>
      </c>
      <c r="M2131" s="40">
        <v>3570244</v>
      </c>
      <c r="N2131" s="40">
        <v>3836349</v>
      </c>
      <c r="O2131" s="40">
        <v>5736228</v>
      </c>
      <c r="P2131" s="41">
        <v>4683259</v>
      </c>
      <c r="Q2131" s="39">
        <f t="shared" si="198"/>
        <v>16926.104166666668</v>
      </c>
      <c r="R2131" s="40">
        <f t="shared" si="199"/>
        <v>3620.9371196754564</v>
      </c>
      <c r="S2131" s="40">
        <f t="shared" si="200"/>
        <v>2008.5596858638744</v>
      </c>
      <c r="T2131" s="40">
        <f t="shared" si="201"/>
        <v>3418.4910607866509</v>
      </c>
      <c r="U2131" s="41">
        <f t="shared" si="202"/>
        <v>12292.018372703413</v>
      </c>
    </row>
    <row r="2132" spans="1:21" x14ac:dyDescent="0.25">
      <c r="A2132" s="30" t="str">
        <f t="shared" si="203"/>
        <v>2018_3</v>
      </c>
      <c r="B2132" s="10">
        <v>2018</v>
      </c>
      <c r="C2132" s="10">
        <v>3</v>
      </c>
      <c r="D2132" s="27" t="s">
        <v>29</v>
      </c>
      <c r="E2132" s="11" t="s">
        <v>41</v>
      </c>
      <c r="F2132" s="41">
        <v>1115</v>
      </c>
      <c r="G2132" s="39">
        <v>40</v>
      </c>
      <c r="H2132" s="40">
        <v>155</v>
      </c>
      <c r="I2132" s="40">
        <v>172</v>
      </c>
      <c r="J2132" s="40">
        <v>246</v>
      </c>
      <c r="K2132" s="41">
        <v>70</v>
      </c>
      <c r="L2132" s="39">
        <v>676984</v>
      </c>
      <c r="M2132" s="40">
        <v>547119</v>
      </c>
      <c r="N2132" s="40">
        <v>226365</v>
      </c>
      <c r="O2132" s="40">
        <v>738234</v>
      </c>
      <c r="P2132" s="41">
        <v>549846</v>
      </c>
      <c r="Q2132" s="39">
        <f t="shared" si="198"/>
        <v>16924.599999999999</v>
      </c>
      <c r="R2132" s="40">
        <f t="shared" si="199"/>
        <v>3529.8</v>
      </c>
      <c r="S2132" s="40">
        <f t="shared" si="200"/>
        <v>1316.0755813953488</v>
      </c>
      <c r="T2132" s="40">
        <f t="shared" si="201"/>
        <v>3000.9512195121952</v>
      </c>
      <c r="U2132" s="41">
        <f t="shared" si="202"/>
        <v>7854.9428571428571</v>
      </c>
    </row>
    <row r="2133" spans="1:21" x14ac:dyDescent="0.25">
      <c r="A2133" s="30" t="str">
        <f t="shared" si="203"/>
        <v>2018_3</v>
      </c>
      <c r="B2133" s="10">
        <v>2018</v>
      </c>
      <c r="C2133" s="10">
        <v>3</v>
      </c>
      <c r="D2133" s="27" t="s">
        <v>30</v>
      </c>
      <c r="E2133" s="11" t="s">
        <v>41</v>
      </c>
      <c r="F2133" s="41">
        <v>1900</v>
      </c>
      <c r="G2133" s="39">
        <v>66</v>
      </c>
      <c r="H2133" s="40">
        <v>242</v>
      </c>
      <c r="I2133" s="40">
        <v>489</v>
      </c>
      <c r="J2133" s="40">
        <v>344</v>
      </c>
      <c r="K2133" s="41">
        <v>49</v>
      </c>
      <c r="L2133" s="39">
        <v>1418625</v>
      </c>
      <c r="M2133" s="40">
        <v>420523</v>
      </c>
      <c r="N2133" s="40">
        <v>398699</v>
      </c>
      <c r="O2133" s="40">
        <v>1064200</v>
      </c>
      <c r="P2133" s="41">
        <v>295081</v>
      </c>
      <c r="Q2133" s="39">
        <f t="shared" si="198"/>
        <v>21494.31818181818</v>
      </c>
      <c r="R2133" s="40">
        <f t="shared" si="199"/>
        <v>1737.6983471074379</v>
      </c>
      <c r="S2133" s="40">
        <f t="shared" si="200"/>
        <v>815.33537832310833</v>
      </c>
      <c r="T2133" s="40">
        <f t="shared" si="201"/>
        <v>3093.6046511627906</v>
      </c>
      <c r="U2133" s="41">
        <f t="shared" si="202"/>
        <v>6022.0612244897957</v>
      </c>
    </row>
    <row r="2134" spans="1:21" x14ac:dyDescent="0.25">
      <c r="A2134" s="30" t="str">
        <f t="shared" si="203"/>
        <v>2018_3</v>
      </c>
      <c r="B2134" s="10">
        <v>2018</v>
      </c>
      <c r="C2134" s="10">
        <v>3</v>
      </c>
      <c r="D2134" s="27" t="s">
        <v>31</v>
      </c>
      <c r="E2134" s="11" t="s">
        <v>41</v>
      </c>
      <c r="F2134" s="41">
        <v>6534</v>
      </c>
      <c r="G2134" s="39">
        <v>156</v>
      </c>
      <c r="H2134" s="40">
        <v>745</v>
      </c>
      <c r="I2134" s="40">
        <v>2333</v>
      </c>
      <c r="J2134" s="40">
        <v>1022</v>
      </c>
      <c r="K2134" s="41">
        <v>243</v>
      </c>
      <c r="L2134" s="39">
        <v>2815372</v>
      </c>
      <c r="M2134" s="40">
        <v>2659412</v>
      </c>
      <c r="N2134" s="40">
        <v>1583896</v>
      </c>
      <c r="O2134" s="40">
        <v>3694235</v>
      </c>
      <c r="P2134" s="41">
        <v>544774</v>
      </c>
      <c r="Q2134" s="39">
        <f t="shared" si="198"/>
        <v>18047.25641025641</v>
      </c>
      <c r="R2134" s="40">
        <f t="shared" si="199"/>
        <v>3569.6805369127519</v>
      </c>
      <c r="S2134" s="40">
        <f t="shared" si="200"/>
        <v>678.90955850835837</v>
      </c>
      <c r="T2134" s="40">
        <f t="shared" si="201"/>
        <v>3614.7113502935422</v>
      </c>
      <c r="U2134" s="41">
        <f t="shared" si="202"/>
        <v>2241.8683127572017</v>
      </c>
    </row>
    <row r="2135" spans="1:21" x14ac:dyDescent="0.25">
      <c r="A2135" s="30" t="str">
        <f t="shared" si="203"/>
        <v>2018_3</v>
      </c>
      <c r="B2135" s="10">
        <v>2018</v>
      </c>
      <c r="C2135" s="10">
        <v>3</v>
      </c>
      <c r="D2135" s="27" t="s">
        <v>32</v>
      </c>
      <c r="E2135" s="11" t="s">
        <v>41</v>
      </c>
      <c r="F2135" s="41">
        <v>6266</v>
      </c>
      <c r="G2135" s="39">
        <v>95</v>
      </c>
      <c r="H2135" s="40">
        <v>908</v>
      </c>
      <c r="I2135" s="40">
        <v>1434</v>
      </c>
      <c r="J2135" s="40">
        <v>1467</v>
      </c>
      <c r="K2135" s="41">
        <v>303</v>
      </c>
      <c r="L2135" s="39">
        <v>4055896</v>
      </c>
      <c r="M2135" s="40">
        <v>3636886</v>
      </c>
      <c r="N2135" s="40">
        <v>1702609</v>
      </c>
      <c r="O2135" s="40">
        <v>5660204</v>
      </c>
      <c r="P2135" s="41">
        <v>3640498</v>
      </c>
      <c r="Q2135" s="39">
        <f t="shared" si="198"/>
        <v>42693.642105263156</v>
      </c>
      <c r="R2135" s="40">
        <f t="shared" si="199"/>
        <v>4005.3810572687225</v>
      </c>
      <c r="S2135" s="40">
        <f t="shared" si="200"/>
        <v>1187.3145048814504</v>
      </c>
      <c r="T2135" s="40">
        <f t="shared" si="201"/>
        <v>3858.3531015678254</v>
      </c>
      <c r="U2135" s="41">
        <f t="shared" si="202"/>
        <v>12014.84488448845</v>
      </c>
    </row>
    <row r="2136" spans="1:21" x14ac:dyDescent="0.25">
      <c r="A2136" s="30" t="str">
        <f t="shared" si="203"/>
        <v>2018_3</v>
      </c>
      <c r="B2136" s="10">
        <v>2018</v>
      </c>
      <c r="C2136" s="10">
        <v>3</v>
      </c>
      <c r="D2136" s="27" t="s">
        <v>33</v>
      </c>
      <c r="E2136" s="11" t="s">
        <v>41</v>
      </c>
      <c r="F2136" s="41">
        <v>3460</v>
      </c>
      <c r="G2136" s="39">
        <v>133</v>
      </c>
      <c r="H2136" s="40">
        <v>404</v>
      </c>
      <c r="I2136" s="40">
        <v>1124</v>
      </c>
      <c r="J2136" s="40">
        <v>620</v>
      </c>
      <c r="K2136" s="41">
        <v>138</v>
      </c>
      <c r="L2136" s="39">
        <v>1920829</v>
      </c>
      <c r="M2136" s="40">
        <v>1459088</v>
      </c>
      <c r="N2136" s="40">
        <v>1191832</v>
      </c>
      <c r="O2136" s="40">
        <v>1868834</v>
      </c>
      <c r="P2136" s="41">
        <v>425047</v>
      </c>
      <c r="Q2136" s="39">
        <f t="shared" si="198"/>
        <v>14442.323308270677</v>
      </c>
      <c r="R2136" s="40">
        <f t="shared" si="199"/>
        <v>3611.6039603960394</v>
      </c>
      <c r="S2136" s="40">
        <f t="shared" si="200"/>
        <v>1060.3487544483985</v>
      </c>
      <c r="T2136" s="40">
        <f t="shared" si="201"/>
        <v>3014.248387096774</v>
      </c>
      <c r="U2136" s="41">
        <f t="shared" si="202"/>
        <v>3080.050724637681</v>
      </c>
    </row>
    <row r="2137" spans="1:21" x14ac:dyDescent="0.25">
      <c r="A2137" s="30" t="str">
        <f t="shared" si="203"/>
        <v>2018_3</v>
      </c>
      <c r="B2137" s="10">
        <v>2018</v>
      </c>
      <c r="C2137" s="10">
        <v>3</v>
      </c>
      <c r="D2137" s="27" t="s">
        <v>34</v>
      </c>
      <c r="E2137" s="11" t="s">
        <v>41</v>
      </c>
      <c r="F2137" s="41">
        <v>3194</v>
      </c>
      <c r="G2137" s="39">
        <v>105</v>
      </c>
      <c r="H2137" s="40">
        <v>478</v>
      </c>
      <c r="I2137" s="40">
        <v>1105</v>
      </c>
      <c r="J2137" s="40">
        <v>692</v>
      </c>
      <c r="K2137" s="41">
        <v>121</v>
      </c>
      <c r="L2137" s="39">
        <v>1926247</v>
      </c>
      <c r="M2137" s="40">
        <v>2120826</v>
      </c>
      <c r="N2137" s="40">
        <v>7449555</v>
      </c>
      <c r="O2137" s="40">
        <v>3185499</v>
      </c>
      <c r="P2137" s="41">
        <v>525978</v>
      </c>
      <c r="Q2137" s="39">
        <f t="shared" si="198"/>
        <v>18345.209523809524</v>
      </c>
      <c r="R2137" s="40">
        <f t="shared" si="199"/>
        <v>4436.8744769874475</v>
      </c>
      <c r="S2137" s="40">
        <f t="shared" si="200"/>
        <v>6741.6787330316738</v>
      </c>
      <c r="T2137" s="40">
        <f t="shared" si="201"/>
        <v>4603.3222543352604</v>
      </c>
      <c r="U2137" s="41">
        <f t="shared" si="202"/>
        <v>4346.9256198347111</v>
      </c>
    </row>
    <row r="2138" spans="1:21" x14ac:dyDescent="0.25">
      <c r="A2138" s="30" t="str">
        <f t="shared" si="203"/>
        <v>2018_3</v>
      </c>
      <c r="B2138" s="10">
        <v>2018</v>
      </c>
      <c r="C2138" s="10">
        <v>3</v>
      </c>
      <c r="D2138" s="27" t="s">
        <v>35</v>
      </c>
      <c r="E2138" s="11" t="s">
        <v>41</v>
      </c>
      <c r="F2138" s="41">
        <v>5593</v>
      </c>
      <c r="G2138" s="39">
        <v>249</v>
      </c>
      <c r="H2138" s="40">
        <v>953</v>
      </c>
      <c r="I2138" s="40">
        <v>960</v>
      </c>
      <c r="J2138" s="40">
        <v>1491</v>
      </c>
      <c r="K2138" s="41">
        <v>356</v>
      </c>
      <c r="L2138" s="39">
        <v>3535482</v>
      </c>
      <c r="M2138" s="40">
        <v>3080025</v>
      </c>
      <c r="N2138" s="40">
        <v>1424313</v>
      </c>
      <c r="O2138" s="40">
        <v>4538196</v>
      </c>
      <c r="P2138" s="41">
        <v>1022370</v>
      </c>
      <c r="Q2138" s="39">
        <f t="shared" si="198"/>
        <v>14198.722891566265</v>
      </c>
      <c r="R2138" s="40">
        <f t="shared" si="199"/>
        <v>3231.9254984260233</v>
      </c>
      <c r="S2138" s="40">
        <f t="shared" si="200"/>
        <v>1483.659375</v>
      </c>
      <c r="T2138" s="40">
        <f t="shared" si="201"/>
        <v>3043.7263581488933</v>
      </c>
      <c r="U2138" s="41">
        <f t="shared" si="202"/>
        <v>2871.825842696629</v>
      </c>
    </row>
    <row r="2139" spans="1:21" x14ac:dyDescent="0.25">
      <c r="A2139" s="30" t="str">
        <f t="shared" si="203"/>
        <v>2018_3</v>
      </c>
      <c r="B2139" s="10">
        <v>2018</v>
      </c>
      <c r="C2139" s="10">
        <v>3</v>
      </c>
      <c r="D2139" s="27" t="s">
        <v>36</v>
      </c>
      <c r="E2139" s="11" t="s">
        <v>41</v>
      </c>
      <c r="F2139" s="41">
        <v>1758</v>
      </c>
      <c r="G2139" s="39">
        <v>83</v>
      </c>
      <c r="H2139" s="40">
        <v>293</v>
      </c>
      <c r="I2139" s="40">
        <v>436</v>
      </c>
      <c r="J2139" s="40">
        <v>506</v>
      </c>
      <c r="K2139" s="41">
        <v>184</v>
      </c>
      <c r="L2139" s="39">
        <v>1330757</v>
      </c>
      <c r="M2139" s="40">
        <v>984813</v>
      </c>
      <c r="N2139" s="40">
        <v>394976</v>
      </c>
      <c r="O2139" s="40">
        <v>1577993</v>
      </c>
      <c r="P2139" s="41">
        <v>1029815</v>
      </c>
      <c r="Q2139" s="39">
        <f t="shared" si="198"/>
        <v>16033.216867469879</v>
      </c>
      <c r="R2139" s="40">
        <f t="shared" si="199"/>
        <v>3361.1365187713309</v>
      </c>
      <c r="S2139" s="40">
        <f t="shared" si="200"/>
        <v>905.90825688073392</v>
      </c>
      <c r="T2139" s="40">
        <f t="shared" si="201"/>
        <v>3118.5632411067195</v>
      </c>
      <c r="U2139" s="41">
        <f t="shared" si="202"/>
        <v>5596.820652173913</v>
      </c>
    </row>
    <row r="2140" spans="1:21" x14ac:dyDescent="0.25">
      <c r="A2140" s="30" t="str">
        <f t="shared" si="203"/>
        <v>2018_3</v>
      </c>
      <c r="B2140" s="10">
        <v>2018</v>
      </c>
      <c r="C2140" s="10">
        <v>3</v>
      </c>
      <c r="D2140" s="27" t="s">
        <v>37</v>
      </c>
      <c r="E2140" s="11" t="s">
        <v>41</v>
      </c>
      <c r="F2140" s="41">
        <v>2716</v>
      </c>
      <c r="G2140" s="39">
        <v>135</v>
      </c>
      <c r="H2140" s="40">
        <v>539</v>
      </c>
      <c r="I2140" s="40">
        <v>175</v>
      </c>
      <c r="J2140" s="40">
        <v>1074</v>
      </c>
      <c r="K2140" s="41">
        <v>513</v>
      </c>
      <c r="L2140" s="39">
        <v>2461292</v>
      </c>
      <c r="M2140" s="40">
        <v>1429650</v>
      </c>
      <c r="N2140" s="40">
        <v>216129</v>
      </c>
      <c r="O2140" s="40">
        <v>3267785</v>
      </c>
      <c r="P2140" s="41">
        <v>3136900</v>
      </c>
      <c r="Q2140" s="39">
        <f t="shared" si="198"/>
        <v>18231.792592592592</v>
      </c>
      <c r="R2140" s="40">
        <f t="shared" si="199"/>
        <v>2652.4118738404454</v>
      </c>
      <c r="S2140" s="40">
        <f t="shared" si="200"/>
        <v>1235.0228571428572</v>
      </c>
      <c r="T2140" s="40">
        <f t="shared" si="201"/>
        <v>3042.6303538175048</v>
      </c>
      <c r="U2140" s="41">
        <f t="shared" si="202"/>
        <v>6114.8148148148148</v>
      </c>
    </row>
    <row r="2141" spans="1:21" x14ac:dyDescent="0.25">
      <c r="A2141" s="30" t="str">
        <f t="shared" si="203"/>
        <v>2018_3</v>
      </c>
      <c r="B2141" s="10">
        <v>2018</v>
      </c>
      <c r="C2141" s="10">
        <v>3</v>
      </c>
      <c r="D2141" s="27" t="s">
        <v>38</v>
      </c>
      <c r="E2141" s="11" t="s">
        <v>41</v>
      </c>
      <c r="F2141" s="41">
        <v>1400</v>
      </c>
      <c r="G2141" s="39">
        <v>77</v>
      </c>
      <c r="H2141" s="40">
        <v>305</v>
      </c>
      <c r="I2141" s="40">
        <v>231</v>
      </c>
      <c r="J2141" s="40">
        <v>571</v>
      </c>
      <c r="K2141" s="41">
        <v>11</v>
      </c>
      <c r="L2141" s="39">
        <v>1048361</v>
      </c>
      <c r="M2141" s="40">
        <v>873850</v>
      </c>
      <c r="N2141" s="40">
        <v>477216</v>
      </c>
      <c r="O2141" s="40">
        <v>1448792</v>
      </c>
      <c r="P2141" s="41">
        <v>66601</v>
      </c>
      <c r="Q2141" s="39">
        <f t="shared" si="198"/>
        <v>13615.077922077922</v>
      </c>
      <c r="R2141" s="40">
        <f t="shared" si="199"/>
        <v>2865.0819672131147</v>
      </c>
      <c r="S2141" s="40">
        <f t="shared" si="200"/>
        <v>2065.8701298701299</v>
      </c>
      <c r="T2141" s="40">
        <f t="shared" si="201"/>
        <v>2537.2889667250438</v>
      </c>
      <c r="U2141" s="41">
        <f t="shared" si="202"/>
        <v>6054.636363636364</v>
      </c>
    </row>
    <row r="2142" spans="1:21" x14ac:dyDescent="0.25">
      <c r="A2142" s="30" t="str">
        <f t="shared" si="203"/>
        <v>2018_3</v>
      </c>
      <c r="B2142" s="10">
        <v>2018</v>
      </c>
      <c r="C2142" s="10">
        <v>3</v>
      </c>
      <c r="D2142" s="27" t="s">
        <v>39</v>
      </c>
      <c r="E2142" s="11" t="s">
        <v>41</v>
      </c>
      <c r="F2142" s="41">
        <v>6425</v>
      </c>
      <c r="G2142" s="39">
        <v>332</v>
      </c>
      <c r="H2142" s="40">
        <v>1243</v>
      </c>
      <c r="I2142" s="40">
        <v>382</v>
      </c>
      <c r="J2142" s="40">
        <v>996</v>
      </c>
      <c r="K2142" s="41">
        <v>157</v>
      </c>
      <c r="L2142" s="39">
        <v>5150486</v>
      </c>
      <c r="M2142" s="40">
        <v>3095827</v>
      </c>
      <c r="N2142" s="40">
        <v>348899</v>
      </c>
      <c r="O2142" s="40">
        <v>2780515</v>
      </c>
      <c r="P2142" s="41">
        <v>899154</v>
      </c>
      <c r="Q2142" s="39">
        <f t="shared" si="198"/>
        <v>15513.512048192772</v>
      </c>
      <c r="R2142" s="40">
        <f t="shared" si="199"/>
        <v>2490.6090104585678</v>
      </c>
      <c r="S2142" s="40">
        <f t="shared" si="200"/>
        <v>913.34816753926702</v>
      </c>
      <c r="T2142" s="40">
        <f t="shared" si="201"/>
        <v>2791.6817269076305</v>
      </c>
      <c r="U2142" s="41">
        <f t="shared" si="202"/>
        <v>5727.0955414012742</v>
      </c>
    </row>
    <row r="2143" spans="1:21" x14ac:dyDescent="0.25">
      <c r="A2143" s="30" t="str">
        <f t="shared" si="203"/>
        <v>2018_3</v>
      </c>
      <c r="B2143" s="10">
        <v>2018</v>
      </c>
      <c r="C2143" s="10">
        <v>3</v>
      </c>
      <c r="D2143" s="27" t="s">
        <v>40</v>
      </c>
      <c r="E2143" s="11" t="s">
        <v>41</v>
      </c>
      <c r="F2143" s="41">
        <v>3348</v>
      </c>
      <c r="G2143" s="39">
        <v>130</v>
      </c>
      <c r="H2143" s="40">
        <v>613</v>
      </c>
      <c r="I2143" s="40">
        <v>1137</v>
      </c>
      <c r="J2143" s="40">
        <v>1021</v>
      </c>
      <c r="K2143" s="41">
        <v>178</v>
      </c>
      <c r="L2143" s="39">
        <v>1946248</v>
      </c>
      <c r="M2143" s="40">
        <v>2474967</v>
      </c>
      <c r="N2143" s="40">
        <v>930084</v>
      </c>
      <c r="O2143" s="40">
        <v>4074478</v>
      </c>
      <c r="P2143" s="41">
        <v>601751</v>
      </c>
      <c r="Q2143" s="39">
        <f t="shared" si="198"/>
        <v>14971.138461538461</v>
      </c>
      <c r="R2143" s="40">
        <f t="shared" si="199"/>
        <v>4037.4665579119087</v>
      </c>
      <c r="S2143" s="40">
        <f t="shared" si="200"/>
        <v>818.01583113456468</v>
      </c>
      <c r="T2143" s="40">
        <f t="shared" si="201"/>
        <v>3990.6738491674828</v>
      </c>
      <c r="U2143" s="41">
        <f t="shared" si="202"/>
        <v>3380.6235955056181</v>
      </c>
    </row>
    <row r="2144" spans="1:21" x14ac:dyDescent="0.25">
      <c r="A2144" s="30" t="str">
        <f t="shared" si="203"/>
        <v>2018_4</v>
      </c>
      <c r="B2144" s="10">
        <v>2018</v>
      </c>
      <c r="C2144" s="10">
        <v>4</v>
      </c>
      <c r="D2144" s="27" t="s">
        <v>13</v>
      </c>
      <c r="E2144" s="11" t="s">
        <v>41</v>
      </c>
      <c r="F2144" s="41">
        <v>7373</v>
      </c>
      <c r="G2144" s="39">
        <v>47</v>
      </c>
      <c r="H2144" s="40">
        <v>857</v>
      </c>
      <c r="I2144" s="40">
        <v>474</v>
      </c>
      <c r="J2144" s="40">
        <v>1515</v>
      </c>
      <c r="K2144" s="41">
        <v>201</v>
      </c>
      <c r="L2144" s="39">
        <v>786607</v>
      </c>
      <c r="M2144" s="40">
        <v>1659504</v>
      </c>
      <c r="N2144" s="40">
        <v>859614</v>
      </c>
      <c r="O2144" s="40">
        <v>3205117</v>
      </c>
      <c r="P2144" s="41">
        <v>623411</v>
      </c>
      <c r="Q2144" s="39">
        <f t="shared" si="198"/>
        <v>16736.319148936171</v>
      </c>
      <c r="R2144" s="40">
        <f t="shared" si="199"/>
        <v>1936.4107351225205</v>
      </c>
      <c r="S2144" s="40">
        <f t="shared" si="200"/>
        <v>1813.5316455696202</v>
      </c>
      <c r="T2144" s="40">
        <f t="shared" si="201"/>
        <v>2115.5887788778878</v>
      </c>
      <c r="U2144" s="41">
        <f t="shared" si="202"/>
        <v>3101.5472636815921</v>
      </c>
    </row>
    <row r="2145" spans="1:21" x14ac:dyDescent="0.25">
      <c r="A2145" s="30" t="str">
        <f t="shared" si="203"/>
        <v>2018_4</v>
      </c>
      <c r="B2145" s="10">
        <v>2018</v>
      </c>
      <c r="C2145" s="10">
        <v>4</v>
      </c>
      <c r="D2145" s="27" t="s">
        <v>15</v>
      </c>
      <c r="E2145" s="11" t="s">
        <v>41</v>
      </c>
      <c r="F2145" s="41">
        <v>833</v>
      </c>
      <c r="G2145" s="39">
        <v>3</v>
      </c>
      <c r="H2145" s="40">
        <v>64</v>
      </c>
      <c r="I2145" s="40">
        <v>165</v>
      </c>
      <c r="J2145" s="40">
        <v>116</v>
      </c>
      <c r="K2145" s="41">
        <v>17</v>
      </c>
      <c r="L2145" s="39">
        <v>90258</v>
      </c>
      <c r="M2145" s="40">
        <v>223804</v>
      </c>
      <c r="N2145" s="40">
        <v>310197</v>
      </c>
      <c r="O2145" s="40">
        <v>402830</v>
      </c>
      <c r="P2145" s="41">
        <v>96738</v>
      </c>
      <c r="Q2145" s="39">
        <f t="shared" si="198"/>
        <v>30086</v>
      </c>
      <c r="R2145" s="40">
        <f t="shared" si="199"/>
        <v>3496.9375</v>
      </c>
      <c r="S2145" s="40">
        <f t="shared" si="200"/>
        <v>1879.9818181818182</v>
      </c>
      <c r="T2145" s="40">
        <f t="shared" si="201"/>
        <v>3472.6724137931033</v>
      </c>
      <c r="U2145" s="41">
        <f t="shared" si="202"/>
        <v>5690.4705882352937</v>
      </c>
    </row>
    <row r="2146" spans="1:21" x14ac:dyDescent="0.25">
      <c r="A2146" s="30" t="str">
        <f t="shared" si="203"/>
        <v>2018_4</v>
      </c>
      <c r="B2146" s="10">
        <v>2018</v>
      </c>
      <c r="C2146" s="10">
        <v>4</v>
      </c>
      <c r="D2146" s="27" t="s">
        <v>16</v>
      </c>
      <c r="E2146" s="11" t="s">
        <v>41</v>
      </c>
      <c r="F2146" s="41">
        <v>991</v>
      </c>
      <c r="G2146" s="39">
        <v>21</v>
      </c>
      <c r="H2146" s="40">
        <v>149</v>
      </c>
      <c r="I2146" s="40">
        <v>120</v>
      </c>
      <c r="J2146" s="40">
        <v>347</v>
      </c>
      <c r="K2146" s="41">
        <v>25</v>
      </c>
      <c r="L2146" s="39">
        <v>201910</v>
      </c>
      <c r="M2146" s="40">
        <v>565022</v>
      </c>
      <c r="N2146" s="40">
        <v>122564</v>
      </c>
      <c r="O2146" s="40">
        <v>1035360</v>
      </c>
      <c r="P2146" s="41">
        <v>128408</v>
      </c>
      <c r="Q2146" s="39">
        <f t="shared" si="198"/>
        <v>9614.7619047619046</v>
      </c>
      <c r="R2146" s="40">
        <f t="shared" si="199"/>
        <v>3792.0939597315437</v>
      </c>
      <c r="S2146" s="40">
        <f t="shared" si="200"/>
        <v>1021.3666666666667</v>
      </c>
      <c r="T2146" s="40">
        <f t="shared" si="201"/>
        <v>2983.7463976945246</v>
      </c>
      <c r="U2146" s="41">
        <f t="shared" si="202"/>
        <v>5136.32</v>
      </c>
    </row>
    <row r="2147" spans="1:21" x14ac:dyDescent="0.25">
      <c r="A2147" s="30" t="str">
        <f t="shared" si="203"/>
        <v>2018_4</v>
      </c>
      <c r="B2147" s="10">
        <v>2018</v>
      </c>
      <c r="C2147" s="10">
        <v>4</v>
      </c>
      <c r="D2147" s="27" t="s">
        <v>17</v>
      </c>
      <c r="E2147" s="11" t="s">
        <v>41</v>
      </c>
      <c r="F2147" s="41">
        <v>6922</v>
      </c>
      <c r="G2147" s="39">
        <v>44</v>
      </c>
      <c r="H2147" s="40">
        <v>658</v>
      </c>
      <c r="I2147" s="40">
        <v>2074</v>
      </c>
      <c r="J2147" s="40">
        <v>975</v>
      </c>
      <c r="K2147" s="41">
        <v>681</v>
      </c>
      <c r="L2147" s="39">
        <v>705851</v>
      </c>
      <c r="M2147" s="40">
        <v>2889104</v>
      </c>
      <c r="N2147" s="40">
        <v>1864621</v>
      </c>
      <c r="O2147" s="40">
        <v>3426211</v>
      </c>
      <c r="P2147" s="41">
        <v>3528594</v>
      </c>
      <c r="Q2147" s="39">
        <f t="shared" si="198"/>
        <v>16042.068181818182</v>
      </c>
      <c r="R2147" s="40">
        <f t="shared" si="199"/>
        <v>4390.7355623100302</v>
      </c>
      <c r="S2147" s="40">
        <f t="shared" si="200"/>
        <v>899.04580520732884</v>
      </c>
      <c r="T2147" s="40">
        <f t="shared" si="201"/>
        <v>3514.062564102564</v>
      </c>
      <c r="U2147" s="41">
        <f t="shared" si="202"/>
        <v>5181.4889867841412</v>
      </c>
    </row>
    <row r="2148" spans="1:21" x14ac:dyDescent="0.25">
      <c r="A2148" s="30" t="str">
        <f t="shared" si="203"/>
        <v>2018_4</v>
      </c>
      <c r="B2148" s="10">
        <v>2018</v>
      </c>
      <c r="C2148" s="10">
        <v>4</v>
      </c>
      <c r="D2148" s="27" t="s">
        <v>18</v>
      </c>
      <c r="E2148" s="11" t="s">
        <v>41</v>
      </c>
      <c r="F2148" s="41">
        <v>2770</v>
      </c>
      <c r="G2148" s="39">
        <v>30</v>
      </c>
      <c r="H2148" s="40">
        <v>229</v>
      </c>
      <c r="I2148" s="40">
        <v>502</v>
      </c>
      <c r="J2148" s="40">
        <v>366</v>
      </c>
      <c r="K2148" s="41">
        <v>73</v>
      </c>
      <c r="L2148" s="39">
        <v>787628</v>
      </c>
      <c r="M2148" s="40">
        <v>877576</v>
      </c>
      <c r="N2148" s="40">
        <v>1120603</v>
      </c>
      <c r="O2148" s="40">
        <v>1421025</v>
      </c>
      <c r="P2148" s="41">
        <v>256091</v>
      </c>
      <c r="Q2148" s="39">
        <f t="shared" si="198"/>
        <v>26254.266666666666</v>
      </c>
      <c r="R2148" s="40">
        <f t="shared" si="199"/>
        <v>3832.2096069868994</v>
      </c>
      <c r="S2148" s="40">
        <f t="shared" si="200"/>
        <v>2232.2768924302791</v>
      </c>
      <c r="T2148" s="40">
        <f t="shared" si="201"/>
        <v>3882.5819672131147</v>
      </c>
      <c r="U2148" s="41">
        <f t="shared" si="202"/>
        <v>3508.0958904109589</v>
      </c>
    </row>
    <row r="2149" spans="1:21" x14ac:dyDescent="0.25">
      <c r="A2149" s="30" t="str">
        <f t="shared" si="203"/>
        <v>2018_4</v>
      </c>
      <c r="B2149" s="10">
        <v>2018</v>
      </c>
      <c r="C2149" s="10">
        <v>4</v>
      </c>
      <c r="D2149" s="27" t="s">
        <v>19</v>
      </c>
      <c r="E2149" s="11" t="s">
        <v>41</v>
      </c>
      <c r="F2149" s="41">
        <v>1152</v>
      </c>
      <c r="G2149" s="39">
        <v>30</v>
      </c>
      <c r="H2149" s="40">
        <v>117</v>
      </c>
      <c r="I2149" s="40">
        <v>207</v>
      </c>
      <c r="J2149" s="40">
        <v>180</v>
      </c>
      <c r="K2149" s="41">
        <v>51</v>
      </c>
      <c r="L2149" s="39">
        <v>610060</v>
      </c>
      <c r="M2149" s="40">
        <v>436205</v>
      </c>
      <c r="N2149" s="40">
        <v>398263</v>
      </c>
      <c r="O2149" s="40">
        <v>725560</v>
      </c>
      <c r="P2149" s="41">
        <v>263711</v>
      </c>
      <c r="Q2149" s="39">
        <f t="shared" si="198"/>
        <v>20335.333333333332</v>
      </c>
      <c r="R2149" s="40">
        <f t="shared" si="199"/>
        <v>3728.2478632478633</v>
      </c>
      <c r="S2149" s="40">
        <f t="shared" si="200"/>
        <v>1923.9758454106279</v>
      </c>
      <c r="T2149" s="40">
        <f t="shared" si="201"/>
        <v>4030.8888888888887</v>
      </c>
      <c r="U2149" s="41">
        <f t="shared" si="202"/>
        <v>5170.8039215686276</v>
      </c>
    </row>
    <row r="2150" spans="1:21" x14ac:dyDescent="0.25">
      <c r="A2150" s="30" t="str">
        <f t="shared" si="203"/>
        <v>2018_4</v>
      </c>
      <c r="B2150" s="10">
        <v>2018</v>
      </c>
      <c r="C2150" s="10">
        <v>4</v>
      </c>
      <c r="D2150" s="27" t="s">
        <v>20</v>
      </c>
      <c r="E2150" s="11" t="s">
        <v>41</v>
      </c>
      <c r="F2150" s="41">
        <v>7900</v>
      </c>
      <c r="G2150" s="39">
        <v>95</v>
      </c>
      <c r="H2150" s="40">
        <v>925</v>
      </c>
      <c r="I2150" s="40">
        <v>803</v>
      </c>
      <c r="J2150" s="40">
        <v>1603</v>
      </c>
      <c r="K2150" s="41">
        <v>264</v>
      </c>
      <c r="L2150" s="39">
        <v>3235121</v>
      </c>
      <c r="M2150" s="40">
        <v>2758101</v>
      </c>
      <c r="N2150" s="40">
        <v>1790098</v>
      </c>
      <c r="O2150" s="40">
        <v>4611572</v>
      </c>
      <c r="P2150" s="41">
        <v>2451334</v>
      </c>
      <c r="Q2150" s="39">
        <f t="shared" si="198"/>
        <v>34053.905263157896</v>
      </c>
      <c r="R2150" s="40">
        <f t="shared" si="199"/>
        <v>2981.7308108108109</v>
      </c>
      <c r="S2150" s="40">
        <f t="shared" si="200"/>
        <v>2229.2627646326277</v>
      </c>
      <c r="T2150" s="40">
        <f t="shared" si="201"/>
        <v>2876.8384279475981</v>
      </c>
      <c r="U2150" s="41">
        <f t="shared" si="202"/>
        <v>9285.3560606060601</v>
      </c>
    </row>
    <row r="2151" spans="1:21" x14ac:dyDescent="0.25">
      <c r="A2151" s="30" t="str">
        <f t="shared" si="203"/>
        <v>2018_4</v>
      </c>
      <c r="B2151" s="10">
        <v>2018</v>
      </c>
      <c r="C2151" s="10">
        <v>4</v>
      </c>
      <c r="D2151" s="27" t="s">
        <v>21</v>
      </c>
      <c r="E2151" s="11" t="s">
        <v>41</v>
      </c>
      <c r="F2151" s="41">
        <v>7331</v>
      </c>
      <c r="G2151" s="39">
        <v>220</v>
      </c>
      <c r="H2151" s="40">
        <v>775</v>
      </c>
      <c r="I2151" s="40">
        <v>1001</v>
      </c>
      <c r="J2151" s="40">
        <v>1567</v>
      </c>
      <c r="K2151" s="41">
        <v>807</v>
      </c>
      <c r="L2151" s="39">
        <v>3025605</v>
      </c>
      <c r="M2151" s="40">
        <v>2181116</v>
      </c>
      <c r="N2151" s="40">
        <v>916842</v>
      </c>
      <c r="O2151" s="40">
        <v>5006472</v>
      </c>
      <c r="P2151" s="41">
        <v>4065197</v>
      </c>
      <c r="Q2151" s="39">
        <f t="shared" si="198"/>
        <v>13752.75</v>
      </c>
      <c r="R2151" s="40">
        <f t="shared" si="199"/>
        <v>2814.3432258064518</v>
      </c>
      <c r="S2151" s="40">
        <f t="shared" si="200"/>
        <v>915.92607392607397</v>
      </c>
      <c r="T2151" s="40">
        <f t="shared" si="201"/>
        <v>3194.9406509253349</v>
      </c>
      <c r="U2151" s="41">
        <f t="shared" si="202"/>
        <v>5037.4188351920693</v>
      </c>
    </row>
    <row r="2152" spans="1:21" x14ac:dyDescent="0.25">
      <c r="A2152" s="30" t="str">
        <f t="shared" si="203"/>
        <v>2018_4</v>
      </c>
      <c r="B2152" s="10">
        <v>2018</v>
      </c>
      <c r="C2152" s="10">
        <v>4</v>
      </c>
      <c r="D2152" s="27" t="s">
        <v>22</v>
      </c>
      <c r="E2152" s="11" t="s">
        <v>41</v>
      </c>
      <c r="F2152" s="41">
        <v>947</v>
      </c>
      <c r="G2152" s="39">
        <v>32</v>
      </c>
      <c r="H2152" s="40">
        <v>99</v>
      </c>
      <c r="I2152" s="40">
        <v>143</v>
      </c>
      <c r="J2152" s="40">
        <v>136</v>
      </c>
      <c r="K2152" s="41">
        <v>43</v>
      </c>
      <c r="L2152" s="39">
        <v>419101</v>
      </c>
      <c r="M2152" s="40">
        <v>345647</v>
      </c>
      <c r="N2152" s="40">
        <v>171272</v>
      </c>
      <c r="O2152" s="40">
        <v>501042</v>
      </c>
      <c r="P2152" s="41">
        <v>178985</v>
      </c>
      <c r="Q2152" s="39">
        <f t="shared" si="198"/>
        <v>13096.90625</v>
      </c>
      <c r="R2152" s="40">
        <f t="shared" si="199"/>
        <v>3491.3838383838383</v>
      </c>
      <c r="S2152" s="40">
        <f t="shared" si="200"/>
        <v>1197.7062937062938</v>
      </c>
      <c r="T2152" s="40">
        <f t="shared" si="201"/>
        <v>3684.1323529411766</v>
      </c>
      <c r="U2152" s="41">
        <f t="shared" si="202"/>
        <v>4162.4418604651164</v>
      </c>
    </row>
    <row r="2153" spans="1:21" x14ac:dyDescent="0.25">
      <c r="A2153" s="30" t="str">
        <f t="shared" si="203"/>
        <v>2018_4</v>
      </c>
      <c r="B2153" s="10">
        <v>2018</v>
      </c>
      <c r="C2153" s="10">
        <v>4</v>
      </c>
      <c r="D2153" s="27" t="s">
        <v>23</v>
      </c>
      <c r="E2153" s="11" t="s">
        <v>41</v>
      </c>
      <c r="F2153" s="41">
        <v>697</v>
      </c>
      <c r="G2153" s="39">
        <v>24</v>
      </c>
      <c r="H2153" s="40">
        <v>87</v>
      </c>
      <c r="I2153" s="40">
        <v>133</v>
      </c>
      <c r="J2153" s="40">
        <v>128</v>
      </c>
      <c r="K2153" s="41">
        <v>25</v>
      </c>
      <c r="L2153" s="39">
        <v>393623</v>
      </c>
      <c r="M2153" s="40">
        <v>309347</v>
      </c>
      <c r="N2153" s="40">
        <v>137923</v>
      </c>
      <c r="O2153" s="40">
        <v>503307</v>
      </c>
      <c r="P2153" s="41">
        <v>115589</v>
      </c>
      <c r="Q2153" s="39">
        <f t="shared" si="198"/>
        <v>16400.958333333332</v>
      </c>
      <c r="R2153" s="40">
        <f t="shared" si="199"/>
        <v>3555.7126436781609</v>
      </c>
      <c r="S2153" s="40">
        <f t="shared" si="200"/>
        <v>1037.015037593985</v>
      </c>
      <c r="T2153" s="40">
        <f t="shared" si="201"/>
        <v>3932.0859375</v>
      </c>
      <c r="U2153" s="41">
        <f t="shared" si="202"/>
        <v>4623.5600000000004</v>
      </c>
    </row>
    <row r="2154" spans="1:21" x14ac:dyDescent="0.25">
      <c r="A2154" s="30" t="str">
        <f t="shared" si="203"/>
        <v>2018_4</v>
      </c>
      <c r="B2154" s="10">
        <v>2018</v>
      </c>
      <c r="C2154" s="10">
        <v>4</v>
      </c>
      <c r="D2154" s="27" t="s">
        <v>24</v>
      </c>
      <c r="E2154" s="11" t="s">
        <v>41</v>
      </c>
      <c r="F2154" s="41">
        <v>1901</v>
      </c>
      <c r="G2154" s="39">
        <v>59</v>
      </c>
      <c r="H2154" s="40">
        <v>215</v>
      </c>
      <c r="I2154" s="40">
        <v>105</v>
      </c>
      <c r="J2154" s="40">
        <v>252</v>
      </c>
      <c r="K2154" s="41">
        <v>45</v>
      </c>
      <c r="L2154" s="39">
        <v>1037977</v>
      </c>
      <c r="M2154" s="40">
        <v>1135652</v>
      </c>
      <c r="N2154" s="40">
        <v>124212</v>
      </c>
      <c r="O2154" s="40">
        <v>817521</v>
      </c>
      <c r="P2154" s="41">
        <v>229922</v>
      </c>
      <c r="Q2154" s="39">
        <f t="shared" si="198"/>
        <v>17592.830508474577</v>
      </c>
      <c r="R2154" s="40">
        <f t="shared" si="199"/>
        <v>5282.1023255813952</v>
      </c>
      <c r="S2154" s="40">
        <f t="shared" si="200"/>
        <v>1182.9714285714285</v>
      </c>
      <c r="T2154" s="40">
        <f t="shared" si="201"/>
        <v>3244.1309523809523</v>
      </c>
      <c r="U2154" s="41">
        <f t="shared" si="202"/>
        <v>5109.3777777777777</v>
      </c>
    </row>
    <row r="2155" spans="1:21" x14ac:dyDescent="0.25">
      <c r="A2155" s="30" t="str">
        <f t="shared" si="203"/>
        <v>2018_4</v>
      </c>
      <c r="B2155" s="10">
        <v>2018</v>
      </c>
      <c r="C2155" s="10">
        <v>4</v>
      </c>
      <c r="D2155" s="27" t="s">
        <v>25</v>
      </c>
      <c r="E2155" s="11" t="s">
        <v>41</v>
      </c>
      <c r="F2155" s="41">
        <v>7230</v>
      </c>
      <c r="G2155" s="39">
        <v>49</v>
      </c>
      <c r="H2155" s="40">
        <v>619</v>
      </c>
      <c r="I2155" s="40">
        <v>2049</v>
      </c>
      <c r="J2155" s="40">
        <v>971</v>
      </c>
      <c r="K2155" s="41">
        <v>213</v>
      </c>
      <c r="L2155" s="39">
        <v>999360</v>
      </c>
      <c r="M2155" s="40">
        <v>1466501</v>
      </c>
      <c r="N2155" s="40">
        <v>2789108</v>
      </c>
      <c r="O2155" s="40">
        <v>2454142</v>
      </c>
      <c r="P2155" s="41">
        <v>1240183</v>
      </c>
      <c r="Q2155" s="39">
        <f t="shared" si="198"/>
        <v>20395.102040816328</v>
      </c>
      <c r="R2155" s="40">
        <f t="shared" si="199"/>
        <v>2369.1453957996769</v>
      </c>
      <c r="S2155" s="40">
        <f t="shared" si="200"/>
        <v>1361.2044899951195</v>
      </c>
      <c r="T2155" s="40">
        <f t="shared" si="201"/>
        <v>2527.4376930998969</v>
      </c>
      <c r="U2155" s="41">
        <f t="shared" si="202"/>
        <v>5822.4553990610329</v>
      </c>
    </row>
    <row r="2156" spans="1:21" x14ac:dyDescent="0.25">
      <c r="A2156" s="30" t="str">
        <f t="shared" si="203"/>
        <v>2018_4</v>
      </c>
      <c r="B2156" s="10">
        <v>2018</v>
      </c>
      <c r="C2156" s="10">
        <v>4</v>
      </c>
      <c r="D2156" s="27" t="s">
        <v>26</v>
      </c>
      <c r="E2156" s="11" t="s">
        <v>41</v>
      </c>
      <c r="F2156" s="41">
        <v>5065</v>
      </c>
      <c r="G2156" s="39">
        <v>75</v>
      </c>
      <c r="H2156" s="40">
        <v>599</v>
      </c>
      <c r="I2156" s="40">
        <v>1020</v>
      </c>
      <c r="J2156" s="40">
        <v>1216</v>
      </c>
      <c r="K2156" s="41">
        <v>220</v>
      </c>
      <c r="L2156" s="39">
        <v>1904245</v>
      </c>
      <c r="M2156" s="40">
        <v>2146871</v>
      </c>
      <c r="N2156" s="40">
        <v>2052852</v>
      </c>
      <c r="O2156" s="40">
        <v>3727936</v>
      </c>
      <c r="P2156" s="41">
        <v>946442</v>
      </c>
      <c r="Q2156" s="39">
        <f t="shared" si="198"/>
        <v>25389.933333333334</v>
      </c>
      <c r="R2156" s="40">
        <f t="shared" si="199"/>
        <v>3584.091819699499</v>
      </c>
      <c r="S2156" s="40">
        <f t="shared" si="200"/>
        <v>2012.6</v>
      </c>
      <c r="T2156" s="40">
        <f t="shared" si="201"/>
        <v>3065.7368421052633</v>
      </c>
      <c r="U2156" s="41">
        <f t="shared" si="202"/>
        <v>4302.0090909090914</v>
      </c>
    </row>
    <row r="2157" spans="1:21" x14ac:dyDescent="0.25">
      <c r="A2157" s="30" t="str">
        <f t="shared" si="203"/>
        <v>2018_4</v>
      </c>
      <c r="B2157" s="10">
        <v>2018</v>
      </c>
      <c r="C2157" s="10">
        <v>4</v>
      </c>
      <c r="D2157" s="27" t="s">
        <v>27</v>
      </c>
      <c r="E2157" s="11" t="s">
        <v>41</v>
      </c>
      <c r="F2157" s="41">
        <v>1584</v>
      </c>
      <c r="G2157" s="39">
        <v>56</v>
      </c>
      <c r="H2157" s="40">
        <v>200</v>
      </c>
      <c r="I2157" s="40">
        <v>362</v>
      </c>
      <c r="J2157" s="40">
        <v>305</v>
      </c>
      <c r="K2157" s="41">
        <v>94</v>
      </c>
      <c r="L2157" s="39">
        <v>1268565</v>
      </c>
      <c r="M2157" s="40">
        <v>737439</v>
      </c>
      <c r="N2157" s="40">
        <v>617655</v>
      </c>
      <c r="O2157" s="40">
        <v>1174139</v>
      </c>
      <c r="P2157" s="41">
        <v>825885</v>
      </c>
      <c r="Q2157" s="39">
        <f t="shared" si="198"/>
        <v>22652.946428571428</v>
      </c>
      <c r="R2157" s="40">
        <f t="shared" si="199"/>
        <v>3687.1950000000002</v>
      </c>
      <c r="S2157" s="40">
        <f t="shared" si="200"/>
        <v>1706.2292817679559</v>
      </c>
      <c r="T2157" s="40">
        <f t="shared" si="201"/>
        <v>3849.6360655737703</v>
      </c>
      <c r="U2157" s="41">
        <f t="shared" si="202"/>
        <v>8786.010638297872</v>
      </c>
    </row>
    <row r="2158" spans="1:21" x14ac:dyDescent="0.25">
      <c r="A2158" s="30" t="str">
        <f t="shared" si="203"/>
        <v>2018_4</v>
      </c>
      <c r="B2158" s="10">
        <v>2018</v>
      </c>
      <c r="C2158" s="10">
        <v>4</v>
      </c>
      <c r="D2158" s="27" t="s">
        <v>28</v>
      </c>
      <c r="E2158" s="11" t="s">
        <v>41</v>
      </c>
      <c r="F2158" s="41">
        <v>7817</v>
      </c>
      <c r="G2158" s="39">
        <v>232</v>
      </c>
      <c r="H2158" s="40">
        <v>898</v>
      </c>
      <c r="I2158" s="40">
        <v>1551</v>
      </c>
      <c r="J2158" s="40">
        <v>1566</v>
      </c>
      <c r="K2158" s="41">
        <v>363</v>
      </c>
      <c r="L2158" s="39">
        <v>3879049</v>
      </c>
      <c r="M2158" s="40">
        <v>3511677</v>
      </c>
      <c r="N2158" s="40">
        <v>2611486</v>
      </c>
      <c r="O2158" s="40">
        <v>6158498</v>
      </c>
      <c r="P2158" s="41">
        <v>4513784</v>
      </c>
      <c r="Q2158" s="39">
        <f t="shared" si="198"/>
        <v>16720.038793103449</v>
      </c>
      <c r="R2158" s="40">
        <f t="shared" si="199"/>
        <v>3910.5534521158129</v>
      </c>
      <c r="S2158" s="40">
        <f t="shared" si="200"/>
        <v>1683.7433913604127</v>
      </c>
      <c r="T2158" s="40">
        <f t="shared" si="201"/>
        <v>3932.6296296296296</v>
      </c>
      <c r="U2158" s="41">
        <f t="shared" si="202"/>
        <v>12434.666666666666</v>
      </c>
    </row>
    <row r="2159" spans="1:21" x14ac:dyDescent="0.25">
      <c r="A2159" s="30" t="str">
        <f t="shared" si="203"/>
        <v>2018_4</v>
      </c>
      <c r="B2159" s="10">
        <v>2018</v>
      </c>
      <c r="C2159" s="10">
        <v>4</v>
      </c>
      <c r="D2159" s="27" t="s">
        <v>29</v>
      </c>
      <c r="E2159" s="11" t="s">
        <v>41</v>
      </c>
      <c r="F2159" s="41">
        <v>1103</v>
      </c>
      <c r="G2159" s="39">
        <v>35</v>
      </c>
      <c r="H2159" s="40">
        <v>142</v>
      </c>
      <c r="I2159" s="40">
        <v>165</v>
      </c>
      <c r="J2159" s="40">
        <v>228</v>
      </c>
      <c r="K2159" s="41">
        <v>60</v>
      </c>
      <c r="L2159" s="39">
        <v>698389</v>
      </c>
      <c r="M2159" s="40">
        <v>516727</v>
      </c>
      <c r="N2159" s="40">
        <v>300229</v>
      </c>
      <c r="O2159" s="40">
        <v>759106</v>
      </c>
      <c r="P2159" s="41">
        <v>486678</v>
      </c>
      <c r="Q2159" s="39">
        <f t="shared" si="198"/>
        <v>19953.971428571429</v>
      </c>
      <c r="R2159" s="40">
        <f t="shared" si="199"/>
        <v>3638.9225352112676</v>
      </c>
      <c r="S2159" s="40">
        <f t="shared" si="200"/>
        <v>1819.5696969696969</v>
      </c>
      <c r="T2159" s="40">
        <f t="shared" si="201"/>
        <v>3329.4122807017543</v>
      </c>
      <c r="U2159" s="41">
        <f t="shared" si="202"/>
        <v>8111.3</v>
      </c>
    </row>
    <row r="2160" spans="1:21" x14ac:dyDescent="0.25">
      <c r="A2160" s="30" t="str">
        <f t="shared" si="203"/>
        <v>2018_4</v>
      </c>
      <c r="B2160" s="10">
        <v>2018</v>
      </c>
      <c r="C2160" s="10">
        <v>4</v>
      </c>
      <c r="D2160" s="27" t="s">
        <v>30</v>
      </c>
      <c r="E2160" s="11" t="s">
        <v>41</v>
      </c>
      <c r="F2160" s="41">
        <v>1869</v>
      </c>
      <c r="G2160" s="39">
        <v>62</v>
      </c>
      <c r="H2160" s="40">
        <v>232</v>
      </c>
      <c r="I2160" s="40">
        <v>596</v>
      </c>
      <c r="J2160" s="40">
        <v>405</v>
      </c>
      <c r="K2160" s="41">
        <v>46</v>
      </c>
      <c r="L2160" s="39">
        <v>1087401</v>
      </c>
      <c r="M2160" s="40">
        <v>513265</v>
      </c>
      <c r="N2160" s="40">
        <v>490932</v>
      </c>
      <c r="O2160" s="40">
        <v>1373065</v>
      </c>
      <c r="P2160" s="41">
        <v>259418</v>
      </c>
      <c r="Q2160" s="39">
        <f t="shared" si="198"/>
        <v>17538.725806451614</v>
      </c>
      <c r="R2160" s="40">
        <f t="shared" si="199"/>
        <v>2212.3491379310344</v>
      </c>
      <c r="S2160" s="40">
        <f t="shared" si="200"/>
        <v>823.71140939597319</v>
      </c>
      <c r="T2160" s="40">
        <f t="shared" si="201"/>
        <v>3390.2839506172841</v>
      </c>
      <c r="U2160" s="41">
        <f t="shared" si="202"/>
        <v>5639.521739130435</v>
      </c>
    </row>
    <row r="2161" spans="1:21" x14ac:dyDescent="0.25">
      <c r="A2161" s="30" t="str">
        <f t="shared" si="203"/>
        <v>2018_4</v>
      </c>
      <c r="B2161" s="10">
        <v>2018</v>
      </c>
      <c r="C2161" s="10">
        <v>4</v>
      </c>
      <c r="D2161" s="27" t="s">
        <v>31</v>
      </c>
      <c r="E2161" s="11" t="s">
        <v>41</v>
      </c>
      <c r="F2161" s="41">
        <v>6473</v>
      </c>
      <c r="G2161" s="39">
        <v>148</v>
      </c>
      <c r="H2161" s="40">
        <v>705</v>
      </c>
      <c r="I2161" s="40">
        <v>1766</v>
      </c>
      <c r="J2161" s="40">
        <v>992</v>
      </c>
      <c r="K2161" s="41">
        <v>260</v>
      </c>
      <c r="L2161" s="39">
        <v>3048398</v>
      </c>
      <c r="M2161" s="40">
        <v>2740870</v>
      </c>
      <c r="N2161" s="40">
        <v>1398517</v>
      </c>
      <c r="O2161" s="40">
        <v>3930012</v>
      </c>
      <c r="P2161" s="41">
        <v>561997</v>
      </c>
      <c r="Q2161" s="39">
        <f t="shared" si="198"/>
        <v>20597.283783783783</v>
      </c>
      <c r="R2161" s="40">
        <f t="shared" si="199"/>
        <v>3887.7588652482268</v>
      </c>
      <c r="S2161" s="40">
        <f t="shared" si="200"/>
        <v>791.91223103057757</v>
      </c>
      <c r="T2161" s="40">
        <f t="shared" si="201"/>
        <v>3961.7056451612902</v>
      </c>
      <c r="U2161" s="41">
        <f t="shared" si="202"/>
        <v>2161.5269230769231</v>
      </c>
    </row>
    <row r="2162" spans="1:21" x14ac:dyDescent="0.25">
      <c r="A2162" s="30" t="str">
        <f t="shared" si="203"/>
        <v>2018_4</v>
      </c>
      <c r="B2162" s="10">
        <v>2018</v>
      </c>
      <c r="C2162" s="10">
        <v>4</v>
      </c>
      <c r="D2162" s="27" t="s">
        <v>32</v>
      </c>
      <c r="E2162" s="11" t="s">
        <v>41</v>
      </c>
      <c r="F2162" s="41">
        <v>6175</v>
      </c>
      <c r="G2162" s="39">
        <v>96</v>
      </c>
      <c r="H2162" s="40">
        <v>804</v>
      </c>
      <c r="I2162" s="40">
        <v>1261</v>
      </c>
      <c r="J2162" s="40">
        <v>1336</v>
      </c>
      <c r="K2162" s="41">
        <v>285</v>
      </c>
      <c r="L2162" s="39">
        <v>4248163</v>
      </c>
      <c r="M2162" s="40">
        <v>3322205</v>
      </c>
      <c r="N2162" s="40">
        <v>1940912</v>
      </c>
      <c r="O2162" s="40">
        <v>5752382</v>
      </c>
      <c r="P2162" s="41">
        <v>3735231</v>
      </c>
      <c r="Q2162" s="39">
        <f t="shared" si="198"/>
        <v>44251.697916666664</v>
      </c>
      <c r="R2162" s="40">
        <f t="shared" si="199"/>
        <v>4132.0957711442788</v>
      </c>
      <c r="S2162" s="40">
        <f t="shared" si="200"/>
        <v>1539.1847739888976</v>
      </c>
      <c r="T2162" s="40">
        <f t="shared" si="201"/>
        <v>4305.6751497005989</v>
      </c>
      <c r="U2162" s="41">
        <f t="shared" si="202"/>
        <v>13106.073684210527</v>
      </c>
    </row>
    <row r="2163" spans="1:21" x14ac:dyDescent="0.25">
      <c r="A2163" s="30" t="str">
        <f t="shared" si="203"/>
        <v>2018_4</v>
      </c>
      <c r="B2163" s="10">
        <v>2018</v>
      </c>
      <c r="C2163" s="10">
        <v>4</v>
      </c>
      <c r="D2163" s="27" t="s">
        <v>33</v>
      </c>
      <c r="E2163" s="11" t="s">
        <v>41</v>
      </c>
      <c r="F2163" s="41">
        <v>3419</v>
      </c>
      <c r="G2163" s="39">
        <v>127</v>
      </c>
      <c r="H2163" s="40">
        <v>385</v>
      </c>
      <c r="I2163" s="40">
        <v>1066</v>
      </c>
      <c r="J2163" s="40">
        <v>587</v>
      </c>
      <c r="K2163" s="41">
        <v>128</v>
      </c>
      <c r="L2163" s="39">
        <v>1991819</v>
      </c>
      <c r="M2163" s="40">
        <v>1410867</v>
      </c>
      <c r="N2163" s="40">
        <v>1317270</v>
      </c>
      <c r="O2163" s="40">
        <v>2125053</v>
      </c>
      <c r="P2163" s="41">
        <v>355139</v>
      </c>
      <c r="Q2163" s="39">
        <f t="shared" si="198"/>
        <v>15683.614173228347</v>
      </c>
      <c r="R2163" s="40">
        <f t="shared" si="199"/>
        <v>3664.5896103896102</v>
      </c>
      <c r="S2163" s="40">
        <f t="shared" si="200"/>
        <v>1235.7129455909944</v>
      </c>
      <c r="T2163" s="40">
        <f t="shared" si="201"/>
        <v>3620.1925042589437</v>
      </c>
      <c r="U2163" s="41">
        <f t="shared" si="202"/>
        <v>2774.5234375</v>
      </c>
    </row>
    <row r="2164" spans="1:21" x14ac:dyDescent="0.25">
      <c r="A2164" s="30" t="str">
        <f t="shared" si="203"/>
        <v>2018_4</v>
      </c>
      <c r="B2164" s="10">
        <v>2018</v>
      </c>
      <c r="C2164" s="10">
        <v>4</v>
      </c>
      <c r="D2164" s="27" t="s">
        <v>34</v>
      </c>
      <c r="E2164" s="11" t="s">
        <v>41</v>
      </c>
      <c r="F2164" s="41">
        <v>3147</v>
      </c>
      <c r="G2164" s="39">
        <v>97</v>
      </c>
      <c r="H2164" s="40">
        <v>478</v>
      </c>
      <c r="I2164" s="40">
        <v>708</v>
      </c>
      <c r="J2164" s="40">
        <v>674</v>
      </c>
      <c r="K2164" s="41">
        <v>103</v>
      </c>
      <c r="L2164" s="39">
        <v>1840728</v>
      </c>
      <c r="M2164" s="40">
        <v>2126371</v>
      </c>
      <c r="N2164" s="40">
        <v>1421445</v>
      </c>
      <c r="O2164" s="40">
        <v>3378068</v>
      </c>
      <c r="P2164" s="41">
        <v>466667</v>
      </c>
      <c r="Q2164" s="39">
        <f t="shared" si="198"/>
        <v>18976.577319587628</v>
      </c>
      <c r="R2164" s="40">
        <f t="shared" si="199"/>
        <v>4448.4748953974895</v>
      </c>
      <c r="S2164" s="40">
        <f t="shared" si="200"/>
        <v>2007.6906779661017</v>
      </c>
      <c r="T2164" s="40">
        <f t="shared" si="201"/>
        <v>5011.9703264094951</v>
      </c>
      <c r="U2164" s="41">
        <f t="shared" si="202"/>
        <v>4530.7475728155341</v>
      </c>
    </row>
    <row r="2165" spans="1:21" x14ac:dyDescent="0.25">
      <c r="A2165" s="30" t="str">
        <f t="shared" si="203"/>
        <v>2018_4</v>
      </c>
      <c r="B2165" s="10">
        <v>2018</v>
      </c>
      <c r="C2165" s="10">
        <v>4</v>
      </c>
      <c r="D2165" s="27" t="s">
        <v>35</v>
      </c>
      <c r="E2165" s="11" t="s">
        <v>41</v>
      </c>
      <c r="F2165" s="41">
        <v>5526</v>
      </c>
      <c r="G2165" s="39">
        <v>239</v>
      </c>
      <c r="H2165" s="40">
        <v>876</v>
      </c>
      <c r="I2165" s="40">
        <v>940</v>
      </c>
      <c r="J2165" s="40">
        <v>1400</v>
      </c>
      <c r="K2165" s="41">
        <v>337</v>
      </c>
      <c r="L2165" s="39">
        <v>3355034</v>
      </c>
      <c r="M2165" s="40">
        <v>2972071</v>
      </c>
      <c r="N2165" s="40">
        <v>1673890</v>
      </c>
      <c r="O2165" s="40">
        <v>4643966</v>
      </c>
      <c r="P2165" s="41">
        <v>983422</v>
      </c>
      <c r="Q2165" s="39">
        <f t="shared" si="198"/>
        <v>14037.799163179916</v>
      </c>
      <c r="R2165" s="40">
        <f t="shared" si="199"/>
        <v>3392.7751141552512</v>
      </c>
      <c r="S2165" s="40">
        <f t="shared" si="200"/>
        <v>1780.7340425531916</v>
      </c>
      <c r="T2165" s="40">
        <f t="shared" si="201"/>
        <v>3317.1185714285716</v>
      </c>
      <c r="U2165" s="41">
        <f t="shared" si="202"/>
        <v>2918.1661721068249</v>
      </c>
    </row>
    <row r="2166" spans="1:21" x14ac:dyDescent="0.25">
      <c r="A2166" s="30" t="str">
        <f t="shared" si="203"/>
        <v>2018_4</v>
      </c>
      <c r="B2166" s="10">
        <v>2018</v>
      </c>
      <c r="C2166" s="10">
        <v>4</v>
      </c>
      <c r="D2166" s="27" t="s">
        <v>36</v>
      </c>
      <c r="E2166" s="11" t="s">
        <v>41</v>
      </c>
      <c r="F2166" s="41">
        <v>1730</v>
      </c>
      <c r="G2166" s="39">
        <v>74</v>
      </c>
      <c r="H2166" s="40">
        <v>269</v>
      </c>
      <c r="I2166" s="40">
        <v>196</v>
      </c>
      <c r="J2166" s="40">
        <v>532</v>
      </c>
      <c r="K2166" s="41">
        <v>88</v>
      </c>
      <c r="L2166" s="39">
        <v>1047930</v>
      </c>
      <c r="M2166" s="40">
        <v>1122995</v>
      </c>
      <c r="N2166" s="40">
        <v>176688</v>
      </c>
      <c r="O2166" s="40">
        <v>1809729</v>
      </c>
      <c r="P2166" s="41">
        <v>468700</v>
      </c>
      <c r="Q2166" s="39">
        <f t="shared" si="198"/>
        <v>14161.216216216217</v>
      </c>
      <c r="R2166" s="40">
        <f t="shared" si="199"/>
        <v>4174.7026022304835</v>
      </c>
      <c r="S2166" s="40">
        <f t="shared" si="200"/>
        <v>901.46938775510205</v>
      </c>
      <c r="T2166" s="40">
        <f t="shared" si="201"/>
        <v>3401.7462406015038</v>
      </c>
      <c r="U2166" s="41">
        <f t="shared" si="202"/>
        <v>5326.136363636364</v>
      </c>
    </row>
    <row r="2167" spans="1:21" x14ac:dyDescent="0.25">
      <c r="A2167" s="30" t="str">
        <f t="shared" si="203"/>
        <v>2018_4</v>
      </c>
      <c r="B2167" s="10">
        <v>2018</v>
      </c>
      <c r="C2167" s="10">
        <v>4</v>
      </c>
      <c r="D2167" s="27" t="s">
        <v>37</v>
      </c>
      <c r="E2167" s="11" t="s">
        <v>41</v>
      </c>
      <c r="F2167" s="41">
        <v>2671</v>
      </c>
      <c r="G2167" s="39">
        <v>129</v>
      </c>
      <c r="H2167" s="40">
        <v>494</v>
      </c>
      <c r="I2167" s="40">
        <v>684</v>
      </c>
      <c r="J2167" s="40">
        <v>788</v>
      </c>
      <c r="K2167" s="41">
        <v>372</v>
      </c>
      <c r="L2167" s="39">
        <v>1952631</v>
      </c>
      <c r="M2167" s="40">
        <v>1803477</v>
      </c>
      <c r="N2167" s="40">
        <v>812657</v>
      </c>
      <c r="O2167" s="40">
        <v>2700226</v>
      </c>
      <c r="P2167" s="41">
        <v>2072636</v>
      </c>
      <c r="Q2167" s="39">
        <f t="shared" si="198"/>
        <v>15136.674418604651</v>
      </c>
      <c r="R2167" s="40">
        <f t="shared" si="199"/>
        <v>3650.7631578947367</v>
      </c>
      <c r="S2167" s="40">
        <f t="shared" si="200"/>
        <v>1188.0950292397661</v>
      </c>
      <c r="T2167" s="40">
        <f t="shared" si="201"/>
        <v>3426.6827411167515</v>
      </c>
      <c r="U2167" s="41">
        <f t="shared" si="202"/>
        <v>5571.6021505376348</v>
      </c>
    </row>
    <row r="2168" spans="1:21" x14ac:dyDescent="0.25">
      <c r="A2168" s="30" t="str">
        <f t="shared" si="203"/>
        <v>2018_4</v>
      </c>
      <c r="B2168" s="10">
        <v>2018</v>
      </c>
      <c r="C2168" s="10">
        <v>4</v>
      </c>
      <c r="D2168" s="27" t="s">
        <v>38</v>
      </c>
      <c r="E2168" s="11" t="s">
        <v>41</v>
      </c>
      <c r="F2168" s="41">
        <v>1376</v>
      </c>
      <c r="G2168" s="39">
        <v>69</v>
      </c>
      <c r="H2168" s="40">
        <v>275</v>
      </c>
      <c r="I2168" s="40">
        <v>192</v>
      </c>
      <c r="J2168" s="40">
        <v>500</v>
      </c>
      <c r="K2168" s="41">
        <v>12</v>
      </c>
      <c r="L2168" s="39">
        <v>1045329</v>
      </c>
      <c r="M2168" s="40">
        <v>821630</v>
      </c>
      <c r="N2168" s="40">
        <v>375585</v>
      </c>
      <c r="O2168" s="40">
        <v>1371688</v>
      </c>
      <c r="P2168" s="41">
        <v>68048</v>
      </c>
      <c r="Q2168" s="39">
        <f t="shared" si="198"/>
        <v>15149.695652173914</v>
      </c>
      <c r="R2168" s="40">
        <f t="shared" si="199"/>
        <v>2987.7454545454543</v>
      </c>
      <c r="S2168" s="40">
        <f t="shared" si="200"/>
        <v>1956.171875</v>
      </c>
      <c r="T2168" s="40">
        <f t="shared" si="201"/>
        <v>2743.3760000000002</v>
      </c>
      <c r="U2168" s="41">
        <f t="shared" si="202"/>
        <v>5670.666666666667</v>
      </c>
    </row>
    <row r="2169" spans="1:21" x14ac:dyDescent="0.25">
      <c r="A2169" s="30" t="str">
        <f t="shared" si="203"/>
        <v>2018_4</v>
      </c>
      <c r="B2169" s="10">
        <v>2018</v>
      </c>
      <c r="C2169" s="10">
        <v>4</v>
      </c>
      <c r="D2169" s="27" t="s">
        <v>39</v>
      </c>
      <c r="E2169" s="11" t="s">
        <v>41</v>
      </c>
      <c r="F2169" s="41">
        <v>6322</v>
      </c>
      <c r="G2169" s="39">
        <v>307</v>
      </c>
      <c r="H2169" s="40">
        <v>1151</v>
      </c>
      <c r="I2169" s="40">
        <v>2081</v>
      </c>
      <c r="J2169" s="40">
        <v>952</v>
      </c>
      <c r="K2169" s="41">
        <v>150</v>
      </c>
      <c r="L2169" s="39">
        <v>3939707</v>
      </c>
      <c r="M2169" s="40">
        <v>3773738</v>
      </c>
      <c r="N2169" s="40">
        <v>1955587</v>
      </c>
      <c r="O2169" s="40">
        <v>3132474</v>
      </c>
      <c r="P2169" s="41">
        <v>785022</v>
      </c>
      <c r="Q2169" s="39">
        <f t="shared" si="198"/>
        <v>12832.921824104234</v>
      </c>
      <c r="R2169" s="40">
        <f t="shared" si="199"/>
        <v>3278.6602953953084</v>
      </c>
      <c r="S2169" s="40">
        <f t="shared" si="200"/>
        <v>939.73426237385877</v>
      </c>
      <c r="T2169" s="40">
        <f t="shared" si="201"/>
        <v>3290.4138655462184</v>
      </c>
      <c r="U2169" s="41">
        <f t="shared" si="202"/>
        <v>5233.4799999999996</v>
      </c>
    </row>
    <row r="2170" spans="1:21" x14ac:dyDescent="0.25">
      <c r="A2170" s="31" t="str">
        <f t="shared" si="203"/>
        <v>2018_4</v>
      </c>
      <c r="B2170" s="32">
        <v>2018</v>
      </c>
      <c r="C2170" s="32">
        <v>4</v>
      </c>
      <c r="D2170" s="28" t="s">
        <v>40</v>
      </c>
      <c r="E2170" s="29" t="s">
        <v>41</v>
      </c>
      <c r="F2170" s="42">
        <v>3325</v>
      </c>
      <c r="G2170" s="43">
        <v>117</v>
      </c>
      <c r="H2170" s="44">
        <v>562</v>
      </c>
      <c r="I2170" s="44">
        <v>941</v>
      </c>
      <c r="J2170" s="44">
        <v>990</v>
      </c>
      <c r="K2170" s="42">
        <v>172</v>
      </c>
      <c r="L2170" s="43">
        <v>1776584</v>
      </c>
      <c r="M2170" s="44">
        <v>2330067</v>
      </c>
      <c r="N2170" s="44">
        <v>986401</v>
      </c>
      <c r="O2170" s="44">
        <v>3998085</v>
      </c>
      <c r="P2170" s="42">
        <v>512364</v>
      </c>
      <c r="Q2170" s="43">
        <f t="shared" si="198"/>
        <v>15184.478632478633</v>
      </c>
      <c r="R2170" s="44">
        <f t="shared" si="199"/>
        <v>4146.0266903914589</v>
      </c>
      <c r="S2170" s="44">
        <f t="shared" si="200"/>
        <v>1048.2476089266738</v>
      </c>
      <c r="T2170" s="44">
        <f t="shared" si="201"/>
        <v>4038.469696969697</v>
      </c>
      <c r="U2170" s="42">
        <f t="shared" si="202"/>
        <v>2978.8604651162791</v>
      </c>
    </row>
  </sheetData>
  <autoFilter ref="A10:U2170" xr:uid="{744994EC-7302-4FC6-BDA7-46979911328A}"/>
  <conditionalFormatting sqref="G11:K1090">
    <cfRule type="cellIs" dxfId="5" priority="6" operator="lessThan">
      <formula>0</formula>
    </cfRule>
  </conditionalFormatting>
  <conditionalFormatting sqref="L11:P1090">
    <cfRule type="cellIs" dxfId="4" priority="5" operator="lessThan">
      <formula>0</formula>
    </cfRule>
  </conditionalFormatting>
  <conditionalFormatting sqref="G1091:K2170">
    <cfRule type="cellIs" dxfId="3" priority="4" operator="lessThan">
      <formula>0</formula>
    </cfRule>
  </conditionalFormatting>
  <conditionalFormatting sqref="L1091:P2170">
    <cfRule type="cellIs" dxfId="2" priority="3" operator="lessThan">
      <formula>0</formula>
    </cfRule>
  </conditionalFormatting>
  <conditionalFormatting sqref="Q11:U1090">
    <cfRule type="cellIs" dxfId="1" priority="2" operator="lessThan">
      <formula>0</formula>
    </cfRule>
  </conditionalFormatting>
  <conditionalFormatting sqref="Q1091:U2170">
    <cfRule type="cellIs" dxfId="0" priority="1" operator="lessThan">
      <formula>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2A898-4674-4AE9-83EA-5F2D211641CB}">
  <dimension ref="B6:H29"/>
  <sheetViews>
    <sheetView showGridLines="0" topLeftCell="A7" workbookViewId="0">
      <selection activeCell="B29" sqref="B29:H29"/>
    </sheetView>
  </sheetViews>
  <sheetFormatPr defaultColWidth="8.85546875" defaultRowHeight="12.75" x14ac:dyDescent="0.2"/>
  <cols>
    <col min="1" max="1" width="4.7109375" style="12" customWidth="1"/>
    <col min="2" max="2" width="5.7109375" style="12" customWidth="1"/>
    <col min="3" max="3" width="12.85546875" style="12" customWidth="1"/>
    <col min="4" max="4" width="12.140625" style="12" customWidth="1"/>
    <col min="5" max="5" width="14.5703125" style="12" customWidth="1"/>
    <col min="6" max="7" width="8.85546875" style="12"/>
    <col min="8" max="8" width="15.7109375" style="12" customWidth="1"/>
    <col min="9" max="16384" width="8.85546875" style="12"/>
  </cols>
  <sheetData>
    <row r="6" spans="2:8" ht="18.75" x14ac:dyDescent="0.3">
      <c r="B6" s="1" t="s">
        <v>42</v>
      </c>
    </row>
    <row r="8" spans="2:8" x14ac:dyDescent="0.2">
      <c r="B8" s="13" t="s">
        <v>43</v>
      </c>
      <c r="C8" s="13"/>
      <c r="D8" s="13"/>
      <c r="E8" s="13"/>
      <c r="F8" s="13"/>
      <c r="G8" s="13"/>
      <c r="H8" s="13"/>
    </row>
    <row r="9" spans="2:8" x14ac:dyDescent="0.2">
      <c r="B9" s="14"/>
      <c r="C9" s="14"/>
      <c r="D9" s="14"/>
      <c r="E9" s="14"/>
      <c r="F9" s="14"/>
      <c r="G9" s="14"/>
      <c r="H9" s="14"/>
    </row>
    <row r="10" spans="2:8" x14ac:dyDescent="0.2">
      <c r="B10" s="14" t="s">
        <v>44</v>
      </c>
      <c r="C10" s="14"/>
      <c r="D10" s="14"/>
      <c r="E10" s="14"/>
      <c r="F10" s="14"/>
      <c r="G10" s="14"/>
      <c r="H10" s="14"/>
    </row>
    <row r="11" spans="2:8" x14ac:dyDescent="0.2">
      <c r="B11" s="14"/>
      <c r="C11" s="14"/>
      <c r="D11" s="14"/>
      <c r="E11" s="14"/>
      <c r="F11" s="14"/>
      <c r="G11" s="14"/>
      <c r="H11" s="14"/>
    </row>
    <row r="12" spans="2:8" x14ac:dyDescent="0.2">
      <c r="B12" s="14" t="s">
        <v>45</v>
      </c>
      <c r="C12" s="14"/>
      <c r="D12" s="14"/>
      <c r="E12" s="14"/>
      <c r="F12" s="14"/>
      <c r="G12" s="14"/>
      <c r="H12" s="14"/>
    </row>
    <row r="13" spans="2:8" x14ac:dyDescent="0.2">
      <c r="B13" s="13" t="s">
        <v>46</v>
      </c>
      <c r="C13" s="13"/>
      <c r="D13" s="13"/>
      <c r="E13" s="13"/>
      <c r="F13" s="13"/>
      <c r="G13" s="13"/>
      <c r="H13" s="13"/>
    </row>
    <row r="14" spans="2:8" x14ac:dyDescent="0.2">
      <c r="B14" s="15"/>
      <c r="C14" s="16" t="s">
        <v>47</v>
      </c>
      <c r="D14" s="16" t="s">
        <v>48</v>
      </c>
      <c r="E14" s="16" t="s">
        <v>49</v>
      </c>
      <c r="F14" s="17"/>
      <c r="G14" s="17"/>
      <c r="H14" s="17"/>
    </row>
    <row r="15" spans="2:8" x14ac:dyDescent="0.2">
      <c r="B15" s="15"/>
      <c r="C15" s="18" t="s">
        <v>50</v>
      </c>
      <c r="D15" s="18" t="s">
        <v>51</v>
      </c>
      <c r="E15" s="18" t="s">
        <v>52</v>
      </c>
      <c r="F15" s="17"/>
      <c r="G15" s="17"/>
      <c r="H15" s="17"/>
    </row>
    <row r="16" spans="2:8" x14ac:dyDescent="0.2">
      <c r="B16" s="15"/>
      <c r="C16" s="18" t="s">
        <v>53</v>
      </c>
      <c r="D16" s="18" t="s">
        <v>54</v>
      </c>
      <c r="E16" s="18" t="s">
        <v>55</v>
      </c>
      <c r="F16" s="17"/>
      <c r="G16" s="17"/>
      <c r="H16" s="17"/>
    </row>
    <row r="17" spans="2:8" x14ac:dyDescent="0.2">
      <c r="B17" s="15"/>
      <c r="C17" s="18" t="s">
        <v>56</v>
      </c>
      <c r="D17" s="18" t="s">
        <v>57</v>
      </c>
      <c r="E17" s="18" t="s">
        <v>58</v>
      </c>
      <c r="F17" s="17"/>
      <c r="G17" s="17"/>
      <c r="H17" s="17"/>
    </row>
    <row r="18" spans="2:8" x14ac:dyDescent="0.2">
      <c r="B18" s="19"/>
      <c r="C18" s="17"/>
      <c r="D18" s="17"/>
      <c r="E18" s="17"/>
      <c r="F18" s="17"/>
      <c r="G18" s="17"/>
      <c r="H18" s="17"/>
    </row>
    <row r="19" spans="2:8" x14ac:dyDescent="0.2">
      <c r="B19" s="17"/>
      <c r="C19" s="13" t="s">
        <v>59</v>
      </c>
      <c r="D19" s="13"/>
      <c r="E19" s="13"/>
      <c r="F19" s="13"/>
      <c r="G19" s="13"/>
      <c r="H19" s="13"/>
    </row>
    <row r="20" spans="2:8" x14ac:dyDescent="0.2">
      <c r="B20" s="14"/>
      <c r="C20" s="14"/>
      <c r="D20" s="14"/>
      <c r="E20" s="14"/>
      <c r="F20" s="14"/>
      <c r="G20" s="14"/>
      <c r="H20" s="14"/>
    </row>
    <row r="21" spans="2:8" x14ac:dyDescent="0.2">
      <c r="B21" s="14" t="s">
        <v>60</v>
      </c>
      <c r="C21" s="14"/>
      <c r="D21" s="14"/>
      <c r="E21" s="14"/>
      <c r="F21" s="14"/>
      <c r="G21" s="14"/>
      <c r="H21" s="14"/>
    </row>
    <row r="22" spans="2:8" x14ac:dyDescent="0.2">
      <c r="B22" s="17"/>
      <c r="C22" s="13" t="s">
        <v>61</v>
      </c>
      <c r="D22" s="13"/>
      <c r="E22" s="13"/>
      <c r="F22" s="13"/>
      <c r="G22" s="13"/>
      <c r="H22" s="13"/>
    </row>
    <row r="23" spans="2:8" x14ac:dyDescent="0.2">
      <c r="B23" s="17"/>
      <c r="C23" s="13" t="s">
        <v>62</v>
      </c>
      <c r="D23" s="13"/>
      <c r="E23" s="13"/>
      <c r="F23" s="13"/>
      <c r="G23" s="13"/>
      <c r="H23" s="13"/>
    </row>
    <row r="24" spans="2:8" x14ac:dyDescent="0.2">
      <c r="B24" s="14"/>
      <c r="C24" s="14"/>
      <c r="D24" s="14"/>
      <c r="E24" s="14"/>
      <c r="F24" s="14"/>
      <c r="G24" s="14"/>
      <c r="H24" s="14"/>
    </row>
    <row r="25" spans="2:8" x14ac:dyDescent="0.2">
      <c r="B25" s="13" t="s">
        <v>63</v>
      </c>
      <c r="C25" s="13"/>
      <c r="D25" s="13"/>
      <c r="E25" s="13"/>
      <c r="F25" s="13"/>
      <c r="G25" s="13"/>
      <c r="H25" s="13"/>
    </row>
    <row r="26" spans="2:8" x14ac:dyDescent="0.2">
      <c r="B26" s="14"/>
      <c r="C26" s="14"/>
      <c r="D26" s="14"/>
      <c r="E26" s="14"/>
      <c r="F26" s="14"/>
      <c r="G26" s="14"/>
      <c r="H26" s="14"/>
    </row>
    <row r="27" spans="2:8" x14ac:dyDescent="0.2">
      <c r="B27" s="13" t="s">
        <v>64</v>
      </c>
      <c r="C27" s="13"/>
      <c r="D27" s="13"/>
      <c r="E27" s="13"/>
      <c r="F27" s="13"/>
      <c r="G27" s="13"/>
      <c r="H27" s="13"/>
    </row>
    <row r="29" spans="2:8" x14ac:dyDescent="0.2">
      <c r="B29" s="13" t="s">
        <v>65</v>
      </c>
      <c r="C29" s="13"/>
      <c r="D29" s="13"/>
      <c r="E29" s="13"/>
      <c r="F29" s="13"/>
      <c r="G29" s="13"/>
      <c r="H29" s="13"/>
    </row>
  </sheetData>
  <mergeCells count="16">
    <mergeCell ref="B25:H25"/>
    <mergeCell ref="B26:H26"/>
    <mergeCell ref="B27:H27"/>
    <mergeCell ref="B29:H29"/>
    <mergeCell ref="C19:H19"/>
    <mergeCell ref="B20:H20"/>
    <mergeCell ref="B21:H21"/>
    <mergeCell ref="C22:H22"/>
    <mergeCell ref="C23:H23"/>
    <mergeCell ref="B24:H24"/>
    <mergeCell ref="B8:H8"/>
    <mergeCell ref="B9:H9"/>
    <mergeCell ref="B10:H10"/>
    <mergeCell ref="B11:H11"/>
    <mergeCell ref="B12:H12"/>
    <mergeCell ref="B13:H1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ED91-EFD9-40EA-9DCB-AEBEAE1840E6}">
  <dimension ref="B6:B18"/>
  <sheetViews>
    <sheetView showGridLines="0" workbookViewId="0">
      <selection activeCell="D1" sqref="D1:D1048576"/>
    </sheetView>
  </sheetViews>
  <sheetFormatPr defaultRowHeight="15" x14ac:dyDescent="0.25"/>
  <cols>
    <col min="1" max="1" width="4.7109375" customWidth="1"/>
    <col min="2" max="2" width="77.42578125" customWidth="1"/>
  </cols>
  <sheetData>
    <row r="6" spans="2:2" ht="18.75" x14ac:dyDescent="0.3">
      <c r="B6" s="20" t="s">
        <v>66</v>
      </c>
    </row>
    <row r="8" spans="2:2" ht="38.25" x14ac:dyDescent="0.25">
      <c r="B8" s="21" t="s">
        <v>67</v>
      </c>
    </row>
    <row r="9" spans="2:2" x14ac:dyDescent="0.25">
      <c r="B9" s="21"/>
    </row>
    <row r="10" spans="2:2" ht="76.5" x14ac:dyDescent="0.25">
      <c r="B10" s="22" t="s">
        <v>68</v>
      </c>
    </row>
    <row r="12" spans="2:2" ht="51" x14ac:dyDescent="0.25">
      <c r="B12" s="22" t="s">
        <v>69</v>
      </c>
    </row>
    <row r="14" spans="2:2" ht="38.25" x14ac:dyDescent="0.25">
      <c r="B14" s="22" t="s">
        <v>70</v>
      </c>
    </row>
    <row r="16" spans="2:2" ht="51" x14ac:dyDescent="0.25">
      <c r="B16" s="22" t="s">
        <v>71</v>
      </c>
    </row>
    <row r="17" spans="2:2" x14ac:dyDescent="0.25">
      <c r="B17" s="22"/>
    </row>
    <row r="18" spans="2:2" ht="51" x14ac:dyDescent="0.25">
      <c r="B18" s="22" t="s">
        <v>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Pivot</vt:lpstr>
      <vt:lpstr>ClaimsData</vt:lpstr>
      <vt:lpstr>DataElements</vt:lpstr>
      <vt:lpstr>Coverages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Filipe Bello</dc:creator>
  <cp:lastModifiedBy>Filipe Bello</cp:lastModifiedBy>
  <dcterms:created xsi:type="dcterms:W3CDTF">2019-01-26T19:56:40Z</dcterms:created>
  <dcterms:modified xsi:type="dcterms:W3CDTF">2019-01-26T23:01:56Z</dcterms:modified>
</cp:coreProperties>
</file>