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420" windowWidth="38320" windowHeight="20740"/>
  </bookViews>
  <sheets>
    <sheet name="data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7" i="1" l="1"/>
  <c r="V128" i="1"/>
  <c r="V129" i="1"/>
  <c r="V130" i="1"/>
  <c r="V126" i="1"/>
  <c r="V121" i="1"/>
  <c r="V120" i="1"/>
  <c r="V119" i="1"/>
  <c r="V118" i="1"/>
  <c r="V117" i="1"/>
  <c r="V115" i="1"/>
  <c r="V114" i="1"/>
  <c r="V113" i="1"/>
  <c r="V112" i="1"/>
  <c r="V111" i="1"/>
  <c r="V110" i="1"/>
  <c r="V109" i="1"/>
  <c r="V108" i="1"/>
  <c r="V107" i="1"/>
  <c r="V106" i="1"/>
  <c r="V105" i="1"/>
  <c r="V98" i="1"/>
  <c r="V97" i="1"/>
  <c r="V96" i="1"/>
  <c r="V95" i="1"/>
  <c r="V94" i="1"/>
  <c r="V93" i="1"/>
  <c r="V92" i="1"/>
  <c r="V91" i="1"/>
  <c r="V90" i="1"/>
  <c r="V89" i="1"/>
  <c r="T64" i="1"/>
  <c r="T63" i="1"/>
  <c r="V59" i="1"/>
  <c r="V58" i="1"/>
  <c r="V57" i="1"/>
  <c r="V56" i="1"/>
  <c r="V55" i="1"/>
  <c r="V54" i="1"/>
  <c r="V53" i="1"/>
  <c r="V51" i="1"/>
  <c r="V49" i="1"/>
  <c r="V47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8" i="1"/>
  <c r="V17" i="1"/>
  <c r="V16" i="1"/>
  <c r="V13" i="1"/>
  <c r="V10" i="1"/>
  <c r="V7" i="1"/>
  <c r="V6" i="1"/>
  <c r="V5" i="1"/>
  <c r="V4" i="1"/>
  <c r="V3" i="1"/>
</calcChain>
</file>

<file path=xl/comments1.xml><?xml version="1.0" encoding="utf-8"?>
<comments xmlns="http://schemas.openxmlformats.org/spreadsheetml/2006/main">
  <authors>
    <author>Peter J Myler</author>
    <author>IT Helpdesk</author>
  </authors>
  <commentList>
    <comment ref="B58" authorId="0">
      <text>
        <r>
          <rPr>
            <b/>
            <sz val="9"/>
            <color indexed="81"/>
            <rFont val="Tahoma"/>
            <family val="2"/>
          </rPr>
          <t>Peter J Myler:</t>
        </r>
        <r>
          <rPr>
            <sz val="9"/>
            <color indexed="81"/>
            <rFont val="Tahoma"/>
            <family val="2"/>
          </rPr>
          <t xml:space="preserve">
This may actually be from AGO- quick ama BR1 (SB049), since Andrew appears to have mixed the samples when he reported concentrations.</t>
        </r>
      </text>
    </comment>
    <comment ref="T125" authorId="1">
      <text>
        <r>
          <rPr>
            <b/>
            <sz val="9"/>
            <color indexed="81"/>
            <rFont val="Tahoma"/>
            <family val="2"/>
          </rPr>
          <t>Bryan:this is based on the bioanalyzer, the Qubit reading was off scale at 1:10, further dilution says 49.8 which I do not believe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<sst xmlns="http://schemas.openxmlformats.org/spreadsheetml/2006/main" count="1655" uniqueCount="435">
  <si>
    <t>SB001</t>
  </si>
  <si>
    <t xml:space="preserve">RNA  elog 7.4 </t>
  </si>
  <si>
    <t>major</t>
  </si>
  <si>
    <t>FV1</t>
  </si>
  <si>
    <t>BR2</t>
  </si>
  <si>
    <t>AH043</t>
  </si>
  <si>
    <t>LmjF elog RNA 1:2</t>
  </si>
  <si>
    <t>SB004</t>
  </si>
  <si>
    <t>FVI PNA- RNA</t>
  </si>
  <si>
    <t>AH044</t>
  </si>
  <si>
    <t>SB006</t>
  </si>
  <si>
    <t>AH045</t>
  </si>
  <si>
    <t>SB008</t>
  </si>
  <si>
    <t>BR1</t>
  </si>
  <si>
    <t>LB018</t>
  </si>
  <si>
    <t>SB009</t>
  </si>
  <si>
    <t>LB017</t>
  </si>
  <si>
    <t>SB010</t>
  </si>
  <si>
    <t>3 amas</t>
  </si>
  <si>
    <t>LB019</t>
  </si>
  <si>
    <t>SB011</t>
  </si>
  <si>
    <t>Log 7.4</t>
  </si>
  <si>
    <t>BR3</t>
  </si>
  <si>
    <t>AS013</t>
  </si>
  <si>
    <t>Do library</t>
  </si>
  <si>
    <t>SB012</t>
  </si>
  <si>
    <t>AS014</t>
  </si>
  <si>
    <t>SB013</t>
  </si>
  <si>
    <t>AS012</t>
  </si>
  <si>
    <t>SB014</t>
  </si>
  <si>
    <t>AH093</t>
  </si>
  <si>
    <t>LmjF quick amast 1:2</t>
  </si>
  <si>
    <t>quick ama</t>
  </si>
  <si>
    <t>LmjF quick amast 1:10</t>
  </si>
  <si>
    <t>LmjF quick amast 1:100</t>
  </si>
  <si>
    <t>SB018</t>
  </si>
  <si>
    <t>AS009</t>
  </si>
  <si>
    <t>SB019</t>
  </si>
  <si>
    <t>Only do library if SB018 fails</t>
  </si>
  <si>
    <t>SB020</t>
  </si>
  <si>
    <t>AS010</t>
  </si>
  <si>
    <t>SB021</t>
  </si>
  <si>
    <t>total lesion</t>
  </si>
  <si>
    <t>AS011</t>
  </si>
  <si>
    <t>SB022</t>
  </si>
  <si>
    <t>AH086</t>
  </si>
  <si>
    <t>SB023</t>
  </si>
  <si>
    <t>AH087</t>
  </si>
  <si>
    <t>SB024</t>
  </si>
  <si>
    <t>AH088</t>
  </si>
  <si>
    <t>SB025</t>
  </si>
  <si>
    <t>AH089</t>
  </si>
  <si>
    <t>SB026</t>
  </si>
  <si>
    <t>AH090</t>
  </si>
  <si>
    <t>SB027</t>
  </si>
  <si>
    <t>H3V KO c3 RNA</t>
  </si>
  <si>
    <t>c3</t>
  </si>
  <si>
    <t>LB011</t>
  </si>
  <si>
    <t>SB028</t>
  </si>
  <si>
    <t>H3V KO c4 RNA</t>
  </si>
  <si>
    <t>c4</t>
  </si>
  <si>
    <t>LB012</t>
  </si>
  <si>
    <t>SB029</t>
  </si>
  <si>
    <t>H3VH - RNA</t>
  </si>
  <si>
    <t>LB013</t>
  </si>
  <si>
    <t>SB030</t>
  </si>
  <si>
    <t>WT FV1 RNA</t>
  </si>
  <si>
    <t>LB014</t>
  </si>
  <si>
    <t>SB031</t>
  </si>
  <si>
    <t>SMB4647</t>
  </si>
  <si>
    <t>SB032</t>
  </si>
  <si>
    <t>SMB4648</t>
  </si>
  <si>
    <t>SB041</t>
  </si>
  <si>
    <t>braziliensis</t>
  </si>
  <si>
    <t>M2903</t>
  </si>
  <si>
    <t>c14</t>
  </si>
  <si>
    <t>AH062</t>
  </si>
  <si>
    <t>ago- c14 PNA- 1:10 Lbr</t>
  </si>
  <si>
    <t>SB043</t>
  </si>
  <si>
    <t xml:space="preserve">ago -1-     c16 log </t>
  </si>
  <si>
    <t>c16</t>
  </si>
  <si>
    <t>AH096</t>
  </si>
  <si>
    <t>SB044</t>
  </si>
  <si>
    <t>ago -1-     c16 PNA-</t>
  </si>
  <si>
    <t>AH097</t>
  </si>
  <si>
    <t>SB045</t>
  </si>
  <si>
    <t>SB047</t>
  </si>
  <si>
    <t>SB049</t>
  </si>
  <si>
    <t>SB051</t>
  </si>
  <si>
    <t>SB053</t>
  </si>
  <si>
    <t>SB055</t>
  </si>
  <si>
    <t>SB057</t>
  </si>
  <si>
    <t>SB058</t>
  </si>
  <si>
    <t>SB001a</t>
  </si>
  <si>
    <t>2x</t>
  </si>
  <si>
    <t>SB001b</t>
  </si>
  <si>
    <t>10x</t>
  </si>
  <si>
    <t>SB004a</t>
  </si>
  <si>
    <t>SB006a</t>
  </si>
  <si>
    <t>SB014a</t>
  </si>
  <si>
    <t>SB014b</t>
  </si>
  <si>
    <t>SB014c</t>
  </si>
  <si>
    <t>100x</t>
  </si>
  <si>
    <t>SB033</t>
  </si>
  <si>
    <t>SB033a</t>
  </si>
  <si>
    <t>Lbra M2903 log 1:10</t>
  </si>
  <si>
    <t>SB033b</t>
  </si>
  <si>
    <t>SB036</t>
  </si>
  <si>
    <t>SB036a</t>
  </si>
  <si>
    <t>SB036b</t>
  </si>
  <si>
    <t>Lbra M2903 PNA- 1:10</t>
  </si>
  <si>
    <t>SB039</t>
  </si>
  <si>
    <t>AH061</t>
  </si>
  <si>
    <t>SB039a</t>
  </si>
  <si>
    <t>ago-  c14 log 1:10 Lbr</t>
  </si>
  <si>
    <t>SB041a</t>
  </si>
  <si>
    <t>SB045a</t>
  </si>
  <si>
    <t>AS028</t>
  </si>
  <si>
    <t>SB047a</t>
  </si>
  <si>
    <t>AS019</t>
  </si>
  <si>
    <t>SB049a</t>
  </si>
  <si>
    <t>AS029</t>
  </si>
  <si>
    <t>SB051a</t>
  </si>
  <si>
    <t>ES038/AS018</t>
  </si>
  <si>
    <t>SB053a</t>
  </si>
  <si>
    <t>AS030/ES039</t>
  </si>
  <si>
    <t>SB055a</t>
  </si>
  <si>
    <t>AS031/ES040</t>
  </si>
  <si>
    <t>SB057a</t>
  </si>
  <si>
    <t>AS017</t>
  </si>
  <si>
    <t>1  Crithdia fas total RNA NSA</t>
  </si>
  <si>
    <t>Crithidia</t>
  </si>
  <si>
    <t>fasciculata</t>
  </si>
  <si>
    <t>SB059</t>
  </si>
  <si>
    <t>AS015/AS016</t>
  </si>
  <si>
    <t>DZ001</t>
  </si>
  <si>
    <t>arg starv 0 min</t>
  </si>
  <si>
    <t>Zilberstein</t>
  </si>
  <si>
    <t>Balno</t>
  </si>
  <si>
    <t>donovani</t>
  </si>
  <si>
    <t>Y</t>
  </si>
  <si>
    <t>DZ002</t>
  </si>
  <si>
    <t>arg starv 15 min</t>
  </si>
  <si>
    <t>DZ003</t>
  </si>
  <si>
    <t>arg starv 30 min</t>
  </si>
  <si>
    <t>DZ004</t>
  </si>
  <si>
    <t>Red Pro II</t>
  </si>
  <si>
    <t>DZ005</t>
  </si>
  <si>
    <t>Red 2.5 II</t>
  </si>
  <si>
    <t>DZ006</t>
  </si>
  <si>
    <t>Red 5.0 II</t>
  </si>
  <si>
    <t>DZ007</t>
  </si>
  <si>
    <t>Red 7.5 II</t>
  </si>
  <si>
    <t>DZ008</t>
  </si>
  <si>
    <t>Red 10 II</t>
  </si>
  <si>
    <t>DZ009</t>
  </si>
  <si>
    <t>Red 15 II</t>
  </si>
  <si>
    <t>DZ010</t>
  </si>
  <si>
    <t>Red 24 II</t>
  </si>
  <si>
    <t>DZ011</t>
  </si>
  <si>
    <t>Red Ama II</t>
  </si>
  <si>
    <t>DZ012</t>
  </si>
  <si>
    <t>Yellow Pro +</t>
  </si>
  <si>
    <t>DZ013</t>
  </si>
  <si>
    <t>Yellow 2.5 +</t>
  </si>
  <si>
    <t>DZ014</t>
  </si>
  <si>
    <t>Yellow 5.0 +</t>
  </si>
  <si>
    <t>DZ015</t>
  </si>
  <si>
    <t>Yellow 7.5 +</t>
  </si>
  <si>
    <t>DZ016</t>
  </si>
  <si>
    <t>Yellow 10 +</t>
  </si>
  <si>
    <t>DZ017</t>
  </si>
  <si>
    <t>Yellow 15 +</t>
  </si>
  <si>
    <t>DZ018</t>
  </si>
  <si>
    <t>Yellow 24 +</t>
  </si>
  <si>
    <t>DZ019</t>
  </si>
  <si>
    <t>Yellow Ama +</t>
  </si>
  <si>
    <t>DZ020</t>
  </si>
  <si>
    <t>AH038</t>
  </si>
  <si>
    <t>Clear Pro +</t>
  </si>
  <si>
    <t>DZ021</t>
  </si>
  <si>
    <t>Clear 2.5 +</t>
  </si>
  <si>
    <t>DZ022</t>
  </si>
  <si>
    <t>AH039</t>
  </si>
  <si>
    <t>Clear 5.0 +</t>
  </si>
  <si>
    <t>DZ023</t>
  </si>
  <si>
    <t>Clear 7.5 +</t>
  </si>
  <si>
    <t>DZ024</t>
  </si>
  <si>
    <t>AH040</t>
  </si>
  <si>
    <t>Clear 10 +</t>
  </si>
  <si>
    <t>DZ025</t>
  </si>
  <si>
    <t>Clear 15 +</t>
  </si>
  <si>
    <t>DZ026</t>
  </si>
  <si>
    <t>AH041</t>
  </si>
  <si>
    <t>Clear 24 +</t>
  </si>
  <si>
    <t>DZ027</t>
  </si>
  <si>
    <t>AH042</t>
  </si>
  <si>
    <t>Clear Ama +</t>
  </si>
  <si>
    <t>DZ028</t>
  </si>
  <si>
    <t xml:space="preserve">LdoS-pro_arg+ pro 0 repeat 1 </t>
  </si>
  <si>
    <t>DZ029</t>
  </si>
  <si>
    <t>LdoS-pro_arg+ pro 0 repeat 2</t>
  </si>
  <si>
    <t>DZ030</t>
  </si>
  <si>
    <t>LdoS-pro_arg- pro 15 repeat 1</t>
  </si>
  <si>
    <t>DZ031</t>
  </si>
  <si>
    <t>LdoS-pro_arg- pro 15 repeat 2</t>
  </si>
  <si>
    <t>DZ032</t>
  </si>
  <si>
    <t>LdoS-amx_arg+ ama 0 repeat 1</t>
  </si>
  <si>
    <t>DZ033</t>
  </si>
  <si>
    <t>LdoS-amx_arg+ ama 0 repeat 2</t>
  </si>
  <si>
    <t>DZ034</t>
  </si>
  <si>
    <t>LdoS-amx_arg- ama 2hr repeat 1</t>
  </si>
  <si>
    <t xml:space="preserve">2 hour arginine-starved L. donovani axenic amastigotes </t>
  </si>
  <si>
    <t>DZ035</t>
  </si>
  <si>
    <t>LdoS-amx_arg- ama 2hr repeat 2</t>
  </si>
  <si>
    <t>DZ036</t>
  </si>
  <si>
    <t>LdoS-amφ φ infection sample 1</t>
  </si>
  <si>
    <t>Thp1 macrophages infected for 48 hour with L. donovani amastigotes</t>
  </si>
  <si>
    <t>DZ037</t>
  </si>
  <si>
    <t>LdoS-amφ φ infection sample 2</t>
  </si>
  <si>
    <t>DZ038</t>
  </si>
  <si>
    <t>DZ039</t>
  </si>
  <si>
    <r>
      <t xml:space="preserve">0 minute arginine -starved </t>
    </r>
    <r>
      <rPr>
        <i/>
        <sz val="11"/>
        <color theme="1"/>
        <rFont val="Calibri"/>
        <family val="2"/>
        <scheme val="minor"/>
      </rPr>
      <t>L. donovani</t>
    </r>
    <r>
      <rPr>
        <sz val="11"/>
        <color theme="1"/>
        <rFont val="Calibri"/>
        <family val="2"/>
        <scheme val="minor"/>
      </rPr>
      <t xml:space="preserve"> promastigotes </t>
    </r>
  </si>
  <si>
    <r>
      <t xml:space="preserve">15 minute arginine -starved </t>
    </r>
    <r>
      <rPr>
        <i/>
        <sz val="11"/>
        <color theme="1"/>
        <rFont val="Calibri"/>
        <family val="2"/>
        <scheme val="minor"/>
      </rPr>
      <t>L. donovani</t>
    </r>
    <r>
      <rPr>
        <sz val="11"/>
        <color theme="1"/>
        <rFont val="Calibri"/>
        <family val="2"/>
        <scheme val="minor"/>
      </rPr>
      <t xml:space="preserve"> promastigotes </t>
    </r>
  </si>
  <si>
    <r>
      <t xml:space="preserve">0 hour arginine-starved </t>
    </r>
    <r>
      <rPr>
        <i/>
        <sz val="11"/>
        <color theme="1"/>
        <rFont val="Calibri"/>
        <family val="2"/>
        <scheme val="minor"/>
      </rPr>
      <t>L. donovani</t>
    </r>
    <r>
      <rPr>
        <sz val="11"/>
        <color theme="1"/>
        <rFont val="Calibri"/>
        <family val="2"/>
        <scheme val="minor"/>
      </rPr>
      <t xml:space="preserve"> axenic amastigotes </t>
    </r>
  </si>
  <si>
    <t>JV001</t>
  </si>
  <si>
    <t>Infected_guts_1dpi_#1</t>
  </si>
  <si>
    <t>Valenzuela</t>
  </si>
  <si>
    <t>Derenge</t>
  </si>
  <si>
    <t>mouse ear - Invitrogen's PureLink  Minikit</t>
  </si>
  <si>
    <t>See "Summary of RNA Samples - Valenzuela 4-30-2013" in Sharepoint --&gt; NGS</t>
  </si>
  <si>
    <t>JV002</t>
  </si>
  <si>
    <t>Infected_guts_1dpi_#2</t>
  </si>
  <si>
    <t>JV003</t>
  </si>
  <si>
    <t>Uninfected_guts_1dpi_control_#1</t>
  </si>
  <si>
    <t>JV004</t>
  </si>
  <si>
    <t>Uninfected_guts_1dpi_control_#2</t>
  </si>
  <si>
    <t>JV005</t>
  </si>
  <si>
    <t>Infected_guts_7dpi_#1</t>
  </si>
  <si>
    <t>JV006</t>
  </si>
  <si>
    <t>Infected_guts_7dpi_#2</t>
  </si>
  <si>
    <t>JV007</t>
  </si>
  <si>
    <t>Uninfected_guts_7dpi_control_#1</t>
  </si>
  <si>
    <t>JV008</t>
  </si>
  <si>
    <t>Uninfected_guts_7dpi_control_#2</t>
  </si>
  <si>
    <t>JV009</t>
  </si>
  <si>
    <t>Infected_guts_13dpi_#1</t>
  </si>
  <si>
    <t>JV010</t>
  </si>
  <si>
    <t>Infected_guts_13dpi_#2</t>
  </si>
  <si>
    <t>JV011</t>
  </si>
  <si>
    <t>Uninfected_guts_13dpi_control_#1</t>
  </si>
  <si>
    <t>JV012</t>
  </si>
  <si>
    <t>RNA PDMA/ L. major 22H PBM</t>
  </si>
  <si>
    <t>Trizol sandfly gut</t>
  </si>
  <si>
    <t>JV013</t>
  </si>
  <si>
    <t>RNA PDMA/ L. major 7 DPI</t>
  </si>
  <si>
    <t>JV014</t>
  </si>
  <si>
    <t>RNA PDMA/ L. major 12 DPI</t>
  </si>
  <si>
    <t>Trizol mouse ear</t>
  </si>
  <si>
    <t>JV015</t>
  </si>
  <si>
    <t>RNA Mouse ear 24 H Post PBS</t>
  </si>
  <si>
    <t>JV016</t>
  </si>
  <si>
    <t>RNA Mouse ear 6H Post PBS</t>
  </si>
  <si>
    <t>JV017</t>
  </si>
  <si>
    <t>RNA Mouse ear 6H Post LJM11</t>
  </si>
  <si>
    <t>JV018</t>
  </si>
  <si>
    <t>RNA2 Mouse ear 6H Post LJM11</t>
  </si>
  <si>
    <t>JV019</t>
  </si>
  <si>
    <t>RNA1 Mouse ear 24H Post LJM11</t>
  </si>
  <si>
    <t>JV020</t>
  </si>
  <si>
    <t>RNA2 Mouse ear 24H Post LJM11</t>
  </si>
  <si>
    <t>JV021</t>
  </si>
  <si>
    <t>RNA3 Mouse ear 24H Post LJM11</t>
  </si>
  <si>
    <t>ES046</t>
  </si>
  <si>
    <t>ES047</t>
  </si>
  <si>
    <t>ES048</t>
  </si>
  <si>
    <t>ES049</t>
  </si>
  <si>
    <t>ES050</t>
  </si>
  <si>
    <t>ES051</t>
  </si>
  <si>
    <t>ES052</t>
  </si>
  <si>
    <t>ES053</t>
  </si>
  <si>
    <t>ES054</t>
  </si>
  <si>
    <t>ES055</t>
  </si>
  <si>
    <t>MP001</t>
  </si>
  <si>
    <t>MP002</t>
  </si>
  <si>
    <t>MP003</t>
  </si>
  <si>
    <t>MP004</t>
  </si>
  <si>
    <t>Parsons</t>
  </si>
  <si>
    <t>Jensen</t>
  </si>
  <si>
    <t>Trypanosoma</t>
  </si>
  <si>
    <t>brucei</t>
  </si>
  <si>
    <t>AS005</t>
  </si>
  <si>
    <t>AS006</t>
  </si>
  <si>
    <t>AS007</t>
  </si>
  <si>
    <t>AS008</t>
  </si>
  <si>
    <t>PCF 2-4</t>
  </si>
  <si>
    <t>PCF 3</t>
  </si>
  <si>
    <t>cBF 2-1</t>
  </si>
  <si>
    <t>slBF 4-3</t>
  </si>
  <si>
    <t>Note: the –number reflects a specific RNA prep.  For all of the libraries except PCF3 four independent RNA samples were generated and the –number indicates the RNA sample number.</t>
  </si>
  <si>
    <t>Trizol</t>
  </si>
  <si>
    <t>AT001</t>
  </si>
  <si>
    <t>AT002</t>
  </si>
  <si>
    <t>AT003</t>
  </si>
  <si>
    <t>AT004</t>
  </si>
  <si>
    <t>T0</t>
  </si>
  <si>
    <t>NM</t>
  </si>
  <si>
    <t xml:space="preserve">NM+Zn </t>
  </si>
  <si>
    <t>TPEN</t>
  </si>
  <si>
    <t>AT005</t>
  </si>
  <si>
    <t xml:space="preserve">TPEN+Zn </t>
  </si>
  <si>
    <t>Tomas</t>
  </si>
  <si>
    <t>Carvalho</t>
  </si>
  <si>
    <t>RNA collected after 48h of growth and before the addition of the stimuli</t>
  </si>
  <si>
    <t>RNA from parasites grown for additional 6h in the same medium</t>
  </si>
  <si>
    <t>RNA from parasites grown for 6h in the presence of zinc</t>
  </si>
  <si>
    <t>RNA from parasites grown for 6h in the presence of TPEN</t>
  </si>
  <si>
    <t>RNA from parasites grown for 6h in the presence of TPEN and zinc</t>
  </si>
  <si>
    <t>LmjF early log / 1:10</t>
  </si>
  <si>
    <t>LmjF PNA- / 1:10</t>
  </si>
  <si>
    <t>87 AMAST/RNA amastigotes</t>
  </si>
  <si>
    <t>LmjF Amast / 1:10</t>
  </si>
  <si>
    <t>1 elog / FVI elog total RNA #62 BR1</t>
  </si>
  <si>
    <t>2 meta / FVI metacyclic PNA RNA #65 BR1</t>
  </si>
  <si>
    <t>PNA / PNA- Metacyclic RNA</t>
  </si>
  <si>
    <t xml:space="preserve">II AM / Σ RNA FVI II amastigotes </t>
  </si>
  <si>
    <t xml:space="preserve">9 ama / total RNA - TRIZOL only L major FV1- quick AMASTIGOTE </t>
  </si>
  <si>
    <t>4 FV1 quick / FV1 - WT quick lesion amastigote RNA BR2 TRIZOL</t>
  </si>
  <si>
    <t>5 FV1 quick / FV1 - WT quick lesion amastigote RNA ZYMO</t>
  </si>
  <si>
    <t>6 FV1 total / FV1 - WT total lesion RNA BR1</t>
  </si>
  <si>
    <t>7 FV1 total / FV1 - WT total lesion RNA BR2</t>
  </si>
  <si>
    <t>0 h / L. major FV1 RNA Meta - 0h</t>
  </si>
  <si>
    <t>1 h / L. major FV1 RNA Meta - 1h 320</t>
  </si>
  <si>
    <t>2 h / L. major FV1 RNA Meta - 2h 320</t>
  </si>
  <si>
    <t>4 h L. major FV1 RNA Meta - 4h 320</t>
  </si>
  <si>
    <t>8 h / L. major FV1 RNA Meta - 8h 320</t>
  </si>
  <si>
    <t>Lbra2 M2903 / Early log RNA</t>
  </si>
  <si>
    <t>LbrM early log / 1:10</t>
  </si>
  <si>
    <t>Lbra2 M2903 / PNA- RNA</t>
  </si>
  <si>
    <t>LbrM PNA- / 1:10</t>
  </si>
  <si>
    <t>10 Lbr / LbM2903 total lesion BR1</t>
  </si>
  <si>
    <t>M2903 total lesion BR1 / 1:10</t>
  </si>
  <si>
    <t>11 Lbr / LbM2903 total lesion BR2</t>
  </si>
  <si>
    <t>M2903 total lesion BR2 / 1:10</t>
  </si>
  <si>
    <t>#3 ago- RNA / quick AMAST ago- RNA</t>
  </si>
  <si>
    <t>ago- quick amast / 1:10</t>
  </si>
  <si>
    <t>8 Lbr / LbM2903 quick lesion BR1</t>
  </si>
  <si>
    <t>M2903 quick lesion BR1 / 1:10</t>
  </si>
  <si>
    <t>9 Lbr / LbM2903 quick lesion BR2</t>
  </si>
  <si>
    <t>M2903 quick lesion BR2 / 1:10</t>
  </si>
  <si>
    <t xml:space="preserve"># 1 lesion RNA ago- / trizol only BR1 </t>
  </si>
  <si>
    <t>ago- lesion BR1 / 1:10</t>
  </si>
  <si>
    <t xml:space="preserve">#2 lesion RNA ago- / trizol only BR1 </t>
  </si>
  <si>
    <t>ago - lesion BR2 / 1:10</t>
  </si>
  <si>
    <t>CF / Crithidia fasciculata (UCLA) total RNA</t>
  </si>
  <si>
    <t>(-)80/Drawer_3/Rack3/A3</t>
  </si>
  <si>
    <t>(-)80/Drawer_3/Rack3/A1</t>
  </si>
  <si>
    <t>(-)80/Drawer_3/Rack3/A2</t>
  </si>
  <si>
    <t>(-)80/Drawer_3/Rack3/B1</t>
  </si>
  <si>
    <t>(-)80/Drawer_3/Rack3/B2</t>
  </si>
  <si>
    <t>(-)80/Drawer_3/Rack3/A4</t>
  </si>
  <si>
    <t>pkar' KOH-1</t>
  </si>
  <si>
    <t>dpKar-2' rec</t>
  </si>
  <si>
    <t>Tsigankov</t>
  </si>
  <si>
    <t>PKAR KOH1-sKO cells (contain resistence to Hygromycin). These look normal, and differentiate normally</t>
  </si>
  <si>
    <t>dPKAR2rec-dKO from the 2nd experiment that recovered. Bigger cells than WT.</t>
  </si>
  <si>
    <t>(-)80/Drawer_3/Rack3/B3</t>
  </si>
  <si>
    <t>c1</t>
  </si>
  <si>
    <t>wildtype</t>
  </si>
  <si>
    <t>H3V-dKO</t>
  </si>
  <si>
    <t>H3V-sKO</t>
  </si>
  <si>
    <t>Procyclic-Promastigote</t>
  </si>
  <si>
    <t>Metacyclic-Promastigote</t>
  </si>
  <si>
    <t>Amastigote</t>
  </si>
  <si>
    <t>Axenic-Amastigote</t>
  </si>
  <si>
    <t>cultureBloodForm</t>
  </si>
  <si>
    <t>slenderBloodForm</t>
  </si>
  <si>
    <t xml:space="preserve">natalia@borcim.wustl.edu </t>
  </si>
  <si>
    <t>Akopyants</t>
  </si>
  <si>
    <t>caitlin.balno@gmail.com</t>
  </si>
  <si>
    <t>polly@tx.technion.ac.il</t>
  </si>
  <si>
    <t>bryan.jensen@seattlebiomed.org</t>
  </si>
  <si>
    <t>ATomas@ibmc.up.pt</t>
  </si>
  <si>
    <t>jvalenzuela@niaid.nih.gov</t>
  </si>
  <si>
    <t>sampleid</t>
  </si>
  <si>
    <t>libraryid</t>
  </si>
  <si>
    <t>oncap</t>
  </si>
  <si>
    <t>pi</t>
  </si>
  <si>
    <t>sender</t>
  </si>
  <si>
    <t>senderemailid</t>
  </si>
  <si>
    <t>genus</t>
  </si>
  <si>
    <t>species</t>
  </si>
  <si>
    <t>strain</t>
  </si>
  <si>
    <t>genotype</t>
  </si>
  <si>
    <t>stage</t>
  </si>
  <si>
    <t>isolationmethod</t>
  </si>
  <si>
    <t>replicate</t>
  </si>
  <si>
    <t>strangenumber</t>
  </si>
  <si>
    <t>dilution</t>
  </si>
  <si>
    <t>numberontube</t>
  </si>
  <si>
    <t>dateisolated</t>
  </si>
  <si>
    <t>daterecieved</t>
  </si>
  <si>
    <t>concentration</t>
  </si>
  <si>
    <t>volume</t>
  </si>
  <si>
    <t>quantity</t>
  </si>
  <si>
    <t>notesfromsender</t>
  </si>
  <si>
    <t>bioanalyzer</t>
  </si>
  <si>
    <t>freezerlocation</t>
  </si>
  <si>
    <t>Leishmania</t>
  </si>
  <si>
    <t>AH060/AH095</t>
  </si>
  <si>
    <t>AH059/AH094</t>
  </si>
  <si>
    <t>AS025/AS025Mi</t>
  </si>
  <si>
    <t>AS027/AS027Mi</t>
  </si>
  <si>
    <t>ontube</t>
  </si>
  <si>
    <t>AS023/AS023Mi</t>
  </si>
  <si>
    <t>AS022/AS022Mi</t>
  </si>
  <si>
    <t>AS021/AS021Mi</t>
  </si>
  <si>
    <r>
      <rPr>
        <sz val="11"/>
        <rFont val="Calibri"/>
        <family val="2"/>
        <scheme val="minor"/>
      </rPr>
      <t>AS024/AS024Mi</t>
    </r>
  </si>
  <si>
    <r>
      <rPr>
        <sz val="11"/>
        <rFont val="Calibri"/>
        <family val="2"/>
        <scheme val="minor"/>
      </rPr>
      <t>AS026/AS026Mi</t>
    </r>
  </si>
  <si>
    <t>AS020/AS020Mi</t>
  </si>
  <si>
    <t>Beverley</t>
  </si>
  <si>
    <t>unknown</t>
  </si>
  <si>
    <t>2.5hrs</t>
  </si>
  <si>
    <t>5hrs</t>
  </si>
  <si>
    <t>7.5hrs</t>
  </si>
  <si>
    <t>10hrs</t>
  </si>
  <si>
    <t>15hrs</t>
  </si>
  <si>
    <t>24hrs</t>
  </si>
  <si>
    <t>ago1-/-</t>
  </si>
  <si>
    <t>ago1 - / - c14 PNA- RNA</t>
  </si>
  <si>
    <t>ago1 - / - c14 log RNA</t>
  </si>
  <si>
    <t>Macrophage-derived-Amastigote</t>
  </si>
  <si>
    <t>dpkAR2rec</t>
  </si>
  <si>
    <t>PKAR KOH1-sKO</t>
  </si>
  <si>
    <t>Friedlin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</si>
</sst>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0000"/>
    <numFmt numFmtId="166" formatCode="dd/mm/yyyy;@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BB336"/>
      <name val="Calibri"/>
      <scheme val="minor"/>
    </font>
    <font>
      <sz val="11"/>
      <color rgb="FF1BB336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/>
    <xf numFmtId="0" fontId="1" fillId="0" borderId="0" xfId="0" applyFont="1" applyFill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0" fillId="0" borderId="0" xfId="0" applyNumberFormat="1"/>
    <xf numFmtId="166" fontId="2" fillId="0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/>
  </cellXfs>
  <cellStyles count="4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F184"/>
  <sheetViews>
    <sheetView tabSelected="1" workbookViewId="0">
      <pane xSplit="1" topLeftCell="B1" activePane="topRight" state="frozen"/>
      <selection pane="topRight" activeCell="J12" sqref="J12:J13"/>
    </sheetView>
  </sheetViews>
  <sheetFormatPr baseColWidth="10" defaultColWidth="8.83203125" defaultRowHeight="14" x14ac:dyDescent="0"/>
  <cols>
    <col min="1" max="1" width="10.5" bestFit="1" customWidth="1"/>
    <col min="2" max="2" width="17.6640625" bestFit="1" customWidth="1"/>
    <col min="3" max="3" width="49.83203125" customWidth="1"/>
    <col min="4" max="4" width="9" customWidth="1"/>
    <col min="5" max="5" width="10.83203125" bestFit="1" customWidth="1"/>
    <col min="6" max="6" width="11.5" bestFit="1" customWidth="1"/>
    <col min="7" max="7" width="30.83203125" bestFit="1" customWidth="1"/>
    <col min="8" max="8" width="12.83203125" bestFit="1" customWidth="1"/>
    <col min="9" max="9" width="11" customWidth="1"/>
    <col min="10" max="10" width="11" bestFit="1" customWidth="1"/>
    <col min="11" max="11" width="9.83203125" bestFit="1" customWidth="1"/>
    <col min="12" max="12" width="32" customWidth="1"/>
    <col min="13" max="13" width="38.5" bestFit="1" customWidth="1"/>
    <col min="14" max="14" width="12.6640625" bestFit="1" customWidth="1"/>
    <col min="15" max="15" width="19.83203125" bestFit="1" customWidth="1"/>
    <col min="16" max="16" width="8.1640625" bestFit="1" customWidth="1"/>
    <col min="17" max="17" width="10.6640625" bestFit="1" customWidth="1"/>
    <col min="18" max="18" width="12.6640625" style="60" bestFit="1" customWidth="1"/>
    <col min="19" max="19" width="19" style="60" bestFit="1" customWidth="1"/>
    <col min="20" max="20" width="26" bestFit="1" customWidth="1"/>
    <col min="21" max="21" width="4" bestFit="1" customWidth="1"/>
    <col min="22" max="22" width="7.6640625" bestFit="1" customWidth="1"/>
    <col min="23" max="23" width="168.5" bestFit="1" customWidth="1"/>
    <col min="24" max="24" width="26" bestFit="1" customWidth="1"/>
    <col min="25" max="25" width="23.83203125" bestFit="1" customWidth="1"/>
  </cols>
  <sheetData>
    <row r="1" spans="1:82" s="1" customFormat="1">
      <c r="A1" s="2" t="s">
        <v>384</v>
      </c>
      <c r="B1" s="2" t="s">
        <v>385</v>
      </c>
      <c r="C1" s="2" t="s">
        <v>386</v>
      </c>
      <c r="D1" s="2" t="s">
        <v>413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396</v>
      </c>
      <c r="O1" s="2" t="s">
        <v>397</v>
      </c>
      <c r="P1" s="2" t="s">
        <v>398</v>
      </c>
      <c r="Q1" s="2" t="s">
        <v>399</v>
      </c>
      <c r="R1" s="51" t="s">
        <v>400</v>
      </c>
      <c r="S1" s="61" t="s">
        <v>401</v>
      </c>
      <c r="T1" s="2" t="s">
        <v>402</v>
      </c>
      <c r="U1" s="2" t="s">
        <v>403</v>
      </c>
      <c r="V1" s="2" t="s">
        <v>404</v>
      </c>
      <c r="W1" s="30" t="s">
        <v>405</v>
      </c>
      <c r="X1" s="2" t="s">
        <v>406</v>
      </c>
      <c r="Y1" s="2" t="s">
        <v>407</v>
      </c>
    </row>
    <row r="2" spans="1:82" s="1" customFormat="1">
      <c r="A2" s="25" t="s">
        <v>0</v>
      </c>
      <c r="B2" s="24" t="s">
        <v>5</v>
      </c>
      <c r="C2" s="25" t="s">
        <v>1</v>
      </c>
      <c r="D2" s="25"/>
      <c r="E2" s="25" t="s">
        <v>420</v>
      </c>
      <c r="F2" s="25" t="s">
        <v>378</v>
      </c>
      <c r="G2" s="15" t="s">
        <v>377</v>
      </c>
      <c r="H2" s="25" t="s">
        <v>408</v>
      </c>
      <c r="I2" s="25" t="s">
        <v>2</v>
      </c>
      <c r="J2" s="25" t="s">
        <v>3</v>
      </c>
      <c r="K2" s="25" t="s">
        <v>368</v>
      </c>
      <c r="L2" s="25" t="s">
        <v>371</v>
      </c>
      <c r="M2" s="25"/>
      <c r="N2" s="25" t="s">
        <v>4</v>
      </c>
      <c r="O2" s="25">
        <v>1</v>
      </c>
      <c r="P2" s="25"/>
      <c r="Q2" s="25">
        <v>65</v>
      </c>
      <c r="R2" s="52">
        <v>36679</v>
      </c>
      <c r="S2" s="52"/>
      <c r="T2" s="11"/>
      <c r="U2" s="25">
        <v>21</v>
      </c>
      <c r="V2" s="37"/>
      <c r="W2" s="25"/>
      <c r="X2" s="25"/>
      <c r="Y2" s="45" t="s">
        <v>355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82" s="1" customFormat="1">
      <c r="A3" s="3" t="s">
        <v>93</v>
      </c>
      <c r="B3" s="12"/>
      <c r="C3" s="3" t="s">
        <v>6</v>
      </c>
      <c r="D3" s="3"/>
      <c r="E3" s="25" t="s">
        <v>420</v>
      </c>
      <c r="F3" s="25" t="s">
        <v>378</v>
      </c>
      <c r="G3" s="15" t="s">
        <v>377</v>
      </c>
      <c r="H3" s="25" t="s">
        <v>408</v>
      </c>
      <c r="I3" s="25" t="s">
        <v>2</v>
      </c>
      <c r="J3" s="3" t="s">
        <v>3</v>
      </c>
      <c r="K3" s="25" t="s">
        <v>368</v>
      </c>
      <c r="L3" s="25" t="s">
        <v>371</v>
      </c>
      <c r="M3" s="3"/>
      <c r="N3" s="3" t="s">
        <v>4</v>
      </c>
      <c r="O3" s="3">
        <v>1</v>
      </c>
      <c r="P3" s="3" t="s">
        <v>94</v>
      </c>
      <c r="Q3" s="3"/>
      <c r="R3" s="53"/>
      <c r="S3" s="52"/>
      <c r="T3" s="3">
        <v>282</v>
      </c>
      <c r="U3" s="3">
        <v>2</v>
      </c>
      <c r="V3" s="38">
        <f>(T3*U3)/1000</f>
        <v>0.56399999999999995</v>
      </c>
      <c r="W3" s="25"/>
      <c r="X3" s="25"/>
      <c r="Y3" s="45" t="s">
        <v>355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</row>
    <row r="4" spans="1:82" s="1" customFormat="1">
      <c r="A4" s="3" t="s">
        <v>95</v>
      </c>
      <c r="B4" s="12"/>
      <c r="C4" s="3" t="s">
        <v>318</v>
      </c>
      <c r="D4" s="3"/>
      <c r="E4" s="25" t="s">
        <v>420</v>
      </c>
      <c r="F4" s="25" t="s">
        <v>378</v>
      </c>
      <c r="G4" s="15" t="s">
        <v>377</v>
      </c>
      <c r="H4" s="25" t="s">
        <v>408</v>
      </c>
      <c r="I4" s="25" t="s">
        <v>2</v>
      </c>
      <c r="J4" s="3" t="s">
        <v>3</v>
      </c>
      <c r="K4" s="25" t="s">
        <v>368</v>
      </c>
      <c r="L4" s="25" t="s">
        <v>371</v>
      </c>
      <c r="M4" s="3"/>
      <c r="N4" s="3" t="s">
        <v>4</v>
      </c>
      <c r="O4" s="3">
        <v>1</v>
      </c>
      <c r="P4" s="3" t="s">
        <v>96</v>
      </c>
      <c r="Q4" s="3"/>
      <c r="R4" s="53">
        <v>40622</v>
      </c>
      <c r="S4" s="52"/>
      <c r="T4" s="3">
        <v>105</v>
      </c>
      <c r="U4" s="3">
        <v>7.5</v>
      </c>
      <c r="V4" s="38">
        <f>(T4*U4)/1000</f>
        <v>0.78749999999999998</v>
      </c>
      <c r="W4" s="25"/>
      <c r="X4" s="25"/>
      <c r="Y4" s="45" t="s">
        <v>355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</row>
    <row r="5" spans="1:82" s="1" customFormat="1">
      <c r="A5" s="25" t="s">
        <v>7</v>
      </c>
      <c r="B5" s="24" t="s">
        <v>9</v>
      </c>
      <c r="C5" s="25" t="s">
        <v>8</v>
      </c>
      <c r="D5" s="25"/>
      <c r="E5" s="25" t="s">
        <v>420</v>
      </c>
      <c r="F5" s="25" t="s">
        <v>378</v>
      </c>
      <c r="G5" s="15" t="s">
        <v>377</v>
      </c>
      <c r="H5" s="25" t="s">
        <v>408</v>
      </c>
      <c r="I5" s="25" t="s">
        <v>2</v>
      </c>
      <c r="J5" s="25" t="s">
        <v>3</v>
      </c>
      <c r="K5" s="25" t="s">
        <v>368</v>
      </c>
      <c r="L5" s="25" t="s">
        <v>372</v>
      </c>
      <c r="M5" s="25"/>
      <c r="N5" s="25" t="s">
        <v>4</v>
      </c>
      <c r="O5" s="25">
        <v>2</v>
      </c>
      <c r="P5" s="25"/>
      <c r="Q5" s="25">
        <v>66</v>
      </c>
      <c r="R5" s="52">
        <v>36937</v>
      </c>
      <c r="S5" s="52"/>
      <c r="T5" s="25">
        <v>425</v>
      </c>
      <c r="U5" s="25">
        <v>60</v>
      </c>
      <c r="V5" s="37">
        <f>(T5*U5)/1000</f>
        <v>25.5</v>
      </c>
      <c r="W5" s="25"/>
      <c r="X5" s="25"/>
      <c r="Y5" s="45" t="s">
        <v>355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</row>
    <row r="6" spans="1:82" s="1" customFormat="1">
      <c r="A6" s="3" t="s">
        <v>97</v>
      </c>
      <c r="B6" s="12"/>
      <c r="C6" s="3" t="s">
        <v>319</v>
      </c>
      <c r="D6" s="3"/>
      <c r="E6" s="25" t="s">
        <v>420</v>
      </c>
      <c r="F6" s="25" t="s">
        <v>378</v>
      </c>
      <c r="G6" s="15" t="s">
        <v>377</v>
      </c>
      <c r="H6" s="25" t="s">
        <v>408</v>
      </c>
      <c r="I6" s="25" t="s">
        <v>2</v>
      </c>
      <c r="J6" s="3" t="s">
        <v>3</v>
      </c>
      <c r="K6" s="25" t="s">
        <v>368</v>
      </c>
      <c r="L6" s="25" t="s">
        <v>372</v>
      </c>
      <c r="M6" s="3"/>
      <c r="N6" s="3" t="s">
        <v>4</v>
      </c>
      <c r="O6" s="3">
        <v>2</v>
      </c>
      <c r="P6" s="3" t="s">
        <v>96</v>
      </c>
      <c r="Q6" s="3"/>
      <c r="R6" s="53">
        <v>40622</v>
      </c>
      <c r="S6" s="52"/>
      <c r="T6" s="3">
        <v>52</v>
      </c>
      <c r="U6" s="3">
        <v>7.5</v>
      </c>
      <c r="V6" s="38">
        <f>(T6*U6)/1000</f>
        <v>0.39</v>
      </c>
      <c r="W6" s="25"/>
      <c r="X6" s="25"/>
      <c r="Y6" s="45" t="s">
        <v>355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</row>
    <row r="7" spans="1:82" s="1" customFormat="1">
      <c r="A7" s="25" t="s">
        <v>10</v>
      </c>
      <c r="B7" s="24" t="s">
        <v>11</v>
      </c>
      <c r="C7" s="25" t="s">
        <v>320</v>
      </c>
      <c r="D7" s="25"/>
      <c r="E7" s="25" t="s">
        <v>420</v>
      </c>
      <c r="F7" s="25" t="s">
        <v>378</v>
      </c>
      <c r="G7" s="15" t="s">
        <v>377</v>
      </c>
      <c r="H7" s="25" t="s">
        <v>408</v>
      </c>
      <c r="I7" s="25" t="s">
        <v>2</v>
      </c>
      <c r="J7" s="25" t="s">
        <v>3</v>
      </c>
      <c r="K7" s="25" t="s">
        <v>368</v>
      </c>
      <c r="L7" s="25" t="s">
        <v>373</v>
      </c>
      <c r="M7" s="25"/>
      <c r="N7" s="25" t="s">
        <v>4</v>
      </c>
      <c r="O7" s="25">
        <v>3</v>
      </c>
      <c r="P7" s="25"/>
      <c r="Q7" s="25"/>
      <c r="R7" s="52">
        <v>37018</v>
      </c>
      <c r="S7" s="52"/>
      <c r="T7" s="25">
        <v>1100</v>
      </c>
      <c r="U7" s="25">
        <v>15</v>
      </c>
      <c r="V7" s="37">
        <f>(T7*U7)/1000</f>
        <v>16.5</v>
      </c>
      <c r="W7" s="25"/>
      <c r="X7" s="25"/>
      <c r="Y7" s="45" t="s">
        <v>355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</row>
    <row r="8" spans="1:82" s="1" customFormat="1">
      <c r="A8" s="3" t="s">
        <v>98</v>
      </c>
      <c r="B8" s="12"/>
      <c r="C8" s="3" t="s">
        <v>321</v>
      </c>
      <c r="D8" s="3"/>
      <c r="E8" s="25" t="s">
        <v>420</v>
      </c>
      <c r="F8" s="25" t="s">
        <v>378</v>
      </c>
      <c r="G8" s="15" t="s">
        <v>377</v>
      </c>
      <c r="H8" s="25" t="s">
        <v>408</v>
      </c>
      <c r="I8" s="25" t="s">
        <v>2</v>
      </c>
      <c r="J8" s="3" t="s">
        <v>3</v>
      </c>
      <c r="K8" s="25" t="s">
        <v>368</v>
      </c>
      <c r="L8" s="25" t="s">
        <v>373</v>
      </c>
      <c r="M8" s="3"/>
      <c r="N8" s="3" t="s">
        <v>4</v>
      </c>
      <c r="O8" s="3">
        <v>3</v>
      </c>
      <c r="P8" s="3" t="s">
        <v>96</v>
      </c>
      <c r="Q8" s="3"/>
      <c r="R8" s="53">
        <v>40622</v>
      </c>
      <c r="S8" s="52"/>
      <c r="T8" s="3"/>
      <c r="U8" s="3">
        <v>7.5</v>
      </c>
      <c r="V8" s="38"/>
      <c r="W8" s="25"/>
      <c r="X8" s="25"/>
      <c r="Y8" s="45" t="s">
        <v>355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</row>
    <row r="9" spans="1:82" s="1" customFormat="1">
      <c r="A9" s="25" t="s">
        <v>12</v>
      </c>
      <c r="B9" s="24" t="s">
        <v>14</v>
      </c>
      <c r="C9" s="25" t="s">
        <v>322</v>
      </c>
      <c r="D9" s="25"/>
      <c r="E9" s="25" t="s">
        <v>420</v>
      </c>
      <c r="F9" s="25" t="s">
        <v>378</v>
      </c>
      <c r="G9" s="15" t="s">
        <v>377</v>
      </c>
      <c r="H9" s="25" t="s">
        <v>408</v>
      </c>
      <c r="I9" s="25" t="s">
        <v>2</v>
      </c>
      <c r="J9" s="25" t="s">
        <v>3</v>
      </c>
      <c r="K9" s="25" t="s">
        <v>368</v>
      </c>
      <c r="L9" s="25" t="s">
        <v>371</v>
      </c>
      <c r="M9" s="25"/>
      <c r="N9" s="25" t="s">
        <v>13</v>
      </c>
      <c r="O9" s="25">
        <v>4</v>
      </c>
      <c r="P9" s="25"/>
      <c r="Q9" s="25"/>
      <c r="R9" s="52">
        <v>36901</v>
      </c>
      <c r="S9" s="52"/>
      <c r="T9" s="11"/>
      <c r="U9" s="25">
        <v>2.5</v>
      </c>
      <c r="V9" s="37"/>
      <c r="W9" s="25"/>
      <c r="X9" s="25"/>
      <c r="Y9" s="45" t="s">
        <v>355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</row>
    <row r="10" spans="1:82" s="1" customFormat="1">
      <c r="A10" s="25" t="s">
        <v>15</v>
      </c>
      <c r="B10" s="24" t="s">
        <v>16</v>
      </c>
      <c r="C10" s="25" t="s">
        <v>323</v>
      </c>
      <c r="D10" s="25"/>
      <c r="E10" s="25" t="s">
        <v>420</v>
      </c>
      <c r="F10" s="25" t="s">
        <v>378</v>
      </c>
      <c r="G10" s="15" t="s">
        <v>377</v>
      </c>
      <c r="H10" s="25" t="s">
        <v>408</v>
      </c>
      <c r="I10" s="25" t="s">
        <v>2</v>
      </c>
      <c r="J10" s="25" t="s">
        <v>3</v>
      </c>
      <c r="K10" s="25" t="s">
        <v>368</v>
      </c>
      <c r="L10" s="25" t="s">
        <v>372</v>
      </c>
      <c r="M10" s="25"/>
      <c r="N10" s="25" t="s">
        <v>13</v>
      </c>
      <c r="O10" s="25">
        <v>5</v>
      </c>
      <c r="P10" s="25"/>
      <c r="Q10" s="25"/>
      <c r="R10" s="52">
        <v>36901</v>
      </c>
      <c r="S10" s="52"/>
      <c r="T10" s="25">
        <v>1180</v>
      </c>
      <c r="U10" s="25">
        <v>1</v>
      </c>
      <c r="V10" s="37">
        <f>(T10*U10)/1000</f>
        <v>1.18</v>
      </c>
      <c r="W10" s="25"/>
      <c r="X10" s="25"/>
      <c r="Y10" s="45" t="s">
        <v>355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</row>
    <row r="11" spans="1:82" s="22" customFormat="1">
      <c r="A11" s="4" t="s">
        <v>17</v>
      </c>
      <c r="B11" s="21" t="s">
        <v>19</v>
      </c>
      <c r="C11" s="4" t="s">
        <v>18</v>
      </c>
      <c r="D11" s="4"/>
      <c r="E11" s="25" t="s">
        <v>420</v>
      </c>
      <c r="F11" s="25" t="s">
        <v>378</v>
      </c>
      <c r="G11" s="15" t="s">
        <v>377</v>
      </c>
      <c r="H11" s="4" t="s">
        <v>408</v>
      </c>
      <c r="I11" s="4" t="s">
        <v>2</v>
      </c>
      <c r="J11" s="4" t="s">
        <v>3</v>
      </c>
      <c r="K11" s="25" t="s">
        <v>368</v>
      </c>
      <c r="L11" s="25" t="s">
        <v>373</v>
      </c>
      <c r="M11" s="4"/>
      <c r="N11" s="4" t="s">
        <v>13</v>
      </c>
      <c r="O11" s="4">
        <v>6</v>
      </c>
      <c r="P11" s="4"/>
      <c r="Q11" s="4"/>
      <c r="R11" s="54">
        <v>36370</v>
      </c>
      <c r="S11" s="54"/>
      <c r="T11" s="4"/>
      <c r="U11" s="4">
        <v>0</v>
      </c>
      <c r="V11" s="39"/>
      <c r="W11" s="4"/>
      <c r="X11" s="4"/>
      <c r="Y11" s="45" t="s">
        <v>355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</row>
    <row r="12" spans="1:82" s="1" customFormat="1">
      <c r="A12" s="25" t="s">
        <v>20</v>
      </c>
      <c r="B12" s="24" t="s">
        <v>23</v>
      </c>
      <c r="C12" s="25" t="s">
        <v>21</v>
      </c>
      <c r="D12" s="25"/>
      <c r="E12" s="25" t="s">
        <v>420</v>
      </c>
      <c r="F12" s="25" t="s">
        <v>378</v>
      </c>
      <c r="G12" s="15" t="s">
        <v>377</v>
      </c>
      <c r="H12" s="25" t="s">
        <v>408</v>
      </c>
      <c r="I12" s="25" t="s">
        <v>2</v>
      </c>
      <c r="J12" s="25" t="s">
        <v>3</v>
      </c>
      <c r="K12" s="25" t="s">
        <v>368</v>
      </c>
      <c r="L12" s="25" t="s">
        <v>371</v>
      </c>
      <c r="M12" s="25"/>
      <c r="N12" s="25" t="s">
        <v>22</v>
      </c>
      <c r="O12" s="25"/>
      <c r="P12" s="25"/>
      <c r="Q12" s="25"/>
      <c r="R12" s="52">
        <v>36679</v>
      </c>
      <c r="S12" s="52"/>
      <c r="T12" s="11"/>
      <c r="U12" s="25">
        <v>20</v>
      </c>
      <c r="V12" s="37"/>
      <c r="W12" s="25" t="s">
        <v>24</v>
      </c>
      <c r="X12" s="25"/>
      <c r="Y12" s="45" t="s">
        <v>355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</row>
    <row r="13" spans="1:82" s="1" customFormat="1">
      <c r="A13" s="25" t="s">
        <v>25</v>
      </c>
      <c r="B13" s="24" t="s">
        <v>26</v>
      </c>
      <c r="C13" s="25" t="s">
        <v>324</v>
      </c>
      <c r="D13" s="25"/>
      <c r="E13" s="25" t="s">
        <v>420</v>
      </c>
      <c r="F13" s="25" t="s">
        <v>378</v>
      </c>
      <c r="G13" s="15" t="s">
        <v>377</v>
      </c>
      <c r="H13" s="25" t="s">
        <v>408</v>
      </c>
      <c r="I13" s="25" t="s">
        <v>2</v>
      </c>
      <c r="J13" s="25" t="s">
        <v>3</v>
      </c>
      <c r="K13" s="25" t="s">
        <v>368</v>
      </c>
      <c r="L13" s="25" t="s">
        <v>372</v>
      </c>
      <c r="M13" s="25"/>
      <c r="N13" s="25" t="s">
        <v>22</v>
      </c>
      <c r="O13" s="25"/>
      <c r="P13" s="25"/>
      <c r="Q13" s="25"/>
      <c r="R13" s="52">
        <v>38362</v>
      </c>
      <c r="S13" s="52"/>
      <c r="T13" s="25">
        <v>602</v>
      </c>
      <c r="U13" s="25">
        <v>50</v>
      </c>
      <c r="V13" s="37">
        <f>(T13*U13)/1000</f>
        <v>30.1</v>
      </c>
      <c r="W13" s="25" t="s">
        <v>24</v>
      </c>
      <c r="X13" s="25"/>
      <c r="Y13" s="45" t="s">
        <v>355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</row>
    <row r="14" spans="1:82" s="1" customFormat="1">
      <c r="A14" s="25" t="s">
        <v>27</v>
      </c>
      <c r="B14" s="24" t="s">
        <v>28</v>
      </c>
      <c r="C14" s="25" t="s">
        <v>325</v>
      </c>
      <c r="D14" s="25"/>
      <c r="E14" s="25" t="s">
        <v>420</v>
      </c>
      <c r="F14" s="25" t="s">
        <v>378</v>
      </c>
      <c r="G14" s="15" t="s">
        <v>377</v>
      </c>
      <c r="H14" s="25" t="s">
        <v>408</v>
      </c>
      <c r="I14" s="25" t="s">
        <v>2</v>
      </c>
      <c r="J14" s="25" t="s">
        <v>3</v>
      </c>
      <c r="K14" s="25" t="s">
        <v>368</v>
      </c>
      <c r="L14" s="25" t="s">
        <v>373</v>
      </c>
      <c r="M14" s="25"/>
      <c r="N14" s="25" t="s">
        <v>22</v>
      </c>
      <c r="O14" s="25"/>
      <c r="P14" s="25"/>
      <c r="Q14" s="25"/>
      <c r="R14" s="52">
        <v>36377</v>
      </c>
      <c r="S14" s="52"/>
      <c r="T14" s="4"/>
      <c r="U14" s="25">
        <v>40</v>
      </c>
      <c r="V14" s="37"/>
      <c r="W14" s="25" t="s">
        <v>24</v>
      </c>
      <c r="X14" s="25"/>
      <c r="Y14" s="45" t="s">
        <v>355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</row>
    <row r="15" spans="1:82" s="9" customFormat="1">
      <c r="A15" s="25" t="s">
        <v>29</v>
      </c>
      <c r="B15" s="24" t="s">
        <v>30</v>
      </c>
      <c r="C15" s="25" t="s">
        <v>326</v>
      </c>
      <c r="D15" s="25"/>
      <c r="E15" s="25" t="s">
        <v>420</v>
      </c>
      <c r="F15" s="25" t="s">
        <v>378</v>
      </c>
      <c r="G15" s="15" t="s">
        <v>377</v>
      </c>
      <c r="H15" s="25" t="s">
        <v>408</v>
      </c>
      <c r="I15" s="25" t="s">
        <v>2</v>
      </c>
      <c r="J15" s="25" t="s">
        <v>3</v>
      </c>
      <c r="K15" s="25" t="s">
        <v>368</v>
      </c>
      <c r="L15" s="25" t="s">
        <v>373</v>
      </c>
      <c r="M15" s="25"/>
      <c r="N15" s="25" t="s">
        <v>13</v>
      </c>
      <c r="O15" s="25">
        <v>7</v>
      </c>
      <c r="P15" s="25"/>
      <c r="Q15" s="25"/>
      <c r="R15" s="52">
        <v>40674</v>
      </c>
      <c r="S15" s="52"/>
      <c r="T15" s="11"/>
      <c r="U15" s="25">
        <v>10</v>
      </c>
      <c r="V15" s="37"/>
      <c r="W15" s="25"/>
      <c r="X15" s="25"/>
      <c r="Y15" s="45" t="s">
        <v>355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1:82" s="9" customFormat="1">
      <c r="A16" s="3" t="s">
        <v>99</v>
      </c>
      <c r="B16" s="12"/>
      <c r="C16" s="3" t="s">
        <v>31</v>
      </c>
      <c r="D16" s="3"/>
      <c r="E16" s="25" t="s">
        <v>420</v>
      </c>
      <c r="F16" s="25" t="s">
        <v>378</v>
      </c>
      <c r="G16" s="15" t="s">
        <v>377</v>
      </c>
      <c r="H16" s="25" t="s">
        <v>408</v>
      </c>
      <c r="I16" s="25" t="s">
        <v>2</v>
      </c>
      <c r="J16" s="3" t="s">
        <v>3</v>
      </c>
      <c r="K16" s="25" t="s">
        <v>368</v>
      </c>
      <c r="L16" s="25" t="s">
        <v>373</v>
      </c>
      <c r="M16" s="3" t="s">
        <v>32</v>
      </c>
      <c r="N16" s="3" t="s">
        <v>13</v>
      </c>
      <c r="O16" s="3">
        <v>7</v>
      </c>
      <c r="P16" s="3" t="s">
        <v>94</v>
      </c>
      <c r="Q16" s="3"/>
      <c r="R16" s="53"/>
      <c r="S16" s="52"/>
      <c r="T16" s="3">
        <v>348</v>
      </c>
      <c r="U16" s="3">
        <v>3</v>
      </c>
      <c r="V16" s="38">
        <f>(T16*U16)/1000</f>
        <v>1.044</v>
      </c>
      <c r="W16" s="25"/>
      <c r="X16" s="25"/>
      <c r="Y16" s="45" t="s">
        <v>355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</row>
    <row r="17" spans="1:82" s="9" customFormat="1">
      <c r="A17" s="3" t="s">
        <v>100</v>
      </c>
      <c r="B17" s="12"/>
      <c r="C17" s="3" t="s">
        <v>33</v>
      </c>
      <c r="D17" s="3"/>
      <c r="E17" s="25" t="s">
        <v>420</v>
      </c>
      <c r="F17" s="25" t="s">
        <v>378</v>
      </c>
      <c r="G17" s="15" t="s">
        <v>377</v>
      </c>
      <c r="H17" s="25" t="s">
        <v>408</v>
      </c>
      <c r="I17" s="25" t="s">
        <v>2</v>
      </c>
      <c r="J17" s="3" t="s">
        <v>3</v>
      </c>
      <c r="K17" s="25" t="s">
        <v>368</v>
      </c>
      <c r="L17" s="25" t="s">
        <v>373</v>
      </c>
      <c r="M17" s="3" t="s">
        <v>32</v>
      </c>
      <c r="N17" s="3" t="s">
        <v>13</v>
      </c>
      <c r="O17" s="3">
        <v>7</v>
      </c>
      <c r="P17" s="3" t="s">
        <v>96</v>
      </c>
      <c r="Q17" s="3"/>
      <c r="R17" s="53">
        <v>40681</v>
      </c>
      <c r="S17" s="52"/>
      <c r="T17" s="3">
        <v>364</v>
      </c>
      <c r="U17" s="3">
        <v>7</v>
      </c>
      <c r="V17" s="38">
        <f>(T17*U17)/1000</f>
        <v>2.548</v>
      </c>
      <c r="W17" s="25"/>
      <c r="X17" s="25"/>
      <c r="Y17" s="45" t="s">
        <v>355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</row>
    <row r="18" spans="1:82" s="9" customFormat="1">
      <c r="A18" s="3" t="s">
        <v>101</v>
      </c>
      <c r="B18" s="12"/>
      <c r="C18" s="3" t="s">
        <v>34</v>
      </c>
      <c r="D18" s="3"/>
      <c r="E18" s="25" t="s">
        <v>420</v>
      </c>
      <c r="F18" s="25" t="s">
        <v>378</v>
      </c>
      <c r="G18" s="15" t="s">
        <v>377</v>
      </c>
      <c r="H18" s="25" t="s">
        <v>408</v>
      </c>
      <c r="I18" s="25" t="s">
        <v>2</v>
      </c>
      <c r="J18" s="3" t="s">
        <v>3</v>
      </c>
      <c r="K18" s="25" t="s">
        <v>368</v>
      </c>
      <c r="L18" s="25" t="s">
        <v>373</v>
      </c>
      <c r="M18" s="3" t="s">
        <v>32</v>
      </c>
      <c r="N18" s="3" t="s">
        <v>13</v>
      </c>
      <c r="O18" s="3">
        <v>7</v>
      </c>
      <c r="P18" s="3" t="s">
        <v>102</v>
      </c>
      <c r="Q18" s="3"/>
      <c r="R18" s="53">
        <v>40681</v>
      </c>
      <c r="S18" s="52"/>
      <c r="T18" s="3">
        <v>41</v>
      </c>
      <c r="U18" s="3">
        <v>13</v>
      </c>
      <c r="V18" s="38">
        <f>(T18*U18)/1000</f>
        <v>0.53300000000000003</v>
      </c>
      <c r="W18" s="25"/>
      <c r="X18" s="25"/>
      <c r="Y18" s="45" t="s">
        <v>355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</row>
    <row r="19" spans="1:82">
      <c r="A19" s="25" t="s">
        <v>35</v>
      </c>
      <c r="B19" s="24" t="s">
        <v>36</v>
      </c>
      <c r="C19" s="25" t="s">
        <v>327</v>
      </c>
      <c r="D19" s="25"/>
      <c r="E19" s="25" t="s">
        <v>420</v>
      </c>
      <c r="F19" s="25" t="s">
        <v>378</v>
      </c>
      <c r="G19" s="15" t="s">
        <v>377</v>
      </c>
      <c r="H19" s="25" t="s">
        <v>408</v>
      </c>
      <c r="I19" s="25" t="s">
        <v>2</v>
      </c>
      <c r="J19" s="25" t="s">
        <v>3</v>
      </c>
      <c r="K19" s="25" t="s">
        <v>368</v>
      </c>
      <c r="L19" s="25" t="s">
        <v>373</v>
      </c>
      <c r="M19" s="25" t="s">
        <v>32</v>
      </c>
      <c r="N19" s="25" t="s">
        <v>4</v>
      </c>
      <c r="O19" s="25">
        <v>8</v>
      </c>
      <c r="P19" s="25"/>
      <c r="Q19" s="25"/>
      <c r="R19" s="52">
        <v>40861</v>
      </c>
      <c r="S19" s="52"/>
      <c r="T19" s="15">
        <v>2000</v>
      </c>
      <c r="U19" s="25">
        <v>10</v>
      </c>
      <c r="V19" s="37">
        <v>20</v>
      </c>
      <c r="W19" s="25" t="s">
        <v>24</v>
      </c>
      <c r="X19" s="25"/>
      <c r="Y19" s="45" t="s">
        <v>355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</row>
    <row r="20" spans="1:82">
      <c r="A20" s="28" t="s">
        <v>37</v>
      </c>
      <c r="B20" s="27"/>
      <c r="C20" s="28" t="s">
        <v>328</v>
      </c>
      <c r="D20" s="28"/>
      <c r="E20" s="25" t="s">
        <v>420</v>
      </c>
      <c r="F20" s="28" t="s">
        <v>378</v>
      </c>
      <c r="G20" s="48" t="s">
        <v>377</v>
      </c>
      <c r="H20" s="29" t="s">
        <v>408</v>
      </c>
      <c r="I20" s="29" t="s">
        <v>2</v>
      </c>
      <c r="J20" s="28" t="s">
        <v>3</v>
      </c>
      <c r="K20" s="25" t="s">
        <v>368</v>
      </c>
      <c r="L20" s="25" t="s">
        <v>373</v>
      </c>
      <c r="M20" s="28" t="s">
        <v>32</v>
      </c>
      <c r="N20" s="28" t="s">
        <v>4</v>
      </c>
      <c r="O20" s="28">
        <v>8</v>
      </c>
      <c r="P20" s="28"/>
      <c r="Q20" s="28"/>
      <c r="R20" s="55">
        <v>40837</v>
      </c>
      <c r="S20" s="55"/>
      <c r="T20" s="28">
        <v>442</v>
      </c>
      <c r="U20" s="28">
        <v>12</v>
      </c>
      <c r="V20" s="35">
        <f t="shared" ref="V20:V33" si="0">(T20*U20)/1000</f>
        <v>5.3040000000000003</v>
      </c>
      <c r="W20" s="29" t="s">
        <v>38</v>
      </c>
      <c r="X20" s="28"/>
      <c r="Y20" s="46" t="s">
        <v>355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</row>
    <row r="21" spans="1:82" s="10" customFormat="1">
      <c r="A21" s="25" t="s">
        <v>39</v>
      </c>
      <c r="B21" s="24" t="s">
        <v>40</v>
      </c>
      <c r="C21" s="25" t="s">
        <v>329</v>
      </c>
      <c r="D21" s="25"/>
      <c r="E21" s="25" t="s">
        <v>420</v>
      </c>
      <c r="F21" s="25" t="s">
        <v>378</v>
      </c>
      <c r="G21" s="15" t="s">
        <v>377</v>
      </c>
      <c r="H21" s="25" t="s">
        <v>408</v>
      </c>
      <c r="I21" s="25" t="s">
        <v>2</v>
      </c>
      <c r="J21" s="25" t="s">
        <v>3</v>
      </c>
      <c r="K21" s="25" t="s">
        <v>368</v>
      </c>
      <c r="L21" s="25" t="s">
        <v>373</v>
      </c>
      <c r="M21" s="25" t="s">
        <v>42</v>
      </c>
      <c r="N21" s="25" t="s">
        <v>13</v>
      </c>
      <c r="O21" s="25">
        <v>9</v>
      </c>
      <c r="P21" s="25"/>
      <c r="Q21" s="25">
        <v>1</v>
      </c>
      <c r="R21" s="52">
        <v>40843</v>
      </c>
      <c r="S21" s="52"/>
      <c r="T21" s="25">
        <v>264</v>
      </c>
      <c r="U21" s="25">
        <v>20</v>
      </c>
      <c r="V21" s="37">
        <f t="shared" si="0"/>
        <v>5.28</v>
      </c>
      <c r="W21" s="25" t="s">
        <v>24</v>
      </c>
      <c r="X21" s="25"/>
      <c r="Y21" s="45" t="s">
        <v>355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</row>
    <row r="22" spans="1:82" s="10" customFormat="1">
      <c r="A22" s="25" t="s">
        <v>41</v>
      </c>
      <c r="B22" s="24" t="s">
        <v>43</v>
      </c>
      <c r="C22" s="25" t="s">
        <v>330</v>
      </c>
      <c r="D22" s="25"/>
      <c r="E22" s="25" t="s">
        <v>420</v>
      </c>
      <c r="F22" s="25" t="s">
        <v>378</v>
      </c>
      <c r="G22" s="15" t="s">
        <v>377</v>
      </c>
      <c r="H22" s="25" t="s">
        <v>408</v>
      </c>
      <c r="I22" s="25" t="s">
        <v>2</v>
      </c>
      <c r="J22" s="25" t="s">
        <v>3</v>
      </c>
      <c r="K22" s="25" t="s">
        <v>368</v>
      </c>
      <c r="L22" s="25" t="s">
        <v>373</v>
      </c>
      <c r="M22" s="25" t="s">
        <v>42</v>
      </c>
      <c r="N22" s="25" t="s">
        <v>4</v>
      </c>
      <c r="O22" s="25">
        <v>10</v>
      </c>
      <c r="P22" s="25"/>
      <c r="Q22" s="25">
        <v>2</v>
      </c>
      <c r="R22" s="52">
        <v>40843</v>
      </c>
      <c r="S22" s="52"/>
      <c r="T22" s="25">
        <v>580</v>
      </c>
      <c r="U22" s="25">
        <v>20</v>
      </c>
      <c r="V22" s="37">
        <f t="shared" si="0"/>
        <v>11.6</v>
      </c>
      <c r="W22" s="25" t="s">
        <v>24</v>
      </c>
      <c r="X22" s="25"/>
      <c r="Y22" s="45" t="s">
        <v>355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</row>
    <row r="23" spans="1:82" s="10" customFormat="1">
      <c r="A23" s="25" t="s">
        <v>44</v>
      </c>
      <c r="B23" s="24" t="s">
        <v>45</v>
      </c>
      <c r="C23" s="25" t="s">
        <v>331</v>
      </c>
      <c r="D23" s="25"/>
      <c r="E23" s="25" t="s">
        <v>420</v>
      </c>
      <c r="F23" s="25" t="s">
        <v>378</v>
      </c>
      <c r="G23" s="15" t="s">
        <v>377</v>
      </c>
      <c r="H23" s="25" t="s">
        <v>408</v>
      </c>
      <c r="I23" s="25" t="s">
        <v>2</v>
      </c>
      <c r="J23" s="25" t="s">
        <v>3</v>
      </c>
      <c r="K23" s="25" t="s">
        <v>368</v>
      </c>
      <c r="L23" s="25" t="s">
        <v>372</v>
      </c>
      <c r="M23" s="25"/>
      <c r="N23" s="25"/>
      <c r="O23" s="25">
        <v>18</v>
      </c>
      <c r="P23" s="25"/>
      <c r="Q23" s="25"/>
      <c r="R23" s="52">
        <v>40660</v>
      </c>
      <c r="S23" s="52"/>
      <c r="T23" s="25">
        <v>292</v>
      </c>
      <c r="U23" s="25">
        <v>6</v>
      </c>
      <c r="V23" s="37">
        <f t="shared" si="0"/>
        <v>1.752</v>
      </c>
      <c r="W23" s="25"/>
      <c r="X23" s="25"/>
      <c r="Y23" s="45" t="s">
        <v>355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</row>
    <row r="24" spans="1:82" s="10" customFormat="1">
      <c r="A24" s="25" t="s">
        <v>46</v>
      </c>
      <c r="B24" s="24" t="s">
        <v>47</v>
      </c>
      <c r="C24" s="25" t="s">
        <v>332</v>
      </c>
      <c r="D24" s="25"/>
      <c r="E24" s="25" t="s">
        <v>420</v>
      </c>
      <c r="F24" s="25" t="s">
        <v>378</v>
      </c>
      <c r="G24" s="15" t="s">
        <v>377</v>
      </c>
      <c r="H24" s="25" t="s">
        <v>408</v>
      </c>
      <c r="I24" s="25" t="s">
        <v>2</v>
      </c>
      <c r="J24" s="25" t="s">
        <v>3</v>
      </c>
      <c r="K24" s="25" t="s">
        <v>368</v>
      </c>
      <c r="L24" s="25" t="s">
        <v>372</v>
      </c>
      <c r="M24" s="25"/>
      <c r="N24" s="25"/>
      <c r="O24" s="25">
        <v>19</v>
      </c>
      <c r="P24" s="25"/>
      <c r="Q24" s="25"/>
      <c r="R24" s="52">
        <v>40660</v>
      </c>
      <c r="S24" s="52"/>
      <c r="T24" s="25">
        <v>218</v>
      </c>
      <c r="U24" s="25">
        <v>7</v>
      </c>
      <c r="V24" s="37">
        <f t="shared" si="0"/>
        <v>1.526</v>
      </c>
      <c r="W24" s="25"/>
      <c r="X24" s="25"/>
      <c r="Y24" s="45" t="s">
        <v>355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</row>
    <row r="25" spans="1:82" s="10" customFormat="1">
      <c r="A25" s="25" t="s">
        <v>48</v>
      </c>
      <c r="B25" s="24" t="s">
        <v>49</v>
      </c>
      <c r="C25" s="25" t="s">
        <v>333</v>
      </c>
      <c r="D25" s="25"/>
      <c r="E25" s="25" t="s">
        <v>420</v>
      </c>
      <c r="F25" s="25" t="s">
        <v>378</v>
      </c>
      <c r="G25" s="15" t="s">
        <v>377</v>
      </c>
      <c r="H25" s="25" t="s">
        <v>408</v>
      </c>
      <c r="I25" s="25" t="s">
        <v>2</v>
      </c>
      <c r="J25" s="25" t="s">
        <v>3</v>
      </c>
      <c r="K25" s="25" t="s">
        <v>368</v>
      </c>
      <c r="L25" s="25" t="s">
        <v>372</v>
      </c>
      <c r="M25" s="25"/>
      <c r="N25" s="25"/>
      <c r="O25" s="25">
        <v>20</v>
      </c>
      <c r="P25" s="25"/>
      <c r="Q25" s="25"/>
      <c r="R25" s="52">
        <v>40660</v>
      </c>
      <c r="S25" s="52"/>
      <c r="T25" s="25">
        <v>190</v>
      </c>
      <c r="U25" s="25">
        <v>12</v>
      </c>
      <c r="V25" s="37">
        <f t="shared" si="0"/>
        <v>2.2799999999999998</v>
      </c>
      <c r="W25" s="25"/>
      <c r="X25" s="25"/>
      <c r="Y25" s="45" t="s">
        <v>355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</row>
    <row r="26" spans="1:82" s="10" customFormat="1">
      <c r="A26" s="25" t="s">
        <v>50</v>
      </c>
      <c r="B26" s="24" t="s">
        <v>51</v>
      </c>
      <c r="C26" s="25" t="s">
        <v>334</v>
      </c>
      <c r="D26" s="25"/>
      <c r="E26" s="25" t="s">
        <v>420</v>
      </c>
      <c r="F26" s="25" t="s">
        <v>378</v>
      </c>
      <c r="G26" s="15" t="s">
        <v>377</v>
      </c>
      <c r="H26" s="25" t="s">
        <v>408</v>
      </c>
      <c r="I26" s="25" t="s">
        <v>2</v>
      </c>
      <c r="J26" s="25" t="s">
        <v>3</v>
      </c>
      <c r="K26" s="25" t="s">
        <v>368</v>
      </c>
      <c r="L26" s="25" t="s">
        <v>372</v>
      </c>
      <c r="M26" s="25"/>
      <c r="N26" s="25"/>
      <c r="O26" s="25">
        <v>21</v>
      </c>
      <c r="P26" s="25"/>
      <c r="Q26" s="25"/>
      <c r="R26" s="52">
        <v>40660</v>
      </c>
      <c r="S26" s="52"/>
      <c r="T26" s="25">
        <v>220</v>
      </c>
      <c r="U26" s="25">
        <v>10</v>
      </c>
      <c r="V26" s="37">
        <f t="shared" si="0"/>
        <v>2.2000000000000002</v>
      </c>
      <c r="W26" s="25"/>
      <c r="X26" s="25"/>
      <c r="Y26" s="45" t="s">
        <v>355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</row>
    <row r="27" spans="1:82" s="10" customFormat="1">
      <c r="A27" s="25" t="s">
        <v>52</v>
      </c>
      <c r="B27" s="24" t="s">
        <v>53</v>
      </c>
      <c r="C27" s="25" t="s">
        <v>335</v>
      </c>
      <c r="D27" s="25"/>
      <c r="E27" s="25" t="s">
        <v>420</v>
      </c>
      <c r="F27" s="25" t="s">
        <v>378</v>
      </c>
      <c r="G27" s="15" t="s">
        <v>377</v>
      </c>
      <c r="H27" s="25" t="s">
        <v>408</v>
      </c>
      <c r="I27" s="25" t="s">
        <v>2</v>
      </c>
      <c r="J27" s="25" t="s">
        <v>3</v>
      </c>
      <c r="K27" s="25" t="s">
        <v>368</v>
      </c>
      <c r="L27" s="25" t="s">
        <v>372</v>
      </c>
      <c r="M27" s="25"/>
      <c r="N27" s="25"/>
      <c r="O27" s="25">
        <v>22</v>
      </c>
      <c r="P27" s="25"/>
      <c r="Q27" s="25"/>
      <c r="R27" s="52">
        <v>40660</v>
      </c>
      <c r="S27" s="52"/>
      <c r="T27" s="25">
        <v>256</v>
      </c>
      <c r="U27" s="25">
        <v>10</v>
      </c>
      <c r="V27" s="37">
        <f t="shared" si="0"/>
        <v>2.56</v>
      </c>
      <c r="W27" s="25"/>
      <c r="X27" s="25"/>
      <c r="Y27" s="45" t="s">
        <v>355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</row>
    <row r="28" spans="1:82" s="10" customFormat="1">
      <c r="A28" s="25" t="s">
        <v>54</v>
      </c>
      <c r="B28" s="24" t="s">
        <v>57</v>
      </c>
      <c r="C28" s="25" t="s">
        <v>55</v>
      </c>
      <c r="D28" s="25"/>
      <c r="E28" s="25" t="s">
        <v>420</v>
      </c>
      <c r="F28" s="25" t="s">
        <v>378</v>
      </c>
      <c r="G28" s="15" t="s">
        <v>377</v>
      </c>
      <c r="H28" s="25" t="s">
        <v>408</v>
      </c>
      <c r="I28" s="25" t="s">
        <v>2</v>
      </c>
      <c r="J28" s="25" t="s">
        <v>3</v>
      </c>
      <c r="K28" s="25" t="s">
        <v>369</v>
      </c>
      <c r="L28" s="25" t="s">
        <v>371</v>
      </c>
      <c r="M28" s="25"/>
      <c r="N28" s="25" t="s">
        <v>56</v>
      </c>
      <c r="O28" s="25"/>
      <c r="P28" s="25"/>
      <c r="Q28" s="25">
        <v>2</v>
      </c>
      <c r="R28" s="52">
        <v>40842</v>
      </c>
      <c r="S28" s="52"/>
      <c r="T28" s="25">
        <v>851</v>
      </c>
      <c r="U28" s="25">
        <v>37</v>
      </c>
      <c r="V28" s="37">
        <f t="shared" si="0"/>
        <v>31.486999999999998</v>
      </c>
      <c r="W28" s="25"/>
      <c r="X28" s="25"/>
      <c r="Y28" s="45" t="s">
        <v>355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</row>
    <row r="29" spans="1:82" s="10" customFormat="1">
      <c r="A29" s="25" t="s">
        <v>58</v>
      </c>
      <c r="B29" s="24" t="s">
        <v>61</v>
      </c>
      <c r="C29" s="25" t="s">
        <v>59</v>
      </c>
      <c r="D29" s="25"/>
      <c r="E29" s="25" t="s">
        <v>420</v>
      </c>
      <c r="F29" s="25" t="s">
        <v>378</v>
      </c>
      <c r="G29" s="15" t="s">
        <v>377</v>
      </c>
      <c r="H29" s="25" t="s">
        <v>408</v>
      </c>
      <c r="I29" s="25" t="s">
        <v>2</v>
      </c>
      <c r="J29" s="25" t="s">
        <v>3</v>
      </c>
      <c r="K29" s="25" t="s">
        <v>369</v>
      </c>
      <c r="L29" s="25" t="s">
        <v>371</v>
      </c>
      <c r="M29" s="25"/>
      <c r="N29" s="25" t="s">
        <v>60</v>
      </c>
      <c r="O29" s="25"/>
      <c r="P29" s="25"/>
      <c r="Q29" s="25"/>
      <c r="R29" s="52">
        <v>40842</v>
      </c>
      <c r="S29" s="52"/>
      <c r="T29" s="25">
        <v>853</v>
      </c>
      <c r="U29" s="25">
        <v>35</v>
      </c>
      <c r="V29" s="37">
        <f t="shared" si="0"/>
        <v>29.855</v>
      </c>
      <c r="W29" s="25"/>
      <c r="X29" s="25"/>
      <c r="Y29" s="45" t="s">
        <v>355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</row>
    <row r="30" spans="1:82" s="10" customFormat="1">
      <c r="A30" s="25" t="s">
        <v>62</v>
      </c>
      <c r="B30" s="24" t="s">
        <v>64</v>
      </c>
      <c r="C30" s="25" t="s">
        <v>63</v>
      </c>
      <c r="D30" s="25"/>
      <c r="E30" s="25" t="s">
        <v>420</v>
      </c>
      <c r="F30" s="25" t="s">
        <v>378</v>
      </c>
      <c r="G30" s="15" t="s">
        <v>377</v>
      </c>
      <c r="H30" s="25" t="s">
        <v>408</v>
      </c>
      <c r="I30" s="25" t="s">
        <v>2</v>
      </c>
      <c r="J30" s="25" t="s">
        <v>3</v>
      </c>
      <c r="K30" s="25" t="s">
        <v>370</v>
      </c>
      <c r="L30" s="25" t="s">
        <v>371</v>
      </c>
      <c r="M30" s="25"/>
      <c r="N30" s="25"/>
      <c r="O30" s="25"/>
      <c r="P30" s="25"/>
      <c r="Q30" s="25">
        <v>1</v>
      </c>
      <c r="R30" s="52">
        <v>40842</v>
      </c>
      <c r="S30" s="52"/>
      <c r="T30" s="25">
        <v>780</v>
      </c>
      <c r="U30" s="25">
        <v>35</v>
      </c>
      <c r="V30" s="37">
        <f t="shared" si="0"/>
        <v>27.3</v>
      </c>
      <c r="W30" s="25"/>
      <c r="X30" s="25"/>
      <c r="Y30" s="45" t="s">
        <v>355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</row>
    <row r="31" spans="1:82" s="10" customFormat="1">
      <c r="A31" s="25" t="s">
        <v>65</v>
      </c>
      <c r="B31" s="24" t="s">
        <v>67</v>
      </c>
      <c r="C31" s="25" t="s">
        <v>66</v>
      </c>
      <c r="D31" s="25"/>
      <c r="E31" s="25" t="s">
        <v>420</v>
      </c>
      <c r="F31" s="25" t="s">
        <v>378</v>
      </c>
      <c r="G31" s="15" t="s">
        <v>377</v>
      </c>
      <c r="H31" s="25" t="s">
        <v>408</v>
      </c>
      <c r="I31" s="25" t="s">
        <v>2</v>
      </c>
      <c r="J31" s="25" t="s">
        <v>3</v>
      </c>
      <c r="K31" s="25" t="s">
        <v>368</v>
      </c>
      <c r="L31" s="25" t="s">
        <v>371</v>
      </c>
      <c r="M31" s="25"/>
      <c r="N31" s="25"/>
      <c r="O31" s="25"/>
      <c r="P31" s="25"/>
      <c r="Q31" s="25">
        <v>4</v>
      </c>
      <c r="R31" s="52">
        <v>40842</v>
      </c>
      <c r="S31" s="52"/>
      <c r="T31" s="25">
        <v>913</v>
      </c>
      <c r="U31" s="25">
        <v>30</v>
      </c>
      <c r="V31" s="37">
        <f t="shared" si="0"/>
        <v>27.39</v>
      </c>
      <c r="W31" s="25"/>
      <c r="X31" s="25"/>
      <c r="Y31" s="45" t="s">
        <v>355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</row>
    <row r="32" spans="1:82" s="10" customFormat="1">
      <c r="A32" s="28" t="s">
        <v>68</v>
      </c>
      <c r="B32" s="27"/>
      <c r="C32" s="28" t="s">
        <v>69</v>
      </c>
      <c r="D32" s="28"/>
      <c r="E32" s="25" t="s">
        <v>420</v>
      </c>
      <c r="F32" s="28" t="s">
        <v>378</v>
      </c>
      <c r="G32" s="48" t="s">
        <v>377</v>
      </c>
      <c r="H32" s="29" t="s">
        <v>408</v>
      </c>
      <c r="I32" s="29" t="s">
        <v>2</v>
      </c>
      <c r="J32" s="28" t="s">
        <v>3</v>
      </c>
      <c r="K32" s="25" t="s">
        <v>368</v>
      </c>
      <c r="L32" s="63" t="s">
        <v>421</v>
      </c>
      <c r="M32" s="28"/>
      <c r="N32" s="28"/>
      <c r="O32" s="28"/>
      <c r="P32" s="28"/>
      <c r="Q32" s="28"/>
      <c r="R32" s="55"/>
      <c r="S32" s="55"/>
      <c r="T32" s="28">
        <v>45</v>
      </c>
      <c r="U32" s="28">
        <v>50</v>
      </c>
      <c r="V32" s="35">
        <f t="shared" si="0"/>
        <v>2.25</v>
      </c>
      <c r="W32" s="29"/>
      <c r="X32" s="28"/>
      <c r="Y32" s="46" t="s">
        <v>355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</row>
    <row r="33" spans="1:83" s="10" customFormat="1">
      <c r="A33" s="28" t="s">
        <v>70</v>
      </c>
      <c r="B33" s="27"/>
      <c r="C33" s="28" t="s">
        <v>71</v>
      </c>
      <c r="D33" s="28"/>
      <c r="E33" s="25" t="s">
        <v>420</v>
      </c>
      <c r="F33" s="28" t="s">
        <v>378</v>
      </c>
      <c r="G33" s="48" t="s">
        <v>377</v>
      </c>
      <c r="H33" s="29" t="s">
        <v>408</v>
      </c>
      <c r="I33" s="29" t="s">
        <v>2</v>
      </c>
      <c r="J33" s="28" t="s">
        <v>3</v>
      </c>
      <c r="K33" s="25" t="s">
        <v>368</v>
      </c>
      <c r="L33" s="63" t="s">
        <v>421</v>
      </c>
      <c r="M33" s="28"/>
      <c r="N33" s="28"/>
      <c r="O33" s="28"/>
      <c r="P33" s="28"/>
      <c r="Q33" s="28"/>
      <c r="R33" s="55"/>
      <c r="S33" s="55"/>
      <c r="T33" s="28">
        <v>37</v>
      </c>
      <c r="U33" s="28">
        <v>45</v>
      </c>
      <c r="V33" s="35">
        <f t="shared" si="0"/>
        <v>1.665</v>
      </c>
      <c r="W33" s="29"/>
      <c r="X33" s="28"/>
      <c r="Y33" s="46" t="s">
        <v>355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</row>
    <row r="34" spans="1:83" s="6" customFormat="1">
      <c r="A34" s="25" t="s">
        <v>103</v>
      </c>
      <c r="B34" s="24" t="s">
        <v>410</v>
      </c>
      <c r="C34" s="25" t="s">
        <v>336</v>
      </c>
      <c r="D34" s="25"/>
      <c r="E34" s="25" t="s">
        <v>420</v>
      </c>
      <c r="F34" s="25" t="s">
        <v>378</v>
      </c>
      <c r="G34" s="15" t="s">
        <v>377</v>
      </c>
      <c r="H34" s="25" t="s">
        <v>408</v>
      </c>
      <c r="I34" s="25" t="s">
        <v>73</v>
      </c>
      <c r="J34" s="25" t="s">
        <v>74</v>
      </c>
      <c r="K34" s="25" t="s">
        <v>368</v>
      </c>
      <c r="L34" s="25" t="s">
        <v>371</v>
      </c>
      <c r="M34" s="25"/>
      <c r="N34" s="25"/>
      <c r="O34" s="25"/>
      <c r="P34" s="25"/>
      <c r="Q34" s="25"/>
      <c r="R34" s="52"/>
      <c r="S34" s="52"/>
      <c r="T34" s="25">
        <v>698</v>
      </c>
      <c r="U34" s="25">
        <v>1</v>
      </c>
      <c r="V34" s="37">
        <f t="shared" ref="V34:V43" si="1">(T34*U34)/1000</f>
        <v>0.69799999999999995</v>
      </c>
      <c r="W34" s="25"/>
      <c r="X34" s="25"/>
      <c r="Y34" s="45" t="s">
        <v>355</v>
      </c>
    </row>
    <row r="35" spans="1:83" s="6" customFormat="1">
      <c r="A35" s="3" t="s">
        <v>104</v>
      </c>
      <c r="B35" s="12"/>
      <c r="C35" s="3" t="s">
        <v>105</v>
      </c>
      <c r="D35" s="3"/>
      <c r="E35" s="25" t="s">
        <v>420</v>
      </c>
      <c r="F35" s="25" t="s">
        <v>378</v>
      </c>
      <c r="G35" s="15" t="s">
        <v>377</v>
      </c>
      <c r="H35" s="3" t="s">
        <v>408</v>
      </c>
      <c r="I35" s="3" t="s">
        <v>73</v>
      </c>
      <c r="J35" s="3" t="s">
        <v>74</v>
      </c>
      <c r="K35" s="25" t="s">
        <v>368</v>
      </c>
      <c r="L35" s="25" t="s">
        <v>371</v>
      </c>
      <c r="M35" s="3"/>
      <c r="N35" s="3"/>
      <c r="O35" s="3"/>
      <c r="P35" s="3" t="s">
        <v>96</v>
      </c>
      <c r="Q35" s="3"/>
      <c r="R35" s="53"/>
      <c r="S35" s="53"/>
      <c r="T35" s="3">
        <v>108</v>
      </c>
      <c r="U35" s="3">
        <v>8</v>
      </c>
      <c r="V35" s="38">
        <f t="shared" si="1"/>
        <v>0.86399999999999999</v>
      </c>
      <c r="W35" s="3"/>
      <c r="X35" s="25"/>
      <c r="Y35" s="45" t="s">
        <v>355</v>
      </c>
    </row>
    <row r="36" spans="1:83" s="10" customFormat="1">
      <c r="A36" s="3" t="s">
        <v>106</v>
      </c>
      <c r="B36" s="12"/>
      <c r="C36" s="3" t="s">
        <v>337</v>
      </c>
      <c r="D36" s="3"/>
      <c r="E36" s="25" t="s">
        <v>420</v>
      </c>
      <c r="F36" s="25" t="s">
        <v>378</v>
      </c>
      <c r="G36" s="15" t="s">
        <v>377</v>
      </c>
      <c r="H36" s="3" t="s">
        <v>408</v>
      </c>
      <c r="I36" s="3" t="s">
        <v>73</v>
      </c>
      <c r="J36" s="3" t="s">
        <v>74</v>
      </c>
      <c r="K36" s="25" t="s">
        <v>368</v>
      </c>
      <c r="L36" s="25" t="s">
        <v>371</v>
      </c>
      <c r="M36" s="3"/>
      <c r="N36" s="3"/>
      <c r="O36" s="3"/>
      <c r="P36" s="3" t="s">
        <v>96</v>
      </c>
      <c r="Q36" s="3"/>
      <c r="R36" s="53">
        <v>40622</v>
      </c>
      <c r="S36" s="53"/>
      <c r="T36" s="3">
        <v>97</v>
      </c>
      <c r="U36" s="3">
        <v>5</v>
      </c>
      <c r="V36" s="38">
        <f t="shared" si="1"/>
        <v>0.48499999999999999</v>
      </c>
      <c r="W36" s="13"/>
      <c r="X36" s="25"/>
      <c r="Y36" s="45" t="s">
        <v>355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</row>
    <row r="37" spans="1:83" s="6" customFormat="1">
      <c r="A37" s="15" t="s">
        <v>107</v>
      </c>
      <c r="B37" s="16" t="s">
        <v>409</v>
      </c>
      <c r="C37" s="15" t="s">
        <v>338</v>
      </c>
      <c r="D37" s="15"/>
      <c r="E37" s="25" t="s">
        <v>420</v>
      </c>
      <c r="F37" s="25" t="s">
        <v>378</v>
      </c>
      <c r="G37" s="15" t="s">
        <v>377</v>
      </c>
      <c r="H37" s="15" t="s">
        <v>408</v>
      </c>
      <c r="I37" s="15" t="s">
        <v>73</v>
      </c>
      <c r="J37" s="15" t="s">
        <v>74</v>
      </c>
      <c r="K37" s="25" t="s">
        <v>368</v>
      </c>
      <c r="L37" s="25" t="s">
        <v>372</v>
      </c>
      <c r="M37" s="15"/>
      <c r="N37" s="15"/>
      <c r="O37" s="15"/>
      <c r="P37" s="15"/>
      <c r="Q37" s="15"/>
      <c r="R37" s="56"/>
      <c r="S37" s="56"/>
      <c r="T37" s="15">
        <v>526</v>
      </c>
      <c r="U37" s="15">
        <v>10</v>
      </c>
      <c r="V37" s="40">
        <f t="shared" si="1"/>
        <v>5.26</v>
      </c>
      <c r="W37" s="15"/>
      <c r="X37" s="25"/>
      <c r="Y37" s="45" t="s">
        <v>355</v>
      </c>
    </row>
    <row r="38" spans="1:83" s="10" customFormat="1">
      <c r="A38" s="3" t="s">
        <v>108</v>
      </c>
      <c r="B38" s="12"/>
      <c r="C38" s="3" t="s">
        <v>339</v>
      </c>
      <c r="D38" s="3"/>
      <c r="E38" s="25" t="s">
        <v>420</v>
      </c>
      <c r="F38" s="25" t="s">
        <v>378</v>
      </c>
      <c r="G38" s="15" t="s">
        <v>377</v>
      </c>
      <c r="H38" s="3" t="s">
        <v>408</v>
      </c>
      <c r="I38" s="3" t="s">
        <v>73</v>
      </c>
      <c r="J38" s="3" t="s">
        <v>74</v>
      </c>
      <c r="K38" s="25" t="s">
        <v>368</v>
      </c>
      <c r="L38" s="25" t="s">
        <v>372</v>
      </c>
      <c r="M38" s="3"/>
      <c r="N38" s="3"/>
      <c r="O38" s="3"/>
      <c r="P38" s="3" t="s">
        <v>96</v>
      </c>
      <c r="Q38" s="3"/>
      <c r="R38" s="53">
        <v>40622</v>
      </c>
      <c r="S38" s="53"/>
      <c r="T38" s="3">
        <v>52</v>
      </c>
      <c r="U38" s="3">
        <v>4.5</v>
      </c>
      <c r="V38" s="38">
        <f t="shared" si="1"/>
        <v>0.23400000000000001</v>
      </c>
      <c r="W38" s="13"/>
      <c r="X38" s="25"/>
      <c r="Y38" s="45" t="s">
        <v>355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</row>
    <row r="39" spans="1:83" s="10" customFormat="1">
      <c r="A39" s="3" t="s">
        <v>109</v>
      </c>
      <c r="B39" s="12"/>
      <c r="C39" s="3" t="s">
        <v>110</v>
      </c>
      <c r="D39" s="3"/>
      <c r="E39" s="25" t="s">
        <v>420</v>
      </c>
      <c r="F39" s="25" t="s">
        <v>378</v>
      </c>
      <c r="G39" s="15" t="s">
        <v>377</v>
      </c>
      <c r="H39" s="3" t="s">
        <v>408</v>
      </c>
      <c r="I39" s="3" t="s">
        <v>73</v>
      </c>
      <c r="J39" s="3" t="s">
        <v>74</v>
      </c>
      <c r="K39" s="25" t="s">
        <v>368</v>
      </c>
      <c r="L39" s="25" t="s">
        <v>372</v>
      </c>
      <c r="M39" s="3"/>
      <c r="N39" s="3"/>
      <c r="O39" s="3"/>
      <c r="P39" s="3" t="s">
        <v>96</v>
      </c>
      <c r="Q39" s="3"/>
      <c r="R39" s="53"/>
      <c r="S39" s="53"/>
      <c r="T39" s="3">
        <v>52.4</v>
      </c>
      <c r="U39" s="3">
        <v>8</v>
      </c>
      <c r="V39" s="38">
        <f t="shared" si="1"/>
        <v>0.41919999999999996</v>
      </c>
      <c r="W39" s="3"/>
      <c r="X39" s="25"/>
      <c r="Y39" s="45" t="s">
        <v>355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</row>
    <row r="40" spans="1:83" s="10" customFormat="1">
      <c r="A40" s="15" t="s">
        <v>111</v>
      </c>
      <c r="B40" s="16" t="s">
        <v>112</v>
      </c>
      <c r="C40" s="15" t="s">
        <v>430</v>
      </c>
      <c r="D40" s="15"/>
      <c r="E40" s="25" t="s">
        <v>420</v>
      </c>
      <c r="F40" s="25" t="s">
        <v>378</v>
      </c>
      <c r="G40" s="15" t="s">
        <v>377</v>
      </c>
      <c r="H40" s="15" t="s">
        <v>408</v>
      </c>
      <c r="I40" s="15" t="s">
        <v>73</v>
      </c>
      <c r="J40" s="15" t="s">
        <v>74</v>
      </c>
      <c r="K40" s="15" t="s">
        <v>428</v>
      </c>
      <c r="L40" s="25" t="s">
        <v>371</v>
      </c>
      <c r="M40" s="15"/>
      <c r="N40" s="15" t="s">
        <v>75</v>
      </c>
      <c r="O40" s="15"/>
      <c r="P40" s="15"/>
      <c r="Q40" s="15"/>
      <c r="R40" s="56"/>
      <c r="S40" s="56"/>
      <c r="T40" s="15">
        <v>694</v>
      </c>
      <c r="U40" s="15">
        <v>4</v>
      </c>
      <c r="V40" s="40">
        <f t="shared" si="1"/>
        <v>2.7759999999999998</v>
      </c>
      <c r="W40" s="15"/>
      <c r="X40" s="25"/>
      <c r="Y40" s="45" t="s">
        <v>355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</row>
    <row r="41" spans="1:83" s="10" customFormat="1">
      <c r="A41" s="3" t="s">
        <v>113</v>
      </c>
      <c r="B41" s="12"/>
      <c r="C41" s="3" t="s">
        <v>114</v>
      </c>
      <c r="D41" s="3"/>
      <c r="E41" s="25" t="s">
        <v>420</v>
      </c>
      <c r="F41" s="25" t="s">
        <v>378</v>
      </c>
      <c r="G41" s="15" t="s">
        <v>377</v>
      </c>
      <c r="H41" s="3" t="s">
        <v>408</v>
      </c>
      <c r="I41" s="3" t="s">
        <v>73</v>
      </c>
      <c r="J41" s="3" t="s">
        <v>74</v>
      </c>
      <c r="K41" s="15" t="s">
        <v>428</v>
      </c>
      <c r="L41" s="25" t="s">
        <v>371</v>
      </c>
      <c r="M41" s="3"/>
      <c r="N41" s="3" t="s">
        <v>75</v>
      </c>
      <c r="O41" s="3"/>
      <c r="P41" s="3" t="s">
        <v>96</v>
      </c>
      <c r="Q41" s="3"/>
      <c r="R41" s="53"/>
      <c r="S41" s="53"/>
      <c r="T41" s="3">
        <v>57.8</v>
      </c>
      <c r="U41" s="3">
        <v>5</v>
      </c>
      <c r="V41" s="38">
        <f t="shared" si="1"/>
        <v>0.28899999999999998</v>
      </c>
      <c r="W41" s="3"/>
      <c r="X41" s="25"/>
      <c r="Y41" s="45" t="s">
        <v>355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</row>
    <row r="42" spans="1:83" s="10" customFormat="1">
      <c r="A42" s="15" t="s">
        <v>72</v>
      </c>
      <c r="B42" s="16" t="s">
        <v>76</v>
      </c>
      <c r="C42" s="15" t="s">
        <v>429</v>
      </c>
      <c r="D42" s="15"/>
      <c r="E42" s="25" t="s">
        <v>420</v>
      </c>
      <c r="F42" s="25" t="s">
        <v>378</v>
      </c>
      <c r="G42" s="15" t="s">
        <v>377</v>
      </c>
      <c r="H42" s="15" t="s">
        <v>408</v>
      </c>
      <c r="I42" s="15" t="s">
        <v>73</v>
      </c>
      <c r="J42" s="15" t="s">
        <v>74</v>
      </c>
      <c r="K42" s="15" t="s">
        <v>428</v>
      </c>
      <c r="L42" s="25" t="s">
        <v>372</v>
      </c>
      <c r="M42" s="15"/>
      <c r="N42" s="15" t="s">
        <v>75</v>
      </c>
      <c r="O42" s="15"/>
      <c r="P42" s="15"/>
      <c r="Q42" s="15"/>
      <c r="R42" s="56"/>
      <c r="S42" s="56"/>
      <c r="T42" s="15">
        <v>1160</v>
      </c>
      <c r="U42" s="15">
        <v>6</v>
      </c>
      <c r="V42" s="40">
        <f t="shared" si="1"/>
        <v>6.96</v>
      </c>
      <c r="W42" s="15"/>
      <c r="X42" s="25"/>
      <c r="Y42" s="45" t="s">
        <v>355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</row>
    <row r="43" spans="1:83" s="10" customFormat="1">
      <c r="A43" s="3" t="s">
        <v>115</v>
      </c>
      <c r="B43" s="12"/>
      <c r="C43" s="3" t="s">
        <v>77</v>
      </c>
      <c r="D43" s="3"/>
      <c r="E43" s="25" t="s">
        <v>420</v>
      </c>
      <c r="F43" s="25" t="s">
        <v>378</v>
      </c>
      <c r="G43" s="15" t="s">
        <v>377</v>
      </c>
      <c r="H43" s="3" t="s">
        <v>408</v>
      </c>
      <c r="I43" s="3" t="s">
        <v>73</v>
      </c>
      <c r="J43" s="3" t="s">
        <v>74</v>
      </c>
      <c r="K43" s="15" t="s">
        <v>428</v>
      </c>
      <c r="L43" s="25" t="s">
        <v>372</v>
      </c>
      <c r="M43" s="3"/>
      <c r="N43" s="3" t="s">
        <v>75</v>
      </c>
      <c r="O43" s="3"/>
      <c r="P43" s="3" t="s">
        <v>96</v>
      </c>
      <c r="Q43" s="3"/>
      <c r="R43" s="53"/>
      <c r="S43" s="53"/>
      <c r="T43" s="3">
        <v>81.599999999999994</v>
      </c>
      <c r="U43" s="3">
        <v>4</v>
      </c>
      <c r="V43" s="38">
        <f t="shared" si="1"/>
        <v>0.32639999999999997</v>
      </c>
      <c r="W43" s="3"/>
      <c r="X43" s="25"/>
      <c r="Y43" s="45" t="s">
        <v>355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</row>
    <row r="44" spans="1:83" s="10" customFormat="1">
      <c r="A44" s="25" t="s">
        <v>78</v>
      </c>
      <c r="B44" s="24" t="s">
        <v>81</v>
      </c>
      <c r="C44" s="25" t="s">
        <v>79</v>
      </c>
      <c r="D44" s="25"/>
      <c r="E44" s="25" t="s">
        <v>420</v>
      </c>
      <c r="F44" s="25" t="s">
        <v>378</v>
      </c>
      <c r="G44" s="15" t="s">
        <v>377</v>
      </c>
      <c r="H44" s="25" t="s">
        <v>408</v>
      </c>
      <c r="I44" s="25" t="s">
        <v>73</v>
      </c>
      <c r="J44" s="25" t="s">
        <v>74</v>
      </c>
      <c r="K44" s="15" t="s">
        <v>428</v>
      </c>
      <c r="L44" s="25" t="s">
        <v>371</v>
      </c>
      <c r="M44" s="25"/>
      <c r="N44" s="25" t="s">
        <v>80</v>
      </c>
      <c r="O44" s="25"/>
      <c r="P44" s="25"/>
      <c r="Q44" s="25"/>
      <c r="R44" s="52"/>
      <c r="S44" s="52"/>
      <c r="T44" s="11"/>
      <c r="U44" s="25">
        <v>9</v>
      </c>
      <c r="V44" s="37"/>
      <c r="W44" s="25"/>
      <c r="X44" s="25"/>
      <c r="Y44" s="45" t="s">
        <v>355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</row>
    <row r="45" spans="1:83" s="10" customFormat="1">
      <c r="A45" s="25" t="s">
        <v>82</v>
      </c>
      <c r="B45" s="24" t="s">
        <v>84</v>
      </c>
      <c r="C45" s="25" t="s">
        <v>83</v>
      </c>
      <c r="D45" s="25"/>
      <c r="E45" s="25" t="s">
        <v>420</v>
      </c>
      <c r="F45" s="25" t="s">
        <v>378</v>
      </c>
      <c r="G45" s="15" t="s">
        <v>377</v>
      </c>
      <c r="H45" s="25" t="s">
        <v>408</v>
      </c>
      <c r="I45" s="25" t="s">
        <v>73</v>
      </c>
      <c r="J45" s="25" t="s">
        <v>74</v>
      </c>
      <c r="K45" s="15" t="s">
        <v>428</v>
      </c>
      <c r="L45" s="25" t="s">
        <v>372</v>
      </c>
      <c r="M45" s="25"/>
      <c r="N45" s="25" t="s">
        <v>80</v>
      </c>
      <c r="O45" s="25"/>
      <c r="P45" s="25"/>
      <c r="Q45" s="25"/>
      <c r="R45" s="52"/>
      <c r="S45" s="52"/>
      <c r="T45" s="11"/>
      <c r="U45" s="25">
        <v>4</v>
      </c>
      <c r="V45" s="37"/>
      <c r="W45" s="25"/>
      <c r="X45" s="25"/>
      <c r="Y45" s="45" t="s">
        <v>355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</row>
    <row r="46" spans="1:83" s="10" customFormat="1">
      <c r="A46" s="4" t="s">
        <v>85</v>
      </c>
      <c r="B46" s="21"/>
      <c r="C46" s="4" t="s">
        <v>340</v>
      </c>
      <c r="D46" s="4"/>
      <c r="E46" s="25" t="s">
        <v>420</v>
      </c>
      <c r="F46" s="25" t="s">
        <v>378</v>
      </c>
      <c r="G46" s="15" t="s">
        <v>377</v>
      </c>
      <c r="H46" s="4" t="s">
        <v>408</v>
      </c>
      <c r="I46" s="4" t="s">
        <v>73</v>
      </c>
      <c r="J46" s="4" t="s">
        <v>74</v>
      </c>
      <c r="K46" s="25" t="s">
        <v>368</v>
      </c>
      <c r="L46" s="25" t="s">
        <v>373</v>
      </c>
      <c r="M46" s="4" t="s">
        <v>42</v>
      </c>
      <c r="N46" s="4" t="s">
        <v>13</v>
      </c>
      <c r="O46" s="4">
        <v>11</v>
      </c>
      <c r="P46" s="4"/>
      <c r="Q46" s="4">
        <v>10</v>
      </c>
      <c r="R46" s="54">
        <v>40843</v>
      </c>
      <c r="S46" s="54"/>
      <c r="T46" s="4">
        <v>112</v>
      </c>
      <c r="U46" s="4">
        <v>0</v>
      </c>
      <c r="V46" s="39"/>
      <c r="W46" s="14"/>
      <c r="X46" s="25"/>
      <c r="Y46" s="45" t="s">
        <v>355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</row>
    <row r="47" spans="1:83" s="10" customFormat="1">
      <c r="A47" s="4" t="s">
        <v>116</v>
      </c>
      <c r="B47" s="21" t="s">
        <v>117</v>
      </c>
      <c r="C47" s="4" t="s">
        <v>341</v>
      </c>
      <c r="D47" s="4"/>
      <c r="E47" s="25" t="s">
        <v>420</v>
      </c>
      <c r="F47" s="25" t="s">
        <v>378</v>
      </c>
      <c r="G47" s="15" t="s">
        <v>377</v>
      </c>
      <c r="H47" s="4" t="s">
        <v>408</v>
      </c>
      <c r="I47" s="4" t="s">
        <v>73</v>
      </c>
      <c r="J47" s="4" t="s">
        <v>74</v>
      </c>
      <c r="K47" s="25" t="s">
        <v>368</v>
      </c>
      <c r="L47" s="25" t="s">
        <v>373</v>
      </c>
      <c r="M47" s="4" t="s">
        <v>42</v>
      </c>
      <c r="N47" s="4" t="s">
        <v>13</v>
      </c>
      <c r="O47" s="4">
        <v>15</v>
      </c>
      <c r="P47" s="4" t="s">
        <v>96</v>
      </c>
      <c r="Q47" s="4"/>
      <c r="R47" s="54">
        <v>40890</v>
      </c>
      <c r="S47" s="54"/>
      <c r="T47" s="4">
        <v>13.6</v>
      </c>
      <c r="U47" s="4">
        <v>1.6</v>
      </c>
      <c r="V47" s="39">
        <f>(T47*U47)/1000</f>
        <v>2.1760000000000002E-2</v>
      </c>
      <c r="W47" s="14"/>
      <c r="X47" s="25"/>
      <c r="Y47" s="45" t="s">
        <v>355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</row>
    <row r="48" spans="1:83" s="10" customFormat="1">
      <c r="A48" s="4" t="s">
        <v>86</v>
      </c>
      <c r="B48" s="21"/>
      <c r="C48" s="4" t="s">
        <v>342</v>
      </c>
      <c r="D48" s="4"/>
      <c r="E48" s="25" t="s">
        <v>420</v>
      </c>
      <c r="F48" s="25" t="s">
        <v>378</v>
      </c>
      <c r="G48" s="15" t="s">
        <v>377</v>
      </c>
      <c r="H48" s="4" t="s">
        <v>408</v>
      </c>
      <c r="I48" s="4" t="s">
        <v>73</v>
      </c>
      <c r="J48" s="4" t="s">
        <v>74</v>
      </c>
      <c r="K48" s="25" t="s">
        <v>368</v>
      </c>
      <c r="L48" s="25" t="s">
        <v>373</v>
      </c>
      <c r="M48" s="4" t="s">
        <v>42</v>
      </c>
      <c r="N48" s="4" t="s">
        <v>4</v>
      </c>
      <c r="O48" s="4">
        <v>12</v>
      </c>
      <c r="P48" s="4"/>
      <c r="Q48" s="4">
        <v>11</v>
      </c>
      <c r="R48" s="54">
        <v>40843</v>
      </c>
      <c r="S48" s="54"/>
      <c r="T48" s="4">
        <v>108</v>
      </c>
      <c r="U48" s="4">
        <v>0</v>
      </c>
      <c r="V48" s="39"/>
      <c r="W48" s="14"/>
      <c r="X48" s="25"/>
      <c r="Y48" s="45" t="s">
        <v>355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</row>
    <row r="49" spans="1:83" s="10" customFormat="1">
      <c r="A49" s="4" t="s">
        <v>118</v>
      </c>
      <c r="B49" s="21" t="s">
        <v>119</v>
      </c>
      <c r="C49" s="4" t="s">
        <v>343</v>
      </c>
      <c r="D49" s="4"/>
      <c r="E49" s="25" t="s">
        <v>420</v>
      </c>
      <c r="F49" s="25" t="s">
        <v>378</v>
      </c>
      <c r="G49" s="15" t="s">
        <v>377</v>
      </c>
      <c r="H49" s="4" t="s">
        <v>408</v>
      </c>
      <c r="I49" s="4" t="s">
        <v>73</v>
      </c>
      <c r="J49" s="4" t="s">
        <v>74</v>
      </c>
      <c r="K49" s="25" t="s">
        <v>368</v>
      </c>
      <c r="L49" s="25" t="s">
        <v>373</v>
      </c>
      <c r="M49" s="4" t="s">
        <v>42</v>
      </c>
      <c r="N49" s="4" t="s">
        <v>4</v>
      </c>
      <c r="O49" s="4">
        <v>16</v>
      </c>
      <c r="P49" s="4" t="s">
        <v>96</v>
      </c>
      <c r="Q49" s="4"/>
      <c r="R49" s="54">
        <v>40890</v>
      </c>
      <c r="S49" s="54"/>
      <c r="T49" s="4">
        <v>14.2</v>
      </c>
      <c r="U49" s="4">
        <v>0</v>
      </c>
      <c r="V49" s="39">
        <f>(T49*U49)/1000</f>
        <v>0</v>
      </c>
      <c r="W49" s="14"/>
      <c r="X49" s="25"/>
      <c r="Y49" s="45" t="s">
        <v>355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</row>
    <row r="50" spans="1:83" s="10" customFormat="1">
      <c r="A50" s="4" t="s">
        <v>87</v>
      </c>
      <c r="B50" s="21"/>
      <c r="C50" s="4" t="s">
        <v>344</v>
      </c>
      <c r="D50" s="4"/>
      <c r="E50" s="25" t="s">
        <v>420</v>
      </c>
      <c r="F50" s="25" t="s">
        <v>378</v>
      </c>
      <c r="G50" s="15" t="s">
        <v>377</v>
      </c>
      <c r="H50" s="4" t="s">
        <v>408</v>
      </c>
      <c r="I50" s="4" t="s">
        <v>73</v>
      </c>
      <c r="J50" s="4" t="s">
        <v>74</v>
      </c>
      <c r="K50" s="63" t="s">
        <v>421</v>
      </c>
      <c r="L50" s="25" t="s">
        <v>373</v>
      </c>
      <c r="M50" s="4" t="s">
        <v>32</v>
      </c>
      <c r="N50" s="4" t="s">
        <v>13</v>
      </c>
      <c r="O50" s="4">
        <v>17</v>
      </c>
      <c r="P50" s="4"/>
      <c r="Q50" s="4">
        <v>14</v>
      </c>
      <c r="R50" s="54">
        <v>40716</v>
      </c>
      <c r="S50" s="54"/>
      <c r="T50" s="4">
        <v>2120</v>
      </c>
      <c r="U50" s="4">
        <v>0</v>
      </c>
      <c r="V50" s="39"/>
      <c r="W50" s="14"/>
      <c r="X50" s="25"/>
      <c r="Y50" s="45" t="s">
        <v>355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</row>
    <row r="51" spans="1:83" s="10" customFormat="1">
      <c r="A51" s="4" t="s">
        <v>120</v>
      </c>
      <c r="B51" s="21" t="s">
        <v>121</v>
      </c>
      <c r="C51" s="4" t="s">
        <v>345</v>
      </c>
      <c r="D51" s="4"/>
      <c r="E51" s="25" t="s">
        <v>420</v>
      </c>
      <c r="F51" s="25" t="s">
        <v>378</v>
      </c>
      <c r="G51" s="15" t="s">
        <v>377</v>
      </c>
      <c r="H51" s="4" t="s">
        <v>408</v>
      </c>
      <c r="I51" s="4" t="s">
        <v>73</v>
      </c>
      <c r="J51" s="4" t="s">
        <v>74</v>
      </c>
      <c r="K51" s="63" t="s">
        <v>421</v>
      </c>
      <c r="L51" s="25" t="s">
        <v>373</v>
      </c>
      <c r="M51" s="4" t="s">
        <v>32</v>
      </c>
      <c r="N51" s="4" t="s">
        <v>13</v>
      </c>
      <c r="O51" s="4">
        <v>17</v>
      </c>
      <c r="P51" s="4" t="s">
        <v>96</v>
      </c>
      <c r="Q51" s="4">
        <v>8</v>
      </c>
      <c r="R51" s="54">
        <v>40890</v>
      </c>
      <c r="S51" s="54"/>
      <c r="T51" s="4">
        <v>235</v>
      </c>
      <c r="U51" s="4">
        <v>0</v>
      </c>
      <c r="V51" s="39">
        <f>(T51*U51)/1000</f>
        <v>0</v>
      </c>
      <c r="W51" s="14"/>
      <c r="X51" s="25"/>
      <c r="Y51" s="45" t="s">
        <v>355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</row>
    <row r="52" spans="1:83" s="6" customFormat="1">
      <c r="A52" s="8" t="s">
        <v>88</v>
      </c>
      <c r="B52" s="17"/>
      <c r="C52" s="8" t="s">
        <v>346</v>
      </c>
      <c r="D52" s="8"/>
      <c r="E52" s="25" t="s">
        <v>420</v>
      </c>
      <c r="F52" s="28" t="s">
        <v>378</v>
      </c>
      <c r="G52" s="48" t="s">
        <v>377</v>
      </c>
      <c r="H52" s="8" t="s">
        <v>408</v>
      </c>
      <c r="I52" s="8" t="s">
        <v>73</v>
      </c>
      <c r="J52" s="8" t="s">
        <v>74</v>
      </c>
      <c r="K52" s="25" t="s">
        <v>368</v>
      </c>
      <c r="L52" s="25" t="s">
        <v>373</v>
      </c>
      <c r="M52" s="8" t="s">
        <v>32</v>
      </c>
      <c r="N52" s="8" t="s">
        <v>13</v>
      </c>
      <c r="O52" s="8">
        <v>15</v>
      </c>
      <c r="P52" s="8"/>
      <c r="Q52" s="8">
        <v>8</v>
      </c>
      <c r="R52" s="57">
        <v>40851</v>
      </c>
      <c r="S52" s="57"/>
      <c r="T52" s="8">
        <v>1200</v>
      </c>
      <c r="U52" s="8">
        <v>0</v>
      </c>
      <c r="V52" s="41"/>
      <c r="W52" s="18"/>
      <c r="X52" s="28"/>
      <c r="Y52" s="46" t="s">
        <v>355</v>
      </c>
    </row>
    <row r="53" spans="1:83">
      <c r="A53" s="5" t="s">
        <v>122</v>
      </c>
      <c r="B53" s="19"/>
      <c r="C53" s="5" t="s">
        <v>347</v>
      </c>
      <c r="D53" s="5"/>
      <c r="E53" s="25" t="s">
        <v>420</v>
      </c>
      <c r="F53" s="28" t="s">
        <v>378</v>
      </c>
      <c r="G53" s="48" t="s">
        <v>377</v>
      </c>
      <c r="H53" s="5" t="s">
        <v>408</v>
      </c>
      <c r="I53" s="5" t="s">
        <v>73</v>
      </c>
      <c r="J53" s="5" t="s">
        <v>74</v>
      </c>
      <c r="K53" s="25" t="s">
        <v>368</v>
      </c>
      <c r="L53" s="25" t="s">
        <v>373</v>
      </c>
      <c r="M53" s="5" t="s">
        <v>32</v>
      </c>
      <c r="N53" s="5" t="s">
        <v>13</v>
      </c>
      <c r="O53" s="5">
        <v>11</v>
      </c>
      <c r="P53" s="5" t="s">
        <v>96</v>
      </c>
      <c r="Q53" s="5"/>
      <c r="R53" s="58">
        <v>40890</v>
      </c>
      <c r="S53" s="58"/>
      <c r="T53" s="5">
        <v>138</v>
      </c>
      <c r="U53" s="5">
        <v>8</v>
      </c>
      <c r="V53" s="42">
        <f t="shared" ref="V53:V59" si="2">(T53*U53)/1000</f>
        <v>1.1040000000000001</v>
      </c>
      <c r="W53" s="20"/>
      <c r="X53" s="28"/>
      <c r="Y53" s="46" t="s">
        <v>355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</row>
    <row r="54" spans="1:83" s="10" customFormat="1">
      <c r="A54" s="25" t="s">
        <v>89</v>
      </c>
      <c r="B54" s="24" t="s">
        <v>123</v>
      </c>
      <c r="C54" s="15" t="s">
        <v>348</v>
      </c>
      <c r="D54" s="15"/>
      <c r="E54" s="25" t="s">
        <v>420</v>
      </c>
      <c r="F54" s="25" t="s">
        <v>378</v>
      </c>
      <c r="G54" s="15" t="s">
        <v>377</v>
      </c>
      <c r="H54" s="25" t="s">
        <v>408</v>
      </c>
      <c r="I54" s="25" t="s">
        <v>73</v>
      </c>
      <c r="J54" s="25" t="s">
        <v>74</v>
      </c>
      <c r="K54" s="25" t="s">
        <v>368</v>
      </c>
      <c r="L54" s="25" t="s">
        <v>373</v>
      </c>
      <c r="M54" s="25" t="s">
        <v>32</v>
      </c>
      <c r="N54" s="25" t="s">
        <v>4</v>
      </c>
      <c r="O54" s="25">
        <v>16</v>
      </c>
      <c r="P54" s="25"/>
      <c r="Q54" s="15">
        <v>9</v>
      </c>
      <c r="R54" s="56">
        <v>40843</v>
      </c>
      <c r="S54" s="56"/>
      <c r="T54" s="15">
        <v>315</v>
      </c>
      <c r="U54" s="25">
        <v>5.5</v>
      </c>
      <c r="V54" s="37">
        <f t="shared" si="2"/>
        <v>1.7324999999999999</v>
      </c>
      <c r="W54" s="23"/>
      <c r="X54" s="25"/>
      <c r="Y54" s="45" t="s">
        <v>355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</row>
    <row r="55" spans="1:83" s="10" customFormat="1">
      <c r="A55" s="3" t="s">
        <v>124</v>
      </c>
      <c r="B55" s="12"/>
      <c r="C55" s="3" t="s">
        <v>349</v>
      </c>
      <c r="D55" s="3"/>
      <c r="E55" s="25" t="s">
        <v>420</v>
      </c>
      <c r="F55" s="25" t="s">
        <v>378</v>
      </c>
      <c r="G55" s="15" t="s">
        <v>377</v>
      </c>
      <c r="H55" s="3" t="s">
        <v>408</v>
      </c>
      <c r="I55" s="3" t="s">
        <v>73</v>
      </c>
      <c r="J55" s="3" t="s">
        <v>74</v>
      </c>
      <c r="K55" s="25" t="s">
        <v>368</v>
      </c>
      <c r="L55" s="25" t="s">
        <v>373</v>
      </c>
      <c r="M55" s="3" t="s">
        <v>32</v>
      </c>
      <c r="N55" s="3" t="s">
        <v>4</v>
      </c>
      <c r="O55" s="3">
        <v>12</v>
      </c>
      <c r="P55" s="3" t="s">
        <v>96</v>
      </c>
      <c r="Q55" s="3"/>
      <c r="R55" s="53">
        <v>40890</v>
      </c>
      <c r="S55" s="53"/>
      <c r="T55" s="3">
        <v>44.6</v>
      </c>
      <c r="U55" s="3">
        <v>5</v>
      </c>
      <c r="V55" s="38">
        <f t="shared" si="2"/>
        <v>0.223</v>
      </c>
      <c r="W55" s="13"/>
      <c r="X55" s="25"/>
      <c r="Y55" s="45" t="s">
        <v>355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</row>
    <row r="56" spans="1:83" s="10" customFormat="1">
      <c r="A56" s="25" t="s">
        <v>90</v>
      </c>
      <c r="B56" s="16" t="s">
        <v>125</v>
      </c>
      <c r="C56" s="25" t="s">
        <v>350</v>
      </c>
      <c r="D56" s="25"/>
      <c r="E56" s="25" t="s">
        <v>420</v>
      </c>
      <c r="F56" s="25" t="s">
        <v>378</v>
      </c>
      <c r="G56" s="15" t="s">
        <v>377</v>
      </c>
      <c r="H56" s="25" t="s">
        <v>408</v>
      </c>
      <c r="I56" s="25" t="s">
        <v>73</v>
      </c>
      <c r="J56" s="25" t="s">
        <v>74</v>
      </c>
      <c r="K56" s="62" t="s">
        <v>421</v>
      </c>
      <c r="L56" s="25" t="s">
        <v>373</v>
      </c>
      <c r="M56" s="25" t="s">
        <v>42</v>
      </c>
      <c r="N56" s="25" t="s">
        <v>13</v>
      </c>
      <c r="O56" s="25">
        <v>13</v>
      </c>
      <c r="P56" s="25"/>
      <c r="Q56" s="25">
        <v>12</v>
      </c>
      <c r="R56" s="52">
        <v>40739</v>
      </c>
      <c r="S56" s="52"/>
      <c r="T56" s="11">
        <v>5970</v>
      </c>
      <c r="U56" s="25">
        <v>58</v>
      </c>
      <c r="V56" s="37">
        <f t="shared" si="2"/>
        <v>346.26</v>
      </c>
      <c r="W56" s="26"/>
      <c r="X56" s="25"/>
      <c r="Y56" s="45" t="s">
        <v>355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</row>
    <row r="57" spans="1:83" s="10" customFormat="1">
      <c r="A57" s="3" t="s">
        <v>126</v>
      </c>
      <c r="B57" s="3"/>
      <c r="C57" s="3" t="s">
        <v>351</v>
      </c>
      <c r="D57" s="3"/>
      <c r="E57" s="25" t="s">
        <v>420</v>
      </c>
      <c r="F57" s="25" t="s">
        <v>378</v>
      </c>
      <c r="G57" s="15" t="s">
        <v>377</v>
      </c>
      <c r="H57" s="3" t="s">
        <v>408</v>
      </c>
      <c r="I57" s="3" t="s">
        <v>73</v>
      </c>
      <c r="J57" s="3" t="s">
        <v>74</v>
      </c>
      <c r="K57" s="62" t="s">
        <v>421</v>
      </c>
      <c r="L57" s="25" t="s">
        <v>373</v>
      </c>
      <c r="M57" s="3" t="s">
        <v>42</v>
      </c>
      <c r="N57" s="3" t="s">
        <v>13</v>
      </c>
      <c r="O57" s="3">
        <v>13</v>
      </c>
      <c r="P57" s="3" t="s">
        <v>96</v>
      </c>
      <c r="Q57" s="3">
        <v>7</v>
      </c>
      <c r="R57" s="53">
        <v>40890</v>
      </c>
      <c r="S57" s="53"/>
      <c r="T57" s="3">
        <v>648</v>
      </c>
      <c r="U57" s="3">
        <v>5</v>
      </c>
      <c r="V57" s="38">
        <f t="shared" si="2"/>
        <v>3.24</v>
      </c>
      <c r="W57" s="13"/>
      <c r="X57" s="25"/>
      <c r="Y57" s="45" t="s">
        <v>355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</row>
    <row r="58" spans="1:83" s="10" customFormat="1">
      <c r="A58" s="25" t="s">
        <v>91</v>
      </c>
      <c r="B58" s="16" t="s">
        <v>127</v>
      </c>
      <c r="C58" s="25" t="s">
        <v>352</v>
      </c>
      <c r="D58" s="25"/>
      <c r="E58" s="25" t="s">
        <v>420</v>
      </c>
      <c r="F58" s="25" t="s">
        <v>378</v>
      </c>
      <c r="G58" s="15" t="s">
        <v>377</v>
      </c>
      <c r="H58" s="25" t="s">
        <v>408</v>
      </c>
      <c r="I58" s="25" t="s">
        <v>73</v>
      </c>
      <c r="J58" s="25" t="s">
        <v>74</v>
      </c>
      <c r="K58" s="62" t="s">
        <v>421</v>
      </c>
      <c r="L58" s="25" t="s">
        <v>373</v>
      </c>
      <c r="M58" s="25" t="s">
        <v>42</v>
      </c>
      <c r="N58" s="25" t="s">
        <v>4</v>
      </c>
      <c r="O58" s="25">
        <v>14</v>
      </c>
      <c r="P58" s="25"/>
      <c r="Q58" s="25">
        <v>13</v>
      </c>
      <c r="R58" s="52">
        <v>40739</v>
      </c>
      <c r="S58" s="52"/>
      <c r="T58" s="11">
        <v>9290</v>
      </c>
      <c r="U58" s="25">
        <v>80</v>
      </c>
      <c r="V58" s="37">
        <f t="shared" si="2"/>
        <v>743.2</v>
      </c>
      <c r="W58" s="26"/>
      <c r="X58" s="25"/>
      <c r="Y58" s="45" t="s">
        <v>355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</row>
    <row r="59" spans="1:83" s="10" customFormat="1">
      <c r="A59" s="3" t="s">
        <v>128</v>
      </c>
      <c r="B59" s="3"/>
      <c r="C59" s="3" t="s">
        <v>353</v>
      </c>
      <c r="D59" s="3"/>
      <c r="E59" s="25" t="s">
        <v>420</v>
      </c>
      <c r="F59" s="25" t="s">
        <v>378</v>
      </c>
      <c r="G59" s="15" t="s">
        <v>377</v>
      </c>
      <c r="H59" s="3" t="s">
        <v>408</v>
      </c>
      <c r="I59" s="3" t="s">
        <v>73</v>
      </c>
      <c r="J59" s="3" t="s">
        <v>74</v>
      </c>
      <c r="K59" s="62" t="s">
        <v>421</v>
      </c>
      <c r="L59" s="25" t="s">
        <v>373</v>
      </c>
      <c r="M59" s="3" t="s">
        <v>42</v>
      </c>
      <c r="N59" s="3" t="s">
        <v>4</v>
      </c>
      <c r="O59" s="3">
        <v>14</v>
      </c>
      <c r="P59" s="3" t="s">
        <v>96</v>
      </c>
      <c r="Q59" s="3">
        <v>9</v>
      </c>
      <c r="R59" s="53">
        <v>40890</v>
      </c>
      <c r="S59" s="53"/>
      <c r="T59" s="3">
        <v>790</v>
      </c>
      <c r="U59" s="3">
        <v>7</v>
      </c>
      <c r="V59" s="38">
        <f t="shared" si="2"/>
        <v>5.53</v>
      </c>
      <c r="W59" s="13"/>
      <c r="X59" s="25"/>
      <c r="Y59" s="45" t="s">
        <v>355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</row>
    <row r="60" spans="1:83">
      <c r="A60" s="25" t="s">
        <v>92</v>
      </c>
      <c r="B60" s="24" t="s">
        <v>129</v>
      </c>
      <c r="C60" s="25" t="s">
        <v>130</v>
      </c>
      <c r="D60" s="25"/>
      <c r="E60" s="25" t="s">
        <v>420</v>
      </c>
      <c r="F60" s="25" t="s">
        <v>378</v>
      </c>
      <c r="G60" s="15" t="s">
        <v>377</v>
      </c>
      <c r="H60" s="25" t="s">
        <v>131</v>
      </c>
      <c r="I60" s="25" t="s">
        <v>132</v>
      </c>
      <c r="J60" s="25" t="s">
        <v>367</v>
      </c>
      <c r="K60" s="25" t="s">
        <v>368</v>
      </c>
      <c r="L60" s="25" t="s">
        <v>371</v>
      </c>
      <c r="M60" s="25"/>
      <c r="N60" s="25"/>
      <c r="O60" s="25">
        <v>23</v>
      </c>
      <c r="P60" s="25"/>
      <c r="Q60" s="25"/>
      <c r="R60" s="52">
        <v>40429</v>
      </c>
      <c r="S60" s="52"/>
      <c r="T60" s="11"/>
      <c r="U60" s="25">
        <v>5</v>
      </c>
      <c r="V60" s="37"/>
      <c r="W60" s="25"/>
      <c r="X60" s="25"/>
      <c r="Y60" s="45" t="s">
        <v>355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</row>
    <row r="61" spans="1:83">
      <c r="A61" s="25" t="s">
        <v>133</v>
      </c>
      <c r="B61" s="24" t="s">
        <v>134</v>
      </c>
      <c r="C61" s="25" t="s">
        <v>354</v>
      </c>
      <c r="D61" s="25"/>
      <c r="E61" s="25" t="s">
        <v>420</v>
      </c>
      <c r="F61" s="25" t="s">
        <v>378</v>
      </c>
      <c r="G61" s="15" t="s">
        <v>377</v>
      </c>
      <c r="H61" s="25" t="s">
        <v>131</v>
      </c>
      <c r="I61" s="25" t="s">
        <v>132</v>
      </c>
      <c r="J61" s="25" t="s">
        <v>367</v>
      </c>
      <c r="K61" s="25" t="s">
        <v>368</v>
      </c>
      <c r="L61" s="25" t="s">
        <v>371</v>
      </c>
      <c r="M61" s="25"/>
      <c r="N61" s="25"/>
      <c r="O61" s="25"/>
      <c r="P61" s="25"/>
      <c r="Q61" s="25"/>
      <c r="R61" s="52"/>
      <c r="S61" s="52"/>
      <c r="T61" s="11"/>
      <c r="U61" s="25">
        <v>10</v>
      </c>
      <c r="V61" s="37"/>
      <c r="W61" s="25"/>
      <c r="X61" s="25"/>
      <c r="Y61" s="45" t="s">
        <v>355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</row>
    <row r="62" spans="1:83" s="33" customFormat="1">
      <c r="A62" s="8" t="s">
        <v>135</v>
      </c>
      <c r="B62" s="8"/>
      <c r="C62" s="8" t="s">
        <v>136</v>
      </c>
      <c r="D62" s="8"/>
      <c r="E62" s="8" t="s">
        <v>137</v>
      </c>
      <c r="F62" s="8" t="s">
        <v>138</v>
      </c>
      <c r="G62" s="8" t="s">
        <v>379</v>
      </c>
      <c r="H62" s="8" t="s">
        <v>408</v>
      </c>
      <c r="I62" s="8" t="s">
        <v>139</v>
      </c>
      <c r="J62" s="8"/>
      <c r="K62" s="62" t="s">
        <v>421</v>
      </c>
      <c r="L62" s="63" t="s">
        <v>421</v>
      </c>
      <c r="M62" s="8"/>
      <c r="N62" s="8"/>
      <c r="O62" s="8"/>
      <c r="P62" s="8"/>
      <c r="Q62" s="8"/>
      <c r="R62" s="57"/>
      <c r="S62" s="57">
        <v>41289</v>
      </c>
      <c r="T62" s="8">
        <v>357.1</v>
      </c>
      <c r="U62" s="8"/>
      <c r="V62" s="41"/>
      <c r="W62" s="8"/>
      <c r="X62" s="8" t="s">
        <v>140</v>
      </c>
      <c r="Y62" s="46" t="s">
        <v>356</v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 spans="1:83" s="33" customFormat="1">
      <c r="A63" s="8" t="s">
        <v>141</v>
      </c>
      <c r="B63" s="8"/>
      <c r="C63" s="8" t="s">
        <v>142</v>
      </c>
      <c r="D63" s="8"/>
      <c r="E63" s="8" t="s">
        <v>137</v>
      </c>
      <c r="F63" s="8" t="s">
        <v>138</v>
      </c>
      <c r="G63" s="8" t="s">
        <v>379</v>
      </c>
      <c r="H63" s="8" t="s">
        <v>408</v>
      </c>
      <c r="I63" s="8" t="s">
        <v>139</v>
      </c>
      <c r="J63" s="8"/>
      <c r="K63" s="62" t="s">
        <v>421</v>
      </c>
      <c r="L63" s="63" t="s">
        <v>421</v>
      </c>
      <c r="M63" s="8"/>
      <c r="N63" s="8"/>
      <c r="O63" s="8"/>
      <c r="P63" s="8"/>
      <c r="Q63" s="8"/>
      <c r="R63" s="57"/>
      <c r="S63" s="57">
        <v>41289</v>
      </c>
      <c r="T63" s="8">
        <f>1400/7</f>
        <v>200</v>
      </c>
      <c r="U63" s="8"/>
      <c r="V63" s="41"/>
      <c r="W63" s="8"/>
      <c r="X63" s="8" t="s">
        <v>140</v>
      </c>
      <c r="Y63" s="46" t="s">
        <v>356</v>
      </c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 spans="1:83" s="33" customFormat="1">
      <c r="A64" s="8" t="s">
        <v>143</v>
      </c>
      <c r="B64" s="8"/>
      <c r="C64" s="8" t="s">
        <v>144</v>
      </c>
      <c r="D64" s="8"/>
      <c r="E64" s="8" t="s">
        <v>137</v>
      </c>
      <c r="F64" s="8" t="s">
        <v>138</v>
      </c>
      <c r="G64" s="8" t="s">
        <v>379</v>
      </c>
      <c r="H64" s="8" t="s">
        <v>408</v>
      </c>
      <c r="I64" s="8" t="s">
        <v>139</v>
      </c>
      <c r="J64" s="8"/>
      <c r="K64" s="62" t="s">
        <v>421</v>
      </c>
      <c r="L64" s="63" t="s">
        <v>421</v>
      </c>
      <c r="M64" s="8"/>
      <c r="N64" s="8"/>
      <c r="O64" s="8"/>
      <c r="P64" s="8"/>
      <c r="Q64" s="8"/>
      <c r="R64" s="57"/>
      <c r="S64" s="57">
        <v>41289</v>
      </c>
      <c r="T64" s="8">
        <f>850/5</f>
        <v>170</v>
      </c>
      <c r="U64" s="8"/>
      <c r="V64" s="41"/>
      <c r="W64" s="8"/>
      <c r="X64" s="8" t="s">
        <v>140</v>
      </c>
      <c r="Y64" s="46" t="s">
        <v>356</v>
      </c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 spans="1:83" s="10" customFormat="1">
      <c r="A65" s="25" t="s">
        <v>145</v>
      </c>
      <c r="B65" s="44" t="s">
        <v>419</v>
      </c>
      <c r="C65" s="25" t="s">
        <v>146</v>
      </c>
      <c r="D65" s="25"/>
      <c r="E65" s="25" t="s">
        <v>137</v>
      </c>
      <c r="F65" s="25" t="s">
        <v>138</v>
      </c>
      <c r="G65" s="25" t="s">
        <v>379</v>
      </c>
      <c r="H65" s="25" t="s">
        <v>408</v>
      </c>
      <c r="I65" s="25" t="s">
        <v>139</v>
      </c>
      <c r="J65" s="25"/>
      <c r="K65" s="62" t="s">
        <v>368</v>
      </c>
      <c r="L65" s="25" t="s">
        <v>371</v>
      </c>
      <c r="M65" s="25"/>
      <c r="N65" s="25"/>
      <c r="O65" s="25"/>
      <c r="P65" s="25"/>
      <c r="Q65" s="25"/>
      <c r="R65" s="52"/>
      <c r="S65" s="52">
        <v>38974</v>
      </c>
      <c r="T65" s="25">
        <v>2000</v>
      </c>
      <c r="U65" s="25"/>
      <c r="V65" s="37"/>
      <c r="W65" s="25"/>
      <c r="X65" s="25" t="s">
        <v>140</v>
      </c>
      <c r="Y65" s="45" t="s">
        <v>356</v>
      </c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</row>
    <row r="66" spans="1:83" s="10" customFormat="1">
      <c r="A66" s="25" t="s">
        <v>147</v>
      </c>
      <c r="B66" s="44" t="s">
        <v>416</v>
      </c>
      <c r="C66" s="25" t="s">
        <v>148</v>
      </c>
      <c r="D66" s="25"/>
      <c r="E66" s="25" t="s">
        <v>137</v>
      </c>
      <c r="F66" s="25" t="s">
        <v>138</v>
      </c>
      <c r="G66" s="25" t="s">
        <v>379</v>
      </c>
      <c r="H66" s="25" t="s">
        <v>408</v>
      </c>
      <c r="I66" s="25" t="s">
        <v>139</v>
      </c>
      <c r="J66" s="25"/>
      <c r="K66" s="62" t="s">
        <v>368</v>
      </c>
      <c r="L66" s="25" t="s">
        <v>422</v>
      </c>
      <c r="M66" s="25"/>
      <c r="N66" s="25"/>
      <c r="O66" s="25"/>
      <c r="P66" s="25"/>
      <c r="Q66" s="25"/>
      <c r="R66" s="52"/>
      <c r="S66" s="52">
        <v>38974</v>
      </c>
      <c r="T66" s="25">
        <v>2500</v>
      </c>
      <c r="U66" s="25"/>
      <c r="V66" s="37"/>
      <c r="W66" s="25"/>
      <c r="X66" s="25" t="s">
        <v>140</v>
      </c>
      <c r="Y66" s="45" t="s">
        <v>356</v>
      </c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</row>
    <row r="67" spans="1:83" s="10" customFormat="1">
      <c r="A67" s="25" t="s">
        <v>149</v>
      </c>
      <c r="B67" s="44" t="s">
        <v>415</v>
      </c>
      <c r="C67" s="25" t="s">
        <v>150</v>
      </c>
      <c r="D67" s="25"/>
      <c r="E67" s="25" t="s">
        <v>137</v>
      </c>
      <c r="F67" s="25" t="s">
        <v>138</v>
      </c>
      <c r="G67" s="25" t="s">
        <v>379</v>
      </c>
      <c r="H67" s="25" t="s">
        <v>408</v>
      </c>
      <c r="I67" s="25" t="s">
        <v>139</v>
      </c>
      <c r="J67" s="25"/>
      <c r="K67" s="62" t="s">
        <v>368</v>
      </c>
      <c r="L67" s="25" t="s">
        <v>423</v>
      </c>
      <c r="M67" s="25"/>
      <c r="N67" s="25"/>
      <c r="O67" s="25"/>
      <c r="P67" s="25"/>
      <c r="Q67" s="25"/>
      <c r="R67" s="52"/>
      <c r="S67" s="52">
        <v>38974</v>
      </c>
      <c r="T67" s="25">
        <v>2400</v>
      </c>
      <c r="U67" s="25"/>
      <c r="V67" s="37"/>
      <c r="W67" s="25"/>
      <c r="X67" s="25" t="s">
        <v>140</v>
      </c>
      <c r="Y67" s="45" t="s">
        <v>356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</row>
    <row r="68" spans="1:83" s="10" customFormat="1">
      <c r="A68" s="25" t="s">
        <v>151</v>
      </c>
      <c r="B68" s="36" t="s">
        <v>414</v>
      </c>
      <c r="C68" s="25" t="s">
        <v>152</v>
      </c>
      <c r="D68" s="25"/>
      <c r="E68" s="25" t="s">
        <v>137</v>
      </c>
      <c r="F68" s="25" t="s">
        <v>138</v>
      </c>
      <c r="G68" s="25" t="s">
        <v>379</v>
      </c>
      <c r="H68" s="25" t="s">
        <v>408</v>
      </c>
      <c r="I68" s="25" t="s">
        <v>139</v>
      </c>
      <c r="J68" s="25"/>
      <c r="K68" s="62" t="s">
        <v>368</v>
      </c>
      <c r="L68" s="25" t="s">
        <v>424</v>
      </c>
      <c r="M68" s="25"/>
      <c r="N68" s="25"/>
      <c r="O68" s="25"/>
      <c r="P68" s="25"/>
      <c r="Q68" s="25"/>
      <c r="R68" s="52"/>
      <c r="S68" s="52">
        <v>38974</v>
      </c>
      <c r="T68" s="25">
        <v>3200</v>
      </c>
      <c r="U68" s="25"/>
      <c r="V68" s="37"/>
      <c r="W68" s="25"/>
      <c r="X68" s="25" t="s">
        <v>140</v>
      </c>
      <c r="Y68" s="45" t="s">
        <v>356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</row>
    <row r="69" spans="1:83" s="10" customFormat="1">
      <c r="A69" s="25" t="s">
        <v>153</v>
      </c>
      <c r="B69" s="44" t="s">
        <v>417</v>
      </c>
      <c r="C69" s="25" t="s">
        <v>154</v>
      </c>
      <c r="D69" s="25"/>
      <c r="E69" s="25" t="s">
        <v>137</v>
      </c>
      <c r="F69" s="25" t="s">
        <v>138</v>
      </c>
      <c r="G69" s="25" t="s">
        <v>379</v>
      </c>
      <c r="H69" s="25" t="s">
        <v>408</v>
      </c>
      <c r="I69" s="25" t="s">
        <v>139</v>
      </c>
      <c r="J69" s="25"/>
      <c r="K69" s="62" t="s">
        <v>368</v>
      </c>
      <c r="L69" s="25" t="s">
        <v>425</v>
      </c>
      <c r="M69" s="25"/>
      <c r="N69" s="25"/>
      <c r="O69" s="25"/>
      <c r="P69" s="25"/>
      <c r="Q69" s="25"/>
      <c r="R69" s="52"/>
      <c r="S69" s="52">
        <v>38974</v>
      </c>
      <c r="T69" s="25">
        <v>3100</v>
      </c>
      <c r="U69" s="25"/>
      <c r="V69" s="37"/>
      <c r="W69" s="25"/>
      <c r="X69" s="25" t="s">
        <v>140</v>
      </c>
      <c r="Y69" s="45" t="s">
        <v>356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</row>
    <row r="70" spans="1:83" s="10" customFormat="1">
      <c r="A70" s="25" t="s">
        <v>155</v>
      </c>
      <c r="B70" s="44" t="s">
        <v>411</v>
      </c>
      <c r="C70" s="25" t="s">
        <v>156</v>
      </c>
      <c r="D70" s="25"/>
      <c r="E70" s="25" t="s">
        <v>137</v>
      </c>
      <c r="F70" s="25" t="s">
        <v>138</v>
      </c>
      <c r="G70" s="25" t="s">
        <v>379</v>
      </c>
      <c r="H70" s="25" t="s">
        <v>408</v>
      </c>
      <c r="I70" s="25" t="s">
        <v>139</v>
      </c>
      <c r="J70" s="25"/>
      <c r="K70" s="62" t="s">
        <v>368</v>
      </c>
      <c r="L70" s="25" t="s">
        <v>426</v>
      </c>
      <c r="M70" s="25"/>
      <c r="N70" s="25"/>
      <c r="O70" s="25"/>
      <c r="P70" s="25"/>
      <c r="Q70" s="25"/>
      <c r="R70" s="52"/>
      <c r="S70" s="52">
        <v>38974</v>
      </c>
      <c r="T70" s="25">
        <v>3900</v>
      </c>
      <c r="U70" s="25"/>
      <c r="V70" s="37"/>
      <c r="W70" s="25"/>
      <c r="X70" s="25" t="s">
        <v>140</v>
      </c>
      <c r="Y70" s="45" t="s">
        <v>356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</row>
    <row r="71" spans="1:83" s="10" customFormat="1">
      <c r="A71" s="25" t="s">
        <v>157</v>
      </c>
      <c r="B71" s="44" t="s">
        <v>418</v>
      </c>
      <c r="C71" s="25" t="s">
        <v>158</v>
      </c>
      <c r="D71" s="25"/>
      <c r="E71" s="25" t="s">
        <v>137</v>
      </c>
      <c r="F71" s="25" t="s">
        <v>138</v>
      </c>
      <c r="G71" s="25" t="s">
        <v>379</v>
      </c>
      <c r="H71" s="25" t="s">
        <v>408</v>
      </c>
      <c r="I71" s="25" t="s">
        <v>139</v>
      </c>
      <c r="J71" s="25"/>
      <c r="K71" s="62" t="s">
        <v>368</v>
      </c>
      <c r="L71" s="25" t="s">
        <v>427</v>
      </c>
      <c r="M71" s="25"/>
      <c r="N71" s="25"/>
      <c r="O71" s="25"/>
      <c r="P71" s="25"/>
      <c r="Q71" s="25"/>
      <c r="R71" s="52"/>
      <c r="S71" s="52">
        <v>38974</v>
      </c>
      <c r="T71" s="25">
        <v>3600</v>
      </c>
      <c r="U71" s="25"/>
      <c r="V71" s="37"/>
      <c r="W71" s="25"/>
      <c r="X71" s="25" t="s">
        <v>140</v>
      </c>
      <c r="Y71" s="45" t="s">
        <v>356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</row>
    <row r="72" spans="1:83" s="10" customFormat="1">
      <c r="A72" s="25" t="s">
        <v>159</v>
      </c>
      <c r="B72" s="44" t="s">
        <v>412</v>
      </c>
      <c r="C72" s="25" t="s">
        <v>160</v>
      </c>
      <c r="D72" s="25"/>
      <c r="E72" s="25" t="s">
        <v>137</v>
      </c>
      <c r="F72" s="25" t="s">
        <v>138</v>
      </c>
      <c r="G72" s="25" t="s">
        <v>379</v>
      </c>
      <c r="H72" s="25" t="s">
        <v>408</v>
      </c>
      <c r="I72" s="25" t="s">
        <v>139</v>
      </c>
      <c r="J72" s="25"/>
      <c r="K72" s="62" t="s">
        <v>368</v>
      </c>
      <c r="L72" s="25" t="s">
        <v>373</v>
      </c>
      <c r="M72" s="25"/>
      <c r="N72" s="25"/>
      <c r="O72" s="25"/>
      <c r="P72" s="25"/>
      <c r="Q72" s="25"/>
      <c r="R72" s="52"/>
      <c r="S72" s="52">
        <v>38974</v>
      </c>
      <c r="T72" s="25">
        <v>690</v>
      </c>
      <c r="U72" s="25"/>
      <c r="V72" s="37"/>
      <c r="W72" s="25"/>
      <c r="X72" s="25" t="s">
        <v>140</v>
      </c>
      <c r="Y72" s="45" t="s">
        <v>356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</row>
    <row r="73" spans="1:83" s="10" customFormat="1">
      <c r="A73" s="25" t="s">
        <v>161</v>
      </c>
      <c r="B73" s="25"/>
      <c r="C73" s="25" t="s">
        <v>162</v>
      </c>
      <c r="D73" s="25"/>
      <c r="E73" s="25" t="s">
        <v>137</v>
      </c>
      <c r="F73" s="25" t="s">
        <v>138</v>
      </c>
      <c r="G73" s="25" t="s">
        <v>379</v>
      </c>
      <c r="H73" s="25" t="s">
        <v>408</v>
      </c>
      <c r="I73" s="25" t="s">
        <v>139</v>
      </c>
      <c r="J73" s="25"/>
      <c r="K73" s="62" t="s">
        <v>368</v>
      </c>
      <c r="L73" s="25" t="s">
        <v>371</v>
      </c>
      <c r="M73" s="25"/>
      <c r="N73" s="25"/>
      <c r="O73" s="25"/>
      <c r="P73" s="25"/>
      <c r="Q73" s="25"/>
      <c r="R73" s="52"/>
      <c r="S73" s="52">
        <v>38974</v>
      </c>
      <c r="T73" s="25">
        <v>2700</v>
      </c>
      <c r="U73" s="25"/>
      <c r="V73" s="37"/>
      <c r="W73" s="25"/>
      <c r="X73" s="25" t="s">
        <v>140</v>
      </c>
      <c r="Y73" s="45" t="s">
        <v>356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</row>
    <row r="74" spans="1:83">
      <c r="A74" s="28" t="s">
        <v>163</v>
      </c>
      <c r="B74" s="28"/>
      <c r="C74" s="28" t="s">
        <v>164</v>
      </c>
      <c r="D74" s="28"/>
      <c r="E74" s="28" t="s">
        <v>137</v>
      </c>
      <c r="F74" s="28" t="s">
        <v>138</v>
      </c>
      <c r="G74" s="28" t="s">
        <v>379</v>
      </c>
      <c r="H74" s="28" t="s">
        <v>408</v>
      </c>
      <c r="I74" s="28" t="s">
        <v>139</v>
      </c>
      <c r="J74" s="28"/>
      <c r="K74" s="62" t="s">
        <v>368</v>
      </c>
      <c r="L74" s="25" t="s">
        <v>422</v>
      </c>
      <c r="M74" s="28"/>
      <c r="N74" s="28"/>
      <c r="O74" s="28"/>
      <c r="P74" s="28"/>
      <c r="Q74" s="28"/>
      <c r="R74" s="55"/>
      <c r="S74" s="55">
        <v>38974</v>
      </c>
      <c r="T74" s="28">
        <v>2200</v>
      </c>
      <c r="U74" s="28"/>
      <c r="V74" s="35"/>
      <c r="W74" s="28"/>
      <c r="X74" s="28" t="s">
        <v>140</v>
      </c>
      <c r="Y74" s="46" t="s">
        <v>356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</row>
    <row r="75" spans="1:83" s="10" customFormat="1">
      <c r="A75" s="25" t="s">
        <v>165</v>
      </c>
      <c r="B75" s="25"/>
      <c r="C75" s="25" t="s">
        <v>166</v>
      </c>
      <c r="D75" s="25"/>
      <c r="E75" s="25" t="s">
        <v>137</v>
      </c>
      <c r="F75" s="25" t="s">
        <v>138</v>
      </c>
      <c r="G75" s="25" t="s">
        <v>379</v>
      </c>
      <c r="H75" s="25" t="s">
        <v>408</v>
      </c>
      <c r="I75" s="25" t="s">
        <v>139</v>
      </c>
      <c r="J75" s="25"/>
      <c r="K75" s="62" t="s">
        <v>368</v>
      </c>
      <c r="L75" s="25" t="s">
        <v>423</v>
      </c>
      <c r="M75" s="25"/>
      <c r="N75" s="25"/>
      <c r="O75" s="25"/>
      <c r="P75" s="25"/>
      <c r="Q75" s="25"/>
      <c r="R75" s="52"/>
      <c r="S75" s="52">
        <v>38974</v>
      </c>
      <c r="T75" s="25">
        <v>3100</v>
      </c>
      <c r="U75" s="25"/>
      <c r="V75" s="37"/>
      <c r="W75" s="25"/>
      <c r="X75" s="25" t="s">
        <v>140</v>
      </c>
      <c r="Y75" s="45" t="s">
        <v>356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</row>
    <row r="76" spans="1:83">
      <c r="A76" s="28" t="s">
        <v>167</v>
      </c>
      <c r="B76" s="28"/>
      <c r="C76" s="28" t="s">
        <v>168</v>
      </c>
      <c r="D76" s="28"/>
      <c r="E76" s="28" t="s">
        <v>137</v>
      </c>
      <c r="F76" s="28" t="s">
        <v>138</v>
      </c>
      <c r="G76" s="28" t="s">
        <v>379</v>
      </c>
      <c r="H76" s="28" t="s">
        <v>408</v>
      </c>
      <c r="I76" s="28" t="s">
        <v>139</v>
      </c>
      <c r="J76" s="28"/>
      <c r="K76" s="62" t="s">
        <v>368</v>
      </c>
      <c r="L76" s="25" t="s">
        <v>424</v>
      </c>
      <c r="M76" s="28"/>
      <c r="N76" s="28"/>
      <c r="O76" s="28"/>
      <c r="P76" s="28"/>
      <c r="Q76" s="28"/>
      <c r="R76" s="55"/>
      <c r="S76" s="55">
        <v>38974</v>
      </c>
      <c r="T76" s="28">
        <v>3900</v>
      </c>
      <c r="U76" s="28"/>
      <c r="V76" s="35"/>
      <c r="W76" s="28"/>
      <c r="X76" s="28" t="s">
        <v>140</v>
      </c>
      <c r="Y76" s="46" t="s">
        <v>356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</row>
    <row r="77" spans="1:83" s="10" customFormat="1">
      <c r="A77" s="25" t="s">
        <v>169</v>
      </c>
      <c r="B77" s="25"/>
      <c r="C77" s="25" t="s">
        <v>170</v>
      </c>
      <c r="D77" s="25"/>
      <c r="E77" s="25" t="s">
        <v>137</v>
      </c>
      <c r="F77" s="25" t="s">
        <v>138</v>
      </c>
      <c r="G77" s="25" t="s">
        <v>379</v>
      </c>
      <c r="H77" s="25" t="s">
        <v>408</v>
      </c>
      <c r="I77" s="25" t="s">
        <v>139</v>
      </c>
      <c r="J77" s="25"/>
      <c r="K77" s="62" t="s">
        <v>368</v>
      </c>
      <c r="L77" s="25" t="s">
        <v>425</v>
      </c>
      <c r="M77" s="25"/>
      <c r="N77" s="25"/>
      <c r="O77" s="25"/>
      <c r="P77" s="25"/>
      <c r="Q77" s="25"/>
      <c r="R77" s="52"/>
      <c r="S77" s="52">
        <v>38974</v>
      </c>
      <c r="T77" s="25">
        <v>3300</v>
      </c>
      <c r="U77" s="25"/>
      <c r="V77" s="37"/>
      <c r="W77" s="25"/>
      <c r="X77" s="25" t="s">
        <v>140</v>
      </c>
      <c r="Y77" s="45" t="s">
        <v>356</v>
      </c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</row>
    <row r="78" spans="1:83">
      <c r="A78" s="28" t="s">
        <v>171</v>
      </c>
      <c r="B78" s="28"/>
      <c r="C78" s="28" t="s">
        <v>172</v>
      </c>
      <c r="D78" s="28"/>
      <c r="E78" s="28" t="s">
        <v>137</v>
      </c>
      <c r="F78" s="28" t="s">
        <v>138</v>
      </c>
      <c r="G78" s="28" t="s">
        <v>379</v>
      </c>
      <c r="H78" s="28" t="s">
        <v>408</v>
      </c>
      <c r="I78" s="28" t="s">
        <v>139</v>
      </c>
      <c r="J78" s="28"/>
      <c r="K78" s="62" t="s">
        <v>368</v>
      </c>
      <c r="L78" s="25" t="s">
        <v>426</v>
      </c>
      <c r="M78" s="28"/>
      <c r="N78" s="28"/>
      <c r="O78" s="28"/>
      <c r="P78" s="28"/>
      <c r="Q78" s="28"/>
      <c r="R78" s="55"/>
      <c r="S78" s="55">
        <v>38974</v>
      </c>
      <c r="T78" s="28">
        <v>3700</v>
      </c>
      <c r="U78" s="28"/>
      <c r="V78" s="35"/>
      <c r="W78" s="28"/>
      <c r="X78" s="28" t="s">
        <v>140</v>
      </c>
      <c r="Y78" s="46" t="s">
        <v>356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</row>
    <row r="79" spans="1:83" s="10" customFormat="1">
      <c r="A79" s="25" t="s">
        <v>173</v>
      </c>
      <c r="B79" s="25"/>
      <c r="C79" s="25" t="s">
        <v>174</v>
      </c>
      <c r="D79" s="25"/>
      <c r="E79" s="25" t="s">
        <v>137</v>
      </c>
      <c r="F79" s="25" t="s">
        <v>138</v>
      </c>
      <c r="G79" s="25" t="s">
        <v>379</v>
      </c>
      <c r="H79" s="25" t="s">
        <v>408</v>
      </c>
      <c r="I79" s="25" t="s">
        <v>139</v>
      </c>
      <c r="J79" s="25"/>
      <c r="K79" s="62" t="s">
        <v>368</v>
      </c>
      <c r="L79" s="25" t="s">
        <v>427</v>
      </c>
      <c r="M79" s="25"/>
      <c r="N79" s="25"/>
      <c r="O79" s="25"/>
      <c r="P79" s="25"/>
      <c r="Q79" s="25"/>
      <c r="R79" s="52"/>
      <c r="S79" s="52">
        <v>38974</v>
      </c>
      <c r="T79" s="25">
        <v>3700</v>
      </c>
      <c r="U79" s="25"/>
      <c r="V79" s="37"/>
      <c r="W79" s="25"/>
      <c r="X79" s="25" t="s">
        <v>140</v>
      </c>
      <c r="Y79" s="45" t="s">
        <v>356</v>
      </c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</row>
    <row r="80" spans="1:83" s="10" customFormat="1">
      <c r="A80" s="25" t="s">
        <v>175</v>
      </c>
      <c r="B80" s="25"/>
      <c r="C80" s="25" t="s">
        <v>176</v>
      </c>
      <c r="D80" s="25"/>
      <c r="E80" s="25" t="s">
        <v>137</v>
      </c>
      <c r="F80" s="25" t="s">
        <v>138</v>
      </c>
      <c r="G80" s="25" t="s">
        <v>379</v>
      </c>
      <c r="H80" s="25" t="s">
        <v>408</v>
      </c>
      <c r="I80" s="25" t="s">
        <v>139</v>
      </c>
      <c r="J80" s="25"/>
      <c r="K80" s="62" t="s">
        <v>368</v>
      </c>
      <c r="L80" s="25" t="s">
        <v>373</v>
      </c>
      <c r="M80" s="25"/>
      <c r="N80" s="25"/>
      <c r="O80" s="25"/>
      <c r="P80" s="25"/>
      <c r="Q80" s="25"/>
      <c r="R80" s="52"/>
      <c r="S80" s="52">
        <v>38974</v>
      </c>
      <c r="T80" s="25">
        <v>540</v>
      </c>
      <c r="U80" s="25"/>
      <c r="V80" s="37"/>
      <c r="W80" s="25"/>
      <c r="X80" s="25" t="s">
        <v>140</v>
      </c>
      <c r="Y80" s="45" t="s">
        <v>356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</row>
    <row r="81" spans="1:84" s="10" customFormat="1">
      <c r="A81" s="25" t="s">
        <v>177</v>
      </c>
      <c r="B81" s="25" t="s">
        <v>178</v>
      </c>
      <c r="C81" s="25" t="s">
        <v>179</v>
      </c>
      <c r="D81" s="25"/>
      <c r="E81" s="25" t="s">
        <v>137</v>
      </c>
      <c r="F81" s="25" t="s">
        <v>138</v>
      </c>
      <c r="G81" s="25" t="s">
        <v>379</v>
      </c>
      <c r="H81" s="25" t="s">
        <v>408</v>
      </c>
      <c r="I81" s="25" t="s">
        <v>139</v>
      </c>
      <c r="J81" s="25"/>
      <c r="K81" s="62" t="s">
        <v>368</v>
      </c>
      <c r="L81" s="25" t="s">
        <v>371</v>
      </c>
      <c r="M81" s="25"/>
      <c r="N81" s="25"/>
      <c r="O81" s="25"/>
      <c r="P81" s="25"/>
      <c r="Q81" s="25"/>
      <c r="R81" s="52"/>
      <c r="S81" s="52">
        <v>38974</v>
      </c>
      <c r="T81" s="25">
        <v>740</v>
      </c>
      <c r="U81" s="25"/>
      <c r="V81" s="37"/>
      <c r="W81" s="25"/>
      <c r="X81" s="25" t="s">
        <v>140</v>
      </c>
      <c r="Y81" s="45" t="s">
        <v>356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</row>
    <row r="82" spans="1:84">
      <c r="A82" s="28" t="s">
        <v>180</v>
      </c>
      <c r="B82" s="28"/>
      <c r="C82" s="28" t="s">
        <v>181</v>
      </c>
      <c r="D82" s="28"/>
      <c r="E82" s="28" t="s">
        <v>137</v>
      </c>
      <c r="F82" s="28" t="s">
        <v>138</v>
      </c>
      <c r="G82" s="28" t="s">
        <v>379</v>
      </c>
      <c r="H82" s="28" t="s">
        <v>408</v>
      </c>
      <c r="I82" s="28" t="s">
        <v>139</v>
      </c>
      <c r="J82" s="28"/>
      <c r="K82" s="62" t="s">
        <v>368</v>
      </c>
      <c r="L82" s="25" t="s">
        <v>422</v>
      </c>
      <c r="M82" s="28"/>
      <c r="N82" s="28"/>
      <c r="O82" s="28"/>
      <c r="P82" s="28"/>
      <c r="Q82" s="28"/>
      <c r="R82" s="55"/>
      <c r="S82" s="55">
        <v>38974</v>
      </c>
      <c r="T82" s="28">
        <v>860</v>
      </c>
      <c r="U82" s="28"/>
      <c r="V82" s="35"/>
      <c r="W82" s="28"/>
      <c r="X82" s="28" t="s">
        <v>140</v>
      </c>
      <c r="Y82" s="46" t="s">
        <v>356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</row>
    <row r="83" spans="1:84" s="10" customFormat="1">
      <c r="A83" s="25" t="s">
        <v>182</v>
      </c>
      <c r="B83" s="25" t="s">
        <v>183</v>
      </c>
      <c r="C83" s="25" t="s">
        <v>184</v>
      </c>
      <c r="D83" s="25"/>
      <c r="E83" s="25" t="s">
        <v>137</v>
      </c>
      <c r="F83" s="25" t="s">
        <v>138</v>
      </c>
      <c r="G83" s="25" t="s">
        <v>379</v>
      </c>
      <c r="H83" s="25" t="s">
        <v>408</v>
      </c>
      <c r="I83" s="25" t="s">
        <v>139</v>
      </c>
      <c r="J83" s="25"/>
      <c r="K83" s="62" t="s">
        <v>368</v>
      </c>
      <c r="L83" s="25" t="s">
        <v>423</v>
      </c>
      <c r="M83" s="25"/>
      <c r="N83" s="25"/>
      <c r="O83" s="25"/>
      <c r="P83" s="25"/>
      <c r="Q83" s="25"/>
      <c r="R83" s="52"/>
      <c r="S83" s="52">
        <v>38974</v>
      </c>
      <c r="T83" s="25">
        <v>810</v>
      </c>
      <c r="U83" s="25"/>
      <c r="V83" s="37"/>
      <c r="W83" s="25"/>
      <c r="X83" s="25" t="s">
        <v>140</v>
      </c>
      <c r="Y83" s="45" t="s">
        <v>356</v>
      </c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</row>
    <row r="84" spans="1:84">
      <c r="A84" s="28" t="s">
        <v>185</v>
      </c>
      <c r="B84" s="28"/>
      <c r="C84" s="28" t="s">
        <v>186</v>
      </c>
      <c r="D84" s="28"/>
      <c r="E84" s="28" t="s">
        <v>137</v>
      </c>
      <c r="F84" s="28" t="s">
        <v>138</v>
      </c>
      <c r="G84" s="28" t="s">
        <v>379</v>
      </c>
      <c r="H84" s="28" t="s">
        <v>408</v>
      </c>
      <c r="I84" s="28" t="s">
        <v>139</v>
      </c>
      <c r="J84" s="28"/>
      <c r="K84" s="62" t="s">
        <v>368</v>
      </c>
      <c r="L84" s="25" t="s">
        <v>424</v>
      </c>
      <c r="M84" s="28"/>
      <c r="N84" s="28"/>
      <c r="O84" s="28"/>
      <c r="P84" s="28"/>
      <c r="Q84" s="28"/>
      <c r="R84" s="55"/>
      <c r="S84" s="55">
        <v>38974</v>
      </c>
      <c r="T84" s="28">
        <v>810</v>
      </c>
      <c r="U84" s="28"/>
      <c r="V84" s="35"/>
      <c r="W84" s="28"/>
      <c r="X84" s="28" t="s">
        <v>140</v>
      </c>
      <c r="Y84" s="46" t="s">
        <v>356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</row>
    <row r="85" spans="1:84" s="10" customFormat="1">
      <c r="A85" s="25" t="s">
        <v>187</v>
      </c>
      <c r="B85" s="25" t="s">
        <v>188</v>
      </c>
      <c r="C85" s="25" t="s">
        <v>189</v>
      </c>
      <c r="D85" s="25"/>
      <c r="E85" s="25" t="s">
        <v>137</v>
      </c>
      <c r="F85" s="25" t="s">
        <v>138</v>
      </c>
      <c r="G85" s="25" t="s">
        <v>379</v>
      </c>
      <c r="H85" s="25" t="s">
        <v>408</v>
      </c>
      <c r="I85" s="25" t="s">
        <v>139</v>
      </c>
      <c r="J85" s="25"/>
      <c r="K85" s="62" t="s">
        <v>368</v>
      </c>
      <c r="L85" s="25" t="s">
        <v>425</v>
      </c>
      <c r="M85" s="25"/>
      <c r="N85" s="25"/>
      <c r="O85" s="25"/>
      <c r="P85" s="25"/>
      <c r="Q85" s="25"/>
      <c r="R85" s="52"/>
      <c r="S85" s="52">
        <v>38974</v>
      </c>
      <c r="T85" s="25">
        <v>660</v>
      </c>
      <c r="U85" s="25"/>
      <c r="V85" s="37"/>
      <c r="W85" s="25"/>
      <c r="X85" s="25" t="s">
        <v>140</v>
      </c>
      <c r="Y85" s="45" t="s">
        <v>356</v>
      </c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</row>
    <row r="86" spans="1:84">
      <c r="A86" s="28" t="s">
        <v>190</v>
      </c>
      <c r="B86" s="28"/>
      <c r="C86" s="28" t="s">
        <v>191</v>
      </c>
      <c r="D86" s="28"/>
      <c r="E86" s="28" t="s">
        <v>137</v>
      </c>
      <c r="F86" s="28" t="s">
        <v>138</v>
      </c>
      <c r="G86" s="28" t="s">
        <v>379</v>
      </c>
      <c r="H86" s="28" t="s">
        <v>408</v>
      </c>
      <c r="I86" s="28" t="s">
        <v>139</v>
      </c>
      <c r="J86" s="28"/>
      <c r="K86" s="62" t="s">
        <v>368</v>
      </c>
      <c r="L86" s="25" t="s">
        <v>426</v>
      </c>
      <c r="M86" s="28"/>
      <c r="N86" s="28"/>
      <c r="O86" s="28"/>
      <c r="P86" s="28"/>
      <c r="Q86" s="28"/>
      <c r="R86" s="55"/>
      <c r="S86" s="55">
        <v>38974</v>
      </c>
      <c r="T86" s="28">
        <v>760</v>
      </c>
      <c r="U86" s="28"/>
      <c r="V86" s="35"/>
      <c r="W86" s="28"/>
      <c r="X86" s="28" t="s">
        <v>140</v>
      </c>
      <c r="Y86" s="46" t="s">
        <v>356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</row>
    <row r="87" spans="1:84" s="10" customFormat="1">
      <c r="A87" s="25" t="s">
        <v>192</v>
      </c>
      <c r="B87" s="25" t="s">
        <v>193</v>
      </c>
      <c r="C87" s="25" t="s">
        <v>194</v>
      </c>
      <c r="D87" s="25"/>
      <c r="E87" s="25" t="s">
        <v>137</v>
      </c>
      <c r="F87" s="25" t="s">
        <v>138</v>
      </c>
      <c r="G87" s="25" t="s">
        <v>379</v>
      </c>
      <c r="H87" s="25" t="s">
        <v>408</v>
      </c>
      <c r="I87" s="25" t="s">
        <v>139</v>
      </c>
      <c r="J87" s="25"/>
      <c r="K87" s="62" t="s">
        <v>368</v>
      </c>
      <c r="L87" s="25" t="s">
        <v>427</v>
      </c>
      <c r="M87" s="25"/>
      <c r="N87" s="25"/>
      <c r="O87" s="25"/>
      <c r="P87" s="25"/>
      <c r="Q87" s="25"/>
      <c r="R87" s="52"/>
      <c r="S87" s="52">
        <v>38974</v>
      </c>
      <c r="T87" s="25">
        <v>650</v>
      </c>
      <c r="U87" s="25"/>
      <c r="V87" s="37"/>
      <c r="W87" s="25"/>
      <c r="X87" s="25" t="s">
        <v>140</v>
      </c>
      <c r="Y87" s="45" t="s">
        <v>356</v>
      </c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</row>
    <row r="88" spans="1:84" s="10" customFormat="1">
      <c r="A88" s="25" t="s">
        <v>195</v>
      </c>
      <c r="B88" s="25" t="s">
        <v>196</v>
      </c>
      <c r="C88" s="25" t="s">
        <v>197</v>
      </c>
      <c r="D88" s="25"/>
      <c r="E88" s="25" t="s">
        <v>137</v>
      </c>
      <c r="F88" s="25" t="s">
        <v>138</v>
      </c>
      <c r="G88" s="25" t="s">
        <v>379</v>
      </c>
      <c r="H88" s="25" t="s">
        <v>408</v>
      </c>
      <c r="I88" s="25" t="s">
        <v>139</v>
      </c>
      <c r="J88" s="25"/>
      <c r="K88" s="62" t="s">
        <v>368</v>
      </c>
      <c r="L88" s="25" t="s">
        <v>373</v>
      </c>
      <c r="M88" s="25"/>
      <c r="N88" s="25"/>
      <c r="O88" s="25"/>
      <c r="P88" s="25"/>
      <c r="Q88" s="25"/>
      <c r="R88" s="52"/>
      <c r="S88" s="52">
        <v>38974</v>
      </c>
      <c r="T88" s="25">
        <v>510</v>
      </c>
      <c r="U88" s="25"/>
      <c r="V88" s="37"/>
      <c r="W88" s="25"/>
      <c r="X88" s="25" t="s">
        <v>140</v>
      </c>
      <c r="Y88" s="45" t="s">
        <v>356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</row>
    <row r="89" spans="1:84" s="10" customFormat="1">
      <c r="A89" s="25" t="s">
        <v>198</v>
      </c>
      <c r="B89" s="25" t="s">
        <v>273</v>
      </c>
      <c r="C89" s="25" t="s">
        <v>199</v>
      </c>
      <c r="D89" s="25"/>
      <c r="E89" s="25" t="s">
        <v>137</v>
      </c>
      <c r="F89" s="25" t="s">
        <v>138</v>
      </c>
      <c r="G89" s="25" t="s">
        <v>379</v>
      </c>
      <c r="H89" s="25" t="s">
        <v>408</v>
      </c>
      <c r="I89" s="25" t="s">
        <v>139</v>
      </c>
      <c r="J89" s="25"/>
      <c r="K89" s="62" t="s">
        <v>368</v>
      </c>
      <c r="L89" s="25" t="s">
        <v>371</v>
      </c>
      <c r="M89" s="25"/>
      <c r="N89" s="25"/>
      <c r="O89" s="25"/>
      <c r="P89" s="25"/>
      <c r="Q89" s="25"/>
      <c r="R89" s="52"/>
      <c r="S89" s="52">
        <v>41624</v>
      </c>
      <c r="T89" s="31">
        <v>325</v>
      </c>
      <c r="U89" s="25">
        <v>20</v>
      </c>
      <c r="V89" s="37">
        <f>(T89*U89)/100</f>
        <v>65</v>
      </c>
      <c r="W89" s="25" t="s">
        <v>222</v>
      </c>
      <c r="X89" s="25" t="s">
        <v>140</v>
      </c>
      <c r="Y89" s="45" t="s">
        <v>357</v>
      </c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</row>
    <row r="90" spans="1:84" s="10" customFormat="1">
      <c r="A90" s="25" t="s">
        <v>200</v>
      </c>
      <c r="B90" s="25" t="s">
        <v>274</v>
      </c>
      <c r="C90" s="25" t="s">
        <v>201</v>
      </c>
      <c r="D90" s="25"/>
      <c r="E90" s="25" t="s">
        <v>137</v>
      </c>
      <c r="F90" s="25" t="s">
        <v>138</v>
      </c>
      <c r="G90" s="25" t="s">
        <v>379</v>
      </c>
      <c r="H90" s="25" t="s">
        <v>408</v>
      </c>
      <c r="I90" s="25" t="s">
        <v>139</v>
      </c>
      <c r="J90" s="25"/>
      <c r="K90" s="62" t="s">
        <v>368</v>
      </c>
      <c r="L90" s="25" t="s">
        <v>371</v>
      </c>
      <c r="M90" s="25"/>
      <c r="N90" s="25"/>
      <c r="O90" s="25"/>
      <c r="P90" s="25"/>
      <c r="Q90" s="25"/>
      <c r="R90" s="52"/>
      <c r="S90" s="52">
        <v>41624</v>
      </c>
      <c r="T90" s="31">
        <v>928</v>
      </c>
      <c r="U90" s="25">
        <v>20</v>
      </c>
      <c r="V90" s="37">
        <f t="shared" ref="V90:V98" si="3">(T90*U90)/100</f>
        <v>185.6</v>
      </c>
      <c r="W90" s="25" t="s">
        <v>222</v>
      </c>
      <c r="X90" s="25" t="s">
        <v>140</v>
      </c>
      <c r="Y90" s="45" t="s">
        <v>357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</row>
    <row r="91" spans="1:84" s="10" customFormat="1">
      <c r="A91" s="25" t="s">
        <v>202</v>
      </c>
      <c r="B91" s="25" t="s">
        <v>275</v>
      </c>
      <c r="C91" s="25" t="s">
        <v>203</v>
      </c>
      <c r="D91" s="25"/>
      <c r="E91" s="25" t="s">
        <v>137</v>
      </c>
      <c r="F91" s="25" t="s">
        <v>138</v>
      </c>
      <c r="G91" s="25" t="s">
        <v>379</v>
      </c>
      <c r="H91" s="25" t="s">
        <v>408</v>
      </c>
      <c r="I91" s="25" t="s">
        <v>139</v>
      </c>
      <c r="J91" s="25"/>
      <c r="K91" s="62" t="s">
        <v>368</v>
      </c>
      <c r="L91" s="25" t="s">
        <v>371</v>
      </c>
      <c r="M91" s="25"/>
      <c r="N91" s="25"/>
      <c r="O91" s="25"/>
      <c r="P91" s="25"/>
      <c r="Q91" s="25"/>
      <c r="R91" s="52"/>
      <c r="S91" s="52">
        <v>41624</v>
      </c>
      <c r="T91" s="31">
        <v>474</v>
      </c>
      <c r="U91" s="25">
        <v>20</v>
      </c>
      <c r="V91" s="37">
        <f t="shared" si="3"/>
        <v>94.8</v>
      </c>
      <c r="W91" s="25" t="s">
        <v>223</v>
      </c>
      <c r="X91" s="25" t="s">
        <v>140</v>
      </c>
      <c r="Y91" s="45" t="s">
        <v>357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</row>
    <row r="92" spans="1:84" s="10" customFormat="1">
      <c r="A92" s="25" t="s">
        <v>204</v>
      </c>
      <c r="B92" s="25" t="s">
        <v>276</v>
      </c>
      <c r="C92" s="25" t="s">
        <v>205</v>
      </c>
      <c r="D92" s="25"/>
      <c r="E92" s="25" t="s">
        <v>137</v>
      </c>
      <c r="F92" s="25" t="s">
        <v>138</v>
      </c>
      <c r="G92" s="25" t="s">
        <v>379</v>
      </c>
      <c r="H92" s="25" t="s">
        <v>408</v>
      </c>
      <c r="I92" s="25" t="s">
        <v>139</v>
      </c>
      <c r="J92" s="25"/>
      <c r="K92" s="62" t="s">
        <v>368</v>
      </c>
      <c r="L92" s="25" t="s">
        <v>371</v>
      </c>
      <c r="M92" s="25"/>
      <c r="N92" s="25"/>
      <c r="O92" s="25"/>
      <c r="P92" s="25"/>
      <c r="Q92" s="25"/>
      <c r="R92" s="52"/>
      <c r="S92" s="52">
        <v>41624</v>
      </c>
      <c r="T92" s="31">
        <v>493</v>
      </c>
      <c r="U92" s="25">
        <v>20</v>
      </c>
      <c r="V92" s="37">
        <f t="shared" si="3"/>
        <v>98.6</v>
      </c>
      <c r="W92" s="25" t="s">
        <v>223</v>
      </c>
      <c r="X92" s="25" t="s">
        <v>140</v>
      </c>
      <c r="Y92" s="45" t="s">
        <v>357</v>
      </c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</row>
    <row r="93" spans="1:84" s="10" customFormat="1">
      <c r="A93" s="25" t="s">
        <v>206</v>
      </c>
      <c r="B93" s="25" t="s">
        <v>277</v>
      </c>
      <c r="C93" s="25" t="s">
        <v>207</v>
      </c>
      <c r="D93" s="25"/>
      <c r="E93" s="25" t="s">
        <v>137</v>
      </c>
      <c r="F93" s="25" t="s">
        <v>138</v>
      </c>
      <c r="G93" s="25" t="s">
        <v>379</v>
      </c>
      <c r="H93" s="25" t="s">
        <v>408</v>
      </c>
      <c r="I93" s="25" t="s">
        <v>139</v>
      </c>
      <c r="J93" s="25"/>
      <c r="K93" s="62" t="s">
        <v>368</v>
      </c>
      <c r="L93" s="25" t="s">
        <v>374</v>
      </c>
      <c r="M93" s="25"/>
      <c r="N93" s="25"/>
      <c r="O93" s="25"/>
      <c r="P93" s="25"/>
      <c r="Q93" s="25"/>
      <c r="R93" s="52"/>
      <c r="S93" s="52">
        <v>41624</v>
      </c>
      <c r="T93" s="31">
        <v>572</v>
      </c>
      <c r="U93" s="25">
        <v>20</v>
      </c>
      <c r="V93" s="37">
        <f t="shared" si="3"/>
        <v>114.4</v>
      </c>
      <c r="W93" s="25" t="s">
        <v>224</v>
      </c>
      <c r="X93" s="25" t="s">
        <v>140</v>
      </c>
      <c r="Y93" s="45" t="s">
        <v>357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</row>
    <row r="94" spans="1:84" s="10" customFormat="1">
      <c r="A94" s="25" t="s">
        <v>208</v>
      </c>
      <c r="B94" s="25" t="s">
        <v>278</v>
      </c>
      <c r="C94" s="25" t="s">
        <v>209</v>
      </c>
      <c r="D94" s="25"/>
      <c r="E94" s="25" t="s">
        <v>137</v>
      </c>
      <c r="F94" s="25" t="s">
        <v>138</v>
      </c>
      <c r="G94" s="25" t="s">
        <v>379</v>
      </c>
      <c r="H94" s="25" t="s">
        <v>408</v>
      </c>
      <c r="I94" s="25" t="s">
        <v>139</v>
      </c>
      <c r="J94" s="25"/>
      <c r="K94" s="62" t="s">
        <v>368</v>
      </c>
      <c r="L94" s="25" t="s">
        <v>374</v>
      </c>
      <c r="M94" s="25"/>
      <c r="N94" s="25"/>
      <c r="O94" s="25"/>
      <c r="P94" s="25"/>
      <c r="Q94" s="25"/>
      <c r="R94" s="52"/>
      <c r="S94" s="52">
        <v>41624</v>
      </c>
      <c r="T94" s="31">
        <v>369</v>
      </c>
      <c r="U94" s="25">
        <v>20</v>
      </c>
      <c r="V94" s="37">
        <f t="shared" si="3"/>
        <v>73.8</v>
      </c>
      <c r="W94" s="25" t="s">
        <v>224</v>
      </c>
      <c r="X94" s="25" t="s">
        <v>140</v>
      </c>
      <c r="Y94" s="45" t="s">
        <v>357</v>
      </c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</row>
    <row r="95" spans="1:84" s="10" customFormat="1">
      <c r="A95" s="25" t="s">
        <v>210</v>
      </c>
      <c r="B95" s="25" t="s">
        <v>279</v>
      </c>
      <c r="C95" s="25" t="s">
        <v>211</v>
      </c>
      <c r="D95" s="25"/>
      <c r="E95" s="25" t="s">
        <v>137</v>
      </c>
      <c r="F95" s="25" t="s">
        <v>138</v>
      </c>
      <c r="G95" s="25" t="s">
        <v>379</v>
      </c>
      <c r="H95" s="25" t="s">
        <v>408</v>
      </c>
      <c r="I95" s="25" t="s">
        <v>139</v>
      </c>
      <c r="J95" s="25"/>
      <c r="K95" s="62" t="s">
        <v>368</v>
      </c>
      <c r="L95" s="25" t="s">
        <v>374</v>
      </c>
      <c r="M95" s="25"/>
      <c r="N95" s="25"/>
      <c r="O95" s="25"/>
      <c r="P95" s="25"/>
      <c r="Q95" s="25"/>
      <c r="R95" s="52"/>
      <c r="S95" s="52">
        <v>41624</v>
      </c>
      <c r="T95" s="31">
        <v>316</v>
      </c>
      <c r="U95" s="25">
        <v>20</v>
      </c>
      <c r="V95" s="37">
        <f t="shared" si="3"/>
        <v>63.2</v>
      </c>
      <c r="W95" s="25" t="s">
        <v>212</v>
      </c>
      <c r="X95" s="25" t="s">
        <v>140</v>
      </c>
      <c r="Y95" s="45" t="s">
        <v>357</v>
      </c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</row>
    <row r="96" spans="1:84" s="10" customFormat="1">
      <c r="A96" s="25" t="s">
        <v>213</v>
      </c>
      <c r="B96" s="25" t="s">
        <v>280</v>
      </c>
      <c r="C96" s="25" t="s">
        <v>214</v>
      </c>
      <c r="D96" s="25"/>
      <c r="E96" s="25" t="s">
        <v>137</v>
      </c>
      <c r="F96" s="25" t="s">
        <v>138</v>
      </c>
      <c r="G96" s="25" t="s">
        <v>379</v>
      </c>
      <c r="H96" s="25" t="s">
        <v>408</v>
      </c>
      <c r="I96" s="25" t="s">
        <v>139</v>
      </c>
      <c r="J96" s="25"/>
      <c r="K96" s="62" t="s">
        <v>368</v>
      </c>
      <c r="L96" s="25" t="s">
        <v>374</v>
      </c>
      <c r="M96" s="25"/>
      <c r="N96" s="25"/>
      <c r="O96" s="25"/>
      <c r="P96" s="25"/>
      <c r="Q96" s="25"/>
      <c r="R96" s="52"/>
      <c r="S96" s="52">
        <v>41624</v>
      </c>
      <c r="T96" s="31">
        <v>280</v>
      </c>
      <c r="U96" s="25">
        <v>20</v>
      </c>
      <c r="V96" s="37">
        <f t="shared" si="3"/>
        <v>56</v>
      </c>
      <c r="W96" s="25" t="s">
        <v>212</v>
      </c>
      <c r="X96" s="25" t="s">
        <v>140</v>
      </c>
      <c r="Y96" s="45" t="s">
        <v>357</v>
      </c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</row>
    <row r="97" spans="1:84" s="10" customFormat="1">
      <c r="A97" s="25" t="s">
        <v>215</v>
      </c>
      <c r="B97" s="25" t="s">
        <v>281</v>
      </c>
      <c r="C97" s="25" t="s">
        <v>216</v>
      </c>
      <c r="D97" s="25"/>
      <c r="E97" s="25" t="s">
        <v>137</v>
      </c>
      <c r="F97" s="25" t="s">
        <v>138</v>
      </c>
      <c r="G97" s="25" t="s">
        <v>379</v>
      </c>
      <c r="H97" s="25" t="s">
        <v>408</v>
      </c>
      <c r="I97" s="25" t="s">
        <v>139</v>
      </c>
      <c r="J97" s="25"/>
      <c r="K97" s="62" t="s">
        <v>368</v>
      </c>
      <c r="L97" s="25" t="s">
        <v>431</v>
      </c>
      <c r="M97" s="25"/>
      <c r="N97" s="25"/>
      <c r="O97" s="25"/>
      <c r="P97" s="25"/>
      <c r="Q97" s="25"/>
      <c r="R97" s="52"/>
      <c r="S97" s="52">
        <v>41624</v>
      </c>
      <c r="T97" s="31">
        <v>854</v>
      </c>
      <c r="U97" s="25">
        <v>20</v>
      </c>
      <c r="V97" s="37">
        <f t="shared" si="3"/>
        <v>170.8</v>
      </c>
      <c r="W97" s="25" t="s">
        <v>217</v>
      </c>
      <c r="X97" s="25" t="s">
        <v>140</v>
      </c>
      <c r="Y97" s="45" t="s">
        <v>357</v>
      </c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</row>
    <row r="98" spans="1:84" s="10" customFormat="1">
      <c r="A98" s="25" t="s">
        <v>218</v>
      </c>
      <c r="B98" s="25" t="s">
        <v>282</v>
      </c>
      <c r="C98" s="25" t="s">
        <v>219</v>
      </c>
      <c r="D98" s="25"/>
      <c r="E98" s="25" t="s">
        <v>137</v>
      </c>
      <c r="F98" s="25" t="s">
        <v>138</v>
      </c>
      <c r="G98" s="25" t="s">
        <v>379</v>
      </c>
      <c r="H98" s="25" t="s">
        <v>408</v>
      </c>
      <c r="I98" s="25" t="s">
        <v>139</v>
      </c>
      <c r="J98" s="25"/>
      <c r="K98" s="62" t="s">
        <v>368</v>
      </c>
      <c r="L98" s="25" t="s">
        <v>431</v>
      </c>
      <c r="M98" s="25"/>
      <c r="N98" s="25"/>
      <c r="O98" s="25"/>
      <c r="P98" s="25"/>
      <c r="Q98" s="25"/>
      <c r="R98" s="52"/>
      <c r="S98" s="52">
        <v>41624</v>
      </c>
      <c r="T98" s="31">
        <v>413</v>
      </c>
      <c r="U98" s="25">
        <v>20</v>
      </c>
      <c r="V98" s="37">
        <f t="shared" si="3"/>
        <v>82.6</v>
      </c>
      <c r="W98" s="25" t="s">
        <v>217</v>
      </c>
      <c r="X98" s="25" t="s">
        <v>140</v>
      </c>
      <c r="Y98" s="45" t="s">
        <v>357</v>
      </c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</row>
    <row r="99" spans="1:84">
      <c r="A99" s="28" t="s">
        <v>220</v>
      </c>
      <c r="B99" s="29"/>
      <c r="C99" s="29" t="s">
        <v>361</v>
      </c>
      <c r="D99" s="29"/>
      <c r="E99" s="28" t="s">
        <v>137</v>
      </c>
      <c r="F99" s="28" t="s">
        <v>363</v>
      </c>
      <c r="G99" s="28" t="s">
        <v>380</v>
      </c>
      <c r="H99" s="28" t="s">
        <v>408</v>
      </c>
      <c r="I99" s="28" t="s">
        <v>139</v>
      </c>
      <c r="J99" s="29"/>
      <c r="K99" s="64" t="s">
        <v>433</v>
      </c>
      <c r="L99" s="63" t="s">
        <v>421</v>
      </c>
      <c r="M99" s="29"/>
      <c r="N99" s="29"/>
      <c r="O99" s="29"/>
      <c r="P99" s="29"/>
      <c r="Q99" s="29"/>
      <c r="R99" s="59"/>
      <c r="S99" s="59">
        <v>41624</v>
      </c>
      <c r="T99" s="29"/>
      <c r="U99" s="29"/>
      <c r="V99" s="43"/>
      <c r="W99" s="29" t="s">
        <v>364</v>
      </c>
      <c r="X99" s="28" t="s">
        <v>140</v>
      </c>
      <c r="Y99" s="46" t="s">
        <v>357</v>
      </c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</row>
    <row r="100" spans="1:84">
      <c r="A100" s="28" t="s">
        <v>221</v>
      </c>
      <c r="B100" s="29"/>
      <c r="C100" s="29" t="s">
        <v>362</v>
      </c>
      <c r="D100" s="29"/>
      <c r="E100" s="28" t="s">
        <v>137</v>
      </c>
      <c r="F100" s="28" t="s">
        <v>363</v>
      </c>
      <c r="G100" s="28" t="s">
        <v>380</v>
      </c>
      <c r="H100" s="28" t="s">
        <v>408</v>
      </c>
      <c r="I100" s="28" t="s">
        <v>139</v>
      </c>
      <c r="J100" s="29"/>
      <c r="K100" s="64" t="s">
        <v>432</v>
      </c>
      <c r="L100" s="63" t="s">
        <v>421</v>
      </c>
      <c r="M100" s="29"/>
      <c r="N100" s="29"/>
      <c r="O100" s="29"/>
      <c r="P100" s="29"/>
      <c r="Q100" s="29"/>
      <c r="R100" s="59"/>
      <c r="S100" s="55">
        <v>41624</v>
      </c>
      <c r="T100" s="29"/>
      <c r="U100" s="29"/>
      <c r="V100" s="43"/>
      <c r="W100" s="47" t="s">
        <v>365</v>
      </c>
      <c r="X100" s="28" t="s">
        <v>140</v>
      </c>
      <c r="Y100" s="46" t="s">
        <v>357</v>
      </c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</row>
    <row r="101" spans="1:84">
      <c r="A101" s="28" t="s">
        <v>225</v>
      </c>
      <c r="B101" s="28"/>
      <c r="C101" s="28" t="s">
        <v>226</v>
      </c>
      <c r="D101" s="28"/>
      <c r="E101" s="28" t="s">
        <v>227</v>
      </c>
      <c r="F101" s="28" t="s">
        <v>228</v>
      </c>
      <c r="G101" s="50" t="s">
        <v>383</v>
      </c>
      <c r="H101" s="28" t="s">
        <v>408</v>
      </c>
      <c r="I101" s="28" t="s">
        <v>2</v>
      </c>
      <c r="J101" s="65" t="s">
        <v>434</v>
      </c>
      <c r="K101" s="63" t="s">
        <v>421</v>
      </c>
      <c r="L101" s="63" t="s">
        <v>421</v>
      </c>
      <c r="M101" s="28" t="s">
        <v>229</v>
      </c>
      <c r="N101" s="28"/>
      <c r="O101" s="28"/>
      <c r="P101" s="28"/>
      <c r="Q101" s="28"/>
      <c r="R101" s="55">
        <v>41381</v>
      </c>
      <c r="S101" s="55">
        <v>41396</v>
      </c>
      <c r="T101" s="28"/>
      <c r="U101" s="28">
        <v>5</v>
      </c>
      <c r="V101" s="35"/>
      <c r="W101" s="28" t="s">
        <v>230</v>
      </c>
      <c r="X101" s="28"/>
      <c r="Y101" s="46" t="s">
        <v>358</v>
      </c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</row>
    <row r="102" spans="1:84">
      <c r="A102" s="28" t="s">
        <v>231</v>
      </c>
      <c r="B102" s="28"/>
      <c r="C102" s="28" t="s">
        <v>232</v>
      </c>
      <c r="D102" s="28"/>
      <c r="E102" s="28" t="s">
        <v>227</v>
      </c>
      <c r="F102" s="28" t="s">
        <v>228</v>
      </c>
      <c r="G102" s="50" t="s">
        <v>383</v>
      </c>
      <c r="H102" s="28" t="s">
        <v>408</v>
      </c>
      <c r="I102" s="28" t="s">
        <v>2</v>
      </c>
      <c r="J102" s="65" t="s">
        <v>434</v>
      </c>
      <c r="K102" s="63" t="s">
        <v>421</v>
      </c>
      <c r="L102" s="63" t="s">
        <v>421</v>
      </c>
      <c r="M102" s="28" t="s">
        <v>229</v>
      </c>
      <c r="N102" s="28"/>
      <c r="O102" s="28"/>
      <c r="P102" s="28"/>
      <c r="Q102" s="28"/>
      <c r="R102" s="55">
        <v>41381</v>
      </c>
      <c r="S102" s="55">
        <v>41396</v>
      </c>
      <c r="T102" s="28"/>
      <c r="U102" s="28">
        <v>8</v>
      </c>
      <c r="V102" s="35"/>
      <c r="W102" s="28" t="s">
        <v>230</v>
      </c>
      <c r="X102" s="28"/>
      <c r="Y102" s="46" t="s">
        <v>358</v>
      </c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</row>
    <row r="103" spans="1:84">
      <c r="A103" s="28" t="s">
        <v>233</v>
      </c>
      <c r="B103" s="28"/>
      <c r="C103" s="28" t="s">
        <v>234</v>
      </c>
      <c r="D103" s="28"/>
      <c r="E103" s="28" t="s">
        <v>227</v>
      </c>
      <c r="F103" s="28" t="s">
        <v>228</v>
      </c>
      <c r="G103" s="50" t="s">
        <v>383</v>
      </c>
      <c r="H103" s="28" t="s">
        <v>408</v>
      </c>
      <c r="I103" s="28" t="s">
        <v>2</v>
      </c>
      <c r="J103" s="65" t="s">
        <v>434</v>
      </c>
      <c r="K103" s="63" t="s">
        <v>421</v>
      </c>
      <c r="L103" s="63" t="s">
        <v>421</v>
      </c>
      <c r="M103" s="28" t="s">
        <v>229</v>
      </c>
      <c r="N103" s="28"/>
      <c r="O103" s="28"/>
      <c r="P103" s="28"/>
      <c r="Q103" s="28"/>
      <c r="R103" s="55">
        <v>41381</v>
      </c>
      <c r="S103" s="55">
        <v>41396</v>
      </c>
      <c r="T103" s="28"/>
      <c r="U103" s="28">
        <v>8</v>
      </c>
      <c r="V103" s="35"/>
      <c r="W103" s="28" t="s">
        <v>230</v>
      </c>
      <c r="X103" s="28"/>
      <c r="Y103" s="46" t="s">
        <v>358</v>
      </c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</row>
    <row r="104" spans="1:84">
      <c r="A104" s="28" t="s">
        <v>235</v>
      </c>
      <c r="B104" s="28"/>
      <c r="C104" s="28" t="s">
        <v>236</v>
      </c>
      <c r="D104" s="28"/>
      <c r="E104" s="28" t="s">
        <v>227</v>
      </c>
      <c r="F104" s="28" t="s">
        <v>228</v>
      </c>
      <c r="G104" s="50" t="s">
        <v>383</v>
      </c>
      <c r="H104" s="28" t="s">
        <v>408</v>
      </c>
      <c r="I104" s="28" t="s">
        <v>2</v>
      </c>
      <c r="J104" s="65" t="s">
        <v>434</v>
      </c>
      <c r="K104" s="63" t="s">
        <v>421</v>
      </c>
      <c r="L104" s="63" t="s">
        <v>421</v>
      </c>
      <c r="M104" s="28" t="s">
        <v>229</v>
      </c>
      <c r="N104" s="28"/>
      <c r="O104" s="28"/>
      <c r="P104" s="28"/>
      <c r="Q104" s="28"/>
      <c r="R104" s="55">
        <v>41381</v>
      </c>
      <c r="S104" s="55">
        <v>41396</v>
      </c>
      <c r="T104" s="28"/>
      <c r="U104" s="28">
        <v>5</v>
      </c>
      <c r="V104" s="35"/>
      <c r="W104" s="28" t="s">
        <v>230</v>
      </c>
      <c r="X104" s="28"/>
      <c r="Y104" s="46" t="s">
        <v>358</v>
      </c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</row>
    <row r="105" spans="1:84">
      <c r="A105" s="28" t="s">
        <v>237</v>
      </c>
      <c r="B105" s="28"/>
      <c r="C105" s="28" t="s">
        <v>238</v>
      </c>
      <c r="D105" s="28"/>
      <c r="E105" s="28" t="s">
        <v>227</v>
      </c>
      <c r="F105" s="28" t="s">
        <v>228</v>
      </c>
      <c r="G105" s="50" t="s">
        <v>383</v>
      </c>
      <c r="H105" s="28" t="s">
        <v>408</v>
      </c>
      <c r="I105" s="28" t="s">
        <v>2</v>
      </c>
      <c r="J105" s="65" t="s">
        <v>434</v>
      </c>
      <c r="K105" s="63" t="s">
        <v>421</v>
      </c>
      <c r="L105" s="63" t="s">
        <v>421</v>
      </c>
      <c r="M105" s="28" t="s">
        <v>229</v>
      </c>
      <c r="N105" s="28"/>
      <c r="O105" s="28"/>
      <c r="P105" s="28"/>
      <c r="Q105" s="28"/>
      <c r="R105" s="55">
        <v>41381</v>
      </c>
      <c r="S105" s="55">
        <v>41396</v>
      </c>
      <c r="T105" s="28">
        <v>54.7</v>
      </c>
      <c r="U105" s="28">
        <v>25</v>
      </c>
      <c r="V105" s="35">
        <f>(T105*U105)/1000</f>
        <v>1.3674999999999999</v>
      </c>
      <c r="W105" s="28" t="s">
        <v>230</v>
      </c>
      <c r="X105" s="28"/>
      <c r="Y105" s="46" t="s">
        <v>358</v>
      </c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</row>
    <row r="106" spans="1:84">
      <c r="A106" s="28" t="s">
        <v>239</v>
      </c>
      <c r="B106" s="28"/>
      <c r="C106" s="28" t="s">
        <v>240</v>
      </c>
      <c r="D106" s="28"/>
      <c r="E106" s="28" t="s">
        <v>227</v>
      </c>
      <c r="F106" s="28" t="s">
        <v>228</v>
      </c>
      <c r="G106" s="50" t="s">
        <v>383</v>
      </c>
      <c r="H106" s="28" t="s">
        <v>408</v>
      </c>
      <c r="I106" s="28" t="s">
        <v>2</v>
      </c>
      <c r="J106" s="65" t="s">
        <v>434</v>
      </c>
      <c r="K106" s="63" t="s">
        <v>421</v>
      </c>
      <c r="L106" s="63" t="s">
        <v>421</v>
      </c>
      <c r="M106" s="28" t="s">
        <v>229</v>
      </c>
      <c r="N106" s="28"/>
      <c r="O106" s="28"/>
      <c r="P106" s="28"/>
      <c r="Q106" s="28"/>
      <c r="R106" s="55">
        <v>41381</v>
      </c>
      <c r="S106" s="55">
        <v>41396</v>
      </c>
      <c r="T106" s="28">
        <v>74.599999999999994</v>
      </c>
      <c r="U106" s="28">
        <v>25</v>
      </c>
      <c r="V106" s="35">
        <f t="shared" ref="V106:V115" si="4">(T106*U106)/1000</f>
        <v>1.8649999999999998</v>
      </c>
      <c r="W106" s="28" t="s">
        <v>230</v>
      </c>
      <c r="X106" s="28"/>
      <c r="Y106" s="46" t="s">
        <v>358</v>
      </c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</row>
    <row r="107" spans="1:84">
      <c r="A107" s="28" t="s">
        <v>241</v>
      </c>
      <c r="B107" s="28"/>
      <c r="C107" s="28" t="s">
        <v>242</v>
      </c>
      <c r="D107" s="28"/>
      <c r="E107" s="28" t="s">
        <v>227</v>
      </c>
      <c r="F107" s="28" t="s">
        <v>228</v>
      </c>
      <c r="G107" s="50" t="s">
        <v>383</v>
      </c>
      <c r="H107" s="28" t="s">
        <v>408</v>
      </c>
      <c r="I107" s="28" t="s">
        <v>2</v>
      </c>
      <c r="J107" s="65" t="s">
        <v>434</v>
      </c>
      <c r="K107" s="63" t="s">
        <v>421</v>
      </c>
      <c r="L107" s="63" t="s">
        <v>421</v>
      </c>
      <c r="M107" s="28" t="s">
        <v>229</v>
      </c>
      <c r="N107" s="28"/>
      <c r="O107" s="28"/>
      <c r="P107" s="28"/>
      <c r="Q107" s="28"/>
      <c r="R107" s="55">
        <v>41381</v>
      </c>
      <c r="S107" s="55">
        <v>41396</v>
      </c>
      <c r="T107" s="28">
        <v>71.5</v>
      </c>
      <c r="U107" s="28">
        <v>25</v>
      </c>
      <c r="V107" s="35">
        <f t="shared" si="4"/>
        <v>1.7875000000000001</v>
      </c>
      <c r="W107" s="28" t="s">
        <v>230</v>
      </c>
      <c r="X107" s="28"/>
      <c r="Y107" s="46" t="s">
        <v>358</v>
      </c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</row>
    <row r="108" spans="1:84">
      <c r="A108" s="28" t="s">
        <v>243</v>
      </c>
      <c r="B108" s="28"/>
      <c r="C108" s="28" t="s">
        <v>244</v>
      </c>
      <c r="D108" s="28"/>
      <c r="E108" s="28" t="s">
        <v>227</v>
      </c>
      <c r="F108" s="28" t="s">
        <v>228</v>
      </c>
      <c r="G108" s="50" t="s">
        <v>383</v>
      </c>
      <c r="H108" s="28" t="s">
        <v>408</v>
      </c>
      <c r="I108" s="28" t="s">
        <v>2</v>
      </c>
      <c r="J108" s="65" t="s">
        <v>434</v>
      </c>
      <c r="K108" s="63" t="s">
        <v>421</v>
      </c>
      <c r="L108" s="63" t="s">
        <v>421</v>
      </c>
      <c r="M108" s="28" t="s">
        <v>229</v>
      </c>
      <c r="N108" s="28"/>
      <c r="O108" s="28"/>
      <c r="P108" s="28"/>
      <c r="Q108" s="28"/>
      <c r="R108" s="55">
        <v>41381</v>
      </c>
      <c r="S108" s="55">
        <v>41396</v>
      </c>
      <c r="T108" s="28">
        <v>57.6</v>
      </c>
      <c r="U108" s="28">
        <v>25</v>
      </c>
      <c r="V108" s="35">
        <f t="shared" si="4"/>
        <v>1.44</v>
      </c>
      <c r="W108" s="28" t="s">
        <v>230</v>
      </c>
      <c r="X108" s="28"/>
      <c r="Y108" s="46" t="s">
        <v>358</v>
      </c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</row>
    <row r="109" spans="1:84">
      <c r="A109" s="28" t="s">
        <v>245</v>
      </c>
      <c r="B109" s="28"/>
      <c r="C109" s="28" t="s">
        <v>246</v>
      </c>
      <c r="D109" s="28"/>
      <c r="E109" s="28" t="s">
        <v>227</v>
      </c>
      <c r="F109" s="28" t="s">
        <v>228</v>
      </c>
      <c r="G109" s="50" t="s">
        <v>383</v>
      </c>
      <c r="H109" s="28" t="s">
        <v>408</v>
      </c>
      <c r="I109" s="28" t="s">
        <v>2</v>
      </c>
      <c r="J109" s="65" t="s">
        <v>434</v>
      </c>
      <c r="K109" s="63" t="s">
        <v>421</v>
      </c>
      <c r="L109" s="63" t="s">
        <v>421</v>
      </c>
      <c r="M109" s="28" t="s">
        <v>229</v>
      </c>
      <c r="N109" s="28"/>
      <c r="O109" s="28"/>
      <c r="P109" s="28"/>
      <c r="Q109" s="28"/>
      <c r="R109" s="55">
        <v>41381</v>
      </c>
      <c r="S109" s="55">
        <v>41396</v>
      </c>
      <c r="T109" s="28">
        <v>61.4</v>
      </c>
      <c r="U109" s="28">
        <v>25</v>
      </c>
      <c r="V109" s="35">
        <f t="shared" si="4"/>
        <v>1.5349999999999999</v>
      </c>
      <c r="W109" s="28" t="s">
        <v>230</v>
      </c>
      <c r="X109" s="28"/>
      <c r="Y109" s="46" t="s">
        <v>358</v>
      </c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</row>
    <row r="110" spans="1:84">
      <c r="A110" s="28" t="s">
        <v>247</v>
      </c>
      <c r="B110" s="28"/>
      <c r="C110" s="28" t="s">
        <v>248</v>
      </c>
      <c r="D110" s="28"/>
      <c r="E110" s="28" t="s">
        <v>227</v>
      </c>
      <c r="F110" s="28" t="s">
        <v>228</v>
      </c>
      <c r="G110" s="50" t="s">
        <v>383</v>
      </c>
      <c r="H110" s="28" t="s">
        <v>408</v>
      </c>
      <c r="I110" s="28" t="s">
        <v>2</v>
      </c>
      <c r="J110" s="65" t="s">
        <v>434</v>
      </c>
      <c r="K110" s="63" t="s">
        <v>421</v>
      </c>
      <c r="L110" s="63" t="s">
        <v>421</v>
      </c>
      <c r="M110" s="28" t="s">
        <v>229</v>
      </c>
      <c r="N110" s="28"/>
      <c r="O110" s="28"/>
      <c r="P110" s="28"/>
      <c r="Q110" s="28"/>
      <c r="R110" s="55">
        <v>41381</v>
      </c>
      <c r="S110" s="55">
        <v>41396</v>
      </c>
      <c r="T110" s="28">
        <v>52.7</v>
      </c>
      <c r="U110" s="28">
        <v>25</v>
      </c>
      <c r="V110" s="35">
        <f t="shared" si="4"/>
        <v>1.3174999999999999</v>
      </c>
      <c r="W110" s="28" t="s">
        <v>230</v>
      </c>
      <c r="X110" s="28"/>
      <c r="Y110" s="46" t="s">
        <v>358</v>
      </c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</row>
    <row r="111" spans="1:84">
      <c r="A111" s="28" t="s">
        <v>249</v>
      </c>
      <c r="B111" s="28"/>
      <c r="C111" s="28" t="s">
        <v>250</v>
      </c>
      <c r="D111" s="28"/>
      <c r="E111" s="28" t="s">
        <v>227</v>
      </c>
      <c r="F111" s="28" t="s">
        <v>228</v>
      </c>
      <c r="G111" s="50" t="s">
        <v>383</v>
      </c>
      <c r="H111" s="28" t="s">
        <v>408</v>
      </c>
      <c r="I111" s="28" t="s">
        <v>2</v>
      </c>
      <c r="J111" s="65" t="s">
        <v>434</v>
      </c>
      <c r="K111" s="63" t="s">
        <v>421</v>
      </c>
      <c r="L111" s="63" t="s">
        <v>421</v>
      </c>
      <c r="M111" s="28" t="s">
        <v>229</v>
      </c>
      <c r="N111" s="28"/>
      <c r="O111" s="28"/>
      <c r="P111" s="28"/>
      <c r="Q111" s="28"/>
      <c r="R111" s="55">
        <v>41381</v>
      </c>
      <c r="S111" s="55">
        <v>41396</v>
      </c>
      <c r="T111" s="28">
        <v>19</v>
      </c>
      <c r="U111" s="28">
        <v>20</v>
      </c>
      <c r="V111" s="35">
        <f t="shared" si="4"/>
        <v>0.38</v>
      </c>
      <c r="W111" s="28" t="s">
        <v>230</v>
      </c>
      <c r="X111" s="28"/>
      <c r="Y111" s="46" t="s">
        <v>358</v>
      </c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</row>
    <row r="112" spans="1:84">
      <c r="A112" s="28" t="s">
        <v>251</v>
      </c>
      <c r="B112" s="28"/>
      <c r="C112" s="28" t="s">
        <v>252</v>
      </c>
      <c r="D112" s="28"/>
      <c r="E112" s="28" t="s">
        <v>227</v>
      </c>
      <c r="F112" s="28" t="s">
        <v>228</v>
      </c>
      <c r="G112" s="50" t="s">
        <v>383</v>
      </c>
      <c r="H112" s="28" t="s">
        <v>408</v>
      </c>
      <c r="I112" s="28" t="s">
        <v>2</v>
      </c>
      <c r="J112" s="65" t="s">
        <v>434</v>
      </c>
      <c r="K112" s="63" t="s">
        <v>421</v>
      </c>
      <c r="L112" s="63" t="s">
        <v>421</v>
      </c>
      <c r="M112" s="28" t="s">
        <v>253</v>
      </c>
      <c r="N112" s="28"/>
      <c r="O112" s="28"/>
      <c r="P112" s="28"/>
      <c r="Q112" s="28"/>
      <c r="R112" s="55"/>
      <c r="S112" s="55">
        <v>41283</v>
      </c>
      <c r="T112" s="28">
        <v>28.9</v>
      </c>
      <c r="U112" s="28">
        <v>25</v>
      </c>
      <c r="V112" s="35">
        <f t="shared" si="4"/>
        <v>0.72250000000000003</v>
      </c>
      <c r="W112" s="28"/>
      <c r="X112" s="28"/>
      <c r="Y112" s="46" t="s">
        <v>359</v>
      </c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</row>
    <row r="113" spans="1:84">
      <c r="A113" s="28" t="s">
        <v>254</v>
      </c>
      <c r="B113" s="28"/>
      <c r="C113" s="28" t="s">
        <v>255</v>
      </c>
      <c r="D113" s="28"/>
      <c r="E113" s="28" t="s">
        <v>227</v>
      </c>
      <c r="F113" s="28" t="s">
        <v>228</v>
      </c>
      <c r="G113" s="50" t="s">
        <v>383</v>
      </c>
      <c r="H113" s="28" t="s">
        <v>408</v>
      </c>
      <c r="I113" s="28" t="s">
        <v>2</v>
      </c>
      <c r="J113" s="65" t="s">
        <v>434</v>
      </c>
      <c r="K113" s="63" t="s">
        <v>421</v>
      </c>
      <c r="L113" s="63" t="s">
        <v>421</v>
      </c>
      <c r="M113" s="28" t="s">
        <v>253</v>
      </c>
      <c r="N113" s="28"/>
      <c r="O113" s="28"/>
      <c r="P113" s="28"/>
      <c r="Q113" s="28"/>
      <c r="R113" s="55"/>
      <c r="S113" s="55">
        <v>41283</v>
      </c>
      <c r="T113" s="28">
        <v>15</v>
      </c>
      <c r="U113" s="28">
        <v>20</v>
      </c>
      <c r="V113" s="35">
        <f t="shared" si="4"/>
        <v>0.3</v>
      </c>
      <c r="W113" s="28"/>
      <c r="X113" s="28"/>
      <c r="Y113" s="46" t="s">
        <v>359</v>
      </c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</row>
    <row r="114" spans="1:84">
      <c r="A114" s="28" t="s">
        <v>256</v>
      </c>
      <c r="B114" s="28"/>
      <c r="C114" s="28" t="s">
        <v>257</v>
      </c>
      <c r="D114" s="28"/>
      <c r="E114" s="28" t="s">
        <v>227</v>
      </c>
      <c r="F114" s="28" t="s">
        <v>228</v>
      </c>
      <c r="G114" s="50" t="s">
        <v>383</v>
      </c>
      <c r="H114" s="28" t="s">
        <v>408</v>
      </c>
      <c r="I114" s="28" t="s">
        <v>2</v>
      </c>
      <c r="J114" s="65" t="s">
        <v>434</v>
      </c>
      <c r="K114" s="63" t="s">
        <v>421</v>
      </c>
      <c r="L114" s="63" t="s">
        <v>421</v>
      </c>
      <c r="M114" s="28" t="s">
        <v>258</v>
      </c>
      <c r="N114" s="28"/>
      <c r="O114" s="28"/>
      <c r="P114" s="28"/>
      <c r="Q114" s="28"/>
      <c r="R114" s="55"/>
      <c r="S114" s="55">
        <v>41283</v>
      </c>
      <c r="T114" s="28">
        <v>15</v>
      </c>
      <c r="U114" s="28">
        <v>25</v>
      </c>
      <c r="V114" s="35">
        <f t="shared" si="4"/>
        <v>0.375</v>
      </c>
      <c r="W114" s="28"/>
      <c r="X114" s="28"/>
      <c r="Y114" s="46" t="s">
        <v>359</v>
      </c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</row>
    <row r="115" spans="1:84">
      <c r="A115" s="28" t="s">
        <v>259</v>
      </c>
      <c r="B115" s="28"/>
      <c r="C115" s="28" t="s">
        <v>260</v>
      </c>
      <c r="D115" s="28"/>
      <c r="E115" s="28" t="s">
        <v>227</v>
      </c>
      <c r="F115" s="28" t="s">
        <v>228</v>
      </c>
      <c r="G115" s="50" t="s">
        <v>383</v>
      </c>
      <c r="H115" s="28" t="s">
        <v>408</v>
      </c>
      <c r="I115" s="28" t="s">
        <v>2</v>
      </c>
      <c r="J115" s="65" t="s">
        <v>434</v>
      </c>
      <c r="K115" s="63" t="s">
        <v>421</v>
      </c>
      <c r="L115" s="63" t="s">
        <v>421</v>
      </c>
      <c r="M115" s="28" t="s">
        <v>258</v>
      </c>
      <c r="N115" s="28"/>
      <c r="O115" s="28"/>
      <c r="P115" s="28"/>
      <c r="Q115" s="28"/>
      <c r="R115" s="55"/>
      <c r="S115" s="55">
        <v>41283</v>
      </c>
      <c r="T115" s="28">
        <v>23.6</v>
      </c>
      <c r="U115" s="28">
        <v>13</v>
      </c>
      <c r="V115" s="35">
        <f t="shared" si="4"/>
        <v>0.30680000000000002</v>
      </c>
      <c r="W115" s="28"/>
      <c r="X115" s="28"/>
      <c r="Y115" s="46" t="s">
        <v>359</v>
      </c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</row>
    <row r="116" spans="1:84">
      <c r="A116" s="28" t="s">
        <v>261</v>
      </c>
      <c r="B116" s="28"/>
      <c r="C116" s="28" t="s">
        <v>262</v>
      </c>
      <c r="D116" s="28"/>
      <c r="E116" s="28" t="s">
        <v>227</v>
      </c>
      <c r="F116" s="28" t="s">
        <v>228</v>
      </c>
      <c r="G116" s="50" t="s">
        <v>383</v>
      </c>
      <c r="H116" s="28" t="s">
        <v>408</v>
      </c>
      <c r="I116" s="28" t="s">
        <v>2</v>
      </c>
      <c r="J116" s="65" t="s">
        <v>434</v>
      </c>
      <c r="K116" s="63" t="s">
        <v>421</v>
      </c>
      <c r="L116" s="63" t="s">
        <v>421</v>
      </c>
      <c r="M116" s="28" t="s">
        <v>258</v>
      </c>
      <c r="N116" s="28"/>
      <c r="O116" s="28"/>
      <c r="P116" s="28"/>
      <c r="Q116" s="28"/>
      <c r="R116" s="55"/>
      <c r="S116" s="55">
        <v>41283</v>
      </c>
      <c r="T116" s="28"/>
      <c r="U116" s="28">
        <v>5.5</v>
      </c>
      <c r="V116" s="35"/>
      <c r="W116" s="28"/>
      <c r="X116" s="28"/>
      <c r="Y116" s="46" t="s">
        <v>359</v>
      </c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</row>
    <row r="117" spans="1:84">
      <c r="A117" s="28" t="s">
        <v>263</v>
      </c>
      <c r="B117" s="28"/>
      <c r="C117" s="28" t="s">
        <v>264</v>
      </c>
      <c r="D117" s="28"/>
      <c r="E117" s="28" t="s">
        <v>227</v>
      </c>
      <c r="F117" s="28" t="s">
        <v>228</v>
      </c>
      <c r="G117" s="50" t="s">
        <v>383</v>
      </c>
      <c r="H117" s="28" t="s">
        <v>408</v>
      </c>
      <c r="I117" s="28" t="s">
        <v>2</v>
      </c>
      <c r="J117" s="65" t="s">
        <v>434</v>
      </c>
      <c r="K117" s="63" t="s">
        <v>421</v>
      </c>
      <c r="L117" s="63" t="s">
        <v>421</v>
      </c>
      <c r="M117" s="28" t="s">
        <v>258</v>
      </c>
      <c r="N117" s="28"/>
      <c r="O117" s="28"/>
      <c r="P117" s="28"/>
      <c r="Q117" s="28"/>
      <c r="R117" s="55"/>
      <c r="S117" s="55">
        <v>41283</v>
      </c>
      <c r="T117" s="28">
        <v>10</v>
      </c>
      <c r="U117" s="28">
        <v>13</v>
      </c>
      <c r="V117" s="35">
        <f>(T117*U117)/1000</f>
        <v>0.13</v>
      </c>
      <c r="W117" s="28"/>
      <c r="X117" s="28"/>
      <c r="Y117" s="46" t="s">
        <v>359</v>
      </c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</row>
    <row r="118" spans="1:84">
      <c r="A118" s="28" t="s">
        <v>265</v>
      </c>
      <c r="B118" s="28"/>
      <c r="C118" s="28" t="s">
        <v>266</v>
      </c>
      <c r="D118" s="28"/>
      <c r="E118" s="28" t="s">
        <v>227</v>
      </c>
      <c r="F118" s="28" t="s">
        <v>228</v>
      </c>
      <c r="G118" s="50" t="s">
        <v>383</v>
      </c>
      <c r="H118" s="28" t="s">
        <v>408</v>
      </c>
      <c r="I118" s="28" t="s">
        <v>2</v>
      </c>
      <c r="J118" s="65" t="s">
        <v>434</v>
      </c>
      <c r="K118" s="63" t="s">
        <v>421</v>
      </c>
      <c r="L118" s="63" t="s">
        <v>421</v>
      </c>
      <c r="M118" s="28" t="s">
        <v>258</v>
      </c>
      <c r="N118" s="28"/>
      <c r="O118" s="28"/>
      <c r="P118" s="28"/>
      <c r="Q118" s="28"/>
      <c r="R118" s="55"/>
      <c r="S118" s="55">
        <v>41283</v>
      </c>
      <c r="T118" s="28">
        <v>68</v>
      </c>
      <c r="U118" s="28">
        <v>17</v>
      </c>
      <c r="V118" s="35">
        <f t="shared" ref="V118:V121" si="5">(T118*U118)/1000</f>
        <v>1.1559999999999999</v>
      </c>
      <c r="W118" s="28"/>
      <c r="X118" s="28"/>
      <c r="Y118" s="46" t="s">
        <v>359</v>
      </c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</row>
    <row r="119" spans="1:84">
      <c r="A119" s="28" t="s">
        <v>267</v>
      </c>
      <c r="B119" s="28"/>
      <c r="C119" s="28" t="s">
        <v>268</v>
      </c>
      <c r="D119" s="28"/>
      <c r="E119" s="28" t="s">
        <v>227</v>
      </c>
      <c r="F119" s="28" t="s">
        <v>228</v>
      </c>
      <c r="G119" s="50" t="s">
        <v>383</v>
      </c>
      <c r="H119" s="28" t="s">
        <v>408</v>
      </c>
      <c r="I119" s="28" t="s">
        <v>2</v>
      </c>
      <c r="J119" s="65" t="s">
        <v>434</v>
      </c>
      <c r="K119" s="63" t="s">
        <v>421</v>
      </c>
      <c r="L119" s="63" t="s">
        <v>421</v>
      </c>
      <c r="M119" s="28" t="s">
        <v>258</v>
      </c>
      <c r="N119" s="28"/>
      <c r="O119" s="28"/>
      <c r="P119" s="28"/>
      <c r="Q119" s="28"/>
      <c r="R119" s="55"/>
      <c r="S119" s="55">
        <v>41283</v>
      </c>
      <c r="T119" s="28">
        <v>126</v>
      </c>
      <c r="U119" s="28">
        <v>18</v>
      </c>
      <c r="V119" s="35">
        <f t="shared" si="5"/>
        <v>2.2679999999999998</v>
      </c>
      <c r="W119" s="28"/>
      <c r="X119" s="28"/>
      <c r="Y119" s="46" t="s">
        <v>359</v>
      </c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</row>
    <row r="120" spans="1:84">
      <c r="A120" s="28" t="s">
        <v>269</v>
      </c>
      <c r="B120" s="28"/>
      <c r="C120" s="28" t="s">
        <v>270</v>
      </c>
      <c r="D120" s="28"/>
      <c r="E120" s="28" t="s">
        <v>227</v>
      </c>
      <c r="F120" s="28" t="s">
        <v>228</v>
      </c>
      <c r="G120" s="50" t="s">
        <v>383</v>
      </c>
      <c r="H120" s="28" t="s">
        <v>408</v>
      </c>
      <c r="I120" s="28" t="s">
        <v>2</v>
      </c>
      <c r="J120" s="65" t="s">
        <v>434</v>
      </c>
      <c r="K120" s="63" t="s">
        <v>421</v>
      </c>
      <c r="L120" s="63" t="s">
        <v>421</v>
      </c>
      <c r="M120" s="28" t="s">
        <v>258</v>
      </c>
      <c r="N120" s="28"/>
      <c r="O120" s="28"/>
      <c r="P120" s="28"/>
      <c r="Q120" s="28"/>
      <c r="R120" s="55"/>
      <c r="S120" s="55">
        <v>41283</v>
      </c>
      <c r="T120" s="28">
        <v>94</v>
      </c>
      <c r="U120" s="28">
        <v>18</v>
      </c>
      <c r="V120" s="35">
        <f t="shared" si="5"/>
        <v>1.6919999999999999</v>
      </c>
      <c r="W120" s="28"/>
      <c r="X120" s="28"/>
      <c r="Y120" s="46" t="s">
        <v>359</v>
      </c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</row>
    <row r="121" spans="1:84">
      <c r="A121" s="28" t="s">
        <v>271</v>
      </c>
      <c r="B121" s="28"/>
      <c r="C121" s="28" t="s">
        <v>272</v>
      </c>
      <c r="D121" s="28"/>
      <c r="E121" s="28" t="s">
        <v>227</v>
      </c>
      <c r="F121" s="28" t="s">
        <v>228</v>
      </c>
      <c r="G121" s="50" t="s">
        <v>383</v>
      </c>
      <c r="H121" s="28" t="s">
        <v>408</v>
      </c>
      <c r="I121" s="28" t="s">
        <v>2</v>
      </c>
      <c r="J121" s="65" t="s">
        <v>434</v>
      </c>
      <c r="K121" s="63" t="s">
        <v>421</v>
      </c>
      <c r="L121" s="63" t="s">
        <v>421</v>
      </c>
      <c r="M121" s="28" t="s">
        <v>258</v>
      </c>
      <c r="N121" s="28"/>
      <c r="O121" s="28"/>
      <c r="P121" s="28"/>
      <c r="Q121" s="28"/>
      <c r="R121" s="55"/>
      <c r="S121" s="55">
        <v>41283</v>
      </c>
      <c r="T121" s="28">
        <v>128</v>
      </c>
      <c r="U121" s="28">
        <v>19</v>
      </c>
      <c r="V121" s="35">
        <f t="shared" si="5"/>
        <v>2.4319999999999999</v>
      </c>
      <c r="W121" s="28"/>
      <c r="X121" s="28"/>
      <c r="Y121" s="46" t="s">
        <v>359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</row>
    <row r="122" spans="1:84">
      <c r="A122" s="25" t="s">
        <v>283</v>
      </c>
      <c r="B122" s="25" t="s">
        <v>291</v>
      </c>
      <c r="C122" s="15" t="s">
        <v>295</v>
      </c>
      <c r="D122" s="15"/>
      <c r="E122" s="25" t="s">
        <v>287</v>
      </c>
      <c r="F122" s="25" t="s">
        <v>288</v>
      </c>
      <c r="G122" s="49" t="s">
        <v>381</v>
      </c>
      <c r="H122" s="25" t="s">
        <v>289</v>
      </c>
      <c r="I122" s="25" t="s">
        <v>290</v>
      </c>
      <c r="J122" s="25">
        <v>927</v>
      </c>
      <c r="K122" s="25" t="s">
        <v>368</v>
      </c>
      <c r="L122" s="25" t="s">
        <v>371</v>
      </c>
      <c r="M122" s="25" t="s">
        <v>300</v>
      </c>
      <c r="N122" s="25"/>
      <c r="O122" s="25"/>
      <c r="P122" s="25"/>
      <c r="Q122" s="25"/>
      <c r="R122" s="52"/>
      <c r="S122" s="52">
        <v>41417</v>
      </c>
      <c r="T122" s="25">
        <v>4590</v>
      </c>
      <c r="U122" s="25"/>
      <c r="V122" s="37"/>
      <c r="W122" s="36" t="s">
        <v>299</v>
      </c>
      <c r="X122" s="25" t="s">
        <v>140</v>
      </c>
      <c r="Y122" s="45" t="s">
        <v>366</v>
      </c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</row>
    <row r="123" spans="1:84">
      <c r="A123" s="25" t="s">
        <v>284</v>
      </c>
      <c r="B123" s="25" t="s">
        <v>292</v>
      </c>
      <c r="C123" s="15" t="s">
        <v>296</v>
      </c>
      <c r="D123" s="15"/>
      <c r="E123" s="25" t="s">
        <v>287</v>
      </c>
      <c r="F123" s="25" t="s">
        <v>288</v>
      </c>
      <c r="G123" s="49" t="s">
        <v>381</v>
      </c>
      <c r="H123" s="25" t="s">
        <v>289</v>
      </c>
      <c r="I123" s="25" t="s">
        <v>290</v>
      </c>
      <c r="J123" s="25">
        <v>927</v>
      </c>
      <c r="K123" s="25" t="s">
        <v>368</v>
      </c>
      <c r="L123" s="25" t="s">
        <v>371</v>
      </c>
      <c r="M123" s="25" t="s">
        <v>300</v>
      </c>
      <c r="N123" s="25"/>
      <c r="O123" s="25"/>
      <c r="P123" s="25"/>
      <c r="Q123" s="25"/>
      <c r="R123" s="52"/>
      <c r="S123" s="52">
        <v>41417</v>
      </c>
      <c r="T123" s="25">
        <v>2830</v>
      </c>
      <c r="U123" s="25"/>
      <c r="V123" s="37"/>
      <c r="W123" s="36" t="s">
        <v>299</v>
      </c>
      <c r="X123" s="25" t="s">
        <v>140</v>
      </c>
      <c r="Y123" s="45" t="s">
        <v>366</v>
      </c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</row>
    <row r="124" spans="1:84">
      <c r="A124" s="25" t="s">
        <v>285</v>
      </c>
      <c r="B124" s="25" t="s">
        <v>293</v>
      </c>
      <c r="C124" s="15" t="s">
        <v>297</v>
      </c>
      <c r="D124" s="15"/>
      <c r="E124" s="25" t="s">
        <v>287</v>
      </c>
      <c r="F124" s="25" t="s">
        <v>288</v>
      </c>
      <c r="G124" s="49" t="s">
        <v>381</v>
      </c>
      <c r="H124" s="25" t="s">
        <v>289</v>
      </c>
      <c r="I124" s="25" t="s">
        <v>290</v>
      </c>
      <c r="J124" s="25">
        <v>927</v>
      </c>
      <c r="K124" s="25" t="s">
        <v>368</v>
      </c>
      <c r="L124" s="25" t="s">
        <v>375</v>
      </c>
      <c r="M124" s="25" t="s">
        <v>300</v>
      </c>
      <c r="N124" s="25"/>
      <c r="O124" s="25"/>
      <c r="P124" s="25"/>
      <c r="Q124" s="25"/>
      <c r="R124" s="52"/>
      <c r="S124" s="52">
        <v>41417</v>
      </c>
      <c r="T124" s="25">
        <v>961</v>
      </c>
      <c r="U124" s="25"/>
      <c r="V124" s="37"/>
      <c r="W124" s="36" t="s">
        <v>299</v>
      </c>
      <c r="X124" s="25" t="s">
        <v>140</v>
      </c>
      <c r="Y124" s="45" t="s">
        <v>366</v>
      </c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</row>
    <row r="125" spans="1:84">
      <c r="A125" s="25" t="s">
        <v>286</v>
      </c>
      <c r="B125" s="25" t="s">
        <v>294</v>
      </c>
      <c r="C125" s="15" t="s">
        <v>298</v>
      </c>
      <c r="D125" s="15"/>
      <c r="E125" s="25" t="s">
        <v>287</v>
      </c>
      <c r="F125" s="25" t="s">
        <v>288</v>
      </c>
      <c r="G125" s="49" t="s">
        <v>381</v>
      </c>
      <c r="H125" s="25" t="s">
        <v>289</v>
      </c>
      <c r="I125" s="25" t="s">
        <v>290</v>
      </c>
      <c r="J125" s="25">
        <v>927</v>
      </c>
      <c r="K125" s="25" t="s">
        <v>368</v>
      </c>
      <c r="L125" s="25" t="s">
        <v>376</v>
      </c>
      <c r="M125" s="25" t="s">
        <v>300</v>
      </c>
      <c r="N125" s="25"/>
      <c r="O125" s="25"/>
      <c r="P125" s="25"/>
      <c r="Q125" s="25"/>
      <c r="R125" s="52"/>
      <c r="S125" s="52">
        <v>41417</v>
      </c>
      <c r="T125" s="25">
        <v>7570</v>
      </c>
      <c r="U125" s="25"/>
      <c r="V125" s="37"/>
      <c r="W125" s="36" t="s">
        <v>299</v>
      </c>
      <c r="X125" s="25" t="s">
        <v>140</v>
      </c>
      <c r="Y125" s="45" t="s">
        <v>366</v>
      </c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</row>
    <row r="126" spans="1:84">
      <c r="A126" s="28" t="s">
        <v>301</v>
      </c>
      <c r="B126" s="29"/>
      <c r="C126" s="29" t="s">
        <v>305</v>
      </c>
      <c r="D126" s="29"/>
      <c r="E126" s="28" t="s">
        <v>311</v>
      </c>
      <c r="F126" s="29" t="s">
        <v>312</v>
      </c>
      <c r="G126" s="50" t="s">
        <v>382</v>
      </c>
      <c r="H126" s="28" t="s">
        <v>408</v>
      </c>
      <c r="I126" s="28" t="s">
        <v>139</v>
      </c>
      <c r="J126" s="29"/>
      <c r="K126" s="63" t="s">
        <v>421</v>
      </c>
      <c r="L126" s="63" t="s">
        <v>421</v>
      </c>
      <c r="M126" s="29"/>
      <c r="N126" s="29"/>
      <c r="O126" s="29"/>
      <c r="P126" s="29"/>
      <c r="Q126" s="29"/>
      <c r="R126" s="59"/>
      <c r="S126" s="59">
        <v>41654</v>
      </c>
      <c r="T126" s="29">
        <v>534</v>
      </c>
      <c r="U126" s="29">
        <v>18</v>
      </c>
      <c r="V126" s="43">
        <f>(T126*U126)/1000</f>
        <v>9.6120000000000001</v>
      </c>
      <c r="W126" s="29" t="s">
        <v>313</v>
      </c>
      <c r="X126" s="28" t="s">
        <v>140</v>
      </c>
      <c r="Y126" s="46" t="s">
        <v>360</v>
      </c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</row>
    <row r="127" spans="1:84">
      <c r="A127" s="28" t="s">
        <v>302</v>
      </c>
      <c r="B127" s="29"/>
      <c r="C127" s="29" t="s">
        <v>306</v>
      </c>
      <c r="D127" s="29"/>
      <c r="E127" s="28" t="s">
        <v>311</v>
      </c>
      <c r="F127" s="29" t="s">
        <v>312</v>
      </c>
      <c r="G127" s="50" t="s">
        <v>382</v>
      </c>
      <c r="H127" s="28" t="s">
        <v>408</v>
      </c>
      <c r="I127" s="28" t="s">
        <v>139</v>
      </c>
      <c r="J127" s="29"/>
      <c r="K127" s="63" t="s">
        <v>421</v>
      </c>
      <c r="L127" s="63" t="s">
        <v>421</v>
      </c>
      <c r="M127" s="29"/>
      <c r="N127" s="29"/>
      <c r="O127" s="29"/>
      <c r="P127" s="29"/>
      <c r="Q127" s="29"/>
      <c r="R127" s="59"/>
      <c r="S127" s="59">
        <v>41654</v>
      </c>
      <c r="T127" s="29">
        <v>523</v>
      </c>
      <c r="U127" s="29">
        <v>18</v>
      </c>
      <c r="V127" s="43">
        <f t="shared" ref="V127:V130" si="6">(T127*U127)/1000</f>
        <v>9.4139999999999997</v>
      </c>
      <c r="W127" s="29" t="s">
        <v>314</v>
      </c>
      <c r="X127" s="28" t="s">
        <v>140</v>
      </c>
      <c r="Y127" s="46" t="s">
        <v>360</v>
      </c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</row>
    <row r="128" spans="1:84">
      <c r="A128" s="28" t="s">
        <v>303</v>
      </c>
      <c r="B128" s="29"/>
      <c r="C128" s="29" t="s">
        <v>307</v>
      </c>
      <c r="D128" s="29"/>
      <c r="E128" s="28" t="s">
        <v>311</v>
      </c>
      <c r="F128" s="29" t="s">
        <v>312</v>
      </c>
      <c r="G128" s="50" t="s">
        <v>382</v>
      </c>
      <c r="H128" s="28" t="s">
        <v>408</v>
      </c>
      <c r="I128" s="28" t="s">
        <v>139</v>
      </c>
      <c r="J128" s="29"/>
      <c r="K128" s="63" t="s">
        <v>421</v>
      </c>
      <c r="L128" s="63" t="s">
        <v>421</v>
      </c>
      <c r="M128" s="29"/>
      <c r="N128" s="29"/>
      <c r="O128" s="29"/>
      <c r="P128" s="29"/>
      <c r="Q128" s="29"/>
      <c r="R128" s="59"/>
      <c r="S128" s="59">
        <v>41654</v>
      </c>
      <c r="T128" s="29">
        <v>526</v>
      </c>
      <c r="U128" s="29">
        <v>18</v>
      </c>
      <c r="V128" s="43">
        <f t="shared" si="6"/>
        <v>9.468</v>
      </c>
      <c r="W128" s="29" t="s">
        <v>315</v>
      </c>
      <c r="X128" s="28" t="s">
        <v>140</v>
      </c>
      <c r="Y128" s="46" t="s">
        <v>360</v>
      </c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</row>
    <row r="129" spans="1:84">
      <c r="A129" s="28" t="s">
        <v>304</v>
      </c>
      <c r="B129" s="29"/>
      <c r="C129" s="29" t="s">
        <v>308</v>
      </c>
      <c r="D129" s="29"/>
      <c r="E129" s="28" t="s">
        <v>311</v>
      </c>
      <c r="F129" s="29" t="s">
        <v>312</v>
      </c>
      <c r="G129" s="50" t="s">
        <v>382</v>
      </c>
      <c r="H129" s="28" t="s">
        <v>408</v>
      </c>
      <c r="I129" s="28" t="s">
        <v>139</v>
      </c>
      <c r="J129" s="29"/>
      <c r="K129" s="63" t="s">
        <v>421</v>
      </c>
      <c r="L129" s="63" t="s">
        <v>421</v>
      </c>
      <c r="M129" s="29"/>
      <c r="N129" s="29"/>
      <c r="O129" s="29"/>
      <c r="P129" s="29"/>
      <c r="Q129" s="29"/>
      <c r="R129" s="59"/>
      <c r="S129" s="59">
        <v>41654</v>
      </c>
      <c r="T129" s="29">
        <v>538</v>
      </c>
      <c r="U129" s="29">
        <v>18</v>
      </c>
      <c r="V129" s="43">
        <f t="shared" si="6"/>
        <v>9.6839999999999993</v>
      </c>
      <c r="W129" s="29" t="s">
        <v>316</v>
      </c>
      <c r="X129" s="28" t="s">
        <v>140</v>
      </c>
      <c r="Y129" s="46" t="s">
        <v>360</v>
      </c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</row>
    <row r="130" spans="1:84">
      <c r="A130" s="28" t="s">
        <v>309</v>
      </c>
      <c r="B130" s="29"/>
      <c r="C130" s="29" t="s">
        <v>310</v>
      </c>
      <c r="D130" s="29"/>
      <c r="E130" s="28" t="s">
        <v>311</v>
      </c>
      <c r="F130" s="29" t="s">
        <v>312</v>
      </c>
      <c r="G130" s="50" t="s">
        <v>382</v>
      </c>
      <c r="H130" s="28" t="s">
        <v>408</v>
      </c>
      <c r="I130" s="28" t="s">
        <v>139</v>
      </c>
      <c r="J130" s="29"/>
      <c r="K130" s="63" t="s">
        <v>421</v>
      </c>
      <c r="L130" s="63" t="s">
        <v>421</v>
      </c>
      <c r="M130" s="29"/>
      <c r="N130" s="29"/>
      <c r="O130" s="29"/>
      <c r="P130" s="29"/>
      <c r="Q130" s="29"/>
      <c r="R130" s="59"/>
      <c r="S130" s="59">
        <v>41654</v>
      </c>
      <c r="T130" s="29">
        <v>596</v>
      </c>
      <c r="U130" s="29">
        <v>15</v>
      </c>
      <c r="V130" s="43">
        <f t="shared" si="6"/>
        <v>8.94</v>
      </c>
      <c r="W130" s="29" t="s">
        <v>317</v>
      </c>
      <c r="X130" s="28" t="s">
        <v>140</v>
      </c>
      <c r="Y130" s="46" t="s">
        <v>360</v>
      </c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</row>
    <row r="131" spans="1:84"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</row>
    <row r="132" spans="1:84"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</row>
    <row r="133" spans="1:84"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</row>
    <row r="134" spans="1:84"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</row>
    <row r="135" spans="1:84"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</row>
    <row r="136" spans="1:84"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</row>
    <row r="137" spans="1:84"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</row>
    <row r="138" spans="1:84"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</row>
    <row r="139" spans="1:84"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</row>
    <row r="140" spans="1:84"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</row>
    <row r="141" spans="1:84"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</row>
    <row r="142" spans="1:84"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</row>
    <row r="143" spans="1:84"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</row>
    <row r="144" spans="1:84"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</row>
    <row r="145" spans="24:84"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</row>
    <row r="146" spans="24:84"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</row>
    <row r="147" spans="24:84"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</row>
    <row r="148" spans="24:84"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</row>
    <row r="149" spans="24:84"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</row>
    <row r="150" spans="24:84"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</row>
    <row r="151" spans="24:84"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</row>
    <row r="152" spans="24:84"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</row>
    <row r="153" spans="24:84"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</row>
    <row r="154" spans="24:84"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</row>
    <row r="155" spans="24:84"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</row>
    <row r="156" spans="24:84"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</row>
    <row r="157" spans="24:84"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</row>
    <row r="158" spans="24:84"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</row>
    <row r="159" spans="24:84"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</row>
    <row r="160" spans="24:84"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</row>
    <row r="161" spans="24:84"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</row>
    <row r="162" spans="24:84"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</row>
    <row r="163" spans="24:84"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</row>
    <row r="164" spans="24:84"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</row>
    <row r="165" spans="24:84"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</row>
    <row r="166" spans="24:84"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</row>
    <row r="167" spans="24:84"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</row>
    <row r="168" spans="24:84"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</row>
    <row r="169" spans="24:84"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</row>
    <row r="170" spans="24:84"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</row>
    <row r="171" spans="24:84"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</row>
    <row r="172" spans="24:84"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</row>
    <row r="173" spans="24:84"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</row>
    <row r="174" spans="24:84"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</row>
    <row r="175" spans="24:84"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</row>
    <row r="176" spans="24:84"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</row>
    <row r="177" spans="24:84"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</row>
    <row r="178" spans="24:84"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</row>
    <row r="179" spans="24:84"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</row>
    <row r="180" spans="24:84"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</row>
    <row r="181" spans="24:84"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</row>
    <row r="182" spans="24:84"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</row>
    <row r="183" spans="24:84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</row>
    <row r="184" spans="24:84"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</row>
  </sheetData>
  <pageMargins left="0.7" right="0.7" top="0.75" bottom="0.75" header="0.3" footer="0.3"/>
  <pageSetup scale="35" fitToWidth="0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31B4B4EE6CE4C82E51CAA942327DE" ma:contentTypeVersion="0" ma:contentTypeDescription="Create a new document." ma:contentTypeScope="" ma:versionID="b1c66e1d8220722ed8b8b3aedcb2714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740A90-C3D4-4864-9DC9-B1703FCD49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C1FD6C-8556-46E2-B59A-2A3881941C45}">
  <ds:schemaRefs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8D70D20-B145-43B7-8C2D-F0A35535EA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 Sekar</dc:creator>
  <cp:lastModifiedBy>Gowthaman Ramasamy</cp:lastModifiedBy>
  <cp:lastPrinted>2014-05-27T18:53:48Z</cp:lastPrinted>
  <dcterms:created xsi:type="dcterms:W3CDTF">2014-05-26T22:37:55Z</dcterms:created>
  <dcterms:modified xsi:type="dcterms:W3CDTF">2014-05-29T16:46:23Z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0x010100B0231B4B4EE6CE4C82E51CAA942327DE</vt:lpwstr>
  </property>
</Properties>
</file>