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Stationary Stock CCULB\20. February-2018\"/>
    </mc:Choice>
  </mc:AlternateContent>
  <bookViews>
    <workbookView xWindow="240" yWindow="435" windowWidth="20115" windowHeight="6720"/>
  </bookViews>
  <sheets>
    <sheet name="Feb-18" sheetId="1" r:id="rId1"/>
  </sheets>
  <definedNames>
    <definedName name="_xlnm._FilterDatabase" localSheetId="0" hidden="1">'Feb-18'!$C$1:$C$77</definedName>
    <definedName name="_xlnm.Print_Titles" localSheetId="0">'Feb-18'!$4:$5</definedName>
  </definedNames>
  <calcPr calcId="152511"/>
</workbook>
</file>

<file path=xl/calcChain.xml><?xml version="1.0" encoding="utf-8"?>
<calcChain xmlns="http://schemas.openxmlformats.org/spreadsheetml/2006/main">
  <c r="K71" i="1" l="1"/>
  <c r="N64" i="1"/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5" i="1"/>
  <c r="M67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" i="1"/>
  <c r="Q8" i="1"/>
  <c r="N12" i="1" l="1"/>
  <c r="N69" i="1" l="1"/>
  <c r="P69" i="1" s="1"/>
  <c r="N70" i="1"/>
  <c r="P70" i="1" s="1"/>
  <c r="M69" i="1"/>
  <c r="M70" i="1"/>
  <c r="J70" i="1"/>
  <c r="J69" i="1" l="1"/>
  <c r="N68" i="1"/>
  <c r="P68" i="1" s="1"/>
  <c r="M68" i="1"/>
  <c r="J68" i="1"/>
  <c r="N67" i="1"/>
  <c r="P67" i="1" s="1"/>
  <c r="N66" i="1"/>
  <c r="P66" i="1" s="1"/>
  <c r="M66" i="1"/>
  <c r="J66" i="1"/>
  <c r="N65" i="1"/>
  <c r="P65" i="1" s="1"/>
  <c r="M65" i="1"/>
  <c r="J65" i="1"/>
  <c r="P64" i="1"/>
  <c r="N63" i="1"/>
  <c r="P63" i="1" s="1"/>
  <c r="M63" i="1"/>
  <c r="N62" i="1"/>
  <c r="P62" i="1" s="1"/>
  <c r="M62" i="1"/>
  <c r="J62" i="1"/>
  <c r="N61" i="1"/>
  <c r="P61" i="1" s="1"/>
  <c r="M61" i="1"/>
  <c r="J61" i="1"/>
  <c r="N60" i="1"/>
  <c r="P60" i="1" s="1"/>
  <c r="M60" i="1"/>
  <c r="J60" i="1"/>
  <c r="N59" i="1"/>
  <c r="P59" i="1" s="1"/>
  <c r="M59" i="1"/>
  <c r="J59" i="1"/>
  <c r="N58" i="1"/>
  <c r="P58" i="1" s="1"/>
  <c r="M58" i="1"/>
  <c r="J58" i="1"/>
  <c r="N57" i="1"/>
  <c r="P57" i="1" s="1"/>
  <c r="M57" i="1"/>
  <c r="J57" i="1"/>
  <c r="N56" i="1"/>
  <c r="P56" i="1" s="1"/>
  <c r="M56" i="1"/>
  <c r="J56" i="1"/>
  <c r="P55" i="1"/>
  <c r="M55" i="1"/>
  <c r="J55" i="1"/>
  <c r="N54" i="1"/>
  <c r="P54" i="1" s="1"/>
  <c r="M54" i="1"/>
  <c r="J54" i="1"/>
  <c r="N53" i="1"/>
  <c r="P53" i="1" s="1"/>
  <c r="M53" i="1"/>
  <c r="J53" i="1"/>
  <c r="N52" i="1"/>
  <c r="P52" i="1" s="1"/>
  <c r="M52" i="1"/>
  <c r="J52" i="1"/>
  <c r="N51" i="1"/>
  <c r="P51" i="1" s="1"/>
  <c r="M51" i="1"/>
  <c r="J51" i="1"/>
  <c r="N50" i="1"/>
  <c r="P50" i="1" s="1"/>
  <c r="M50" i="1"/>
  <c r="J50" i="1"/>
  <c r="N49" i="1"/>
  <c r="P49" i="1" s="1"/>
  <c r="M49" i="1"/>
  <c r="J49" i="1"/>
  <c r="N48" i="1"/>
  <c r="P48" i="1" s="1"/>
  <c r="M48" i="1"/>
  <c r="J48" i="1"/>
  <c r="N47" i="1"/>
  <c r="P47" i="1" s="1"/>
  <c r="M47" i="1"/>
  <c r="J47" i="1"/>
  <c r="N46" i="1"/>
  <c r="P46" i="1" s="1"/>
  <c r="M46" i="1"/>
  <c r="J46" i="1"/>
  <c r="N45" i="1"/>
  <c r="P45" i="1" s="1"/>
  <c r="M45" i="1"/>
  <c r="J45" i="1"/>
  <c r="N44" i="1"/>
  <c r="P44" i="1" s="1"/>
  <c r="M44" i="1"/>
  <c r="J44" i="1"/>
  <c r="N43" i="1"/>
  <c r="P43" i="1" s="1"/>
  <c r="M43" i="1"/>
  <c r="J43" i="1"/>
  <c r="N42" i="1"/>
  <c r="P42" i="1" s="1"/>
  <c r="M42" i="1"/>
  <c r="J42" i="1"/>
  <c r="N41" i="1"/>
  <c r="P41" i="1" s="1"/>
  <c r="M41" i="1"/>
  <c r="J41" i="1"/>
  <c r="N40" i="1"/>
  <c r="P40" i="1" s="1"/>
  <c r="M40" i="1"/>
  <c r="J40" i="1"/>
  <c r="N39" i="1"/>
  <c r="P39" i="1" s="1"/>
  <c r="M39" i="1"/>
  <c r="J39" i="1"/>
  <c r="N38" i="1"/>
  <c r="P38" i="1" s="1"/>
  <c r="M38" i="1"/>
  <c r="J38" i="1"/>
  <c r="N37" i="1"/>
  <c r="P37" i="1" s="1"/>
  <c r="M37" i="1"/>
  <c r="J37" i="1"/>
  <c r="N36" i="1"/>
  <c r="P36" i="1" s="1"/>
  <c r="M36" i="1"/>
  <c r="J36" i="1"/>
  <c r="N35" i="1"/>
  <c r="P35" i="1" s="1"/>
  <c r="M35" i="1"/>
  <c r="J35" i="1"/>
  <c r="N34" i="1"/>
  <c r="P34" i="1" s="1"/>
  <c r="M34" i="1"/>
  <c r="J34" i="1"/>
  <c r="N33" i="1"/>
  <c r="P33" i="1" s="1"/>
  <c r="M33" i="1"/>
  <c r="J33" i="1"/>
  <c r="N32" i="1"/>
  <c r="P32" i="1" s="1"/>
  <c r="M32" i="1"/>
  <c r="J32" i="1"/>
  <c r="N31" i="1"/>
  <c r="P31" i="1" s="1"/>
  <c r="M31" i="1"/>
  <c r="J31" i="1"/>
  <c r="N30" i="1"/>
  <c r="P30" i="1" s="1"/>
  <c r="M30" i="1"/>
  <c r="J30" i="1"/>
  <c r="N29" i="1"/>
  <c r="P29" i="1" s="1"/>
  <c r="M29" i="1"/>
  <c r="J29" i="1"/>
  <c r="N28" i="1"/>
  <c r="P28" i="1" s="1"/>
  <c r="M28" i="1"/>
  <c r="J28" i="1"/>
  <c r="N27" i="1"/>
  <c r="P27" i="1" s="1"/>
  <c r="M27" i="1"/>
  <c r="J27" i="1"/>
  <c r="N26" i="1"/>
  <c r="P26" i="1" s="1"/>
  <c r="M26" i="1"/>
  <c r="J26" i="1"/>
  <c r="N25" i="1"/>
  <c r="P25" i="1" s="1"/>
  <c r="M25" i="1"/>
  <c r="J25" i="1"/>
  <c r="N24" i="1"/>
  <c r="P24" i="1" s="1"/>
  <c r="M24" i="1"/>
  <c r="I24" i="1"/>
  <c r="J24" i="1" s="1"/>
  <c r="N23" i="1"/>
  <c r="P23" i="1" s="1"/>
  <c r="M23" i="1"/>
  <c r="I23" i="1"/>
  <c r="J23" i="1" s="1"/>
  <c r="N22" i="1"/>
  <c r="P22" i="1" s="1"/>
  <c r="I22" i="1"/>
  <c r="J22" i="1" s="1"/>
  <c r="P21" i="1"/>
  <c r="M21" i="1"/>
  <c r="I21" i="1"/>
  <c r="J21" i="1" s="1"/>
  <c r="N20" i="1"/>
  <c r="P20" i="1" s="1"/>
  <c r="M20" i="1"/>
  <c r="I20" i="1"/>
  <c r="J20" i="1" s="1"/>
  <c r="N19" i="1"/>
  <c r="P19" i="1" s="1"/>
  <c r="M19" i="1"/>
  <c r="I19" i="1"/>
  <c r="J19" i="1" s="1"/>
  <c r="N18" i="1"/>
  <c r="P18" i="1" s="1"/>
  <c r="M18" i="1"/>
  <c r="I18" i="1"/>
  <c r="J18" i="1" s="1"/>
  <c r="N17" i="1"/>
  <c r="P17" i="1" s="1"/>
  <c r="M17" i="1"/>
  <c r="I17" i="1"/>
  <c r="J17" i="1" s="1"/>
  <c r="N16" i="1"/>
  <c r="P16" i="1" s="1"/>
  <c r="M16" i="1"/>
  <c r="I16" i="1"/>
  <c r="J16" i="1" s="1"/>
  <c r="N15" i="1"/>
  <c r="P15" i="1" s="1"/>
  <c r="M15" i="1"/>
  <c r="I15" i="1"/>
  <c r="J15" i="1" s="1"/>
  <c r="N14" i="1"/>
  <c r="P14" i="1" s="1"/>
  <c r="M14" i="1"/>
  <c r="I14" i="1"/>
  <c r="J14" i="1" s="1"/>
  <c r="N13" i="1"/>
  <c r="P13" i="1" s="1"/>
  <c r="M13" i="1"/>
  <c r="I13" i="1"/>
  <c r="J13" i="1" s="1"/>
  <c r="P12" i="1"/>
  <c r="M12" i="1"/>
  <c r="I12" i="1"/>
  <c r="N11" i="1"/>
  <c r="P11" i="1" s="1"/>
  <c r="M11" i="1"/>
  <c r="I11" i="1"/>
  <c r="J11" i="1" s="1"/>
  <c r="N10" i="1"/>
  <c r="P10" i="1" s="1"/>
  <c r="M10" i="1"/>
  <c r="I10" i="1"/>
  <c r="J10" i="1" s="1"/>
  <c r="N9" i="1"/>
  <c r="P9" i="1" s="1"/>
  <c r="M9" i="1"/>
  <c r="I9" i="1"/>
  <c r="J9" i="1" s="1"/>
  <c r="N8" i="1"/>
  <c r="P8" i="1" s="1"/>
  <c r="M8" i="1"/>
  <c r="I8" i="1"/>
  <c r="J8" i="1" s="1"/>
  <c r="N7" i="1"/>
  <c r="P7" i="1" s="1"/>
  <c r="M7" i="1"/>
  <c r="I7" i="1"/>
  <c r="Q6" i="1"/>
  <c r="N6" i="1"/>
  <c r="P6" i="1" s="1"/>
  <c r="M6" i="1"/>
  <c r="I6" i="1"/>
  <c r="J6" i="1" s="1"/>
  <c r="P71" i="1" l="1"/>
  <c r="J7" i="1"/>
  <c r="I71" i="1"/>
  <c r="M71" i="1"/>
  <c r="Q71" i="1"/>
  <c r="J63" i="1"/>
  <c r="J71" i="1" l="1"/>
</calcChain>
</file>

<file path=xl/sharedStrings.xml><?xml version="1.0" encoding="utf-8"?>
<sst xmlns="http://schemas.openxmlformats.org/spreadsheetml/2006/main" count="96" uniqueCount="86">
  <si>
    <t>THE CO-OPERATIVE CREDIT UNION LEAUGE OF BANGLADESH LTD. (CCULB)</t>
  </si>
  <si>
    <t>STOCK OF OFFICE SUPPLIES (115000) SALEABLE</t>
  </si>
  <si>
    <t>Sl</t>
  </si>
  <si>
    <t xml:space="preserve">Code </t>
  </si>
  <si>
    <t xml:space="preserve">Description </t>
  </si>
  <si>
    <t xml:space="preserve">Opening Balance </t>
  </si>
  <si>
    <t xml:space="preserve">New Purchase </t>
  </si>
  <si>
    <t xml:space="preserve">Total </t>
  </si>
  <si>
    <t>Sold / Use</t>
  </si>
  <si>
    <t xml:space="preserve">Closing Balnce </t>
  </si>
  <si>
    <t xml:space="preserve">Total Profit </t>
  </si>
  <si>
    <t>Selling price</t>
  </si>
  <si>
    <t>Qty</t>
  </si>
  <si>
    <t xml:space="preserve">Rate </t>
  </si>
  <si>
    <t xml:space="preserve">Taka </t>
  </si>
  <si>
    <t>Collection Sheet</t>
  </si>
  <si>
    <t>Disbursement Sheet</t>
  </si>
  <si>
    <t>Receipt book (Duplicate)</t>
  </si>
  <si>
    <t>Receipt book (100 Pages)</t>
  </si>
  <si>
    <t xml:space="preserve">Receipt Book Teachers </t>
  </si>
  <si>
    <t>Pass book Credit</t>
  </si>
  <si>
    <t xml:space="preserve">Pass book Saving </t>
  </si>
  <si>
    <t>Admission Form</t>
  </si>
  <si>
    <t>Specimen Signature card</t>
  </si>
  <si>
    <t xml:space="preserve">Saving withdrawal Cheek </t>
  </si>
  <si>
    <t>Internal Cheque book</t>
  </si>
  <si>
    <t xml:space="preserve">Shishu Kishur Pass book </t>
  </si>
  <si>
    <t xml:space="preserve">Shishu Kishur Receipt  book </t>
  </si>
  <si>
    <t>Shishu Kishur Admission Form</t>
  </si>
  <si>
    <t>Cooperatives Acts &amp; Rules</t>
  </si>
  <si>
    <t xml:space="preserve"> </t>
  </si>
  <si>
    <t xml:space="preserve">Co-operative Credit Union Book (Father Yanag , Liton, Rafaisen Book) </t>
  </si>
  <si>
    <t>Co-Operative Flag</t>
  </si>
  <si>
    <t>Bank Register</t>
  </si>
  <si>
    <t>Stock Register</t>
  </si>
  <si>
    <t>Member Admission Register</t>
  </si>
  <si>
    <t>General Register</t>
  </si>
  <si>
    <t>Receipts Book Register</t>
  </si>
  <si>
    <t>Board Meeting Notice Register</t>
  </si>
  <si>
    <t>Resulation Register</t>
  </si>
  <si>
    <t>Membership Register</t>
  </si>
  <si>
    <t>Share &amp; Savings Withdrawl Vocher</t>
  </si>
  <si>
    <t xml:space="preserve">Cheque Requesition Application </t>
  </si>
  <si>
    <t>Yellow Vocher</t>
  </si>
  <si>
    <t>Loan full paid summary sheet</t>
  </si>
  <si>
    <t>Interest payment Form</t>
  </si>
  <si>
    <t>Loan Defaulter Sheet</t>
  </si>
  <si>
    <t>Matured Loan Defaulter Sheet</t>
  </si>
  <si>
    <t>Monthly Collection Rate Report</t>
  </si>
  <si>
    <t>Loan Disbursment Summary Sheet</t>
  </si>
  <si>
    <t>Loan Acknowledgement Form</t>
  </si>
  <si>
    <t>Share &amp; Savings Withdrawl Summary Sheet</t>
  </si>
  <si>
    <t>Monthly Report(1st Copy)</t>
  </si>
  <si>
    <t>Monthly Report(2nd Copy)</t>
  </si>
  <si>
    <t>Monthly Report(3rd Copy)</t>
  </si>
  <si>
    <t>Staff Movement Register</t>
  </si>
  <si>
    <t>Inspection Book</t>
  </si>
  <si>
    <t>Visitor Book</t>
  </si>
  <si>
    <t>Assets Register</t>
  </si>
  <si>
    <t>Daily Cash Book</t>
  </si>
  <si>
    <t>Personal General Ledger Reg</t>
  </si>
  <si>
    <t>Loan Disbursment Register</t>
  </si>
  <si>
    <t>Cheque Book Register</t>
  </si>
  <si>
    <t>Mailing Register</t>
  </si>
  <si>
    <t xml:space="preserve">Details List </t>
  </si>
  <si>
    <t>Mutual Claim Register</t>
  </si>
  <si>
    <t>Name Register</t>
  </si>
  <si>
    <t>Loan Application &amp; Approval Sheet</t>
  </si>
  <si>
    <t>Bank Cheque Acknowledgemet Form</t>
  </si>
  <si>
    <t>Payment Vocher</t>
  </si>
  <si>
    <t>Journal Vocher</t>
  </si>
  <si>
    <t>Pass Book Teachers</t>
  </si>
  <si>
    <t>Sector Based Loan Disbursment Sheet</t>
  </si>
  <si>
    <t>Personal Ledger-Sheet</t>
  </si>
  <si>
    <t>Total=</t>
  </si>
  <si>
    <t>Prepared By:</t>
  </si>
  <si>
    <t>Pabitra Ch. Das</t>
  </si>
  <si>
    <t>Admin Asst.(Store)</t>
  </si>
  <si>
    <t>TCPS Admission Form</t>
  </si>
  <si>
    <t>TCPS Pass Book</t>
  </si>
  <si>
    <t>Collection Sheet(T)</t>
  </si>
  <si>
    <t xml:space="preserve"> Loan Application(T)</t>
  </si>
  <si>
    <t>Loan Application(Primary)</t>
  </si>
  <si>
    <t>Admission Form(T)</t>
  </si>
  <si>
    <t>For the Month of February-2018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</si>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</sst>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Times New Roman"/>
      <family val="1"/>
    </font>
    <font>
      <sz val="11"/>
      <color theme="1"/>
      <name val="Book Antiqua"/>
      <family val="1"/>
    </font>
    <font>
      <b/>
      <sz val="12"/>
      <color indexed="8"/>
      <name val="Book Antiqua"/>
      <family val="1"/>
    </font>
    <font>
      <b/>
      <sz val="1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1"/>
      <name val="Book Antiqua"/>
      <family val="1"/>
    </font>
    <font>
      <b/>
      <sz val="16"/>
      <color theme="1"/>
      <name val="Calibri"/>
      <family val="2"/>
      <scheme val="minor"/>
    </font>
    <font>
      <sz val="12"/>
      <name val="Book Antiqua"/>
      <family val="1"/>
    </font>
    <font>
      <b/>
      <sz val="11"/>
      <color theme="1"/>
      <name val="Book Antiqua"/>
      <family val="1"/>
    </font>
    <font>
      <sz val="11"/>
      <color theme="1" tint="0.249977111117893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vertical="center" shrinkToFit="1"/>
    </xf>
    <xf numFmtId="0" fontId="8" fillId="0" borderId="2" xfId="0" applyFont="1" applyFill="1" applyBorder="1" applyAlignment="1">
      <alignment horizontal="left" vertical="center" shrinkToFit="1"/>
    </xf>
    <xf numFmtId="1" fontId="8" fillId="0" borderId="2" xfId="0" applyNumberFormat="1" applyFont="1" applyFill="1" applyBorder="1" applyAlignment="1">
      <alignment horizontal="center" vertical="center" shrinkToFit="1"/>
    </xf>
    <xf numFmtId="4" fontId="8" fillId="0" borderId="2" xfId="0" applyNumberFormat="1" applyFont="1" applyFill="1" applyBorder="1" applyAlignment="1">
      <alignment vertical="center" shrinkToFit="1"/>
    </xf>
    <xf numFmtId="1" fontId="8" fillId="0" borderId="2" xfId="0" applyNumberFormat="1" applyFont="1" applyFill="1" applyBorder="1" applyAlignment="1">
      <alignment vertical="center" shrinkToFit="1"/>
    </xf>
    <xf numFmtId="2" fontId="8" fillId="0" borderId="2" xfId="0" applyNumberFormat="1" applyFont="1" applyFill="1" applyBorder="1" applyAlignment="1">
      <alignment vertical="center" shrinkToFit="1"/>
    </xf>
    <xf numFmtId="0" fontId="3" fillId="0" borderId="2" xfId="0" applyFont="1" applyFill="1" applyBorder="1"/>
    <xf numFmtId="0" fontId="9" fillId="0" borderId="2" xfId="0" applyFont="1" applyFill="1" applyBorder="1"/>
    <xf numFmtId="164" fontId="8" fillId="0" borderId="2" xfId="0" applyNumberFormat="1" applyFont="1" applyFill="1" applyBorder="1" applyAlignment="1">
      <alignment vertical="center" shrinkToFit="1"/>
    </xf>
    <xf numFmtId="165" fontId="8" fillId="0" borderId="2" xfId="0" applyNumberFormat="1" applyFont="1" applyFill="1" applyBorder="1" applyAlignment="1">
      <alignment vertical="center" shrinkToFit="1"/>
    </xf>
    <xf numFmtId="1" fontId="8" fillId="0" borderId="2" xfId="0" applyNumberFormat="1" applyFont="1" applyFill="1" applyBorder="1" applyAlignment="1">
      <alignment horizontal="right" vertical="center" shrinkToFit="1"/>
    </xf>
    <xf numFmtId="0" fontId="8" fillId="0" borderId="2" xfId="0" applyFont="1" applyFill="1" applyBorder="1" applyAlignment="1">
      <alignment vertical="center" wrapText="1" shrinkToFit="1"/>
    </xf>
    <xf numFmtId="4" fontId="8" fillId="0" borderId="2" xfId="0" applyNumberFormat="1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right" vertical="center" shrinkToFit="1"/>
    </xf>
    <xf numFmtId="0" fontId="3" fillId="0" borderId="2" xfId="0" applyFont="1" applyFill="1" applyBorder="1" applyAlignment="1">
      <alignment vertical="center"/>
    </xf>
    <xf numFmtId="43" fontId="10" fillId="0" borderId="3" xfId="1" applyFont="1" applyFill="1" applyBorder="1" applyAlignment="1">
      <alignment vertical="center" shrinkToFit="1"/>
    </xf>
    <xf numFmtId="0" fontId="10" fillId="0" borderId="2" xfId="0" applyFont="1" applyFill="1" applyBorder="1" applyAlignment="1">
      <alignment vertical="center" shrinkToFit="1"/>
    </xf>
    <xf numFmtId="1" fontId="10" fillId="0" borderId="3" xfId="1" applyNumberFormat="1" applyFont="1" applyFill="1" applyBorder="1" applyAlignment="1">
      <alignment horizontal="center" vertical="center" shrinkToFit="1"/>
    </xf>
    <xf numFmtId="2" fontId="10" fillId="0" borderId="2" xfId="0" applyNumberFormat="1" applyFont="1" applyFill="1" applyBorder="1" applyAlignment="1">
      <alignment horizontal="center" vertical="center" shrinkToFit="1"/>
    </xf>
    <xf numFmtId="43" fontId="10" fillId="0" borderId="3" xfId="0" applyNumberFormat="1" applyFont="1" applyFill="1" applyBorder="1" applyAlignment="1">
      <alignment vertical="center" shrinkToFit="1"/>
    </xf>
    <xf numFmtId="0" fontId="10" fillId="0" borderId="2" xfId="1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0" xfId="0" applyFill="1" applyBorder="1"/>
    <xf numFmtId="0" fontId="0" fillId="0" borderId="0" xfId="0" applyFill="1"/>
    <xf numFmtId="0" fontId="4" fillId="0" borderId="2" xfId="0" applyFont="1" applyFill="1" applyBorder="1" applyAlignment="1">
      <alignment shrinkToFit="1"/>
    </xf>
    <xf numFmtId="4" fontId="4" fillId="0" borderId="2" xfId="0" applyNumberFormat="1" applyFont="1" applyFill="1" applyBorder="1" applyAlignment="1">
      <alignment shrinkToFit="1"/>
    </xf>
    <xf numFmtId="3" fontId="4" fillId="0" borderId="2" xfId="0" applyNumberFormat="1" applyFont="1" applyFill="1" applyBorder="1" applyAlignment="1">
      <alignment shrinkToFit="1"/>
    </xf>
    <xf numFmtId="1" fontId="4" fillId="0" borderId="0" xfId="0" applyNumberFormat="1" applyFont="1" applyFill="1"/>
    <xf numFmtId="0" fontId="4" fillId="0" borderId="0" xfId="0" applyFont="1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/>
    </xf>
    <xf numFmtId="2" fontId="4" fillId="0" borderId="0" xfId="0" applyNumberFormat="1" applyFont="1" applyFill="1"/>
    <xf numFmtId="4" fontId="3" fillId="0" borderId="0" xfId="0" applyNumberFormat="1" applyFont="1" applyFill="1" applyBorder="1"/>
    <xf numFmtId="1" fontId="11" fillId="0" borderId="0" xfId="0" applyNumberFormat="1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43" fontId="11" fillId="0" borderId="0" xfId="0" applyNumberFormat="1" applyFont="1" applyFill="1" applyAlignment="1">
      <alignment horizontal="center"/>
    </xf>
    <xf numFmtId="4" fontId="11" fillId="0" borderId="0" xfId="0" applyNumberFormat="1" applyFont="1" applyFill="1"/>
    <xf numFmtId="0" fontId="3" fillId="0" borderId="0" xfId="0" applyFont="1" applyFill="1" applyAlignment="1">
      <alignment horizontal="center"/>
    </xf>
    <xf numFmtId="4" fontId="4" fillId="0" borderId="0" xfId="0" applyNumberFormat="1" applyFont="1" applyFill="1" applyBorder="1" applyAlignment="1">
      <alignment shrinkToFit="1"/>
    </xf>
    <xf numFmtId="1" fontId="3" fillId="0" borderId="0" xfId="0" applyNumberFormat="1" applyFont="1" applyFill="1"/>
    <xf numFmtId="0" fontId="9" fillId="0" borderId="0" xfId="0" applyFont="1" applyFill="1" applyBorder="1"/>
    <xf numFmtId="0" fontId="12" fillId="0" borderId="2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3" fillId="3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5" fillId="2" borderId="2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shrinkToFit="1"/>
    </xf>
    <xf numFmtId="0" fontId="4" fillId="0" borderId="5" xfId="0" applyFont="1" applyFill="1" applyBorder="1" applyAlignment="1">
      <alignment horizontal="center" shrinkToFit="1"/>
    </xf>
    <xf numFmtId="0" fontId="4" fillId="0" borderId="6" xfId="0" applyFont="1" applyFill="1" applyBorder="1" applyAlignment="1">
      <alignment horizontal="center" shrinkToFit="1"/>
    </xf>
    <xf numFmtId="0" fontId="4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zoomScale="120" zoomScaleNormal="120" workbookViewId="0">
      <pane ySplit="5" topLeftCell="A37" activePane="bottomLeft" state="frozen"/>
      <selection pane="bottomLeft" activeCell="K39" sqref="K39"/>
    </sheetView>
  </sheetViews>
  <sheetFormatPr defaultRowHeight="16.5" x14ac:dyDescent="0.3"/>
  <cols>
    <col min="1" max="1" width="3.5703125" style="48" customWidth="1"/>
    <col min="2" max="2" width="7.28515625" style="1" customWidth="1"/>
    <col min="3" max="3" width="24.5703125" style="4" customWidth="1"/>
    <col min="4" max="4" width="5.85546875" style="50" customWidth="1"/>
    <col min="5" max="5" width="5.42578125" style="1" customWidth="1"/>
    <col min="6" max="6" width="11.28515625" style="1" customWidth="1"/>
    <col min="7" max="7" width="4.5703125" style="50" customWidth="1"/>
    <col min="8" max="8" width="4.28515625" style="1" customWidth="1"/>
    <col min="9" max="9" width="5.7109375" style="1" customWidth="1"/>
    <col min="10" max="10" width="10.140625" style="1" customWidth="1"/>
    <col min="11" max="11" width="4.85546875" style="57" customWidth="1"/>
    <col min="12" max="12" width="6.42578125" style="48" customWidth="1"/>
    <col min="13" max="13" width="6" style="1" customWidth="1"/>
    <col min="14" max="14" width="7.28515625" style="48" customWidth="1"/>
    <col min="15" max="15" width="5.7109375" style="1" customWidth="1"/>
    <col min="16" max="16" width="9.5703125" style="1" customWidth="1"/>
    <col min="17" max="17" width="9.42578125" style="1" customWidth="1"/>
    <col min="18" max="18" width="7.42578125" style="1" customWidth="1"/>
    <col min="19" max="19" width="0.28515625" style="1" customWidth="1"/>
    <col min="20" max="20" width="13.140625" style="2" bestFit="1" customWidth="1"/>
    <col min="21" max="16384" width="9.140625" style="1"/>
  </cols>
  <sheetData>
    <row r="1" spans="1:22" ht="21" customHeight="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7"/>
      <c r="L1" s="66"/>
      <c r="M1" s="66"/>
      <c r="N1" s="66"/>
      <c r="O1" s="66"/>
      <c r="P1" s="66"/>
      <c r="Q1" s="53"/>
    </row>
    <row r="2" spans="1:22" ht="16.5" customHeight="1" x14ac:dyDescent="0.3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54"/>
    </row>
    <row r="3" spans="1:22" ht="16.5" customHeight="1" x14ac:dyDescent="0.3">
      <c r="A3" s="69" t="s">
        <v>84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3"/>
    </row>
    <row r="4" spans="1:22" s="4" customFormat="1" ht="16.5" customHeight="1" x14ac:dyDescent="0.25">
      <c r="A4" s="59" t="s">
        <v>2</v>
      </c>
      <c r="B4" s="59" t="s">
        <v>3</v>
      </c>
      <c r="C4" s="59" t="s">
        <v>4</v>
      </c>
      <c r="D4" s="59" t="s">
        <v>5</v>
      </c>
      <c r="E4" s="59"/>
      <c r="F4" s="59"/>
      <c r="G4" s="59" t="s">
        <v>6</v>
      </c>
      <c r="H4" s="59"/>
      <c r="I4" s="59"/>
      <c r="J4" s="59" t="s">
        <v>7</v>
      </c>
      <c r="K4" s="59" t="s">
        <v>8</v>
      </c>
      <c r="L4" s="59"/>
      <c r="M4" s="59"/>
      <c r="N4" s="59" t="s">
        <v>9</v>
      </c>
      <c r="O4" s="59"/>
      <c r="P4" s="59"/>
      <c r="Q4" s="60" t="s">
        <v>10</v>
      </c>
      <c r="R4" s="61" t="s">
        <v>11</v>
      </c>
      <c r="T4" s="5"/>
    </row>
    <row r="5" spans="1:22" s="7" customFormat="1" ht="15" x14ac:dyDescent="0.3">
      <c r="A5" s="59"/>
      <c r="B5" s="59"/>
      <c r="C5" s="59"/>
      <c r="D5" s="55" t="s">
        <v>12</v>
      </c>
      <c r="E5" s="56" t="s">
        <v>13</v>
      </c>
      <c r="F5" s="56" t="s">
        <v>14</v>
      </c>
      <c r="G5" s="55" t="s">
        <v>12</v>
      </c>
      <c r="H5" s="56" t="s">
        <v>13</v>
      </c>
      <c r="I5" s="56" t="s">
        <v>14</v>
      </c>
      <c r="J5" s="59"/>
      <c r="K5" s="56" t="s">
        <v>12</v>
      </c>
      <c r="L5" s="56" t="s">
        <v>13</v>
      </c>
      <c r="M5" s="56" t="s">
        <v>14</v>
      </c>
      <c r="N5" s="56" t="s">
        <v>12</v>
      </c>
      <c r="O5" s="56" t="s">
        <v>13</v>
      </c>
      <c r="P5" s="56" t="s">
        <v>14</v>
      </c>
      <c r="Q5" s="60"/>
      <c r="R5" s="61"/>
      <c r="S5" s="6"/>
      <c r="T5" s="6"/>
      <c r="U5" s="6"/>
      <c r="V5" s="6"/>
    </row>
    <row r="6" spans="1:22" ht="19.5" customHeight="1" x14ac:dyDescent="0.35">
      <c r="A6" s="8">
        <v>1</v>
      </c>
      <c r="B6" s="9">
        <v>110001</v>
      </c>
      <c r="C6" s="10" t="s">
        <v>73</v>
      </c>
      <c r="D6" s="11">
        <v>83711.243580337497</v>
      </c>
      <c r="E6" s="9">
        <v>2.726</v>
      </c>
      <c r="F6" s="12">
        <v>228196.85</v>
      </c>
      <c r="G6" s="13"/>
      <c r="H6" s="9">
        <v>2.75</v>
      </c>
      <c r="I6" s="9">
        <f>G6*H6</f>
        <v>0</v>
      </c>
      <c r="J6" s="12">
        <f>F6+I6</f>
        <v>228196.85</v>
      </c>
      <c r="K6" s="8">
        <v>890</v>
      </c>
      <c r="L6" s="8">
        <v>2.726</v>
      </c>
      <c r="M6" s="13">
        <f>K6*L6</f>
        <v>2426.14</v>
      </c>
      <c r="N6" s="11">
        <f>D6+G6-K6</f>
        <v>82821.243580337497</v>
      </c>
      <c r="O6" s="9">
        <v>2.726</v>
      </c>
      <c r="P6" s="14">
        <f>N6*O6</f>
        <v>225770.71000000002</v>
      </c>
      <c r="Q6" s="14">
        <f>SUM(R6-E6)*K6</f>
        <v>2023.8600000000001</v>
      </c>
      <c r="R6" s="15">
        <v>5</v>
      </c>
      <c r="S6" s="16"/>
      <c r="U6" s="2"/>
      <c r="V6" s="2"/>
    </row>
    <row r="7" spans="1:22" ht="19.5" customHeight="1" x14ac:dyDescent="0.35">
      <c r="A7" s="8">
        <v>2</v>
      </c>
      <c r="B7" s="9">
        <v>110002</v>
      </c>
      <c r="C7" s="9" t="s">
        <v>15</v>
      </c>
      <c r="D7" s="11">
        <v>2644</v>
      </c>
      <c r="E7" s="9">
        <v>32.5</v>
      </c>
      <c r="F7" s="12">
        <v>85930</v>
      </c>
      <c r="G7" s="13"/>
      <c r="H7" s="17"/>
      <c r="I7" s="9">
        <f t="shared" ref="I7:I70" si="0">G7*H7</f>
        <v>0</v>
      </c>
      <c r="J7" s="12">
        <f t="shared" ref="J7:J59" si="1">F7+I7</f>
        <v>85930</v>
      </c>
      <c r="K7" s="8">
        <v>52</v>
      </c>
      <c r="L7" s="8">
        <v>32.5</v>
      </c>
      <c r="M7" s="9">
        <f t="shared" ref="M7:M59" si="2">K7*L7</f>
        <v>1690</v>
      </c>
      <c r="N7" s="11">
        <f t="shared" ref="N7:N69" si="3">D7+G7-K7</f>
        <v>2592</v>
      </c>
      <c r="O7" s="9">
        <v>32.5</v>
      </c>
      <c r="P7" s="14">
        <f t="shared" ref="P7:P69" si="4">N7*O7</f>
        <v>84240</v>
      </c>
      <c r="Q7" s="14">
        <f t="shared" ref="Q7:Q70" si="5">SUM(R7-E7)*K7</f>
        <v>1950</v>
      </c>
      <c r="R7" s="15">
        <v>70</v>
      </c>
      <c r="S7" s="16"/>
      <c r="U7" s="2"/>
      <c r="V7" s="2"/>
    </row>
    <row r="8" spans="1:22" ht="19.5" customHeight="1" x14ac:dyDescent="0.35">
      <c r="A8" s="8">
        <v>3</v>
      </c>
      <c r="B8" s="9">
        <v>110003</v>
      </c>
      <c r="C8" s="9" t="s">
        <v>16</v>
      </c>
      <c r="D8" s="11">
        <v>1437.9925373134329</v>
      </c>
      <c r="E8" s="9">
        <v>26.8</v>
      </c>
      <c r="F8" s="12">
        <v>38538.200000000004</v>
      </c>
      <c r="G8" s="13"/>
      <c r="H8" s="9"/>
      <c r="I8" s="9">
        <f t="shared" si="0"/>
        <v>0</v>
      </c>
      <c r="J8" s="12">
        <f t="shared" si="1"/>
        <v>38538.200000000004</v>
      </c>
      <c r="K8" s="8">
        <v>18</v>
      </c>
      <c r="L8" s="8">
        <v>26.8</v>
      </c>
      <c r="M8" s="9">
        <f t="shared" si="2"/>
        <v>482.40000000000003</v>
      </c>
      <c r="N8" s="11">
        <f t="shared" si="3"/>
        <v>1419.9925373134329</v>
      </c>
      <c r="O8" s="9">
        <v>26.8</v>
      </c>
      <c r="P8" s="14">
        <f t="shared" si="4"/>
        <v>38055.800000000003</v>
      </c>
      <c r="Q8" s="14">
        <f t="shared" si="5"/>
        <v>237.6</v>
      </c>
      <c r="R8" s="15">
        <v>40</v>
      </c>
      <c r="S8" s="16"/>
    </row>
    <row r="9" spans="1:22" ht="19.5" customHeight="1" x14ac:dyDescent="0.35">
      <c r="A9" s="8">
        <v>4</v>
      </c>
      <c r="B9" s="9">
        <v>110005</v>
      </c>
      <c r="C9" s="9" t="s">
        <v>82</v>
      </c>
      <c r="D9" s="11">
        <v>890</v>
      </c>
      <c r="E9" s="9">
        <v>45.73</v>
      </c>
      <c r="F9" s="12">
        <v>40699.699999999997</v>
      </c>
      <c r="G9" s="13"/>
      <c r="H9" s="9"/>
      <c r="I9" s="9">
        <f t="shared" si="0"/>
        <v>0</v>
      </c>
      <c r="J9" s="12">
        <f t="shared" si="1"/>
        <v>40699.699999999997</v>
      </c>
      <c r="K9" s="8">
        <v>22</v>
      </c>
      <c r="L9" s="8">
        <v>45.73</v>
      </c>
      <c r="M9" s="9">
        <f t="shared" si="2"/>
        <v>1006.06</v>
      </c>
      <c r="N9" s="11">
        <f t="shared" si="3"/>
        <v>868</v>
      </c>
      <c r="O9" s="9">
        <v>45.73</v>
      </c>
      <c r="P9" s="14">
        <f t="shared" si="4"/>
        <v>39693.64</v>
      </c>
      <c r="Q9" s="14">
        <f t="shared" si="5"/>
        <v>1633.9400000000003</v>
      </c>
      <c r="R9" s="15">
        <v>120</v>
      </c>
      <c r="S9" s="16"/>
    </row>
    <row r="10" spans="1:22" ht="19.5" customHeight="1" x14ac:dyDescent="0.35">
      <c r="A10" s="8">
        <v>5</v>
      </c>
      <c r="B10" s="9">
        <v>110006</v>
      </c>
      <c r="C10" s="9" t="s">
        <v>17</v>
      </c>
      <c r="D10" s="11">
        <v>18480.80977247296</v>
      </c>
      <c r="E10" s="9">
        <v>26.81</v>
      </c>
      <c r="F10" s="12">
        <v>495470.51</v>
      </c>
      <c r="G10" s="13"/>
      <c r="H10" s="9"/>
      <c r="I10" s="9">
        <f t="shared" si="0"/>
        <v>0</v>
      </c>
      <c r="J10" s="12">
        <f t="shared" si="1"/>
        <v>495470.51</v>
      </c>
      <c r="K10" s="8">
        <v>56</v>
      </c>
      <c r="L10" s="8">
        <v>26.81</v>
      </c>
      <c r="M10" s="13">
        <f t="shared" si="2"/>
        <v>1501.36</v>
      </c>
      <c r="N10" s="11">
        <f t="shared" si="3"/>
        <v>18424.80977247296</v>
      </c>
      <c r="O10" s="9">
        <v>26.81</v>
      </c>
      <c r="P10" s="14">
        <f t="shared" si="4"/>
        <v>493969.15</v>
      </c>
      <c r="Q10" s="14">
        <f t="shared" si="5"/>
        <v>458.6400000000001</v>
      </c>
      <c r="R10" s="15">
        <v>35</v>
      </c>
      <c r="S10" s="16"/>
    </row>
    <row r="11" spans="1:22" ht="19.5" customHeight="1" x14ac:dyDescent="0.35">
      <c r="A11" s="8">
        <v>6</v>
      </c>
      <c r="B11" s="9">
        <v>110007</v>
      </c>
      <c r="C11" s="9" t="s">
        <v>18</v>
      </c>
      <c r="D11" s="11">
        <v>14754</v>
      </c>
      <c r="E11" s="9">
        <v>21.49</v>
      </c>
      <c r="F11" s="12">
        <v>317063.45999999996</v>
      </c>
      <c r="G11" s="13"/>
      <c r="H11" s="9">
        <v>21.49</v>
      </c>
      <c r="I11" s="9">
        <f t="shared" si="0"/>
        <v>0</v>
      </c>
      <c r="J11" s="12">
        <f t="shared" si="1"/>
        <v>317063.45999999996</v>
      </c>
      <c r="K11" s="8">
        <v>72</v>
      </c>
      <c r="L11" s="8">
        <v>24.34</v>
      </c>
      <c r="M11" s="13">
        <f t="shared" si="2"/>
        <v>1752.48</v>
      </c>
      <c r="N11" s="11">
        <f t="shared" si="3"/>
        <v>14682</v>
      </c>
      <c r="O11" s="1">
        <v>21.49</v>
      </c>
      <c r="P11" s="14">
        <f t="shared" si="4"/>
        <v>315516.18</v>
      </c>
      <c r="Q11" s="14">
        <f t="shared" si="5"/>
        <v>972.72000000000014</v>
      </c>
      <c r="R11" s="15">
        <v>35</v>
      </c>
      <c r="S11" s="16"/>
    </row>
    <row r="12" spans="1:22" ht="19.5" customHeight="1" x14ac:dyDescent="0.35">
      <c r="A12" s="8">
        <v>7</v>
      </c>
      <c r="B12" s="9">
        <v>110009</v>
      </c>
      <c r="C12" s="9" t="s">
        <v>19</v>
      </c>
      <c r="D12" s="11">
        <v>2900</v>
      </c>
      <c r="E12" s="9">
        <v>69.45</v>
      </c>
      <c r="F12" s="12">
        <v>201405</v>
      </c>
      <c r="G12" s="13"/>
      <c r="H12" s="9"/>
      <c r="I12" s="9">
        <f t="shared" si="0"/>
        <v>0</v>
      </c>
      <c r="J12" s="12">
        <v>4600</v>
      </c>
      <c r="K12" s="8">
        <v>58</v>
      </c>
      <c r="L12" s="8">
        <v>69.45</v>
      </c>
      <c r="M12" s="13">
        <f t="shared" si="2"/>
        <v>4028.1000000000004</v>
      </c>
      <c r="N12" s="11">
        <f t="shared" si="3"/>
        <v>2842</v>
      </c>
      <c r="O12" s="9">
        <v>69.45</v>
      </c>
      <c r="P12" s="14">
        <f t="shared" si="4"/>
        <v>197376.9</v>
      </c>
      <c r="Q12" s="14">
        <f t="shared" si="5"/>
        <v>1771.8999999999999</v>
      </c>
      <c r="R12" s="52">
        <v>100</v>
      </c>
      <c r="S12" s="16"/>
    </row>
    <row r="13" spans="1:22" ht="19.5" customHeight="1" x14ac:dyDescent="0.35">
      <c r="A13" s="8">
        <v>8</v>
      </c>
      <c r="B13" s="9">
        <v>110010</v>
      </c>
      <c r="C13" s="9" t="s">
        <v>20</v>
      </c>
      <c r="D13" s="11">
        <v>79486</v>
      </c>
      <c r="E13" s="9">
        <v>3.5943000000000001</v>
      </c>
      <c r="F13" s="12">
        <v>285696.52980000002</v>
      </c>
      <c r="G13" s="13"/>
      <c r="H13" s="9">
        <v>3.19</v>
      </c>
      <c r="I13" s="13">
        <f t="shared" si="0"/>
        <v>0</v>
      </c>
      <c r="J13" s="12">
        <f t="shared" si="1"/>
        <v>285696.52980000002</v>
      </c>
      <c r="K13" s="8">
        <v>1255</v>
      </c>
      <c r="L13" s="8">
        <v>3.5943000000000001</v>
      </c>
      <c r="M13" s="13">
        <f>K13*L13</f>
        <v>4510.8464999999997</v>
      </c>
      <c r="N13" s="11">
        <f t="shared" si="3"/>
        <v>78231</v>
      </c>
      <c r="O13" s="9">
        <v>3.5943000000000001</v>
      </c>
      <c r="P13" s="14">
        <f t="shared" si="4"/>
        <v>281185.68329999998</v>
      </c>
      <c r="Q13" s="14">
        <f t="shared" si="5"/>
        <v>4274.1535000000003</v>
      </c>
      <c r="R13" s="15">
        <v>7</v>
      </c>
      <c r="S13" s="16"/>
    </row>
    <row r="14" spans="1:22" ht="19.5" customHeight="1" x14ac:dyDescent="0.35">
      <c r="A14" s="8">
        <v>9</v>
      </c>
      <c r="B14" s="9">
        <v>110011</v>
      </c>
      <c r="C14" s="9" t="s">
        <v>21</v>
      </c>
      <c r="D14" s="11">
        <v>17342</v>
      </c>
      <c r="E14" s="18">
        <v>3.5943000000000001</v>
      </c>
      <c r="F14" s="12">
        <v>62332.350599999998</v>
      </c>
      <c r="G14" s="13"/>
      <c r="H14" s="9"/>
      <c r="I14" s="9">
        <f t="shared" si="0"/>
        <v>0</v>
      </c>
      <c r="J14" s="12">
        <f t="shared" si="1"/>
        <v>62332.350599999998</v>
      </c>
      <c r="K14" s="8">
        <v>420</v>
      </c>
      <c r="L14" s="8">
        <v>5.02475</v>
      </c>
      <c r="M14" s="13">
        <f t="shared" si="2"/>
        <v>2110.395</v>
      </c>
      <c r="N14" s="11">
        <f t="shared" si="3"/>
        <v>16922</v>
      </c>
      <c r="O14" s="9">
        <v>3.5943000000000001</v>
      </c>
      <c r="P14" s="14">
        <f t="shared" si="4"/>
        <v>60822.744599999998</v>
      </c>
      <c r="Q14" s="14">
        <f t="shared" si="5"/>
        <v>1850.3939999999998</v>
      </c>
      <c r="R14" s="15">
        <v>8</v>
      </c>
      <c r="S14" s="16"/>
    </row>
    <row r="15" spans="1:22" ht="19.5" customHeight="1" x14ac:dyDescent="0.35">
      <c r="A15" s="8">
        <v>10</v>
      </c>
      <c r="B15" s="9">
        <v>110012</v>
      </c>
      <c r="C15" s="9" t="s">
        <v>22</v>
      </c>
      <c r="D15" s="11">
        <v>1565</v>
      </c>
      <c r="E15" s="9">
        <v>36</v>
      </c>
      <c r="F15" s="12">
        <v>56340</v>
      </c>
      <c r="G15" s="13"/>
      <c r="H15" s="9"/>
      <c r="I15" s="9">
        <f t="shared" si="0"/>
        <v>0</v>
      </c>
      <c r="J15" s="12">
        <f t="shared" si="1"/>
        <v>56340</v>
      </c>
      <c r="K15" s="8">
        <v>14</v>
      </c>
      <c r="L15" s="8">
        <v>36</v>
      </c>
      <c r="M15" s="9">
        <f t="shared" si="2"/>
        <v>504</v>
      </c>
      <c r="N15" s="11">
        <f t="shared" si="3"/>
        <v>1551</v>
      </c>
      <c r="O15" s="9">
        <v>36</v>
      </c>
      <c r="P15" s="14">
        <f t="shared" si="4"/>
        <v>55836</v>
      </c>
      <c r="Q15" s="14">
        <f t="shared" si="5"/>
        <v>1176</v>
      </c>
      <c r="R15" s="15">
        <v>120</v>
      </c>
      <c r="S15" s="16"/>
    </row>
    <row r="16" spans="1:22" ht="19.5" customHeight="1" x14ac:dyDescent="0.35">
      <c r="A16" s="8">
        <v>11</v>
      </c>
      <c r="B16" s="9">
        <v>110013</v>
      </c>
      <c r="C16" s="9" t="s">
        <v>23</v>
      </c>
      <c r="D16" s="11">
        <v>56052</v>
      </c>
      <c r="E16" s="9">
        <v>0.59799999999999998</v>
      </c>
      <c r="F16" s="12">
        <v>33519.095999999998</v>
      </c>
      <c r="G16" s="13"/>
      <c r="H16" s="9">
        <v>0.77</v>
      </c>
      <c r="I16" s="9">
        <f>G16*H16</f>
        <v>0</v>
      </c>
      <c r="J16" s="12">
        <f t="shared" si="1"/>
        <v>33519.095999999998</v>
      </c>
      <c r="K16" s="8">
        <v>1250</v>
      </c>
      <c r="L16" s="8">
        <v>0.59799999999999998</v>
      </c>
      <c r="M16" s="13">
        <f>K16*L16</f>
        <v>747.5</v>
      </c>
      <c r="N16" s="11">
        <f t="shared" si="3"/>
        <v>54802</v>
      </c>
      <c r="O16" s="9">
        <v>0.59799999999999998</v>
      </c>
      <c r="P16" s="14">
        <f t="shared" si="4"/>
        <v>32771.595999999998</v>
      </c>
      <c r="Q16" s="14">
        <f t="shared" si="5"/>
        <v>1127.5</v>
      </c>
      <c r="R16" s="15">
        <v>1.5</v>
      </c>
      <c r="S16" s="16"/>
    </row>
    <row r="17" spans="1:19" s="2" customFormat="1" ht="19.5" customHeight="1" x14ac:dyDescent="0.35">
      <c r="A17" s="8">
        <v>12</v>
      </c>
      <c r="B17" s="9">
        <v>110014</v>
      </c>
      <c r="C17" s="9" t="s">
        <v>24</v>
      </c>
      <c r="D17" s="11">
        <v>3650</v>
      </c>
      <c r="E17" s="9">
        <v>23.48</v>
      </c>
      <c r="F17" s="12">
        <v>85702</v>
      </c>
      <c r="G17" s="13"/>
      <c r="H17" s="9"/>
      <c r="I17" s="9">
        <f>G17*H17</f>
        <v>0</v>
      </c>
      <c r="J17" s="12">
        <f t="shared" si="1"/>
        <v>85702</v>
      </c>
      <c r="K17" s="8">
        <v>13</v>
      </c>
      <c r="L17" s="8">
        <v>23.48</v>
      </c>
      <c r="M17" s="13">
        <f t="shared" si="2"/>
        <v>305.24</v>
      </c>
      <c r="N17" s="11">
        <f t="shared" si="3"/>
        <v>3637</v>
      </c>
      <c r="O17" s="9">
        <v>23.48</v>
      </c>
      <c r="P17" s="14">
        <f t="shared" si="4"/>
        <v>85396.76</v>
      </c>
      <c r="Q17" s="14">
        <f t="shared" si="5"/>
        <v>214.76</v>
      </c>
      <c r="R17" s="15">
        <v>40</v>
      </c>
      <c r="S17" s="16"/>
    </row>
    <row r="18" spans="1:19" s="2" customFormat="1" ht="19.5" customHeight="1" x14ac:dyDescent="0.35">
      <c r="A18" s="8">
        <v>13</v>
      </c>
      <c r="B18" s="9">
        <v>110015</v>
      </c>
      <c r="C18" s="9" t="s">
        <v>25</v>
      </c>
      <c r="D18" s="11">
        <v>559.97087378640765</v>
      </c>
      <c r="E18" s="9">
        <v>20.6</v>
      </c>
      <c r="F18" s="12">
        <v>11535.399999999998</v>
      </c>
      <c r="G18" s="13"/>
      <c r="H18" s="9"/>
      <c r="I18" s="9">
        <f t="shared" si="0"/>
        <v>0</v>
      </c>
      <c r="J18" s="12">
        <f t="shared" si="1"/>
        <v>11535.399999999998</v>
      </c>
      <c r="K18" s="8">
        <v>17</v>
      </c>
      <c r="L18" s="8">
        <v>20.6</v>
      </c>
      <c r="M18" s="13">
        <f t="shared" si="2"/>
        <v>350.20000000000005</v>
      </c>
      <c r="N18" s="11">
        <f t="shared" si="3"/>
        <v>542.97087378640765</v>
      </c>
      <c r="O18" s="9">
        <v>20.6</v>
      </c>
      <c r="P18" s="14">
        <f t="shared" si="4"/>
        <v>11185.199999999999</v>
      </c>
      <c r="Q18" s="14">
        <f t="shared" si="5"/>
        <v>329.79999999999995</v>
      </c>
      <c r="R18" s="15">
        <v>40</v>
      </c>
      <c r="S18" s="16"/>
    </row>
    <row r="19" spans="1:19" s="2" customFormat="1" ht="19.5" customHeight="1" x14ac:dyDescent="0.35">
      <c r="A19" s="8">
        <v>14</v>
      </c>
      <c r="B19" s="9">
        <v>110016</v>
      </c>
      <c r="C19" s="9" t="s">
        <v>26</v>
      </c>
      <c r="D19" s="11">
        <v>5464.2891246684349</v>
      </c>
      <c r="E19" s="9">
        <v>4.3952999999999998</v>
      </c>
      <c r="F19" s="12">
        <v>24017.189989655169</v>
      </c>
      <c r="G19" s="13"/>
      <c r="H19" s="9"/>
      <c r="I19" s="19">
        <f t="shared" si="0"/>
        <v>0</v>
      </c>
      <c r="J19" s="12">
        <f t="shared" si="1"/>
        <v>24017.189989655169</v>
      </c>
      <c r="K19" s="8">
        <v>125</v>
      </c>
      <c r="L19" s="8">
        <v>4.3952999999999998</v>
      </c>
      <c r="M19" s="13">
        <f t="shared" si="2"/>
        <v>549.41250000000002</v>
      </c>
      <c r="N19" s="11">
        <f t="shared" si="3"/>
        <v>5339.2891246684349</v>
      </c>
      <c r="O19" s="9">
        <v>4.3952999999999998</v>
      </c>
      <c r="P19" s="14">
        <f t="shared" si="4"/>
        <v>23467.777489655171</v>
      </c>
      <c r="Q19" s="14">
        <f t="shared" si="5"/>
        <v>450.58750000000003</v>
      </c>
      <c r="R19" s="15">
        <v>8</v>
      </c>
      <c r="S19" s="16"/>
    </row>
    <row r="20" spans="1:19" s="2" customFormat="1" ht="19.5" customHeight="1" x14ac:dyDescent="0.35">
      <c r="A20" s="8">
        <v>15</v>
      </c>
      <c r="B20" s="9">
        <v>110017</v>
      </c>
      <c r="C20" s="9" t="s">
        <v>27</v>
      </c>
      <c r="D20" s="11">
        <v>1439</v>
      </c>
      <c r="E20" s="9">
        <v>19.5</v>
      </c>
      <c r="F20" s="12">
        <v>28060.5</v>
      </c>
      <c r="G20" s="13"/>
      <c r="H20" s="9"/>
      <c r="I20" s="9">
        <f t="shared" si="0"/>
        <v>0</v>
      </c>
      <c r="J20" s="12">
        <f t="shared" si="1"/>
        <v>28060.5</v>
      </c>
      <c r="K20" s="8">
        <v>18</v>
      </c>
      <c r="L20" s="8">
        <v>19.5</v>
      </c>
      <c r="M20" s="9">
        <f t="shared" si="2"/>
        <v>351</v>
      </c>
      <c r="N20" s="11">
        <f t="shared" si="3"/>
        <v>1421</v>
      </c>
      <c r="O20" s="9">
        <v>19.5</v>
      </c>
      <c r="P20" s="14">
        <f t="shared" si="4"/>
        <v>27709.5</v>
      </c>
      <c r="Q20" s="14">
        <f t="shared" si="5"/>
        <v>279</v>
      </c>
      <c r="R20" s="15">
        <v>35</v>
      </c>
      <c r="S20" s="16"/>
    </row>
    <row r="21" spans="1:19" s="2" customFormat="1" ht="19.5" customHeight="1" x14ac:dyDescent="0.35">
      <c r="A21" s="8">
        <v>16</v>
      </c>
      <c r="B21" s="9">
        <v>110018</v>
      </c>
      <c r="C21" s="9" t="s">
        <v>28</v>
      </c>
      <c r="D21" s="11">
        <v>650</v>
      </c>
      <c r="E21" s="9">
        <v>52.73</v>
      </c>
      <c r="F21" s="12">
        <v>34274.5</v>
      </c>
      <c r="G21" s="13"/>
      <c r="H21" s="9"/>
      <c r="I21" s="9">
        <f>G21*H21</f>
        <v>0</v>
      </c>
      <c r="J21" s="12">
        <f t="shared" si="1"/>
        <v>34274.5</v>
      </c>
      <c r="K21" s="8">
        <v>3</v>
      </c>
      <c r="L21" s="8">
        <v>35.270000000000003</v>
      </c>
      <c r="M21" s="9">
        <f t="shared" si="2"/>
        <v>105.81</v>
      </c>
      <c r="N21" s="11">
        <v>650</v>
      </c>
      <c r="O21" s="9">
        <v>52.73</v>
      </c>
      <c r="P21" s="14">
        <f t="shared" si="4"/>
        <v>34274.5</v>
      </c>
      <c r="Q21" s="14">
        <f t="shared" si="5"/>
        <v>201.81000000000003</v>
      </c>
      <c r="R21" s="15">
        <v>120</v>
      </c>
      <c r="S21" s="16"/>
    </row>
    <row r="22" spans="1:19" s="2" customFormat="1" ht="19.5" customHeight="1" x14ac:dyDescent="0.35">
      <c r="A22" s="8">
        <v>17</v>
      </c>
      <c r="B22" s="9">
        <v>110041</v>
      </c>
      <c r="C22" s="9" t="s">
        <v>29</v>
      </c>
      <c r="D22" s="11">
        <v>116.99805573558004</v>
      </c>
      <c r="E22" s="9">
        <v>154.30000000000001</v>
      </c>
      <c r="F22" s="12">
        <v>18052.800000000003</v>
      </c>
      <c r="G22" s="13"/>
      <c r="H22" s="9"/>
      <c r="I22" s="9">
        <f t="shared" si="0"/>
        <v>0</v>
      </c>
      <c r="J22" s="12">
        <f t="shared" si="1"/>
        <v>18052.800000000003</v>
      </c>
      <c r="K22" s="8">
        <v>6</v>
      </c>
      <c r="L22" s="8">
        <v>154.30000000000001</v>
      </c>
      <c r="M22" s="13" t="s">
        <v>30</v>
      </c>
      <c r="N22" s="11">
        <f t="shared" si="3"/>
        <v>110.99805573558004</v>
      </c>
      <c r="O22" s="9">
        <v>154.30000000000001</v>
      </c>
      <c r="P22" s="14">
        <f>N22*O22</f>
        <v>17127</v>
      </c>
      <c r="Q22" s="14">
        <f t="shared" si="5"/>
        <v>274.19999999999993</v>
      </c>
      <c r="R22" s="15">
        <v>200</v>
      </c>
      <c r="S22" s="16"/>
    </row>
    <row r="23" spans="1:19" s="2" customFormat="1" ht="29.25" customHeight="1" x14ac:dyDescent="0.35">
      <c r="A23" s="8">
        <v>18</v>
      </c>
      <c r="B23" s="9">
        <v>110043</v>
      </c>
      <c r="C23" s="20" t="s">
        <v>31</v>
      </c>
      <c r="D23" s="11">
        <v>1250</v>
      </c>
      <c r="E23" s="8">
        <v>49.03</v>
      </c>
      <c r="F23" s="12">
        <v>61287.5</v>
      </c>
      <c r="G23" s="11"/>
      <c r="H23" s="8"/>
      <c r="I23" s="9">
        <f t="shared" si="0"/>
        <v>0</v>
      </c>
      <c r="J23" s="21">
        <f t="shared" si="1"/>
        <v>61287.5</v>
      </c>
      <c r="K23" s="8"/>
      <c r="L23" s="11">
        <v>49.03</v>
      </c>
      <c r="M23" s="22">
        <f t="shared" si="2"/>
        <v>0</v>
      </c>
      <c r="N23" s="11">
        <f t="shared" si="3"/>
        <v>1250</v>
      </c>
      <c r="O23" s="11">
        <v>49.03</v>
      </c>
      <c r="P23" s="14">
        <f t="shared" si="4"/>
        <v>61287.5</v>
      </c>
      <c r="Q23" s="14">
        <f t="shared" si="5"/>
        <v>0</v>
      </c>
      <c r="R23" s="23">
        <v>150</v>
      </c>
      <c r="S23" s="16"/>
    </row>
    <row r="24" spans="1:19" s="2" customFormat="1" ht="19.5" customHeight="1" x14ac:dyDescent="0.35">
      <c r="A24" s="8">
        <v>19</v>
      </c>
      <c r="B24" s="9">
        <v>110045</v>
      </c>
      <c r="C24" s="9" t="s">
        <v>32</v>
      </c>
      <c r="D24" s="11">
        <v>50</v>
      </c>
      <c r="E24" s="9">
        <v>320</v>
      </c>
      <c r="F24" s="12">
        <v>16000</v>
      </c>
      <c r="G24" s="13"/>
      <c r="H24" s="9"/>
      <c r="I24" s="9">
        <f t="shared" si="0"/>
        <v>0</v>
      </c>
      <c r="J24" s="12">
        <f t="shared" si="1"/>
        <v>16000</v>
      </c>
      <c r="K24" s="8"/>
      <c r="L24" s="8">
        <v>320</v>
      </c>
      <c r="M24" s="9">
        <f t="shared" si="2"/>
        <v>0</v>
      </c>
      <c r="N24" s="11">
        <f t="shared" si="3"/>
        <v>50</v>
      </c>
      <c r="O24" s="9">
        <v>320</v>
      </c>
      <c r="P24" s="14">
        <f t="shared" si="4"/>
        <v>16000</v>
      </c>
      <c r="Q24" s="14">
        <f t="shared" si="5"/>
        <v>0</v>
      </c>
      <c r="R24" s="15">
        <v>350</v>
      </c>
      <c r="S24" s="16"/>
    </row>
    <row r="25" spans="1:19" s="2" customFormat="1" ht="19.5" customHeight="1" x14ac:dyDescent="0.35">
      <c r="A25" s="8">
        <v>20</v>
      </c>
      <c r="B25" s="9">
        <v>110046</v>
      </c>
      <c r="C25" s="9" t="s">
        <v>33</v>
      </c>
      <c r="D25" s="11">
        <v>635.50847457627117</v>
      </c>
      <c r="E25" s="9">
        <v>59</v>
      </c>
      <c r="F25" s="12">
        <v>37495</v>
      </c>
      <c r="G25" s="13"/>
      <c r="H25" s="9">
        <v>67.98</v>
      </c>
      <c r="I25" s="9">
        <f t="shared" si="0"/>
        <v>0</v>
      </c>
      <c r="J25" s="12">
        <f t="shared" si="1"/>
        <v>37495</v>
      </c>
      <c r="K25" s="8">
        <v>8</v>
      </c>
      <c r="L25" s="8">
        <v>59</v>
      </c>
      <c r="M25" s="9">
        <f t="shared" si="2"/>
        <v>472</v>
      </c>
      <c r="N25" s="11">
        <f t="shared" si="3"/>
        <v>627.50847457627117</v>
      </c>
      <c r="O25" s="9">
        <v>59</v>
      </c>
      <c r="P25" s="14">
        <f t="shared" si="4"/>
        <v>37023</v>
      </c>
      <c r="Q25" s="14">
        <f t="shared" si="5"/>
        <v>328</v>
      </c>
      <c r="R25" s="15">
        <v>100</v>
      </c>
      <c r="S25" s="16"/>
    </row>
    <row r="26" spans="1:19" s="2" customFormat="1" ht="19.5" customHeight="1" x14ac:dyDescent="0.35">
      <c r="A26" s="8">
        <v>21</v>
      </c>
      <c r="B26" s="9">
        <v>110047</v>
      </c>
      <c r="C26" s="9" t="s">
        <v>34</v>
      </c>
      <c r="D26" s="11">
        <v>578.50847457627117</v>
      </c>
      <c r="E26" s="9">
        <v>59</v>
      </c>
      <c r="F26" s="12">
        <v>34132</v>
      </c>
      <c r="G26" s="13"/>
      <c r="H26" s="9">
        <v>72.12</v>
      </c>
      <c r="I26" s="9">
        <f t="shared" si="0"/>
        <v>0</v>
      </c>
      <c r="J26" s="12">
        <f t="shared" si="1"/>
        <v>34132</v>
      </c>
      <c r="K26" s="8">
        <v>3</v>
      </c>
      <c r="L26" s="8">
        <v>59</v>
      </c>
      <c r="M26" s="9">
        <f t="shared" si="2"/>
        <v>177</v>
      </c>
      <c r="N26" s="11">
        <f t="shared" si="3"/>
        <v>575.50847457627117</v>
      </c>
      <c r="O26" s="9">
        <v>59</v>
      </c>
      <c r="P26" s="14">
        <f t="shared" si="4"/>
        <v>33955</v>
      </c>
      <c r="Q26" s="14">
        <f t="shared" si="5"/>
        <v>123</v>
      </c>
      <c r="R26" s="15">
        <v>100</v>
      </c>
      <c r="S26" s="16"/>
    </row>
    <row r="27" spans="1:19" s="2" customFormat="1" ht="19.5" customHeight="1" x14ac:dyDescent="0.35">
      <c r="A27" s="8">
        <v>22</v>
      </c>
      <c r="B27" s="9">
        <v>110048</v>
      </c>
      <c r="C27" s="9" t="s">
        <v>35</v>
      </c>
      <c r="D27" s="11">
        <v>325.5204081632653</v>
      </c>
      <c r="E27" s="9">
        <v>98</v>
      </c>
      <c r="F27" s="12">
        <v>31901</v>
      </c>
      <c r="G27" s="13"/>
      <c r="H27" s="9"/>
      <c r="I27" s="9">
        <f t="shared" si="0"/>
        <v>0</v>
      </c>
      <c r="J27" s="12">
        <f t="shared" si="1"/>
        <v>31901</v>
      </c>
      <c r="K27" s="8">
        <v>9</v>
      </c>
      <c r="L27" s="8">
        <v>98</v>
      </c>
      <c r="M27" s="9">
        <f t="shared" si="2"/>
        <v>882</v>
      </c>
      <c r="N27" s="11">
        <f t="shared" si="3"/>
        <v>316.5204081632653</v>
      </c>
      <c r="O27" s="9">
        <v>98</v>
      </c>
      <c r="P27" s="14">
        <f t="shared" si="4"/>
        <v>31019</v>
      </c>
      <c r="Q27" s="14">
        <f t="shared" si="5"/>
        <v>468</v>
      </c>
      <c r="R27" s="15">
        <v>150</v>
      </c>
      <c r="S27" s="16"/>
    </row>
    <row r="28" spans="1:19" s="2" customFormat="1" ht="19.5" customHeight="1" x14ac:dyDescent="0.35">
      <c r="A28" s="8">
        <v>23</v>
      </c>
      <c r="B28" s="9">
        <v>110049</v>
      </c>
      <c r="C28" s="9" t="s">
        <v>36</v>
      </c>
      <c r="D28" s="11">
        <v>364</v>
      </c>
      <c r="E28" s="9">
        <v>59</v>
      </c>
      <c r="F28" s="12">
        <v>21476</v>
      </c>
      <c r="G28" s="13"/>
      <c r="H28" s="9"/>
      <c r="I28" s="9">
        <f t="shared" si="0"/>
        <v>0</v>
      </c>
      <c r="J28" s="12">
        <f t="shared" si="1"/>
        <v>21476</v>
      </c>
      <c r="K28" s="8">
        <v>12</v>
      </c>
      <c r="L28" s="8">
        <v>59</v>
      </c>
      <c r="M28" s="9">
        <f t="shared" si="2"/>
        <v>708</v>
      </c>
      <c r="N28" s="11">
        <f t="shared" si="3"/>
        <v>352</v>
      </c>
      <c r="O28" s="9">
        <v>59</v>
      </c>
      <c r="P28" s="14">
        <f t="shared" si="4"/>
        <v>20768</v>
      </c>
      <c r="Q28" s="14">
        <f t="shared" si="5"/>
        <v>492</v>
      </c>
      <c r="R28" s="15">
        <v>100</v>
      </c>
      <c r="S28" s="16"/>
    </row>
    <row r="29" spans="1:19" s="2" customFormat="1" ht="19.5" customHeight="1" x14ac:dyDescent="0.35">
      <c r="A29" s="8">
        <v>24</v>
      </c>
      <c r="B29" s="9">
        <v>110050</v>
      </c>
      <c r="C29" s="9" t="s">
        <v>37</v>
      </c>
      <c r="D29" s="11">
        <v>384</v>
      </c>
      <c r="E29" s="9">
        <v>59</v>
      </c>
      <c r="F29" s="12">
        <v>22656</v>
      </c>
      <c r="G29" s="13"/>
      <c r="H29" s="9"/>
      <c r="I29" s="9">
        <f t="shared" si="0"/>
        <v>0</v>
      </c>
      <c r="J29" s="12">
        <f t="shared" si="1"/>
        <v>22656</v>
      </c>
      <c r="K29" s="8">
        <v>42</v>
      </c>
      <c r="L29" s="8">
        <v>59</v>
      </c>
      <c r="M29" s="9">
        <f t="shared" si="2"/>
        <v>2478</v>
      </c>
      <c r="N29" s="11">
        <f t="shared" si="3"/>
        <v>342</v>
      </c>
      <c r="O29" s="9">
        <v>59</v>
      </c>
      <c r="P29" s="14">
        <f t="shared" si="4"/>
        <v>20178</v>
      </c>
      <c r="Q29" s="14">
        <f t="shared" si="5"/>
        <v>1722</v>
      </c>
      <c r="R29" s="15">
        <v>100</v>
      </c>
      <c r="S29" s="16"/>
    </row>
    <row r="30" spans="1:19" s="2" customFormat="1" ht="19.5" customHeight="1" x14ac:dyDescent="0.35">
      <c r="A30" s="8">
        <v>25</v>
      </c>
      <c r="B30" s="9">
        <v>110051</v>
      </c>
      <c r="C30" s="9" t="s">
        <v>38</v>
      </c>
      <c r="D30" s="11">
        <v>261.50847457627117</v>
      </c>
      <c r="E30" s="9">
        <v>59</v>
      </c>
      <c r="F30" s="12">
        <v>15428.999999999998</v>
      </c>
      <c r="G30" s="13"/>
      <c r="H30" s="9"/>
      <c r="I30" s="9">
        <f t="shared" si="0"/>
        <v>0</v>
      </c>
      <c r="J30" s="12">
        <f t="shared" si="1"/>
        <v>15428.999999999998</v>
      </c>
      <c r="K30" s="8">
        <v>6</v>
      </c>
      <c r="L30" s="8">
        <v>59</v>
      </c>
      <c r="M30" s="9">
        <f t="shared" si="2"/>
        <v>354</v>
      </c>
      <c r="N30" s="11">
        <f t="shared" si="3"/>
        <v>255.50847457627117</v>
      </c>
      <c r="O30" s="9">
        <v>59</v>
      </c>
      <c r="P30" s="14">
        <f t="shared" si="4"/>
        <v>15074.999999999998</v>
      </c>
      <c r="Q30" s="14">
        <f t="shared" si="5"/>
        <v>246</v>
      </c>
      <c r="R30" s="15">
        <v>100</v>
      </c>
      <c r="S30" s="16"/>
    </row>
    <row r="31" spans="1:19" s="2" customFormat="1" ht="19.5" customHeight="1" x14ac:dyDescent="0.35">
      <c r="A31" s="8">
        <v>26</v>
      </c>
      <c r="B31" s="9">
        <v>110052</v>
      </c>
      <c r="C31" s="9" t="s">
        <v>39</v>
      </c>
      <c r="D31" s="11">
        <v>511.50847457627117</v>
      </c>
      <c r="E31" s="9">
        <v>59</v>
      </c>
      <c r="F31" s="12">
        <v>30179</v>
      </c>
      <c r="G31" s="13"/>
      <c r="H31" s="9">
        <v>67.98</v>
      </c>
      <c r="I31" s="9">
        <f t="shared" si="0"/>
        <v>0</v>
      </c>
      <c r="J31" s="12">
        <f t="shared" si="1"/>
        <v>30179</v>
      </c>
      <c r="K31" s="8">
        <v>8</v>
      </c>
      <c r="L31" s="8">
        <v>59</v>
      </c>
      <c r="M31" s="9">
        <f t="shared" si="2"/>
        <v>472</v>
      </c>
      <c r="N31" s="11">
        <f t="shared" si="3"/>
        <v>503.50847457627117</v>
      </c>
      <c r="O31" s="9">
        <v>59</v>
      </c>
      <c r="P31" s="14">
        <f t="shared" si="4"/>
        <v>29707</v>
      </c>
      <c r="Q31" s="14">
        <f t="shared" si="5"/>
        <v>328</v>
      </c>
      <c r="R31" s="15">
        <v>100</v>
      </c>
      <c r="S31" s="16"/>
    </row>
    <row r="32" spans="1:19" s="2" customFormat="1" ht="19.5" customHeight="1" x14ac:dyDescent="0.35">
      <c r="A32" s="8">
        <v>27</v>
      </c>
      <c r="B32" s="9">
        <v>110053</v>
      </c>
      <c r="C32" s="9" t="s">
        <v>40</v>
      </c>
      <c r="D32" s="11">
        <v>246</v>
      </c>
      <c r="E32" s="9">
        <v>59</v>
      </c>
      <c r="F32" s="12">
        <v>14514</v>
      </c>
      <c r="G32" s="13"/>
      <c r="H32" s="9"/>
      <c r="I32" s="9">
        <f t="shared" si="0"/>
        <v>0</v>
      </c>
      <c r="J32" s="12">
        <f t="shared" si="1"/>
        <v>14514</v>
      </c>
      <c r="K32" s="8">
        <v>6</v>
      </c>
      <c r="L32" s="8">
        <v>59</v>
      </c>
      <c r="M32" s="9">
        <f t="shared" si="2"/>
        <v>354</v>
      </c>
      <c r="N32" s="11">
        <f t="shared" si="3"/>
        <v>240</v>
      </c>
      <c r="O32" s="9">
        <v>59</v>
      </c>
      <c r="P32" s="14">
        <f t="shared" si="4"/>
        <v>14160</v>
      </c>
      <c r="Q32" s="14">
        <f t="shared" si="5"/>
        <v>246</v>
      </c>
      <c r="R32" s="15">
        <v>100</v>
      </c>
      <c r="S32" s="16"/>
    </row>
    <row r="33" spans="1:19" s="2" customFormat="1" ht="19.5" customHeight="1" x14ac:dyDescent="0.35">
      <c r="A33" s="8">
        <v>28</v>
      </c>
      <c r="B33" s="9">
        <v>110055</v>
      </c>
      <c r="C33" s="9" t="s">
        <v>83</v>
      </c>
      <c r="D33" s="11">
        <v>1794</v>
      </c>
      <c r="E33" s="9">
        <v>16</v>
      </c>
      <c r="F33" s="12">
        <v>28704</v>
      </c>
      <c r="G33" s="13"/>
      <c r="H33" s="9">
        <v>17.66</v>
      </c>
      <c r="I33" s="9">
        <f t="shared" si="0"/>
        <v>0</v>
      </c>
      <c r="J33" s="12">
        <f t="shared" si="1"/>
        <v>28704</v>
      </c>
      <c r="K33" s="8">
        <v>25</v>
      </c>
      <c r="L33" s="8">
        <v>16</v>
      </c>
      <c r="M33" s="9">
        <f t="shared" si="2"/>
        <v>400</v>
      </c>
      <c r="N33" s="11">
        <f t="shared" si="3"/>
        <v>1769</v>
      </c>
      <c r="O33" s="9">
        <v>16</v>
      </c>
      <c r="P33" s="14">
        <f t="shared" si="4"/>
        <v>28304</v>
      </c>
      <c r="Q33" s="14">
        <f t="shared" si="5"/>
        <v>600</v>
      </c>
      <c r="R33" s="15">
        <v>40</v>
      </c>
      <c r="S33" s="16"/>
    </row>
    <row r="34" spans="1:19" s="2" customFormat="1" ht="19.5" customHeight="1" x14ac:dyDescent="0.35">
      <c r="A34" s="8">
        <v>29</v>
      </c>
      <c r="B34" s="9">
        <v>110056</v>
      </c>
      <c r="C34" s="10" t="s">
        <v>41</v>
      </c>
      <c r="D34" s="11">
        <v>900</v>
      </c>
      <c r="E34" s="9">
        <v>15</v>
      </c>
      <c r="F34" s="12">
        <v>13500</v>
      </c>
      <c r="G34" s="13"/>
      <c r="H34" s="9"/>
      <c r="I34" s="9">
        <f t="shared" si="0"/>
        <v>0</v>
      </c>
      <c r="J34" s="12">
        <f t="shared" si="1"/>
        <v>13500</v>
      </c>
      <c r="K34" s="8">
        <v>26</v>
      </c>
      <c r="L34" s="8">
        <v>15</v>
      </c>
      <c r="M34" s="9">
        <f t="shared" si="2"/>
        <v>390</v>
      </c>
      <c r="N34" s="11">
        <f t="shared" si="3"/>
        <v>874</v>
      </c>
      <c r="O34" s="9">
        <v>15</v>
      </c>
      <c r="P34" s="14">
        <f t="shared" si="4"/>
        <v>13110</v>
      </c>
      <c r="Q34" s="14">
        <f t="shared" si="5"/>
        <v>520</v>
      </c>
      <c r="R34" s="15">
        <v>35</v>
      </c>
      <c r="S34" s="16"/>
    </row>
    <row r="35" spans="1:19" s="2" customFormat="1" ht="19.5" customHeight="1" x14ac:dyDescent="0.35">
      <c r="A35" s="8">
        <v>30</v>
      </c>
      <c r="B35" s="9">
        <v>110057</v>
      </c>
      <c r="C35" s="9" t="s">
        <v>42</v>
      </c>
      <c r="D35" s="11">
        <v>668.7</v>
      </c>
      <c r="E35" s="9">
        <v>10</v>
      </c>
      <c r="F35" s="12">
        <v>6687</v>
      </c>
      <c r="G35" s="13"/>
      <c r="H35" s="9"/>
      <c r="I35" s="9">
        <f t="shared" si="0"/>
        <v>0</v>
      </c>
      <c r="J35" s="12">
        <f t="shared" si="1"/>
        <v>6687</v>
      </c>
      <c r="K35" s="8">
        <v>13</v>
      </c>
      <c r="L35" s="8">
        <v>10</v>
      </c>
      <c r="M35" s="9">
        <f t="shared" si="2"/>
        <v>130</v>
      </c>
      <c r="N35" s="11">
        <f t="shared" si="3"/>
        <v>655.7</v>
      </c>
      <c r="O35" s="9">
        <v>10</v>
      </c>
      <c r="P35" s="14">
        <f t="shared" si="4"/>
        <v>6557</v>
      </c>
      <c r="Q35" s="14">
        <f t="shared" si="5"/>
        <v>65</v>
      </c>
      <c r="R35" s="15">
        <v>15</v>
      </c>
      <c r="S35" s="16"/>
    </row>
    <row r="36" spans="1:19" s="2" customFormat="1" ht="19.5" customHeight="1" x14ac:dyDescent="0.35">
      <c r="A36" s="8">
        <v>31</v>
      </c>
      <c r="B36" s="9">
        <v>110058</v>
      </c>
      <c r="C36" s="9" t="s">
        <v>43</v>
      </c>
      <c r="D36" s="11">
        <v>848</v>
      </c>
      <c r="E36" s="9">
        <v>12</v>
      </c>
      <c r="F36" s="12">
        <v>10176</v>
      </c>
      <c r="G36" s="13"/>
      <c r="H36" s="9">
        <v>8.1999999999999993</v>
      </c>
      <c r="I36" s="9">
        <f t="shared" si="0"/>
        <v>0</v>
      </c>
      <c r="J36" s="12">
        <f t="shared" si="1"/>
        <v>10176</v>
      </c>
      <c r="K36" s="8">
        <v>45</v>
      </c>
      <c r="L36" s="8">
        <v>12</v>
      </c>
      <c r="M36" s="9">
        <f t="shared" si="2"/>
        <v>540</v>
      </c>
      <c r="N36" s="11">
        <f t="shared" si="3"/>
        <v>803</v>
      </c>
      <c r="O36" s="9">
        <v>12</v>
      </c>
      <c r="P36" s="14">
        <f t="shared" si="4"/>
        <v>9636</v>
      </c>
      <c r="Q36" s="14">
        <f t="shared" si="5"/>
        <v>585</v>
      </c>
      <c r="R36" s="15">
        <v>25</v>
      </c>
      <c r="S36" s="16"/>
    </row>
    <row r="37" spans="1:19" s="2" customFormat="1" ht="19.5" customHeight="1" x14ac:dyDescent="0.35">
      <c r="A37" s="8">
        <v>32</v>
      </c>
      <c r="B37" s="9">
        <v>110059</v>
      </c>
      <c r="C37" s="9" t="s">
        <v>44</v>
      </c>
      <c r="D37" s="11">
        <v>68</v>
      </c>
      <c r="E37" s="9">
        <v>17</v>
      </c>
      <c r="F37" s="12">
        <v>1156</v>
      </c>
      <c r="G37" s="13"/>
      <c r="H37" s="9"/>
      <c r="I37" s="9">
        <f t="shared" si="0"/>
        <v>0</v>
      </c>
      <c r="J37" s="12">
        <f t="shared" si="1"/>
        <v>1156</v>
      </c>
      <c r="K37" s="8">
        <v>8</v>
      </c>
      <c r="L37" s="8">
        <v>17</v>
      </c>
      <c r="M37" s="9">
        <f t="shared" si="2"/>
        <v>136</v>
      </c>
      <c r="N37" s="11">
        <f t="shared" si="3"/>
        <v>60</v>
      </c>
      <c r="O37" s="9">
        <v>17</v>
      </c>
      <c r="P37" s="14">
        <f t="shared" si="4"/>
        <v>1020</v>
      </c>
      <c r="Q37" s="14">
        <f t="shared" si="5"/>
        <v>104</v>
      </c>
      <c r="R37" s="15">
        <v>30</v>
      </c>
      <c r="S37" s="16"/>
    </row>
    <row r="38" spans="1:19" s="2" customFormat="1" ht="19.5" customHeight="1" x14ac:dyDescent="0.35">
      <c r="A38" s="8">
        <v>33</v>
      </c>
      <c r="B38" s="9">
        <v>110060</v>
      </c>
      <c r="C38" s="9" t="s">
        <v>45</v>
      </c>
      <c r="D38" s="11">
        <v>85</v>
      </c>
      <c r="E38" s="9">
        <v>17</v>
      </c>
      <c r="F38" s="12">
        <v>1445</v>
      </c>
      <c r="G38" s="13"/>
      <c r="H38" s="9"/>
      <c r="I38" s="9">
        <f t="shared" si="0"/>
        <v>0</v>
      </c>
      <c r="J38" s="12">
        <f t="shared" si="1"/>
        <v>1445</v>
      </c>
      <c r="K38" s="8">
        <v>9</v>
      </c>
      <c r="L38" s="8">
        <v>17</v>
      </c>
      <c r="M38" s="9">
        <f t="shared" si="2"/>
        <v>153</v>
      </c>
      <c r="N38" s="11">
        <f t="shared" si="3"/>
        <v>76</v>
      </c>
      <c r="O38" s="9">
        <v>17</v>
      </c>
      <c r="P38" s="14">
        <f t="shared" si="4"/>
        <v>1292</v>
      </c>
      <c r="Q38" s="14">
        <f t="shared" si="5"/>
        <v>117</v>
      </c>
      <c r="R38" s="15">
        <v>30</v>
      </c>
      <c r="S38" s="16"/>
    </row>
    <row r="39" spans="1:19" s="2" customFormat="1" ht="19.5" customHeight="1" x14ac:dyDescent="0.35">
      <c r="A39" s="8">
        <v>34</v>
      </c>
      <c r="B39" s="9">
        <v>110061</v>
      </c>
      <c r="C39" s="9" t="s">
        <v>46</v>
      </c>
      <c r="D39" s="11">
        <v>13</v>
      </c>
      <c r="E39" s="9">
        <v>21</v>
      </c>
      <c r="F39" s="12">
        <v>273</v>
      </c>
      <c r="G39" s="13"/>
      <c r="H39" s="9"/>
      <c r="I39" s="9">
        <f t="shared" si="0"/>
        <v>0</v>
      </c>
      <c r="J39" s="12">
        <f t="shared" si="1"/>
        <v>273</v>
      </c>
      <c r="K39" s="8">
        <v>15</v>
      </c>
      <c r="L39" s="8">
        <v>21</v>
      </c>
      <c r="M39" s="9">
        <f t="shared" si="2"/>
        <v>315</v>
      </c>
      <c r="N39" s="11">
        <f t="shared" si="3"/>
        <v>-2</v>
      </c>
      <c r="O39" s="9">
        <v>21</v>
      </c>
      <c r="P39" s="14">
        <f t="shared" si="4"/>
        <v>-42</v>
      </c>
      <c r="Q39" s="14">
        <f t="shared" si="5"/>
        <v>285</v>
      </c>
      <c r="R39" s="15">
        <v>40</v>
      </c>
      <c r="S39" s="16"/>
    </row>
    <row r="40" spans="1:19" s="2" customFormat="1" ht="19.5" customHeight="1" x14ac:dyDescent="0.35">
      <c r="A40" s="8">
        <v>35</v>
      </c>
      <c r="B40" s="9">
        <v>110062</v>
      </c>
      <c r="C40" s="9" t="s">
        <v>47</v>
      </c>
      <c r="D40" s="11">
        <v>82</v>
      </c>
      <c r="E40" s="9">
        <v>19</v>
      </c>
      <c r="F40" s="12">
        <v>1558</v>
      </c>
      <c r="G40" s="13"/>
      <c r="H40" s="9"/>
      <c r="I40" s="9">
        <f t="shared" si="0"/>
        <v>0</v>
      </c>
      <c r="J40" s="12">
        <f t="shared" si="1"/>
        <v>1558</v>
      </c>
      <c r="K40" s="8">
        <v>12</v>
      </c>
      <c r="L40" s="8">
        <v>19</v>
      </c>
      <c r="M40" s="9">
        <f t="shared" si="2"/>
        <v>228</v>
      </c>
      <c r="N40" s="11">
        <f t="shared" si="3"/>
        <v>70</v>
      </c>
      <c r="O40" s="9">
        <v>19</v>
      </c>
      <c r="P40" s="14">
        <f t="shared" si="4"/>
        <v>1330</v>
      </c>
      <c r="Q40" s="14">
        <f t="shared" si="5"/>
        <v>132</v>
      </c>
      <c r="R40" s="15">
        <v>30</v>
      </c>
      <c r="S40" s="16"/>
    </row>
    <row r="41" spans="1:19" s="2" customFormat="1" ht="19.5" customHeight="1" x14ac:dyDescent="0.35">
      <c r="A41" s="8">
        <v>36</v>
      </c>
      <c r="B41" s="9">
        <v>110063</v>
      </c>
      <c r="C41" s="9" t="s">
        <v>48</v>
      </c>
      <c r="D41" s="11">
        <v>14</v>
      </c>
      <c r="E41" s="9">
        <v>22</v>
      </c>
      <c r="F41" s="12">
        <v>308</v>
      </c>
      <c r="G41" s="13"/>
      <c r="H41" s="9"/>
      <c r="I41" s="9">
        <f t="shared" si="0"/>
        <v>0</v>
      </c>
      <c r="J41" s="12">
        <f t="shared" si="1"/>
        <v>308</v>
      </c>
      <c r="K41" s="8">
        <v>12</v>
      </c>
      <c r="L41" s="8">
        <v>22</v>
      </c>
      <c r="M41" s="9">
        <f t="shared" si="2"/>
        <v>264</v>
      </c>
      <c r="N41" s="11">
        <f t="shared" si="3"/>
        <v>2</v>
      </c>
      <c r="O41" s="9">
        <v>22</v>
      </c>
      <c r="P41" s="14">
        <f t="shared" si="4"/>
        <v>44</v>
      </c>
      <c r="Q41" s="14">
        <f t="shared" si="5"/>
        <v>216</v>
      </c>
      <c r="R41" s="15">
        <v>40</v>
      </c>
      <c r="S41" s="16"/>
    </row>
    <row r="42" spans="1:19" s="2" customFormat="1" ht="19.5" customHeight="1" x14ac:dyDescent="0.35">
      <c r="A42" s="8">
        <v>37</v>
      </c>
      <c r="B42" s="9">
        <v>110064</v>
      </c>
      <c r="C42" s="9" t="s">
        <v>49</v>
      </c>
      <c r="D42" s="11">
        <v>51</v>
      </c>
      <c r="E42" s="9">
        <v>16</v>
      </c>
      <c r="F42" s="12">
        <v>816</v>
      </c>
      <c r="G42" s="13"/>
      <c r="H42" s="9"/>
      <c r="I42" s="9">
        <f t="shared" si="0"/>
        <v>0</v>
      </c>
      <c r="J42" s="12">
        <f t="shared" si="1"/>
        <v>816</v>
      </c>
      <c r="K42" s="8">
        <v>14</v>
      </c>
      <c r="L42" s="8">
        <v>16</v>
      </c>
      <c r="M42" s="9">
        <f t="shared" si="2"/>
        <v>224</v>
      </c>
      <c r="N42" s="11">
        <f t="shared" si="3"/>
        <v>37</v>
      </c>
      <c r="O42" s="9">
        <v>16</v>
      </c>
      <c r="P42" s="14">
        <f t="shared" si="4"/>
        <v>592</v>
      </c>
      <c r="Q42" s="14">
        <f t="shared" si="5"/>
        <v>196</v>
      </c>
      <c r="R42" s="15">
        <v>30</v>
      </c>
      <c r="S42" s="16"/>
    </row>
    <row r="43" spans="1:19" s="2" customFormat="1" ht="19.5" customHeight="1" x14ac:dyDescent="0.35">
      <c r="A43" s="8">
        <v>38</v>
      </c>
      <c r="B43" s="9">
        <v>110065</v>
      </c>
      <c r="C43" s="9" t="s">
        <v>50</v>
      </c>
      <c r="D43" s="11">
        <v>502</v>
      </c>
      <c r="E43" s="9">
        <v>16</v>
      </c>
      <c r="F43" s="12">
        <v>8032</v>
      </c>
      <c r="G43" s="13"/>
      <c r="H43" s="9">
        <v>18.5</v>
      </c>
      <c r="I43" s="9">
        <f t="shared" si="0"/>
        <v>0</v>
      </c>
      <c r="J43" s="12">
        <f t="shared" si="1"/>
        <v>8032</v>
      </c>
      <c r="K43" s="8">
        <v>16</v>
      </c>
      <c r="L43" s="8">
        <v>16</v>
      </c>
      <c r="M43" s="9">
        <f t="shared" si="2"/>
        <v>256</v>
      </c>
      <c r="N43" s="11">
        <f t="shared" si="3"/>
        <v>486</v>
      </c>
      <c r="O43" s="9">
        <v>16</v>
      </c>
      <c r="P43" s="14">
        <f t="shared" si="4"/>
        <v>7776</v>
      </c>
      <c r="Q43" s="14">
        <f t="shared" si="5"/>
        <v>224</v>
      </c>
      <c r="R43" s="15">
        <v>30</v>
      </c>
      <c r="S43" s="16"/>
    </row>
    <row r="44" spans="1:19" s="2" customFormat="1" ht="19.5" customHeight="1" x14ac:dyDescent="0.35">
      <c r="A44" s="8">
        <v>39</v>
      </c>
      <c r="B44" s="9">
        <v>110066</v>
      </c>
      <c r="C44" s="9" t="s">
        <v>51</v>
      </c>
      <c r="D44" s="11">
        <v>605</v>
      </c>
      <c r="E44" s="9">
        <v>15</v>
      </c>
      <c r="F44" s="12">
        <v>9075</v>
      </c>
      <c r="G44" s="13"/>
      <c r="H44" s="9">
        <v>18.5</v>
      </c>
      <c r="I44" s="9">
        <f t="shared" si="0"/>
        <v>0</v>
      </c>
      <c r="J44" s="12">
        <f t="shared" si="1"/>
        <v>9075</v>
      </c>
      <c r="K44" s="8">
        <v>19</v>
      </c>
      <c r="L44" s="8">
        <v>15</v>
      </c>
      <c r="M44" s="9">
        <f t="shared" si="2"/>
        <v>285</v>
      </c>
      <c r="N44" s="11">
        <f t="shared" si="3"/>
        <v>586</v>
      </c>
      <c r="O44" s="9">
        <v>15</v>
      </c>
      <c r="P44" s="14">
        <f t="shared" si="4"/>
        <v>8790</v>
      </c>
      <c r="Q44" s="14">
        <f t="shared" si="5"/>
        <v>380</v>
      </c>
      <c r="R44" s="15">
        <v>35</v>
      </c>
      <c r="S44" s="16"/>
    </row>
    <row r="45" spans="1:19" s="2" customFormat="1" ht="19.5" customHeight="1" x14ac:dyDescent="0.35">
      <c r="A45" s="8">
        <v>40</v>
      </c>
      <c r="B45" s="9">
        <v>110067</v>
      </c>
      <c r="C45" s="9" t="s">
        <v>52</v>
      </c>
      <c r="D45" s="11">
        <v>9</v>
      </c>
      <c r="E45" s="9">
        <v>44</v>
      </c>
      <c r="F45" s="12">
        <v>396</v>
      </c>
      <c r="G45" s="13"/>
      <c r="H45" s="9"/>
      <c r="I45" s="9">
        <f t="shared" si="0"/>
        <v>0</v>
      </c>
      <c r="J45" s="12">
        <f t="shared" si="1"/>
        <v>396</v>
      </c>
      <c r="K45" s="8">
        <v>9</v>
      </c>
      <c r="L45" s="8">
        <v>44</v>
      </c>
      <c r="M45" s="9">
        <f t="shared" si="2"/>
        <v>396</v>
      </c>
      <c r="N45" s="11">
        <f t="shared" si="3"/>
        <v>0</v>
      </c>
      <c r="O45" s="9">
        <v>44</v>
      </c>
      <c r="P45" s="14">
        <f t="shared" si="4"/>
        <v>0</v>
      </c>
      <c r="Q45" s="14">
        <f t="shared" si="5"/>
        <v>234</v>
      </c>
      <c r="R45" s="15">
        <v>70</v>
      </c>
      <c r="S45" s="16"/>
    </row>
    <row r="46" spans="1:19" s="2" customFormat="1" ht="19.5" customHeight="1" x14ac:dyDescent="0.35">
      <c r="A46" s="8">
        <v>41</v>
      </c>
      <c r="B46" s="9">
        <v>110068</v>
      </c>
      <c r="C46" s="9" t="s">
        <v>53</v>
      </c>
      <c r="D46" s="11">
        <v>139</v>
      </c>
      <c r="E46" s="9">
        <v>38</v>
      </c>
      <c r="F46" s="12">
        <v>5282</v>
      </c>
      <c r="G46" s="13"/>
      <c r="H46" s="9"/>
      <c r="I46" s="9">
        <f t="shared" si="0"/>
        <v>0</v>
      </c>
      <c r="J46" s="12">
        <f t="shared" si="1"/>
        <v>5282</v>
      </c>
      <c r="K46" s="8">
        <v>14</v>
      </c>
      <c r="L46" s="8">
        <v>38</v>
      </c>
      <c r="M46" s="9">
        <f t="shared" si="2"/>
        <v>532</v>
      </c>
      <c r="N46" s="11">
        <f t="shared" si="3"/>
        <v>125</v>
      </c>
      <c r="O46" s="9">
        <v>38</v>
      </c>
      <c r="P46" s="14">
        <f t="shared" si="4"/>
        <v>4750</v>
      </c>
      <c r="Q46" s="14">
        <f t="shared" si="5"/>
        <v>308</v>
      </c>
      <c r="R46" s="15">
        <v>60</v>
      </c>
      <c r="S46" s="16"/>
    </row>
    <row r="47" spans="1:19" s="2" customFormat="1" ht="19.5" customHeight="1" x14ac:dyDescent="0.35">
      <c r="A47" s="8">
        <v>42</v>
      </c>
      <c r="B47" s="9">
        <v>110069</v>
      </c>
      <c r="C47" s="9" t="s">
        <v>54</v>
      </c>
      <c r="D47" s="11">
        <v>113</v>
      </c>
      <c r="E47" s="9">
        <v>38</v>
      </c>
      <c r="F47" s="12">
        <v>4294</v>
      </c>
      <c r="G47" s="13"/>
      <c r="H47" s="9"/>
      <c r="I47" s="9">
        <f t="shared" si="0"/>
        <v>0</v>
      </c>
      <c r="J47" s="12">
        <f t="shared" si="1"/>
        <v>4294</v>
      </c>
      <c r="K47" s="8">
        <v>12</v>
      </c>
      <c r="L47" s="8">
        <v>38</v>
      </c>
      <c r="M47" s="9">
        <f t="shared" si="2"/>
        <v>456</v>
      </c>
      <c r="N47" s="11">
        <f t="shared" si="3"/>
        <v>101</v>
      </c>
      <c r="O47" s="9">
        <v>38</v>
      </c>
      <c r="P47" s="14">
        <f t="shared" si="4"/>
        <v>3838</v>
      </c>
      <c r="Q47" s="14">
        <f t="shared" si="5"/>
        <v>264</v>
      </c>
      <c r="R47" s="15">
        <v>60</v>
      </c>
      <c r="S47" s="16"/>
    </row>
    <row r="48" spans="1:19" s="2" customFormat="1" ht="19.5" customHeight="1" x14ac:dyDescent="0.35">
      <c r="A48" s="8">
        <v>43</v>
      </c>
      <c r="B48" s="9">
        <v>110070</v>
      </c>
      <c r="C48" s="9" t="s">
        <v>55</v>
      </c>
      <c r="D48" s="11">
        <v>72</v>
      </c>
      <c r="E48" s="9">
        <v>98</v>
      </c>
      <c r="F48" s="12">
        <v>7056</v>
      </c>
      <c r="G48" s="13"/>
      <c r="H48" s="9"/>
      <c r="I48" s="9">
        <f t="shared" si="0"/>
        <v>0</v>
      </c>
      <c r="J48" s="12">
        <f t="shared" si="1"/>
        <v>7056</v>
      </c>
      <c r="K48" s="8">
        <v>6</v>
      </c>
      <c r="L48" s="8">
        <v>98</v>
      </c>
      <c r="M48" s="9">
        <f t="shared" si="2"/>
        <v>588</v>
      </c>
      <c r="N48" s="11">
        <f t="shared" si="3"/>
        <v>66</v>
      </c>
      <c r="O48" s="9">
        <v>98</v>
      </c>
      <c r="P48" s="14">
        <f t="shared" si="4"/>
        <v>6468</v>
      </c>
      <c r="Q48" s="14">
        <f t="shared" si="5"/>
        <v>312</v>
      </c>
      <c r="R48" s="15">
        <v>150</v>
      </c>
      <c r="S48" s="16"/>
    </row>
    <row r="49" spans="1:20" ht="19.5" customHeight="1" x14ac:dyDescent="0.35">
      <c r="A49" s="8">
        <v>44</v>
      </c>
      <c r="B49" s="9">
        <v>110071</v>
      </c>
      <c r="C49" s="9" t="s">
        <v>56</v>
      </c>
      <c r="D49" s="11">
        <v>335</v>
      </c>
      <c r="E49" s="9">
        <v>77</v>
      </c>
      <c r="F49" s="12">
        <v>25795</v>
      </c>
      <c r="G49" s="13"/>
      <c r="H49" s="9">
        <v>60.15</v>
      </c>
      <c r="I49" s="9">
        <f t="shared" si="0"/>
        <v>0</v>
      </c>
      <c r="J49" s="12">
        <f t="shared" si="1"/>
        <v>25795</v>
      </c>
      <c r="K49" s="8">
        <v>5</v>
      </c>
      <c r="L49" s="8">
        <v>77</v>
      </c>
      <c r="M49" s="9">
        <f t="shared" si="2"/>
        <v>385</v>
      </c>
      <c r="N49" s="11">
        <f t="shared" si="3"/>
        <v>330</v>
      </c>
      <c r="O49" s="9">
        <v>77</v>
      </c>
      <c r="P49" s="14">
        <f t="shared" si="4"/>
        <v>25410</v>
      </c>
      <c r="Q49" s="14">
        <f t="shared" si="5"/>
        <v>115</v>
      </c>
      <c r="R49" s="15">
        <v>100</v>
      </c>
      <c r="S49" s="16"/>
    </row>
    <row r="50" spans="1:20" ht="19.5" customHeight="1" x14ac:dyDescent="0.35">
      <c r="A50" s="8">
        <v>45</v>
      </c>
      <c r="B50" s="9">
        <v>110072</v>
      </c>
      <c r="C50" s="9" t="s">
        <v>57</v>
      </c>
      <c r="D50" s="11">
        <v>289</v>
      </c>
      <c r="E50" s="9">
        <v>77</v>
      </c>
      <c r="F50" s="12">
        <v>22253</v>
      </c>
      <c r="G50" s="13"/>
      <c r="H50" s="9">
        <v>60.94</v>
      </c>
      <c r="I50" s="9">
        <f t="shared" si="0"/>
        <v>0</v>
      </c>
      <c r="J50" s="12">
        <f t="shared" si="1"/>
        <v>22253</v>
      </c>
      <c r="K50" s="8">
        <v>8</v>
      </c>
      <c r="L50" s="8">
        <v>77</v>
      </c>
      <c r="M50" s="9">
        <f t="shared" si="2"/>
        <v>616</v>
      </c>
      <c r="N50" s="11">
        <f t="shared" si="3"/>
        <v>281</v>
      </c>
      <c r="O50" s="9">
        <v>77</v>
      </c>
      <c r="P50" s="14">
        <f t="shared" si="4"/>
        <v>21637</v>
      </c>
      <c r="Q50" s="14">
        <f t="shared" si="5"/>
        <v>184</v>
      </c>
      <c r="R50" s="15">
        <v>100</v>
      </c>
      <c r="S50" s="16"/>
    </row>
    <row r="51" spans="1:20" ht="19.5" customHeight="1" x14ac:dyDescent="0.35">
      <c r="A51" s="8">
        <v>46</v>
      </c>
      <c r="B51" s="9">
        <v>110073</v>
      </c>
      <c r="C51" s="9" t="s">
        <v>58</v>
      </c>
      <c r="D51" s="11">
        <v>257</v>
      </c>
      <c r="E51" s="9">
        <v>77</v>
      </c>
      <c r="F51" s="12">
        <v>19789</v>
      </c>
      <c r="G51" s="13"/>
      <c r="H51" s="9">
        <v>60.94</v>
      </c>
      <c r="I51" s="9">
        <f t="shared" si="0"/>
        <v>0</v>
      </c>
      <c r="J51" s="12">
        <f t="shared" si="1"/>
        <v>19789</v>
      </c>
      <c r="K51" s="8">
        <v>4</v>
      </c>
      <c r="L51" s="8">
        <v>77</v>
      </c>
      <c r="M51" s="9">
        <f t="shared" si="2"/>
        <v>308</v>
      </c>
      <c r="N51" s="11">
        <f t="shared" si="3"/>
        <v>253</v>
      </c>
      <c r="O51" s="9">
        <v>77</v>
      </c>
      <c r="P51" s="14">
        <f t="shared" si="4"/>
        <v>19481</v>
      </c>
      <c r="Q51" s="14">
        <f t="shared" si="5"/>
        <v>92</v>
      </c>
      <c r="R51" s="15">
        <v>100</v>
      </c>
      <c r="S51" s="16"/>
    </row>
    <row r="52" spans="1:20" ht="19.5" customHeight="1" x14ac:dyDescent="0.35">
      <c r="A52" s="8">
        <v>47</v>
      </c>
      <c r="B52" s="9">
        <v>110074</v>
      </c>
      <c r="C52" s="9" t="s">
        <v>59</v>
      </c>
      <c r="D52" s="11">
        <v>633</v>
      </c>
      <c r="E52" s="9">
        <v>76</v>
      </c>
      <c r="F52" s="12">
        <v>48108</v>
      </c>
      <c r="G52" s="13"/>
      <c r="H52" s="9">
        <v>75.8</v>
      </c>
      <c r="I52" s="9">
        <f t="shared" si="0"/>
        <v>0</v>
      </c>
      <c r="J52" s="12">
        <f t="shared" si="1"/>
        <v>48108</v>
      </c>
      <c r="K52" s="8">
        <v>35</v>
      </c>
      <c r="L52" s="8">
        <v>76</v>
      </c>
      <c r="M52" s="9">
        <f t="shared" si="2"/>
        <v>2660</v>
      </c>
      <c r="N52" s="11">
        <f t="shared" si="3"/>
        <v>598</v>
      </c>
      <c r="O52" s="9">
        <v>76</v>
      </c>
      <c r="P52" s="14">
        <f t="shared" si="4"/>
        <v>45448</v>
      </c>
      <c r="Q52" s="14">
        <f t="shared" si="5"/>
        <v>840</v>
      </c>
      <c r="R52" s="15">
        <v>100</v>
      </c>
      <c r="S52" s="16"/>
    </row>
    <row r="53" spans="1:20" ht="19.5" customHeight="1" x14ac:dyDescent="0.35">
      <c r="A53" s="8">
        <v>48</v>
      </c>
      <c r="B53" s="9">
        <v>110075</v>
      </c>
      <c r="C53" s="9" t="s">
        <v>60</v>
      </c>
      <c r="D53" s="11">
        <v>478</v>
      </c>
      <c r="E53" s="9">
        <v>59</v>
      </c>
      <c r="F53" s="12">
        <v>28202</v>
      </c>
      <c r="G53" s="13"/>
      <c r="H53" s="9">
        <v>161.57</v>
      </c>
      <c r="I53" s="9">
        <f t="shared" si="0"/>
        <v>0</v>
      </c>
      <c r="J53" s="12">
        <f t="shared" si="1"/>
        <v>28202</v>
      </c>
      <c r="K53" s="8">
        <v>18</v>
      </c>
      <c r="L53" s="8">
        <v>172</v>
      </c>
      <c r="M53" s="9">
        <f t="shared" si="2"/>
        <v>3096</v>
      </c>
      <c r="N53" s="11">
        <f t="shared" si="3"/>
        <v>460</v>
      </c>
      <c r="O53" s="9">
        <v>59</v>
      </c>
      <c r="P53" s="14">
        <f t="shared" si="4"/>
        <v>27140</v>
      </c>
      <c r="Q53" s="14">
        <f t="shared" si="5"/>
        <v>3438</v>
      </c>
      <c r="R53" s="15">
        <v>250</v>
      </c>
      <c r="S53" s="16"/>
    </row>
    <row r="54" spans="1:20" ht="19.5" customHeight="1" x14ac:dyDescent="0.35">
      <c r="A54" s="8">
        <v>49</v>
      </c>
      <c r="B54" s="9">
        <v>110076</v>
      </c>
      <c r="C54" s="9" t="s">
        <v>61</v>
      </c>
      <c r="D54" s="11">
        <v>364</v>
      </c>
      <c r="E54" s="9">
        <v>111</v>
      </c>
      <c r="F54" s="12">
        <v>40404</v>
      </c>
      <c r="G54" s="13"/>
      <c r="H54" s="9">
        <v>108.66</v>
      </c>
      <c r="I54" s="9">
        <f t="shared" si="0"/>
        <v>0</v>
      </c>
      <c r="J54" s="12">
        <f>F54+I54</f>
        <v>40404</v>
      </c>
      <c r="K54" s="8">
        <v>8</v>
      </c>
      <c r="L54" s="8">
        <v>111</v>
      </c>
      <c r="M54" s="9">
        <f>K54*L54</f>
        <v>888</v>
      </c>
      <c r="N54" s="11">
        <f t="shared" si="3"/>
        <v>356</v>
      </c>
      <c r="O54" s="9">
        <v>111</v>
      </c>
      <c r="P54" s="14">
        <f t="shared" si="4"/>
        <v>39516</v>
      </c>
      <c r="Q54" s="14">
        <f t="shared" si="5"/>
        <v>312</v>
      </c>
      <c r="R54" s="15">
        <v>150</v>
      </c>
      <c r="S54" s="16"/>
    </row>
    <row r="55" spans="1:20" ht="19.5" customHeight="1" x14ac:dyDescent="0.35">
      <c r="A55" s="8">
        <v>50</v>
      </c>
      <c r="B55" s="9">
        <v>110077</v>
      </c>
      <c r="C55" s="9" t="s">
        <v>62</v>
      </c>
      <c r="D55" s="11">
        <v>380</v>
      </c>
      <c r="E55" s="9">
        <v>182</v>
      </c>
      <c r="F55" s="12">
        <v>69160</v>
      </c>
      <c r="G55" s="13"/>
      <c r="H55" s="9"/>
      <c r="I55" s="9">
        <f t="shared" si="0"/>
        <v>0</v>
      </c>
      <c r="J55" s="12">
        <f>F55+I55</f>
        <v>69160</v>
      </c>
      <c r="K55" s="8">
        <v>11</v>
      </c>
      <c r="L55" s="8">
        <v>250</v>
      </c>
      <c r="M55" s="9">
        <f>K55*L55</f>
        <v>2750</v>
      </c>
      <c r="N55" s="11">
        <v>380</v>
      </c>
      <c r="O55" s="9">
        <v>182</v>
      </c>
      <c r="P55" s="14">
        <f t="shared" si="4"/>
        <v>69160</v>
      </c>
      <c r="Q55" s="14">
        <f t="shared" si="5"/>
        <v>748</v>
      </c>
      <c r="R55" s="15">
        <v>250</v>
      </c>
      <c r="S55" s="16"/>
    </row>
    <row r="56" spans="1:20" ht="19.5" customHeight="1" x14ac:dyDescent="0.35">
      <c r="A56" s="8">
        <v>51</v>
      </c>
      <c r="B56" s="9">
        <v>110078</v>
      </c>
      <c r="C56" s="9" t="s">
        <v>63</v>
      </c>
      <c r="D56" s="11">
        <v>247</v>
      </c>
      <c r="E56" s="9">
        <v>98</v>
      </c>
      <c r="F56" s="12">
        <v>24206</v>
      </c>
      <c r="G56" s="13"/>
      <c r="H56" s="9">
        <v>96.07</v>
      </c>
      <c r="I56" s="9">
        <f t="shared" si="0"/>
        <v>0</v>
      </c>
      <c r="J56" s="12">
        <f>F56+I56</f>
        <v>24206</v>
      </c>
      <c r="K56" s="8">
        <v>6</v>
      </c>
      <c r="L56" s="8">
        <v>98</v>
      </c>
      <c r="M56" s="9">
        <f>K56*L56</f>
        <v>588</v>
      </c>
      <c r="N56" s="11">
        <f t="shared" si="3"/>
        <v>241</v>
      </c>
      <c r="O56" s="9">
        <v>98</v>
      </c>
      <c r="P56" s="14">
        <f t="shared" si="4"/>
        <v>23618</v>
      </c>
      <c r="Q56" s="14">
        <f t="shared" si="5"/>
        <v>312</v>
      </c>
      <c r="R56" s="15">
        <v>150</v>
      </c>
      <c r="S56" s="16"/>
    </row>
    <row r="57" spans="1:20" ht="19.5" customHeight="1" x14ac:dyDescent="0.35">
      <c r="A57" s="8">
        <v>52</v>
      </c>
      <c r="B57" s="9">
        <v>110079</v>
      </c>
      <c r="C57" s="9" t="s">
        <v>64</v>
      </c>
      <c r="D57" s="11">
        <v>70</v>
      </c>
      <c r="E57" s="9">
        <v>44</v>
      </c>
      <c r="F57" s="12">
        <v>3080</v>
      </c>
      <c r="G57" s="13"/>
      <c r="H57" s="9"/>
      <c r="I57" s="9">
        <f t="shared" si="0"/>
        <v>0</v>
      </c>
      <c r="J57" s="12">
        <f>F57+I57</f>
        <v>3080</v>
      </c>
      <c r="K57" s="8">
        <v>18</v>
      </c>
      <c r="L57" s="8">
        <v>44</v>
      </c>
      <c r="M57" s="9">
        <f>K57*L57</f>
        <v>792</v>
      </c>
      <c r="N57" s="11">
        <f t="shared" si="3"/>
        <v>52</v>
      </c>
      <c r="O57" s="9">
        <v>44</v>
      </c>
      <c r="P57" s="14">
        <f t="shared" si="4"/>
        <v>2288</v>
      </c>
      <c r="Q57" s="14">
        <f t="shared" si="5"/>
        <v>468</v>
      </c>
      <c r="R57" s="15">
        <v>70</v>
      </c>
      <c r="S57" s="16"/>
    </row>
    <row r="58" spans="1:20" ht="19.5" customHeight="1" x14ac:dyDescent="0.35">
      <c r="A58" s="8">
        <v>53</v>
      </c>
      <c r="B58" s="9">
        <v>110080</v>
      </c>
      <c r="C58" s="9" t="s">
        <v>65</v>
      </c>
      <c r="D58" s="11">
        <v>376</v>
      </c>
      <c r="E58" s="9">
        <v>94.75</v>
      </c>
      <c r="F58" s="12">
        <v>35626</v>
      </c>
      <c r="G58" s="13"/>
      <c r="H58" s="9">
        <v>94.75</v>
      </c>
      <c r="I58" s="9">
        <f t="shared" si="0"/>
        <v>0</v>
      </c>
      <c r="J58" s="12">
        <f t="shared" si="1"/>
        <v>35626</v>
      </c>
      <c r="K58" s="8">
        <v>6</v>
      </c>
      <c r="L58" s="9">
        <v>94.75</v>
      </c>
      <c r="M58" s="9">
        <f t="shared" si="2"/>
        <v>568.5</v>
      </c>
      <c r="N58" s="11">
        <f t="shared" si="3"/>
        <v>370</v>
      </c>
      <c r="O58" s="9">
        <v>94.75</v>
      </c>
      <c r="P58" s="14">
        <f t="shared" si="4"/>
        <v>35057.5</v>
      </c>
      <c r="Q58" s="14">
        <f t="shared" si="5"/>
        <v>331.5</v>
      </c>
      <c r="R58" s="15">
        <v>150</v>
      </c>
      <c r="S58" s="16"/>
    </row>
    <row r="59" spans="1:20" ht="19.5" customHeight="1" x14ac:dyDescent="0.35">
      <c r="A59" s="8">
        <v>54</v>
      </c>
      <c r="B59" s="9">
        <v>110081</v>
      </c>
      <c r="C59" s="9" t="s">
        <v>66</v>
      </c>
      <c r="D59" s="11">
        <v>175</v>
      </c>
      <c r="E59" s="9">
        <v>98</v>
      </c>
      <c r="F59" s="12">
        <v>17150</v>
      </c>
      <c r="G59" s="13"/>
      <c r="H59" s="9"/>
      <c r="I59" s="9">
        <f t="shared" si="0"/>
        <v>0</v>
      </c>
      <c r="J59" s="12">
        <f t="shared" si="1"/>
        <v>17150</v>
      </c>
      <c r="K59" s="8">
        <v>8</v>
      </c>
      <c r="L59" s="8">
        <v>98</v>
      </c>
      <c r="M59" s="9">
        <f t="shared" si="2"/>
        <v>784</v>
      </c>
      <c r="N59" s="11">
        <f t="shared" si="3"/>
        <v>167</v>
      </c>
      <c r="O59" s="9">
        <v>98</v>
      </c>
      <c r="P59" s="14">
        <f t="shared" si="4"/>
        <v>16366</v>
      </c>
      <c r="Q59" s="14">
        <f t="shared" si="5"/>
        <v>16</v>
      </c>
      <c r="R59" s="15">
        <v>100</v>
      </c>
      <c r="S59" s="16"/>
    </row>
    <row r="60" spans="1:20" ht="19.5" customHeight="1" x14ac:dyDescent="0.35">
      <c r="A60" s="8">
        <v>55</v>
      </c>
      <c r="B60" s="9">
        <v>110082</v>
      </c>
      <c r="C60" s="9" t="s">
        <v>67</v>
      </c>
      <c r="D60" s="11">
        <v>329</v>
      </c>
      <c r="E60" s="9">
        <v>30</v>
      </c>
      <c r="F60" s="12">
        <v>9870</v>
      </c>
      <c r="G60" s="13"/>
      <c r="H60" s="9">
        <v>20.65</v>
      </c>
      <c r="I60" s="9">
        <f t="shared" si="0"/>
        <v>0</v>
      </c>
      <c r="J60" s="12">
        <f>F60+I60</f>
        <v>9870</v>
      </c>
      <c r="K60" s="8">
        <v>14</v>
      </c>
      <c r="L60" s="8">
        <v>30</v>
      </c>
      <c r="M60" s="9">
        <f>K60*L60</f>
        <v>420</v>
      </c>
      <c r="N60" s="11">
        <f t="shared" si="3"/>
        <v>315</v>
      </c>
      <c r="O60" s="9">
        <v>30</v>
      </c>
      <c r="P60" s="14">
        <f t="shared" si="4"/>
        <v>9450</v>
      </c>
      <c r="Q60" s="14">
        <f t="shared" si="5"/>
        <v>280</v>
      </c>
      <c r="R60" s="15">
        <v>50</v>
      </c>
      <c r="S60" s="16"/>
    </row>
    <row r="61" spans="1:20" ht="19.5" customHeight="1" x14ac:dyDescent="0.35">
      <c r="A61" s="8">
        <v>56</v>
      </c>
      <c r="B61" s="9">
        <v>110083</v>
      </c>
      <c r="C61" s="9" t="s">
        <v>68</v>
      </c>
      <c r="D61" s="11">
        <v>558</v>
      </c>
      <c r="E61" s="9">
        <v>17</v>
      </c>
      <c r="F61" s="12">
        <v>9486</v>
      </c>
      <c r="G61" s="13"/>
      <c r="H61" s="9">
        <v>18.100000000000001</v>
      </c>
      <c r="I61" s="9">
        <f t="shared" si="0"/>
        <v>0</v>
      </c>
      <c r="J61" s="12">
        <f>F61+I61</f>
        <v>9486</v>
      </c>
      <c r="K61" s="8">
        <v>14</v>
      </c>
      <c r="L61" s="8">
        <v>17</v>
      </c>
      <c r="M61" s="9">
        <f>K61*L61</f>
        <v>238</v>
      </c>
      <c r="N61" s="11">
        <f t="shared" si="3"/>
        <v>544</v>
      </c>
      <c r="O61" s="9">
        <v>17</v>
      </c>
      <c r="P61" s="14">
        <f t="shared" si="4"/>
        <v>9248</v>
      </c>
      <c r="Q61" s="14">
        <f t="shared" si="5"/>
        <v>182</v>
      </c>
      <c r="R61" s="15">
        <v>30</v>
      </c>
      <c r="S61" s="16"/>
    </row>
    <row r="62" spans="1:20" ht="19.5" customHeight="1" x14ac:dyDescent="0.35">
      <c r="A62" s="8">
        <v>57</v>
      </c>
      <c r="B62" s="9">
        <v>105054</v>
      </c>
      <c r="C62" s="9" t="s">
        <v>69</v>
      </c>
      <c r="D62" s="11">
        <v>30</v>
      </c>
      <c r="E62" s="9">
        <v>16</v>
      </c>
      <c r="F62" s="12">
        <v>480</v>
      </c>
      <c r="G62" s="13"/>
      <c r="H62" s="9"/>
      <c r="I62" s="9">
        <f t="shared" si="0"/>
        <v>0</v>
      </c>
      <c r="J62" s="12">
        <f>F62+I62</f>
        <v>480</v>
      </c>
      <c r="K62" s="8">
        <v>35</v>
      </c>
      <c r="L62" s="8">
        <v>16</v>
      </c>
      <c r="M62" s="24">
        <f t="shared" ref="M62:M70" si="6">L62*K62</f>
        <v>560</v>
      </c>
      <c r="N62" s="11">
        <f t="shared" si="3"/>
        <v>-5</v>
      </c>
      <c r="O62" s="9">
        <v>16</v>
      </c>
      <c r="P62" s="14">
        <f t="shared" si="4"/>
        <v>-80</v>
      </c>
      <c r="Q62" s="14">
        <f t="shared" si="5"/>
        <v>490</v>
      </c>
      <c r="R62" s="15">
        <v>30</v>
      </c>
      <c r="S62" s="16"/>
    </row>
    <row r="63" spans="1:20" ht="19.5" customHeight="1" x14ac:dyDescent="0.35">
      <c r="A63" s="8">
        <v>58</v>
      </c>
      <c r="B63" s="9">
        <v>115055</v>
      </c>
      <c r="C63" s="9" t="s">
        <v>70</v>
      </c>
      <c r="D63" s="11">
        <v>43</v>
      </c>
      <c r="E63" s="9">
        <v>16</v>
      </c>
      <c r="F63" s="12">
        <v>688</v>
      </c>
      <c r="G63" s="13"/>
      <c r="H63" s="9"/>
      <c r="I63" s="9">
        <f t="shared" si="0"/>
        <v>0</v>
      </c>
      <c r="J63" s="12">
        <f>F63+I63</f>
        <v>688</v>
      </c>
      <c r="K63" s="8">
        <v>32</v>
      </c>
      <c r="L63" s="8">
        <v>16</v>
      </c>
      <c r="M63" s="24">
        <f t="shared" si="6"/>
        <v>512</v>
      </c>
      <c r="N63" s="11">
        <f t="shared" si="3"/>
        <v>11</v>
      </c>
      <c r="O63" s="9">
        <v>16</v>
      </c>
      <c r="P63" s="14">
        <f t="shared" si="4"/>
        <v>176</v>
      </c>
      <c r="Q63" s="14">
        <f t="shared" si="5"/>
        <v>448</v>
      </c>
      <c r="R63" s="15">
        <v>30</v>
      </c>
      <c r="S63" s="16"/>
    </row>
    <row r="64" spans="1:20" s="33" customFormat="1" ht="19.5" customHeight="1" x14ac:dyDescent="0.35">
      <c r="A64" s="8">
        <v>59</v>
      </c>
      <c r="B64" s="25">
        <v>115065</v>
      </c>
      <c r="C64" s="25" t="s">
        <v>71</v>
      </c>
      <c r="D64" s="26"/>
      <c r="E64" s="27">
        <v>0</v>
      </c>
      <c r="F64" s="12">
        <v>0</v>
      </c>
      <c r="G64" s="25"/>
      <c r="H64" s="25"/>
      <c r="I64" s="9">
        <f t="shared" si="0"/>
        <v>0</v>
      </c>
      <c r="J64" s="28">
        <v>0</v>
      </c>
      <c r="K64" s="29"/>
      <c r="L64" s="30">
        <v>0</v>
      </c>
      <c r="M64" s="24"/>
      <c r="N64" s="11">
        <f t="shared" si="3"/>
        <v>0</v>
      </c>
      <c r="O64" s="27">
        <v>0</v>
      </c>
      <c r="P64" s="14">
        <f t="shared" si="4"/>
        <v>0</v>
      </c>
      <c r="Q64" s="14">
        <f t="shared" si="5"/>
        <v>0</v>
      </c>
      <c r="R64" s="31">
        <v>6</v>
      </c>
      <c r="S64" s="16"/>
      <c r="T64" s="32"/>
    </row>
    <row r="65" spans="1:20" ht="19.5" customHeight="1" x14ac:dyDescent="0.35">
      <c r="A65" s="8">
        <v>61</v>
      </c>
      <c r="B65" s="9">
        <v>115069</v>
      </c>
      <c r="C65" s="9" t="s">
        <v>80</v>
      </c>
      <c r="D65" s="11">
        <v>1281</v>
      </c>
      <c r="E65" s="9">
        <v>21</v>
      </c>
      <c r="F65" s="12">
        <v>26901</v>
      </c>
      <c r="G65" s="13"/>
      <c r="H65" s="9">
        <v>38.08</v>
      </c>
      <c r="I65" s="9">
        <f t="shared" si="0"/>
        <v>0</v>
      </c>
      <c r="J65" s="12">
        <f>F65+I65</f>
        <v>26901</v>
      </c>
      <c r="K65" s="8">
        <v>14</v>
      </c>
      <c r="L65" s="8">
        <v>21</v>
      </c>
      <c r="M65" s="24">
        <f t="shared" si="6"/>
        <v>294</v>
      </c>
      <c r="N65" s="11">
        <f t="shared" si="3"/>
        <v>1267</v>
      </c>
      <c r="O65" s="9">
        <v>21</v>
      </c>
      <c r="P65" s="14">
        <f t="shared" si="4"/>
        <v>26607</v>
      </c>
      <c r="Q65" s="14">
        <f t="shared" si="5"/>
        <v>1106</v>
      </c>
      <c r="R65" s="15">
        <v>100</v>
      </c>
      <c r="S65" s="16"/>
    </row>
    <row r="66" spans="1:20" ht="19.5" customHeight="1" x14ac:dyDescent="0.35">
      <c r="A66" s="8">
        <v>62</v>
      </c>
      <c r="B66" s="9">
        <v>115070</v>
      </c>
      <c r="C66" s="9" t="s">
        <v>72</v>
      </c>
      <c r="D66" s="11">
        <v>513</v>
      </c>
      <c r="E66" s="9">
        <v>18</v>
      </c>
      <c r="F66" s="12">
        <v>9234</v>
      </c>
      <c r="G66" s="13"/>
      <c r="H66" s="9">
        <v>18.100000000000001</v>
      </c>
      <c r="I66" s="9">
        <f t="shared" si="0"/>
        <v>0</v>
      </c>
      <c r="J66" s="12">
        <f>F66+I66</f>
        <v>9234</v>
      </c>
      <c r="K66" s="8">
        <v>6</v>
      </c>
      <c r="L66" s="8">
        <v>18</v>
      </c>
      <c r="M66" s="24">
        <f t="shared" si="6"/>
        <v>108</v>
      </c>
      <c r="N66" s="11">
        <f t="shared" si="3"/>
        <v>507</v>
      </c>
      <c r="O66" s="9">
        <v>18</v>
      </c>
      <c r="P66" s="14">
        <f t="shared" si="4"/>
        <v>9126</v>
      </c>
      <c r="Q66" s="14">
        <f t="shared" si="5"/>
        <v>72</v>
      </c>
      <c r="R66" s="15">
        <v>30</v>
      </c>
      <c r="S66" s="16"/>
    </row>
    <row r="67" spans="1:20" ht="19.5" customHeight="1" x14ac:dyDescent="0.35">
      <c r="A67" s="8">
        <v>63</v>
      </c>
      <c r="B67" s="25">
        <v>115074</v>
      </c>
      <c r="C67" s="25" t="s">
        <v>73</v>
      </c>
      <c r="D67" s="26">
        <v>412</v>
      </c>
      <c r="E67" s="25">
        <v>2.9</v>
      </c>
      <c r="F67" s="12">
        <v>1194.8</v>
      </c>
      <c r="G67" s="25"/>
      <c r="H67" s="25"/>
      <c r="I67" s="9">
        <f t="shared" si="0"/>
        <v>0</v>
      </c>
      <c r="J67" s="28">
        <v>0</v>
      </c>
      <c r="K67" s="29">
        <v>220</v>
      </c>
      <c r="L67" s="29">
        <v>2.9</v>
      </c>
      <c r="M67" s="24">
        <f>L67*K67</f>
        <v>638</v>
      </c>
      <c r="N67" s="11">
        <f t="shared" si="3"/>
        <v>192</v>
      </c>
      <c r="O67" s="25">
        <v>2.9</v>
      </c>
      <c r="P67" s="14">
        <f t="shared" si="4"/>
        <v>556.79999999999995</v>
      </c>
      <c r="Q67" s="14">
        <f t="shared" si="5"/>
        <v>462</v>
      </c>
      <c r="R67" s="15">
        <v>5</v>
      </c>
      <c r="S67" s="16"/>
    </row>
    <row r="68" spans="1:20" ht="19.5" customHeight="1" x14ac:dyDescent="0.35">
      <c r="A68" s="8">
        <v>64</v>
      </c>
      <c r="B68" s="9">
        <v>115071</v>
      </c>
      <c r="C68" s="9" t="s">
        <v>81</v>
      </c>
      <c r="D68" s="11">
        <v>1809</v>
      </c>
      <c r="E68" s="9">
        <v>20</v>
      </c>
      <c r="F68" s="12">
        <v>36180</v>
      </c>
      <c r="G68" s="13"/>
      <c r="H68" s="9">
        <v>19.5</v>
      </c>
      <c r="I68" s="9">
        <f t="shared" si="0"/>
        <v>0</v>
      </c>
      <c r="J68" s="12">
        <f>F68+I68</f>
        <v>36180</v>
      </c>
      <c r="K68" s="8">
        <v>28</v>
      </c>
      <c r="L68" s="8">
        <v>20</v>
      </c>
      <c r="M68" s="24">
        <f t="shared" si="6"/>
        <v>560</v>
      </c>
      <c r="N68" s="11">
        <f t="shared" si="3"/>
        <v>1781</v>
      </c>
      <c r="O68" s="9">
        <v>20</v>
      </c>
      <c r="P68" s="14">
        <f t="shared" si="4"/>
        <v>35620</v>
      </c>
      <c r="Q68" s="14">
        <f t="shared" si="5"/>
        <v>560</v>
      </c>
      <c r="R68" s="15">
        <v>40</v>
      </c>
      <c r="S68" s="16"/>
    </row>
    <row r="69" spans="1:20" ht="19.5" customHeight="1" x14ac:dyDescent="0.35">
      <c r="A69" s="8">
        <v>65</v>
      </c>
      <c r="B69" s="9">
        <v>10701090</v>
      </c>
      <c r="C69" s="25" t="s">
        <v>78</v>
      </c>
      <c r="D69" s="11">
        <v>925</v>
      </c>
      <c r="E69" s="9"/>
      <c r="F69" s="12">
        <v>0</v>
      </c>
      <c r="G69" s="13"/>
      <c r="H69" s="9">
        <v>29.48</v>
      </c>
      <c r="I69" s="9">
        <f t="shared" si="0"/>
        <v>0</v>
      </c>
      <c r="J69" s="12">
        <f t="shared" ref="J69:J70" si="7">F69+I69</f>
        <v>0</v>
      </c>
      <c r="K69" s="8">
        <v>6</v>
      </c>
      <c r="L69" s="8">
        <v>29.48</v>
      </c>
      <c r="M69" s="24">
        <f t="shared" si="6"/>
        <v>176.88</v>
      </c>
      <c r="N69" s="11">
        <f t="shared" si="3"/>
        <v>919</v>
      </c>
      <c r="O69" s="9"/>
      <c r="P69" s="14">
        <f t="shared" si="4"/>
        <v>0</v>
      </c>
      <c r="Q69" s="14">
        <f t="shared" si="5"/>
        <v>600</v>
      </c>
      <c r="R69" s="15">
        <v>100</v>
      </c>
      <c r="S69" s="51"/>
    </row>
    <row r="70" spans="1:20" ht="19.5" customHeight="1" x14ac:dyDescent="0.35">
      <c r="A70" s="8">
        <v>66</v>
      </c>
      <c r="B70" s="9"/>
      <c r="C70" s="25" t="s">
        <v>79</v>
      </c>
      <c r="D70" s="11">
        <v>18815</v>
      </c>
      <c r="E70" s="9"/>
      <c r="F70" s="12">
        <v>0</v>
      </c>
      <c r="G70" s="13"/>
      <c r="H70" s="9">
        <v>2.97</v>
      </c>
      <c r="I70" s="9">
        <f t="shared" si="0"/>
        <v>0</v>
      </c>
      <c r="J70" s="12">
        <f t="shared" si="7"/>
        <v>0</v>
      </c>
      <c r="K70" s="8">
        <v>750</v>
      </c>
      <c r="L70" s="8">
        <v>2.97</v>
      </c>
      <c r="M70" s="24">
        <f t="shared" si="6"/>
        <v>2227.5</v>
      </c>
      <c r="N70" s="11">
        <f t="shared" ref="N70" si="8">D70+G70-K70</f>
        <v>18065</v>
      </c>
      <c r="O70" s="9"/>
      <c r="P70" s="14">
        <f t="shared" ref="P70" si="9">N70*O70</f>
        <v>0</v>
      </c>
      <c r="Q70" s="14">
        <f t="shared" si="5"/>
        <v>6000</v>
      </c>
      <c r="R70" s="15">
        <v>8</v>
      </c>
      <c r="S70" s="51"/>
    </row>
    <row r="71" spans="1:20" ht="19.5" customHeight="1" x14ac:dyDescent="0.3">
      <c r="A71" s="62" t="s">
        <v>74</v>
      </c>
      <c r="B71" s="63"/>
      <c r="C71" s="64"/>
      <c r="D71" s="34"/>
      <c r="E71" s="34"/>
      <c r="F71" s="35">
        <v>2858468.3863896551</v>
      </c>
      <c r="G71" s="35"/>
      <c r="H71" s="35"/>
      <c r="I71" s="35">
        <f>SUM(I6:I70)</f>
        <v>0</v>
      </c>
      <c r="J71" s="35">
        <f>SUM(J6:J70)</f>
        <v>2660468.5863896552</v>
      </c>
      <c r="K71" s="35">
        <f>SUM(K6:K70)</f>
        <v>5884</v>
      </c>
      <c r="L71" s="35"/>
      <c r="M71" s="36">
        <f>SUM(M6:M70)</f>
        <v>52780.824000000001</v>
      </c>
      <c r="N71" s="35"/>
      <c r="O71" s="35"/>
      <c r="P71" s="35">
        <f>SUM(P6:P70)</f>
        <v>2812861.9413896548</v>
      </c>
      <c r="Q71" s="35">
        <f>SUM(Q6:Q68)</f>
        <v>38178.365000000005</v>
      </c>
      <c r="R71" s="15"/>
    </row>
    <row r="72" spans="1:20" x14ac:dyDescent="0.3">
      <c r="A72" s="65"/>
      <c r="B72" s="65"/>
      <c r="C72" s="65"/>
      <c r="D72" s="37"/>
      <c r="E72" s="38"/>
      <c r="F72" s="39"/>
      <c r="G72" s="37"/>
      <c r="H72" s="38"/>
      <c r="I72" s="38"/>
      <c r="J72" s="38"/>
      <c r="K72" s="40"/>
      <c r="L72" s="40"/>
      <c r="M72" s="41"/>
      <c r="N72" s="40"/>
      <c r="O72" s="38"/>
      <c r="P72" s="39"/>
      <c r="Q72" s="39"/>
      <c r="T72" s="42"/>
    </row>
    <row r="73" spans="1:20" x14ac:dyDescent="0.3">
      <c r="A73" s="65" t="s">
        <v>75</v>
      </c>
      <c r="B73" s="65"/>
      <c r="C73" s="65"/>
      <c r="D73" s="43"/>
      <c r="E73" s="44"/>
      <c r="F73" s="44"/>
      <c r="G73" s="43"/>
      <c r="H73" s="44"/>
      <c r="I73" s="44"/>
      <c r="K73" s="44"/>
      <c r="L73" s="45"/>
      <c r="M73" s="44"/>
      <c r="N73" s="46"/>
      <c r="O73" s="44"/>
      <c r="P73" s="47"/>
      <c r="Q73" s="47"/>
    </row>
    <row r="74" spans="1:20" x14ac:dyDescent="0.3">
      <c r="D74" s="43"/>
      <c r="E74" s="44"/>
      <c r="F74" s="44"/>
      <c r="G74" s="43"/>
      <c r="H74" s="44"/>
      <c r="I74" s="44"/>
      <c r="J74" s="44"/>
      <c r="K74" s="45"/>
      <c r="L74" s="45"/>
      <c r="M74" s="44"/>
      <c r="N74" s="45"/>
      <c r="O74" s="44"/>
      <c r="P74" s="44"/>
      <c r="Q74" s="44"/>
      <c r="S74" s="49"/>
    </row>
    <row r="75" spans="1:20" x14ac:dyDescent="0.3">
      <c r="A75" s="58"/>
      <c r="B75" s="58"/>
      <c r="C75" s="58"/>
      <c r="D75" s="43"/>
      <c r="E75" s="44"/>
      <c r="F75" s="44"/>
      <c r="G75" s="43"/>
      <c r="H75" s="44"/>
      <c r="I75" s="44"/>
      <c r="J75" s="44"/>
      <c r="K75" s="45"/>
      <c r="L75" s="45"/>
      <c r="M75" s="44"/>
      <c r="N75" s="45"/>
      <c r="O75" s="44"/>
      <c r="P75" s="49"/>
      <c r="Q75" s="49"/>
    </row>
    <row r="76" spans="1:20" x14ac:dyDescent="0.3">
      <c r="A76" s="58" t="s">
        <v>76</v>
      </c>
      <c r="B76" s="58"/>
      <c r="C76" s="58"/>
      <c r="K76" s="48"/>
    </row>
    <row r="77" spans="1:20" x14ac:dyDescent="0.3">
      <c r="A77" s="58" t="s">
        <v>77</v>
      </c>
      <c r="B77" s="58"/>
      <c r="C77" s="58"/>
      <c r="K77" s="48"/>
    </row>
    <row r="78" spans="1:20" x14ac:dyDescent="0.3">
      <c r="K78" s="48" t="s">
        <v>85</v>
      </c>
    </row>
    <row r="79" spans="1:20" x14ac:dyDescent="0.3">
      <c r="K79" s="48"/>
    </row>
    <row r="80" spans="1:20" x14ac:dyDescent="0.3">
      <c r="K80" s="48"/>
    </row>
    <row r="81" spans="11:11" x14ac:dyDescent="0.3">
      <c r="K81" s="48"/>
    </row>
    <row r="82" spans="11:11" x14ac:dyDescent="0.3">
      <c r="K82" s="48"/>
    </row>
    <row r="83" spans="11:11" x14ac:dyDescent="0.3">
      <c r="K83" s="48"/>
    </row>
    <row r="84" spans="11:11" x14ac:dyDescent="0.3">
      <c r="K84" s="48"/>
    </row>
    <row r="85" spans="11:11" x14ac:dyDescent="0.3">
      <c r="K85" s="48"/>
    </row>
    <row r="86" spans="11:11" x14ac:dyDescent="0.3">
      <c r="K86" s="48"/>
    </row>
    <row r="87" spans="11:11" x14ac:dyDescent="0.3">
      <c r="K87" s="48"/>
    </row>
    <row r="88" spans="11:11" x14ac:dyDescent="0.3">
      <c r="K88" s="48"/>
    </row>
    <row r="89" spans="11:11" x14ac:dyDescent="0.3">
      <c r="K89" s="48"/>
    </row>
    <row r="90" spans="11:11" x14ac:dyDescent="0.3">
      <c r="K90" s="48"/>
    </row>
    <row r="91" spans="11:11" x14ac:dyDescent="0.3">
      <c r="K91" s="48"/>
    </row>
    <row r="92" spans="11:11" x14ac:dyDescent="0.3">
      <c r="K92" s="48"/>
    </row>
    <row r="93" spans="11:11" x14ac:dyDescent="0.3">
      <c r="K93" s="48"/>
    </row>
    <row r="94" spans="11:11" x14ac:dyDescent="0.3">
      <c r="K94" s="48"/>
    </row>
    <row r="95" spans="11:11" x14ac:dyDescent="0.3">
      <c r="K95" s="48"/>
    </row>
    <row r="96" spans="11:11" x14ac:dyDescent="0.3">
      <c r="K96" s="48"/>
    </row>
    <row r="97" spans="11:11" x14ac:dyDescent="0.3">
      <c r="K97" s="48"/>
    </row>
    <row r="98" spans="11:11" x14ac:dyDescent="0.3">
      <c r="K98" s="48"/>
    </row>
    <row r="99" spans="11:11" x14ac:dyDescent="0.3">
      <c r="K99" s="48"/>
    </row>
    <row r="100" spans="11:11" x14ac:dyDescent="0.3">
      <c r="K100" s="48"/>
    </row>
    <row r="101" spans="11:11" x14ac:dyDescent="0.3">
      <c r="K101" s="48"/>
    </row>
    <row r="102" spans="11:11" x14ac:dyDescent="0.3">
      <c r="K102" s="48"/>
    </row>
    <row r="103" spans="11:11" x14ac:dyDescent="0.3">
      <c r="K103" s="48"/>
    </row>
    <row r="104" spans="11:11" x14ac:dyDescent="0.3">
      <c r="K104" s="48"/>
    </row>
    <row r="105" spans="11:11" x14ac:dyDescent="0.3">
      <c r="K105" s="48"/>
    </row>
    <row r="106" spans="11:11" x14ac:dyDescent="0.3">
      <c r="K106" s="48"/>
    </row>
    <row r="107" spans="11:11" x14ac:dyDescent="0.3">
      <c r="K107" s="48"/>
    </row>
    <row r="108" spans="11:11" x14ac:dyDescent="0.3">
      <c r="K108" s="48"/>
    </row>
    <row r="109" spans="11:11" x14ac:dyDescent="0.3">
      <c r="K109" s="48"/>
    </row>
    <row r="110" spans="11:11" x14ac:dyDescent="0.3">
      <c r="K110" s="48"/>
    </row>
    <row r="111" spans="11:11" x14ac:dyDescent="0.3">
      <c r="K111" s="48"/>
    </row>
    <row r="112" spans="11:11" x14ac:dyDescent="0.3">
      <c r="K112" s="48"/>
    </row>
    <row r="113" spans="11:11" x14ac:dyDescent="0.3">
      <c r="K113" s="48"/>
    </row>
    <row r="114" spans="11:11" x14ac:dyDescent="0.3">
      <c r="K114" s="48"/>
    </row>
    <row r="115" spans="11:11" x14ac:dyDescent="0.3">
      <c r="K115" s="48"/>
    </row>
    <row r="116" spans="11:11" x14ac:dyDescent="0.3">
      <c r="K116" s="48"/>
    </row>
    <row r="117" spans="11:11" x14ac:dyDescent="0.3">
      <c r="K117" s="48"/>
    </row>
    <row r="118" spans="11:11" x14ac:dyDescent="0.3">
      <c r="K118" s="48"/>
    </row>
    <row r="119" spans="11:11" x14ac:dyDescent="0.3">
      <c r="K119" s="48"/>
    </row>
    <row r="120" spans="11:11" x14ac:dyDescent="0.3">
      <c r="K120" s="48"/>
    </row>
    <row r="121" spans="11:11" x14ac:dyDescent="0.3">
      <c r="K121" s="48"/>
    </row>
    <row r="122" spans="11:11" x14ac:dyDescent="0.3">
      <c r="K122" s="48"/>
    </row>
    <row r="123" spans="11:11" x14ac:dyDescent="0.3">
      <c r="K123" s="48"/>
    </row>
    <row r="124" spans="11:11" x14ac:dyDescent="0.3">
      <c r="K124" s="48"/>
    </row>
    <row r="125" spans="11:11" x14ac:dyDescent="0.3">
      <c r="K125" s="48"/>
    </row>
    <row r="126" spans="11:11" x14ac:dyDescent="0.3">
      <c r="K126" s="48"/>
    </row>
    <row r="127" spans="11:11" x14ac:dyDescent="0.3">
      <c r="K127" s="48"/>
    </row>
    <row r="128" spans="11:11" x14ac:dyDescent="0.3">
      <c r="K128" s="48"/>
    </row>
    <row r="129" spans="11:11" x14ac:dyDescent="0.3">
      <c r="K129" s="48"/>
    </row>
    <row r="130" spans="11:11" x14ac:dyDescent="0.3">
      <c r="K130" s="48"/>
    </row>
    <row r="131" spans="11:11" x14ac:dyDescent="0.3">
      <c r="K131" s="48"/>
    </row>
    <row r="132" spans="11:11" x14ac:dyDescent="0.3">
      <c r="K132" s="48"/>
    </row>
    <row r="133" spans="11:11" x14ac:dyDescent="0.3">
      <c r="K133" s="48"/>
    </row>
  </sheetData>
  <autoFilter ref="C1:C77"/>
  <mergeCells count="19">
    <mergeCell ref="R4:R5"/>
    <mergeCell ref="A71:C71"/>
    <mergeCell ref="A72:C72"/>
    <mergeCell ref="A73:C73"/>
    <mergeCell ref="A1:P1"/>
    <mergeCell ref="A2:P2"/>
    <mergeCell ref="A3:P3"/>
    <mergeCell ref="A4:A5"/>
    <mergeCell ref="B4:B5"/>
    <mergeCell ref="C4:C5"/>
    <mergeCell ref="D4:F4"/>
    <mergeCell ref="G4:I4"/>
    <mergeCell ref="J4:J5"/>
    <mergeCell ref="K4:M4"/>
    <mergeCell ref="A75:C75"/>
    <mergeCell ref="A76:C76"/>
    <mergeCell ref="A77:C77"/>
    <mergeCell ref="N4:P4"/>
    <mergeCell ref="Q4:Q5"/>
  </mergeCells>
  <pageMargins left="0.25" right="0.25" top="0.25" bottom="0.17" header="0.3" footer="0.0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Feb-18</vt:lpstr>
      <vt:lpstr>'Feb-18'!Print_Titles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PABITRA</dc:creator>
  <cp:lastModifiedBy>PABITRA</cp:lastModifiedBy>
  <cp:lastPrinted>2018-03-28T05:29:05Z</cp:lastPrinted>
  <dcterms:created xsi:type="dcterms:W3CDTF">2017-02-25T20:40:28Z</dcterms:created>
  <dcterms:modified xsi:type="dcterms:W3CDTF">2018-03-28T11:59:21Z</dcterms:modified>
</cp:coreProperties>
</file>