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15" yWindow="-15" windowWidth="4920" windowHeight="8325" firstSheet="1" activeTab="1"/>
  </bookViews>
  <sheets>
    <sheet name="Legal" sheetId="18" state="hidden" r:id="rId1"/>
    <sheet name="Report" sheetId="3" r:id="rId2"/>
    <sheet name="A" sheetId="4" r:id="rId3"/>
    <sheet name="B" sheetId="5" r:id="rId4"/>
    <sheet name="C" sheetId="6" r:id="rId5"/>
    <sheet name="G" sheetId="15" r:id="rId6"/>
    <sheet name="D" sheetId="7" r:id="rId7"/>
    <sheet name="E" sheetId="8" r:id="rId8"/>
    <sheet name="F" sheetId="9" r:id="rId9"/>
    <sheet name="I" sheetId="13" r:id="rId10"/>
    <sheet name="J" sheetId="14" r:id="rId11"/>
    <sheet name="H" sheetId="16" r:id="rId12"/>
    <sheet name="Control" sheetId="2" r:id="rId13"/>
    <sheet name="Sample" sheetId="17" r:id="rId14"/>
  </sheets>
  <externalReferences>
    <externalReference r:id="rId15"/>
    <externalReference r:id="rId16"/>
    <externalReference r:id="rId17"/>
    <externalReference r:id="rId18"/>
  </externalReferences>
  <definedNames>
    <definedName name="Actual" localSheetId="2">A!$D$24:$P$24</definedName>
    <definedName name="Actual" localSheetId="3">B!$D$24:$P$24</definedName>
    <definedName name="Actual" localSheetId="4">'C'!$D$24:$P$24</definedName>
    <definedName name="Actual" localSheetId="6">D!$D$24:$P$24</definedName>
    <definedName name="Actual" localSheetId="7">E!$D$24:$P$24</definedName>
    <definedName name="Actual" localSheetId="8">F!$D$24:$P$24</definedName>
    <definedName name="Actual" localSheetId="5">G!$D$24:$P$24</definedName>
    <definedName name="Actual">Control!$B$14</definedName>
    <definedName name="Budget" localSheetId="2">A!$D$25:$P$25</definedName>
    <definedName name="Budget" localSheetId="3">B!$D$25:$P$25</definedName>
    <definedName name="Budget" localSheetId="4">'C'!$D$25:$P$25</definedName>
    <definedName name="Budget" localSheetId="6">D!$D$25:$P$25</definedName>
    <definedName name="Budget" localSheetId="7">E!$D$25:$P$25</definedName>
    <definedName name="Budget" localSheetId="8">F!$D$25:$P$25</definedName>
    <definedName name="Budget" localSheetId="5">G!$D$25:$P$25</definedName>
    <definedName name="Budget">Control!$B$13</definedName>
    <definedName name="CurMonth">Control!$B$5</definedName>
    <definedName name="Currency">Control!$B$2</definedName>
    <definedName name="Data1" localSheetId="9">I!$E$8:$K$23</definedName>
    <definedName name="Data1" localSheetId="10">J!$E$8:$H$29</definedName>
    <definedName name="Data1">Control!$B$9</definedName>
    <definedName name="Data2">Control!$B$10</definedName>
    <definedName name="FigTitle" localSheetId="2">A!$B$1</definedName>
    <definedName name="FigTitle" localSheetId="3">B!$B$1</definedName>
    <definedName name="FigTitle" localSheetId="4">'C'!$B$1</definedName>
    <definedName name="FigTitle" localSheetId="6">D!$B$1</definedName>
    <definedName name="FigTitle" localSheetId="7">E!$B$1</definedName>
    <definedName name="FigTitle" localSheetId="8">F!$B$1</definedName>
    <definedName name="FigTitle" localSheetId="5">G!$B$1</definedName>
    <definedName name="FigTitle" localSheetId="9">I!$B$1</definedName>
    <definedName name="FigTitle" localSheetId="10">J!$B$1</definedName>
    <definedName name="FigTitle">Control!$B$17</definedName>
    <definedName name="Month" localSheetId="2">A!$D$23:$P$23</definedName>
    <definedName name="Month" localSheetId="3">B!$D$23:$P$23</definedName>
    <definedName name="Month" localSheetId="4">'C'!$D$23:$P$23</definedName>
    <definedName name="Month" localSheetId="6">D!$D$23:$P$23</definedName>
    <definedName name="Month" localSheetId="7">E!$D$23:$P$23</definedName>
    <definedName name="Month" localSheetId="8">F!$D$23:$P$23</definedName>
    <definedName name="Month" localSheetId="5">G!$D$23:$P$23</definedName>
    <definedName name="Month">Control!$B$15</definedName>
    <definedName name="MonthIndex" localSheetId="9">I!$B$2</definedName>
    <definedName name="MonthIndex" localSheetId="10">J!$B$2</definedName>
    <definedName name="MonthIndex">Control!$B$16</definedName>
    <definedName name="MyRowIndex" localSheetId="2">A!$B1</definedName>
    <definedName name="_xlnm.Print_Area" localSheetId="1">Report!$A$1:$L$15</definedName>
    <definedName name="Product">Control!$B$18</definedName>
    <definedName name="Scale" localSheetId="2">A!$B$5</definedName>
    <definedName name="Scale" localSheetId="3">B!$B$5</definedName>
    <definedName name="Scale" localSheetId="4">'C'!$B$5</definedName>
    <definedName name="Scale" localSheetId="6">D!$B$5</definedName>
    <definedName name="Scale" localSheetId="7">E!$B$5</definedName>
    <definedName name="Scale" localSheetId="8">F!$B$5</definedName>
    <definedName name="Scale" localSheetId="5">G!$B$5</definedName>
    <definedName name="Scale" localSheetId="9">I!$B$6</definedName>
    <definedName name="Scale" localSheetId="10">J!$B$6</definedName>
    <definedName name="Scale">Control!$B$12</definedName>
    <definedName name="ScaleLabel">Control!$F$3:$F$7</definedName>
    <definedName name="ScaleMultiplier">Control!$E$3:$E$7</definedName>
    <definedName name="ScaleType" localSheetId="2">A!$B$3</definedName>
    <definedName name="ScaleType" localSheetId="3">B!$B$3</definedName>
    <definedName name="ScaleType" localSheetId="4">'C'!$B$3</definedName>
    <definedName name="ScaleType" localSheetId="6">D!$B$3</definedName>
    <definedName name="ScaleType" localSheetId="7">E!$B$3</definedName>
    <definedName name="ScaleType" localSheetId="8">F!$B$3</definedName>
    <definedName name="ScaleType" localSheetId="5">G!$B$3</definedName>
    <definedName name="ScaleType" localSheetId="9">I!$B$4</definedName>
    <definedName name="ScaleType" localSheetId="10">J!$B$4</definedName>
    <definedName name="ScaleType">Control!$D$3:$D$7</definedName>
    <definedName name="UnitsLabel" localSheetId="2">A!$B$4</definedName>
    <definedName name="UnitsLabel" localSheetId="3">B!$B$4</definedName>
    <definedName name="UnitsLabel" localSheetId="4">'C'!$B$4</definedName>
    <definedName name="UnitsLabel" localSheetId="6">D!$B$4</definedName>
    <definedName name="UnitsLabel" localSheetId="7">E!$B$4</definedName>
    <definedName name="UnitsLabel" localSheetId="8">F!$B$4</definedName>
    <definedName name="UnitsLabel" localSheetId="5">G!$B$4</definedName>
    <definedName name="UnitsLabel" localSheetId="9">I!$B$5</definedName>
    <definedName name="UnitsLabel" localSheetId="10">J!$B$5</definedName>
    <definedName name="UnitsLabel">Control!$B$11</definedName>
    <definedName name="Xaxis">Control!$B$8</definedName>
  </definedNames>
  <calcPr calcId="144525"/>
</workbook>
</file>

<file path=xl/calcChain.xml><?xml version="1.0" encoding="utf-8"?>
<calcChain xmlns="http://schemas.openxmlformats.org/spreadsheetml/2006/main">
  <c r="B14" i="7" l="1"/>
  <c r="P13" i="7"/>
  <c r="O13" i="7" s="1"/>
  <c r="N13" i="7" s="1"/>
  <c r="N14" i="7" s="1"/>
  <c r="N25" i="7" s="1"/>
  <c r="B14" i="8"/>
  <c r="P13" i="8"/>
  <c r="P14" i="8" s="1"/>
  <c r="B14" i="9"/>
  <c r="P13" i="9"/>
  <c r="P14" i="9" s="1"/>
  <c r="B11" i="7"/>
  <c r="P10" i="7"/>
  <c r="P11" i="7"/>
  <c r="O10" i="7"/>
  <c r="N10" i="7" s="1"/>
  <c r="B11" i="8"/>
  <c r="P10" i="8"/>
  <c r="P11" i="8" s="1"/>
  <c r="P24" i="8" s="1"/>
  <c r="B11" i="9"/>
  <c r="P10" i="9"/>
  <c r="P11" i="9" s="1"/>
  <c r="P13" i="4"/>
  <c r="O13" i="4" s="1"/>
  <c r="N13" i="4" s="1"/>
  <c r="B11" i="15"/>
  <c r="P10" i="15"/>
  <c r="B12" i="15"/>
  <c r="C12" i="15" s="1"/>
  <c r="P13" i="6"/>
  <c r="O13" i="6" s="1"/>
  <c r="N13" i="6" s="1"/>
  <c r="B11" i="5"/>
  <c r="P10" i="5"/>
  <c r="P11" i="5" s="1"/>
  <c r="C11" i="5"/>
  <c r="B12" i="5"/>
  <c r="B17" i="5"/>
  <c r="P15" i="5"/>
  <c r="P17" i="5" s="1"/>
  <c r="B16" i="5"/>
  <c r="P16" i="5"/>
  <c r="B14" i="4"/>
  <c r="P14" i="4"/>
  <c r="B11" i="4"/>
  <c r="P10" i="4"/>
  <c r="P11" i="4" s="1"/>
  <c r="C11" i="4"/>
  <c r="O10" i="4"/>
  <c r="N10" i="4" s="1"/>
  <c r="M10" i="4" s="1"/>
  <c r="L10" i="4" s="1"/>
  <c r="K10" i="4" s="1"/>
  <c r="J10" i="4" s="1"/>
  <c r="I10" i="4" s="1"/>
  <c r="H10" i="4" s="1"/>
  <c r="G10" i="4" s="1"/>
  <c r="F10" i="4" s="1"/>
  <c r="E10" i="4" s="1"/>
  <c r="D10" i="4" s="1"/>
  <c r="B14" i="6"/>
  <c r="C14" i="6" s="1"/>
  <c r="P14" i="6"/>
  <c r="B11" i="6"/>
  <c r="P10" i="6"/>
  <c r="O10" i="6" s="1"/>
  <c r="C11" i="6"/>
  <c r="B17" i="15"/>
  <c r="P15" i="15"/>
  <c r="O15" i="15" s="1"/>
  <c r="C17" i="15"/>
  <c r="B16" i="15"/>
  <c r="C16" i="15" s="1"/>
  <c r="O10" i="15"/>
  <c r="O12" i="15" s="1"/>
  <c r="N10" i="15"/>
  <c r="N12" i="15" s="1"/>
  <c r="C22" i="13"/>
  <c r="D22" i="13" s="1"/>
  <c r="B2" i="13"/>
  <c r="B6" i="13"/>
  <c r="C21" i="13"/>
  <c r="D21" i="13" s="1"/>
  <c r="C19" i="13"/>
  <c r="D19" i="13"/>
  <c r="C18" i="13"/>
  <c r="D18" i="13"/>
  <c r="J18" i="13" s="1"/>
  <c r="C16" i="13"/>
  <c r="D16" i="13" s="1"/>
  <c r="C15" i="13"/>
  <c r="C14" i="13"/>
  <c r="C13" i="13"/>
  <c r="C11" i="13"/>
  <c r="C10" i="13"/>
  <c r="C9" i="13"/>
  <c r="C26" i="14"/>
  <c r="B2" i="14"/>
  <c r="G26" i="14" s="1"/>
  <c r="D26" i="14"/>
  <c r="B6" i="14"/>
  <c r="C25" i="14"/>
  <c r="D25" i="14" s="1"/>
  <c r="C24" i="14"/>
  <c r="D24" i="14" s="1"/>
  <c r="C22" i="14"/>
  <c r="D22" i="14" s="1"/>
  <c r="G22" i="14" s="1"/>
  <c r="C21" i="14"/>
  <c r="D21" i="14"/>
  <c r="C20" i="14"/>
  <c r="D20" i="14" s="1"/>
  <c r="G20" i="14" s="1"/>
  <c r="C19" i="14"/>
  <c r="D19" i="14" s="1"/>
  <c r="C18" i="14"/>
  <c r="D18" i="14" s="1"/>
  <c r="G18" i="14" s="1"/>
  <c r="C17" i="14"/>
  <c r="D17" i="14"/>
  <c r="C15" i="14"/>
  <c r="D15" i="14" s="1"/>
  <c r="G15" i="14" s="1"/>
  <c r="C14" i="14"/>
  <c r="D14" i="14" s="1"/>
  <c r="C13" i="14"/>
  <c r="D13" i="14" s="1"/>
  <c r="G13" i="14" s="1"/>
  <c r="C12" i="14"/>
  <c r="D12" i="14"/>
  <c r="C11" i="14"/>
  <c r="G11" i="14" s="1"/>
  <c r="D11" i="14"/>
  <c r="C10" i="14"/>
  <c r="D10" i="14" s="1"/>
  <c r="C9" i="14"/>
  <c r="D9" i="14" s="1"/>
  <c r="G9" i="14" s="1"/>
  <c r="B5" i="13"/>
  <c r="B5" i="9"/>
  <c r="B5" i="8"/>
  <c r="B5" i="7"/>
  <c r="B4" i="8"/>
  <c r="B4" i="7"/>
  <c r="B5" i="15"/>
  <c r="B5" i="6"/>
  <c r="P25" i="6"/>
  <c r="B5" i="5"/>
  <c r="P18" i="5"/>
  <c r="P25" i="5" s="1"/>
  <c r="B5" i="4"/>
  <c r="P25" i="4" s="1"/>
  <c r="B4" i="4"/>
  <c r="B4" i="9"/>
  <c r="B5" i="14"/>
  <c r="B8" i="16" s="1"/>
  <c r="P7" i="4"/>
  <c r="O7" i="4" s="1"/>
  <c r="N7" i="4" s="1"/>
  <c r="N23" i="4" s="1"/>
  <c r="P7" i="6"/>
  <c r="O7" i="6" s="1"/>
  <c r="O23" i="6" s="1"/>
  <c r="P7" i="15"/>
  <c r="O7" i="15" s="1"/>
  <c r="P7" i="7"/>
  <c r="O7" i="7" s="1"/>
  <c r="P7" i="8"/>
  <c r="O7" i="8" s="1"/>
  <c r="N7" i="8" s="1"/>
  <c r="N23" i="8" s="1"/>
  <c r="P7" i="9"/>
  <c r="O7" i="9" s="1"/>
  <c r="P7" i="5"/>
  <c r="O7" i="5" s="1"/>
  <c r="P23" i="15"/>
  <c r="P23" i="4"/>
  <c r="D8" i="3"/>
  <c r="D10" i="3"/>
  <c r="D12" i="3"/>
  <c r="D14" i="3"/>
  <c r="K1" i="3"/>
  <c r="B4" i="6"/>
  <c r="B10" i="3" s="1"/>
  <c r="F14" i="3"/>
  <c r="F12" i="3"/>
  <c r="B8" i="3"/>
  <c r="B4" i="5"/>
  <c r="D6" i="3"/>
  <c r="D4" i="3"/>
  <c r="B14" i="3"/>
  <c r="B12" i="3"/>
  <c r="B6" i="3"/>
  <c r="B4" i="3"/>
  <c r="O13" i="9"/>
  <c r="P14" i="7"/>
  <c r="P25" i="7" s="1"/>
  <c r="N7" i="6"/>
  <c r="M7" i="6" s="1"/>
  <c r="L7" i="6" s="1"/>
  <c r="O17" i="15"/>
  <c r="N15" i="15"/>
  <c r="O11" i="6"/>
  <c r="O24" i="6"/>
  <c r="N10" i="6"/>
  <c r="P25" i="8"/>
  <c r="D9" i="13"/>
  <c r="J9" i="13"/>
  <c r="D10" i="13"/>
  <c r="J10" i="13"/>
  <c r="D11" i="13"/>
  <c r="J11" i="13"/>
  <c r="H11" i="13"/>
  <c r="D13" i="13"/>
  <c r="J13" i="13" s="1"/>
  <c r="D14" i="13"/>
  <c r="J14" i="13"/>
  <c r="H14" i="13"/>
  <c r="D15" i="13"/>
  <c r="J15" i="13" s="1"/>
  <c r="H15" i="13"/>
  <c r="P23" i="9"/>
  <c r="P23" i="7"/>
  <c r="G10" i="14"/>
  <c r="G12" i="14"/>
  <c r="H16" i="13"/>
  <c r="H18" i="13"/>
  <c r="H19" i="13"/>
  <c r="D11" i="4"/>
  <c r="D24" i="4" s="1"/>
  <c r="E11" i="4"/>
  <c r="E24" i="4" s="1"/>
  <c r="F11" i="4"/>
  <c r="F24" i="4" s="1"/>
  <c r="G11" i="4"/>
  <c r="G24" i="4" s="1"/>
  <c r="H11" i="4"/>
  <c r="H24" i="4" s="1"/>
  <c r="I11" i="4"/>
  <c r="I24" i="4" s="1"/>
  <c r="J11" i="4"/>
  <c r="J24" i="4" s="1"/>
  <c r="K11" i="4"/>
  <c r="K24" i="4" s="1"/>
  <c r="L11" i="4"/>
  <c r="L24" i="4" s="1"/>
  <c r="M11" i="4"/>
  <c r="M24" i="4" s="1"/>
  <c r="N11" i="4"/>
  <c r="N24" i="4" s="1"/>
  <c r="O11" i="4"/>
  <c r="O24" i="4" s="1"/>
  <c r="O14" i="9"/>
  <c r="O25" i="9" s="1"/>
  <c r="N13" i="9"/>
  <c r="N14" i="9" s="1"/>
  <c r="N25" i="9" s="1"/>
  <c r="M15" i="15"/>
  <c r="M16" i="15" s="1"/>
  <c r="H10" i="13"/>
  <c r="H9" i="13"/>
  <c r="M23" i="6"/>
  <c r="M13" i="9"/>
  <c r="N11" i="6"/>
  <c r="N24" i="6" s="1"/>
  <c r="M10" i="6"/>
  <c r="M11" i="6" s="1"/>
  <c r="M24" i="6" s="1"/>
  <c r="O23" i="8"/>
  <c r="O23" i="4"/>
  <c r="O14" i="6"/>
  <c r="O25" i="6" s="1"/>
  <c r="G14" i="14"/>
  <c r="G17" i="14"/>
  <c r="G19" i="14"/>
  <c r="G21" i="14"/>
  <c r="G24" i="14"/>
  <c r="P11" i="6"/>
  <c r="P24" i="6" s="1"/>
  <c r="J19" i="13"/>
  <c r="M7" i="4"/>
  <c r="L7" i="4" s="1"/>
  <c r="M7" i="8"/>
  <c r="L10" i="6"/>
  <c r="K7" i="4" l="1"/>
  <c r="L23" i="4"/>
  <c r="M23" i="4"/>
  <c r="O10" i="8"/>
  <c r="P23" i="8"/>
  <c r="P23" i="5"/>
  <c r="O10" i="5"/>
  <c r="O15" i="5"/>
  <c r="O13" i="8"/>
  <c r="N14" i="6"/>
  <c r="N25" i="6" s="1"/>
  <c r="M13" i="6"/>
  <c r="L7" i="8"/>
  <c r="M23" i="8"/>
  <c r="N7" i="5"/>
  <c r="O23" i="5"/>
  <c r="M13" i="4"/>
  <c r="N14" i="4"/>
  <c r="N25" i="4" s="1"/>
  <c r="J7" i="4"/>
  <c r="K23" i="4"/>
  <c r="M13" i="7"/>
  <c r="L13" i="7" s="1"/>
  <c r="O14" i="4"/>
  <c r="O25" i="4" s="1"/>
  <c r="O23" i="9"/>
  <c r="N7" i="9"/>
  <c r="J16" i="13"/>
  <c r="H22" i="13"/>
  <c r="O11" i="7"/>
  <c r="G25" i="14"/>
  <c r="G27" i="14" s="1"/>
  <c r="G28" i="14" s="1"/>
  <c r="M10" i="15"/>
  <c r="P17" i="15"/>
  <c r="P12" i="15"/>
  <c r="O14" i="7"/>
  <c r="M14" i="7"/>
  <c r="M25" i="7" s="1"/>
  <c r="M17" i="15"/>
  <c r="M18" i="15" s="1"/>
  <c r="M25" i="15" s="1"/>
  <c r="L15" i="15"/>
  <c r="L11" i="6"/>
  <c r="L24" i="6" s="1"/>
  <c r="K10" i="6"/>
  <c r="L23" i="6"/>
  <c r="K7" i="6"/>
  <c r="M14" i="9"/>
  <c r="M25" i="9" s="1"/>
  <c r="L13" i="9"/>
  <c r="N23" i="6"/>
  <c r="H13" i="13"/>
  <c r="N17" i="15"/>
  <c r="N16" i="15"/>
  <c r="N23" i="5"/>
  <c r="M7" i="5"/>
  <c r="N7" i="7"/>
  <c r="O23" i="7"/>
  <c r="O16" i="15"/>
  <c r="O18" i="15" s="1"/>
  <c r="O25" i="15" s="1"/>
  <c r="P16" i="15"/>
  <c r="O23" i="15"/>
  <c r="N7" i="15"/>
  <c r="J21" i="13"/>
  <c r="H21" i="13"/>
  <c r="J22" i="13"/>
  <c r="P24" i="4"/>
  <c r="P24" i="9"/>
  <c r="P24" i="7"/>
  <c r="O24" i="7"/>
  <c r="P23" i="6"/>
  <c r="P12" i="5"/>
  <c r="P13" i="5" s="1"/>
  <c r="P24" i="5" s="1"/>
  <c r="N11" i="7"/>
  <c r="N24" i="7" s="1"/>
  <c r="M10" i="7"/>
  <c r="L10" i="7" s="1"/>
  <c r="P25" i="9"/>
  <c r="O25" i="7"/>
  <c r="O12" i="5"/>
  <c r="C12" i="5"/>
  <c r="C11" i="15"/>
  <c r="O10" i="9"/>
  <c r="M11" i="7"/>
  <c r="M24" i="7" s="1"/>
  <c r="P18" i="15" l="1"/>
  <c r="P25" i="15" s="1"/>
  <c r="O14" i="8"/>
  <c r="O25" i="8" s="1"/>
  <c r="N13" i="8"/>
  <c r="O11" i="5"/>
  <c r="O13" i="5" s="1"/>
  <c r="O24" i="5" s="1"/>
  <c r="N10" i="5"/>
  <c r="O17" i="5"/>
  <c r="O16" i="5"/>
  <c r="N15" i="5"/>
  <c r="O11" i="8"/>
  <c r="O24" i="8" s="1"/>
  <c r="N10" i="8"/>
  <c r="M12" i="15"/>
  <c r="L10" i="15"/>
  <c r="L11" i="15" s="1"/>
  <c r="I7" i="4"/>
  <c r="J23" i="4"/>
  <c r="M14" i="6"/>
  <c r="M25" i="6" s="1"/>
  <c r="L13" i="6"/>
  <c r="M11" i="15"/>
  <c r="M13" i="15" s="1"/>
  <c r="M24" i="15" s="1"/>
  <c r="N23" i="9"/>
  <c r="M7" i="9"/>
  <c r="L13" i="4"/>
  <c r="M14" i="4"/>
  <c r="M25" i="4" s="1"/>
  <c r="L23" i="8"/>
  <c r="K7" i="8"/>
  <c r="N18" i="15"/>
  <c r="N25" i="15" s="1"/>
  <c r="O11" i="9"/>
  <c r="O24" i="9" s="1"/>
  <c r="N10" i="9"/>
  <c r="N12" i="5"/>
  <c r="M7" i="15"/>
  <c r="N23" i="15"/>
  <c r="M7" i="7"/>
  <c r="N23" i="7"/>
  <c r="L17" i="15"/>
  <c r="K15" i="15"/>
  <c r="L16" i="15"/>
  <c r="L18" i="15" s="1"/>
  <c r="L25" i="15" s="1"/>
  <c r="L14" i="7"/>
  <c r="L25" i="7" s="1"/>
  <c r="K13" i="7"/>
  <c r="O11" i="15"/>
  <c r="O13" i="15" s="1"/>
  <c r="O24" i="15" s="1"/>
  <c r="N11" i="15"/>
  <c r="N13" i="15" s="1"/>
  <c r="N24" i="15" s="1"/>
  <c r="L11" i="7"/>
  <c r="L24" i="7" s="1"/>
  <c r="K10" i="7"/>
  <c r="P11" i="15"/>
  <c r="P13" i="15" s="1"/>
  <c r="P24" i="15" s="1"/>
  <c r="L7" i="5"/>
  <c r="M23" i="5"/>
  <c r="K13" i="9"/>
  <c r="L14" i="9"/>
  <c r="L25" i="9" s="1"/>
  <c r="K23" i="6"/>
  <c r="J7" i="6"/>
  <c r="J10" i="6"/>
  <c r="K11" i="6"/>
  <c r="K24" i="6" s="1"/>
  <c r="N11" i="8" l="1"/>
  <c r="N24" i="8" s="1"/>
  <c r="M10" i="8"/>
  <c r="N17" i="5"/>
  <c r="M15" i="5"/>
  <c r="N16" i="5"/>
  <c r="N18" i="5" s="1"/>
  <c r="N25" i="5" s="1"/>
  <c r="O18" i="5"/>
  <c r="O25" i="5" s="1"/>
  <c r="M10" i="5"/>
  <c r="N11" i="5"/>
  <c r="N13" i="5" s="1"/>
  <c r="N24" i="5" s="1"/>
  <c r="N14" i="8"/>
  <c r="N25" i="8" s="1"/>
  <c r="M13" i="8"/>
  <c r="J7" i="8"/>
  <c r="K23" i="8"/>
  <c r="M23" i="9"/>
  <c r="L7" i="9"/>
  <c r="H7" i="4"/>
  <c r="I23" i="4"/>
  <c r="K13" i="4"/>
  <c r="L14" i="4"/>
  <c r="L25" i="4" s="1"/>
  <c r="L14" i="6"/>
  <c r="L25" i="6" s="1"/>
  <c r="K13" i="6"/>
  <c r="K10" i="15"/>
  <c r="L12" i="15"/>
  <c r="L13" i="15" s="1"/>
  <c r="L24" i="15" s="1"/>
  <c r="J23" i="6"/>
  <c r="I7" i="6"/>
  <c r="K14" i="9"/>
  <c r="K25" i="9" s="1"/>
  <c r="J13" i="9"/>
  <c r="K7" i="5"/>
  <c r="L23" i="5"/>
  <c r="J10" i="7"/>
  <c r="K11" i="7"/>
  <c r="K24" i="7" s="1"/>
  <c r="K16" i="15"/>
  <c r="J15" i="15"/>
  <c r="K17" i="15"/>
  <c r="L7" i="7"/>
  <c r="M23" i="7"/>
  <c r="M23" i="15"/>
  <c r="L7" i="15"/>
  <c r="N11" i="9"/>
  <c r="N24" i="9" s="1"/>
  <c r="M10" i="9"/>
  <c r="I10" i="6"/>
  <c r="J11" i="6"/>
  <c r="J24" i="6" s="1"/>
  <c r="K14" i="7"/>
  <c r="K25" i="7" s="1"/>
  <c r="J13" i="7"/>
  <c r="M11" i="5" l="1"/>
  <c r="L10" i="5"/>
  <c r="M12" i="5"/>
  <c r="M13" i="5" s="1"/>
  <c r="M24" i="5" s="1"/>
  <c r="M17" i="5"/>
  <c r="L15" i="5"/>
  <c r="M16" i="5"/>
  <c r="M18" i="5" s="1"/>
  <c r="M25" i="5" s="1"/>
  <c r="M11" i="8"/>
  <c r="M24" i="8" s="1"/>
  <c r="L10" i="8"/>
  <c r="L13" i="8"/>
  <c r="M14" i="8"/>
  <c r="M25" i="8" s="1"/>
  <c r="J13" i="6"/>
  <c r="K14" i="6"/>
  <c r="K25" i="6" s="1"/>
  <c r="J23" i="8"/>
  <c r="I7" i="8"/>
  <c r="J10" i="15"/>
  <c r="K12" i="15"/>
  <c r="K11" i="15"/>
  <c r="J13" i="4"/>
  <c r="K14" i="4"/>
  <c r="K25" i="4" s="1"/>
  <c r="G7" i="4"/>
  <c r="H23" i="4"/>
  <c r="K7" i="9"/>
  <c r="L23" i="9"/>
  <c r="J14" i="7"/>
  <c r="J25" i="7" s="1"/>
  <c r="I13" i="7"/>
  <c r="M11" i="9"/>
  <c r="M24" i="9" s="1"/>
  <c r="L10" i="9"/>
  <c r="L23" i="15"/>
  <c r="K7" i="15"/>
  <c r="J16" i="15"/>
  <c r="I15" i="15"/>
  <c r="J17" i="15"/>
  <c r="J14" i="9"/>
  <c r="J25" i="9" s="1"/>
  <c r="I13" i="9"/>
  <c r="I23" i="6"/>
  <c r="H7" i="6"/>
  <c r="H10" i="6"/>
  <c r="I11" i="6"/>
  <c r="I24" i="6" s="1"/>
  <c r="L23" i="7"/>
  <c r="K7" i="7"/>
  <c r="K18" i="15"/>
  <c r="K25" i="15" s="1"/>
  <c r="J11" i="7"/>
  <c r="J24" i="7" s="1"/>
  <c r="I10" i="7"/>
  <c r="J7" i="5"/>
  <c r="K23" i="5"/>
  <c r="K13" i="15" l="1"/>
  <c r="K24" i="15" s="1"/>
  <c r="L11" i="8"/>
  <c r="L24" i="8" s="1"/>
  <c r="K10" i="8"/>
  <c r="K10" i="5"/>
  <c r="L11" i="5"/>
  <c r="L12" i="5"/>
  <c r="L13" i="5" s="1"/>
  <c r="L24" i="5" s="1"/>
  <c r="L14" i="8"/>
  <c r="L25" i="8" s="1"/>
  <c r="K13" i="8"/>
  <c r="L17" i="5"/>
  <c r="K15" i="5"/>
  <c r="L16" i="5"/>
  <c r="L18" i="5" s="1"/>
  <c r="L25" i="5" s="1"/>
  <c r="I10" i="15"/>
  <c r="J12" i="15"/>
  <c r="J11" i="15"/>
  <c r="K23" i="9"/>
  <c r="J7" i="9"/>
  <c r="F7" i="4"/>
  <c r="G23" i="4"/>
  <c r="I13" i="4"/>
  <c r="J14" i="4"/>
  <c r="J25" i="4" s="1"/>
  <c r="H7" i="8"/>
  <c r="I23" i="8"/>
  <c r="J14" i="6"/>
  <c r="J25" i="6" s="1"/>
  <c r="I13" i="6"/>
  <c r="J23" i="5"/>
  <c r="I7" i="5"/>
  <c r="K23" i="7"/>
  <c r="J7" i="7"/>
  <c r="H23" i="6"/>
  <c r="G7" i="6"/>
  <c r="I14" i="9"/>
  <c r="I25" i="9" s="1"/>
  <c r="H13" i="9"/>
  <c r="J18" i="15"/>
  <c r="J25" i="15" s="1"/>
  <c r="K23" i="15"/>
  <c r="J7" i="15"/>
  <c r="L11" i="9"/>
  <c r="L24" i="9" s="1"/>
  <c r="K10" i="9"/>
  <c r="H13" i="7"/>
  <c r="I14" i="7"/>
  <c r="I25" i="7" s="1"/>
  <c r="H10" i="7"/>
  <c r="I11" i="7"/>
  <c r="I24" i="7" s="1"/>
  <c r="H11" i="6"/>
  <c r="H24" i="6" s="1"/>
  <c r="G10" i="6"/>
  <c r="I16" i="15"/>
  <c r="I17" i="15"/>
  <c r="H15" i="15"/>
  <c r="K17" i="5" l="1"/>
  <c r="K16" i="5"/>
  <c r="J15" i="5"/>
  <c r="J13" i="8"/>
  <c r="K14" i="8"/>
  <c r="K25" i="8" s="1"/>
  <c r="K11" i="5"/>
  <c r="J10" i="5"/>
  <c r="K12" i="5"/>
  <c r="K13" i="5" s="1"/>
  <c r="K24" i="5" s="1"/>
  <c r="K11" i="8"/>
  <c r="K24" i="8" s="1"/>
  <c r="J10" i="8"/>
  <c r="G7" i="8"/>
  <c r="H23" i="8"/>
  <c r="H13" i="4"/>
  <c r="I14" i="4"/>
  <c r="I25" i="4" s="1"/>
  <c r="E7" i="4"/>
  <c r="F23" i="4"/>
  <c r="I14" i="6"/>
  <c r="I25" i="6" s="1"/>
  <c r="H13" i="6"/>
  <c r="J23" i="9"/>
  <c r="I7" i="9"/>
  <c r="J13" i="15"/>
  <c r="J24" i="15" s="1"/>
  <c r="I12" i="15"/>
  <c r="H10" i="15"/>
  <c r="I11" i="15"/>
  <c r="I13" i="15" s="1"/>
  <c r="I24" i="15" s="1"/>
  <c r="G11" i="6"/>
  <c r="G24" i="6" s="1"/>
  <c r="F10" i="6"/>
  <c r="K11" i="9"/>
  <c r="K24" i="9" s="1"/>
  <c r="J10" i="9"/>
  <c r="J23" i="15"/>
  <c r="I7" i="15"/>
  <c r="H14" i="9"/>
  <c r="H25" i="9" s="1"/>
  <c r="G13" i="9"/>
  <c r="G23" i="6"/>
  <c r="F7" i="6"/>
  <c r="J23" i="7"/>
  <c r="I7" i="7"/>
  <c r="I23" i="5"/>
  <c r="H7" i="5"/>
  <c r="G15" i="15"/>
  <c r="H16" i="15"/>
  <c r="H17" i="15"/>
  <c r="I18" i="15"/>
  <c r="I25" i="15" s="1"/>
  <c r="H11" i="7"/>
  <c r="H24" i="7" s="1"/>
  <c r="G10" i="7"/>
  <c r="H14" i="7"/>
  <c r="H25" i="7" s="1"/>
  <c r="G13" i="7"/>
  <c r="J11" i="8" l="1"/>
  <c r="J24" i="8" s="1"/>
  <c r="I10" i="8"/>
  <c r="I13" i="8"/>
  <c r="J14" i="8"/>
  <c r="J25" i="8" s="1"/>
  <c r="K18" i="5"/>
  <c r="K25" i="5" s="1"/>
  <c r="I10" i="5"/>
  <c r="J12" i="5"/>
  <c r="J11" i="5"/>
  <c r="J17" i="5"/>
  <c r="I15" i="5"/>
  <c r="J16" i="5"/>
  <c r="J18" i="5" s="1"/>
  <c r="J25" i="5" s="1"/>
  <c r="H12" i="15"/>
  <c r="G10" i="15"/>
  <c r="H11" i="15"/>
  <c r="H13" i="15" s="1"/>
  <c r="H24" i="15" s="1"/>
  <c r="E23" i="4"/>
  <c r="D7" i="4"/>
  <c r="D23" i="4" s="1"/>
  <c r="G13" i="4"/>
  <c r="H14" i="4"/>
  <c r="H25" i="4" s="1"/>
  <c r="F7" i="8"/>
  <c r="G23" i="8"/>
  <c r="I23" i="9"/>
  <c r="H7" i="9"/>
  <c r="G13" i="6"/>
  <c r="H14" i="6"/>
  <c r="H25" i="6" s="1"/>
  <c r="F15" i="15"/>
  <c r="G17" i="15"/>
  <c r="G16" i="15"/>
  <c r="H23" i="5"/>
  <c r="G7" i="5"/>
  <c r="I23" i="7"/>
  <c r="H7" i="7"/>
  <c r="E7" i="6"/>
  <c r="F23" i="6"/>
  <c r="G14" i="9"/>
  <c r="G25" i="9" s="1"/>
  <c r="F13" i="9"/>
  <c r="H7" i="15"/>
  <c r="I23" i="15"/>
  <c r="J11" i="9"/>
  <c r="J24" i="9" s="1"/>
  <c r="I10" i="9"/>
  <c r="F11" i="6"/>
  <c r="F24" i="6" s="1"/>
  <c r="E10" i="6"/>
  <c r="G14" i="7"/>
  <c r="G25" i="7" s="1"/>
  <c r="F13" i="7"/>
  <c r="F10" i="7"/>
  <c r="G11" i="7"/>
  <c r="G24" i="7" s="1"/>
  <c r="H18" i="15"/>
  <c r="H25" i="15" s="1"/>
  <c r="I17" i="5" l="1"/>
  <c r="H15" i="5"/>
  <c r="I16" i="5"/>
  <c r="I18" i="5" s="1"/>
  <c r="I25" i="5" s="1"/>
  <c r="J13" i="5"/>
  <c r="J24" i="5" s="1"/>
  <c r="H10" i="5"/>
  <c r="I11" i="5"/>
  <c r="I12" i="5"/>
  <c r="I13" i="5" s="1"/>
  <c r="I24" i="5" s="1"/>
  <c r="I11" i="8"/>
  <c r="I24" i="8" s="1"/>
  <c r="H10" i="8"/>
  <c r="I14" i="8"/>
  <c r="I25" i="8" s="1"/>
  <c r="H13" i="8"/>
  <c r="F13" i="6"/>
  <c r="G14" i="6"/>
  <c r="G25" i="6" s="1"/>
  <c r="E7" i="8"/>
  <c r="F23" i="8"/>
  <c r="F13" i="4"/>
  <c r="G14" i="4"/>
  <c r="G25" i="4" s="1"/>
  <c r="G11" i="15"/>
  <c r="G13" i="15" s="1"/>
  <c r="G24" i="15" s="1"/>
  <c r="G12" i="15"/>
  <c r="F10" i="15"/>
  <c r="H23" i="9"/>
  <c r="G7" i="9"/>
  <c r="G18" i="15"/>
  <c r="G25" i="15" s="1"/>
  <c r="G7" i="15"/>
  <c r="H23" i="15"/>
  <c r="D7" i="6"/>
  <c r="D23" i="6" s="1"/>
  <c r="E23" i="6"/>
  <c r="F11" i="7"/>
  <c r="F24" i="7" s="1"/>
  <c r="E10" i="7"/>
  <c r="F14" i="7"/>
  <c r="F25" i="7" s="1"/>
  <c r="E13" i="7"/>
  <c r="E11" i="6"/>
  <c r="E24" i="6" s="1"/>
  <c r="D10" i="6"/>
  <c r="D11" i="6" s="1"/>
  <c r="D24" i="6" s="1"/>
  <c r="I11" i="9"/>
  <c r="I24" i="9" s="1"/>
  <c r="H10" i="9"/>
  <c r="F14" i="9"/>
  <c r="F25" i="9" s="1"/>
  <c r="E13" i="9"/>
  <c r="G7" i="7"/>
  <c r="H23" i="7"/>
  <c r="F7" i="5"/>
  <c r="G23" i="5"/>
  <c r="F17" i="15"/>
  <c r="F16" i="15"/>
  <c r="E15" i="15"/>
  <c r="H17" i="5" l="1"/>
  <c r="G15" i="5"/>
  <c r="H16" i="5"/>
  <c r="H18" i="5" s="1"/>
  <c r="H25" i="5" s="1"/>
  <c r="G13" i="8"/>
  <c r="H14" i="8"/>
  <c r="H25" i="8" s="1"/>
  <c r="H11" i="8"/>
  <c r="H24" i="8" s="1"/>
  <c r="G10" i="8"/>
  <c r="G10" i="5"/>
  <c r="H12" i="5"/>
  <c r="H11" i="5"/>
  <c r="F7" i="9"/>
  <c r="G23" i="9"/>
  <c r="E10" i="15"/>
  <c r="F12" i="15"/>
  <c r="F11" i="15"/>
  <c r="E13" i="4"/>
  <c r="F14" i="4"/>
  <c r="F25" i="4" s="1"/>
  <c r="D7" i="8"/>
  <c r="D23" i="8" s="1"/>
  <c r="E23" i="8"/>
  <c r="F14" i="6"/>
  <c r="F25" i="6" s="1"/>
  <c r="E13" i="6"/>
  <c r="F7" i="7"/>
  <c r="G23" i="7"/>
  <c r="F18" i="15"/>
  <c r="F25" i="15" s="1"/>
  <c r="E14" i="9"/>
  <c r="E25" i="9" s="1"/>
  <c r="D13" i="9"/>
  <c r="D14" i="9" s="1"/>
  <c r="D25" i="9" s="1"/>
  <c r="H11" i="9"/>
  <c r="H24" i="9" s="1"/>
  <c r="G10" i="9"/>
  <c r="E14" i="7"/>
  <c r="E25" i="7" s="1"/>
  <c r="D13" i="7"/>
  <c r="D14" i="7" s="1"/>
  <c r="D25" i="7" s="1"/>
  <c r="D10" i="7"/>
  <c r="D11" i="7" s="1"/>
  <c r="D24" i="7" s="1"/>
  <c r="E11" i="7"/>
  <c r="E24" i="7" s="1"/>
  <c r="E17" i="15"/>
  <c r="E16" i="15"/>
  <c r="D15" i="15"/>
  <c r="E7" i="5"/>
  <c r="F23" i="5"/>
  <c r="G23" i="15"/>
  <c r="F7" i="15"/>
  <c r="H13" i="5" l="1"/>
  <c r="H24" i="5" s="1"/>
  <c r="F10" i="5"/>
  <c r="G11" i="5"/>
  <c r="G12" i="5"/>
  <c r="F13" i="8"/>
  <c r="G14" i="8"/>
  <c r="G25" i="8" s="1"/>
  <c r="G17" i="5"/>
  <c r="F15" i="5"/>
  <c r="G16" i="5"/>
  <c r="G18" i="5" s="1"/>
  <c r="G25" i="5" s="1"/>
  <c r="G11" i="8"/>
  <c r="G24" i="8" s="1"/>
  <c r="F10" i="8"/>
  <c r="D13" i="4"/>
  <c r="D14" i="4" s="1"/>
  <c r="D25" i="4" s="1"/>
  <c r="E14" i="4"/>
  <c r="E25" i="4" s="1"/>
  <c r="D13" i="6"/>
  <c r="D14" i="6" s="1"/>
  <c r="D25" i="6" s="1"/>
  <c r="E14" i="6"/>
  <c r="E25" i="6" s="1"/>
  <c r="F13" i="15"/>
  <c r="F24" i="15" s="1"/>
  <c r="E11" i="15"/>
  <c r="E13" i="15" s="1"/>
  <c r="E24" i="15" s="1"/>
  <c r="E12" i="15"/>
  <c r="D10" i="15"/>
  <c r="F23" i="9"/>
  <c r="E7" i="9"/>
  <c r="E18" i="15"/>
  <c r="E25" i="15" s="1"/>
  <c r="E7" i="15"/>
  <c r="F23" i="15"/>
  <c r="D17" i="15"/>
  <c r="D16" i="15"/>
  <c r="D7" i="5"/>
  <c r="D23" i="5" s="1"/>
  <c r="E23" i="5"/>
  <c r="G11" i="9"/>
  <c r="G24" i="9" s="1"/>
  <c r="F10" i="9"/>
  <c r="F23" i="7"/>
  <c r="E7" i="7"/>
  <c r="F11" i="8" l="1"/>
  <c r="F24" i="8" s="1"/>
  <c r="E10" i="8"/>
  <c r="F17" i="5"/>
  <c r="E15" i="5"/>
  <c r="F16" i="5"/>
  <c r="F18" i="5" s="1"/>
  <c r="F25" i="5" s="1"/>
  <c r="G13" i="5"/>
  <c r="G24" i="5" s="1"/>
  <c r="F11" i="5"/>
  <c r="F13" i="5" s="1"/>
  <c r="F24" i="5" s="1"/>
  <c r="E10" i="5"/>
  <c r="F12" i="5"/>
  <c r="F14" i="8"/>
  <c r="F25" i="8" s="1"/>
  <c r="E13" i="8"/>
  <c r="D7" i="9"/>
  <c r="D23" i="9" s="1"/>
  <c r="E23" i="9"/>
  <c r="D12" i="15"/>
  <c r="D11" i="15"/>
  <c r="D13" i="15" s="1"/>
  <c r="D24" i="15" s="1"/>
  <c r="E23" i="7"/>
  <c r="D7" i="7"/>
  <c r="D23" i="7" s="1"/>
  <c r="F11" i="9"/>
  <c r="F24" i="9" s="1"/>
  <c r="E10" i="9"/>
  <c r="D18" i="15"/>
  <c r="D25" i="15" s="1"/>
  <c r="D7" i="15"/>
  <c r="D23" i="15" s="1"/>
  <c r="E23" i="15"/>
  <c r="E11" i="5" l="1"/>
  <c r="E12" i="5"/>
  <c r="D10" i="5"/>
  <c r="E17" i="5"/>
  <c r="D15" i="5"/>
  <c r="E16" i="5"/>
  <c r="E18" i="5" s="1"/>
  <c r="E25" i="5" s="1"/>
  <c r="E11" i="8"/>
  <c r="E24" i="8" s="1"/>
  <c r="D10" i="8"/>
  <c r="D11" i="8" s="1"/>
  <c r="D24" i="8" s="1"/>
  <c r="E14" i="8"/>
  <c r="E25" i="8" s="1"/>
  <c r="D13" i="8"/>
  <c r="D14" i="8" s="1"/>
  <c r="D25" i="8" s="1"/>
  <c r="E11" i="9"/>
  <c r="E24" i="9" s="1"/>
  <c r="D10" i="9"/>
  <c r="D11" i="9" s="1"/>
  <c r="D24" i="9" s="1"/>
  <c r="D17" i="5" l="1"/>
  <c r="D16" i="5"/>
  <c r="D18" i="5" s="1"/>
  <c r="D25" i="5" s="1"/>
  <c r="D12" i="5"/>
  <c r="D11" i="5"/>
  <c r="E13" i="5"/>
  <c r="E24" i="5" s="1"/>
  <c r="D13" i="5" l="1"/>
  <c r="D24" i="5" s="1"/>
</calcChain>
</file>

<file path=xl/comments1.xml><?xml version="1.0" encoding="utf-8"?>
<comments xmlns="http://schemas.openxmlformats.org/spreadsheetml/2006/main">
  <authors>
    <author>Charles Kyd</author>
  </authors>
  <commentList>
    <comment ref="B5" authorId="0">
      <text>
        <r>
          <rPr>
            <b/>
            <sz val="8"/>
            <color indexed="81"/>
            <rFont val="Tahoma"/>
            <family val="2"/>
          </rPr>
          <t>Charles Kyd:</t>
        </r>
        <r>
          <rPr>
            <sz val="8"/>
            <color indexed="81"/>
            <rFont val="Tahoma"/>
            <family val="2"/>
          </rPr>
          <t xml:space="preserve">
To generate a report for October, 2004, change this value to 10/1/2004.</t>
        </r>
      </text>
    </comment>
  </commentList>
</comments>
</file>

<file path=xl/sharedStrings.xml><?xml version="1.0" encoding="utf-8"?>
<sst xmlns="http://schemas.openxmlformats.org/spreadsheetml/2006/main" count="243" uniqueCount="95">
  <si>
    <t>CurMonth</t>
  </si>
  <si>
    <t>Scale Factor</t>
  </si>
  <si>
    <t>ScaleType</t>
  </si>
  <si>
    <t>ScaleMultiplier</t>
  </si>
  <si>
    <t>ScaleLabel</t>
  </si>
  <si>
    <t>Thousands</t>
  </si>
  <si>
    <t>Millions</t>
  </si>
  <si>
    <t>Billions</t>
  </si>
  <si>
    <t>Currency</t>
  </si>
  <si>
    <t>$</t>
  </si>
  <si>
    <t>Reserved Names</t>
  </si>
  <si>
    <t>Xaxis</t>
  </si>
  <si>
    <t>Data1</t>
  </si>
  <si>
    <t>Data2</t>
  </si>
  <si>
    <t>UnitsLabel</t>
  </si>
  <si>
    <t>Scale</t>
  </si>
  <si>
    <t>Budget</t>
  </si>
  <si>
    <t>Actual</t>
  </si>
  <si>
    <t>Month</t>
  </si>
  <si>
    <t>FigTitle</t>
  </si>
  <si>
    <t>MONTHLY PERFORMANCE REPORT</t>
  </si>
  <si>
    <t>Revenues</t>
  </si>
  <si>
    <t>Month Value</t>
  </si>
  <si>
    <t>Raw Data</t>
  </si>
  <si>
    <t>Chart Data</t>
  </si>
  <si>
    <t>Gross Margin</t>
  </si>
  <si>
    <t>Cost of Sales</t>
  </si>
  <si>
    <t>Percent</t>
  </si>
  <si>
    <t>Total Departmental Expenses</t>
  </si>
  <si>
    <t>Product</t>
  </si>
  <si>
    <t>Seating Sales</t>
  </si>
  <si>
    <t>Table Sales</t>
  </si>
  <si>
    <t>Storage Sales</t>
  </si>
  <si>
    <t>Current Assets</t>
  </si>
  <si>
    <t>Cash</t>
  </si>
  <si>
    <t>Accounts Receivable</t>
  </si>
  <si>
    <t>Inventory</t>
  </si>
  <si>
    <t>Other Current Assets</t>
  </si>
  <si>
    <t>Fixed Assets</t>
  </si>
  <si>
    <t>Total Assets</t>
  </si>
  <si>
    <t>Current Liabilities</t>
  </si>
  <si>
    <t>Accounts Payable</t>
  </si>
  <si>
    <t>Notes Payable</t>
  </si>
  <si>
    <t>Accrued Current Liab</t>
  </si>
  <si>
    <t>Non-Current Liabilities</t>
  </si>
  <si>
    <t>Total Liabilities</t>
  </si>
  <si>
    <t>Capital</t>
  </si>
  <si>
    <t>Retained Earnings</t>
  </si>
  <si>
    <t>Earnings Before Taxes</t>
  </si>
  <si>
    <t>Earnings Before Interest and Taxes</t>
  </si>
  <si>
    <t>Sales</t>
  </si>
  <si>
    <t>Other Income</t>
  </si>
  <si>
    <t>Other Expense</t>
  </si>
  <si>
    <t>Interest Expense</t>
  </si>
  <si>
    <t>Income Taxes</t>
  </si>
  <si>
    <t>Total Income</t>
  </si>
  <si>
    <t>Total Equity</t>
  </si>
  <si>
    <t>Total Liab &amp; Equity</t>
  </si>
  <si>
    <t>Ret Erngs, This Yr</t>
  </si>
  <si>
    <t>Balance Sheet</t>
  </si>
  <si>
    <t>Mo</t>
  </si>
  <si>
    <t>YTD</t>
  </si>
  <si>
    <t>Net Profit Margin</t>
  </si>
  <si>
    <t>Legend</t>
  </si>
  <si>
    <t>Cur Year</t>
  </si>
  <si>
    <t>Prior Yr</t>
  </si>
  <si>
    <t>Profit &amp; Loss</t>
  </si>
  <si>
    <t>Percent, Rolling 12 Mos</t>
  </si>
  <si>
    <t>Forecast</t>
  </si>
  <si>
    <t>Control Constants</t>
  </si>
  <si>
    <t>Variables</t>
  </si>
  <si>
    <t>Sign</t>
  </si>
  <si>
    <t>Row</t>
  </si>
  <si>
    <t>Actual -12</t>
  </si>
  <si>
    <t>Seating</t>
  </si>
  <si>
    <t>Storage</t>
  </si>
  <si>
    <t>Tables</t>
  </si>
  <si>
    <t>MonthIndex</t>
  </si>
  <si>
    <t>Total Dept Exp</t>
  </si>
  <si>
    <t>EBIT</t>
  </si>
  <si>
    <t>Erngs Before Tax</t>
  </si>
  <si>
    <t>Non-Current Liab</t>
  </si>
  <si>
    <t>Total Company</t>
  </si>
  <si>
    <t>Actual Margin</t>
  </si>
  <si>
    <t>Prior Actual Margin</t>
  </si>
  <si>
    <t>Actual Margn</t>
  </si>
  <si>
    <t>Budget Margin</t>
  </si>
  <si>
    <t>This is a copy of the original display from Business Week.</t>
  </si>
  <si>
    <t>This workbook, and the four workbooks that it links to (ActGL.xls, ActSales.xls, BudGL.xls, and FcstSales.xls) were created to accompany the book "Dashboard Reporting With Excel."</t>
  </si>
  <si>
    <t>Warning and Disclaimer</t>
  </si>
  <si>
    <t xml:space="preserve">These workbooks are designed to provide information about Microsoft Excel. Every effort has been made to make them as complete and accurate as possible. </t>
  </si>
  <si>
    <t>The information is provided on an “as is” basis. The author and ExcelUser.com shall have neither liability nor responsibility to any person or entity with respect to any loss or damages arising from the contents or use of these workbooks.</t>
  </si>
  <si>
    <t>All rights are reserved. These workbooks may not be reprinted or distributed in electronic, print, web, or other format without express written permission from the author.</t>
  </si>
  <si>
    <t>Copyright © 2005 by Charles W. Kyd</t>
  </si>
  <si>
    <t>Kyd@ExcelUser.com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</si>
</sst>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yy"/>
    <numFmt numFmtId="165" formatCode="#,##0,"/>
    <numFmt numFmtId="166" formatCode="#,##0.0"/>
  </numFmts>
  <fonts count="21" x14ac:knownFonts="1">
    <font>
      <sz val="8"/>
      <name val="Arial"/>
    </font>
    <font>
      <b/>
      <sz val="8"/>
      <name val="Arial"/>
      <family val="2"/>
    </font>
    <font>
      <sz val="6"/>
      <name val="Arial"/>
      <family val="2"/>
    </font>
    <font>
      <sz val="10.5"/>
      <name val="Arial"/>
      <family val="2"/>
    </font>
    <font>
      <sz val="10.5"/>
      <name val="Arial"/>
      <family val="2"/>
    </font>
    <font>
      <sz val="8"/>
      <name val="Arial"/>
      <family val="2"/>
    </font>
    <font>
      <sz val="10"/>
      <name val="Arial Narrow"/>
      <family val="2"/>
    </font>
    <font>
      <sz val="10.5"/>
      <name val="Arial Narrow"/>
      <family val="2"/>
    </font>
    <font>
      <b/>
      <sz val="10.5"/>
      <name val="Arial Narrow"/>
      <family val="2"/>
    </font>
    <font>
      <sz val="26"/>
      <name val="Rockwell Condensed"/>
      <family val="1"/>
    </font>
    <font>
      <sz val="26"/>
      <name val="Arial"/>
      <family val="2"/>
    </font>
    <font>
      <b/>
      <i/>
      <sz val="10"/>
      <color indexed="53"/>
      <name val="Arial"/>
      <family val="2"/>
    </font>
    <font>
      <b/>
      <sz val="12"/>
      <color indexed="53"/>
      <name val="Arial"/>
      <family val="2"/>
    </font>
    <font>
      <b/>
      <sz val="8"/>
      <name val="Arial Narrow"/>
      <family val="2"/>
    </font>
    <font>
      <sz val="8"/>
      <color indexed="81"/>
      <name val="Tahoma"/>
      <family val="2"/>
    </font>
    <font>
      <b/>
      <sz val="8"/>
      <color indexed="81"/>
      <name val="Tahoma"/>
      <family val="2"/>
    </font>
    <font>
      <sz val="10"/>
      <name val="Arial"/>
      <family val="2"/>
    </font>
    <font>
      <b/>
      <sz val="10"/>
      <name val="Arial"/>
      <family val="2"/>
    </font>
    <font>
      <u/>
      <sz val="8"/>
      <color indexed="12"/>
      <name val="Arial"/>
      <family val="2"/>
    </font>
    <font>
      <sz val="10"/>
      <name val="Arial"/>
      <family val="2"/>
    </font>
    <font>
      <u/>
      <sz val="10"/>
      <color indexed="12"/>
      <name val="Arial"/>
      <family val="2"/>
    </font>
  </fonts>
  <fills count="8">
    <fill>
      <patternFill patternType="none"/>
    </fill>
    <fill>
      <patternFill patternType="gray125"/>
    </fill>
    <fill>
      <patternFill patternType="solid">
        <fgColor indexed="47"/>
        <bgColor indexed="64"/>
      </patternFill>
    </fill>
    <fill>
      <patternFill patternType="solid">
        <fgColor indexed="16"/>
        <bgColor indexed="64"/>
      </patternFill>
    </fill>
    <fill>
      <patternFill patternType="solid">
        <fgColor indexed="10"/>
        <bgColor indexed="64"/>
      </patternFill>
    </fill>
    <fill>
      <patternFill patternType="solid">
        <fgColor indexed="14"/>
        <bgColor indexed="64"/>
      </patternFill>
    </fill>
    <fill>
      <patternFill patternType="solid">
        <fgColor indexed="45"/>
        <bgColor indexed="64"/>
      </patternFill>
    </fill>
    <fill>
      <patternFill patternType="solid">
        <fgColor indexed="43"/>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hair">
        <color indexed="47"/>
      </left>
      <right/>
      <top/>
      <bottom/>
      <diagonal/>
    </border>
    <border>
      <left/>
      <right style="hair">
        <color indexed="47"/>
      </right>
      <top/>
      <bottom/>
      <diagonal/>
    </border>
    <border>
      <left style="hair">
        <color indexed="47"/>
      </left>
      <right/>
      <top/>
      <bottom style="hair">
        <color indexed="47"/>
      </bottom>
      <diagonal/>
    </border>
    <border>
      <left/>
      <right/>
      <top/>
      <bottom style="hair">
        <color indexed="47"/>
      </bottom>
      <diagonal/>
    </border>
    <border>
      <left/>
      <right style="hair">
        <color indexed="47"/>
      </right>
      <top/>
      <bottom style="hair">
        <color indexed="47"/>
      </bottom>
      <diagonal/>
    </border>
    <border>
      <left style="hair">
        <color indexed="47"/>
      </left>
      <right/>
      <top style="hair">
        <color indexed="47"/>
      </top>
      <bottom/>
      <diagonal/>
    </border>
    <border>
      <left/>
      <right/>
      <top style="hair">
        <color indexed="47"/>
      </top>
      <bottom/>
      <diagonal/>
    </border>
    <border>
      <left/>
      <right style="hair">
        <color indexed="47"/>
      </right>
      <top style="hair">
        <color indexed="47"/>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8" fillId="0" borderId="0" applyNumberFormat="0" applyFill="0" applyBorder="0" applyAlignment="0" applyProtection="0">
      <alignment vertical="top"/>
      <protection locked="0"/>
    </xf>
  </cellStyleXfs>
  <cellXfs count="133">
    <xf numFmtId="0" fontId="0" fillId="0" borderId="0" xfId="0"/>
    <xf numFmtId="0" fontId="1" fillId="0" borderId="0" xfId="0" applyFont="1"/>
    <xf numFmtId="0" fontId="0" fillId="0" borderId="1" xfId="0" applyBorder="1"/>
    <xf numFmtId="0" fontId="0" fillId="0" borderId="1" xfId="0" applyBorder="1" applyAlignment="1">
      <alignment horizontal="center"/>
    </xf>
    <xf numFmtId="0" fontId="0" fillId="0" borderId="2" xfId="0" applyBorder="1" applyAlignment="1">
      <alignment vertical="center"/>
    </xf>
    <xf numFmtId="0" fontId="0" fillId="0" borderId="1" xfId="0" applyBorder="1" applyAlignment="1">
      <alignment vertical="center"/>
    </xf>
    <xf numFmtId="0" fontId="0" fillId="0" borderId="1" xfId="0" applyBorder="1" applyAlignment="1">
      <alignment wrapText="1"/>
    </xf>
    <xf numFmtId="0" fontId="0" fillId="0" borderId="3" xfId="0" applyBorder="1"/>
    <xf numFmtId="0" fontId="0" fillId="0" borderId="4" xfId="0" applyBorder="1" applyAlignment="1">
      <alignment horizontal="left"/>
    </xf>
    <xf numFmtId="0" fontId="0" fillId="0" borderId="5" xfId="0" quotePrefix="1" applyBorder="1" applyAlignment="1">
      <alignment horizontal="left"/>
    </xf>
    <xf numFmtId="0" fontId="0" fillId="0" borderId="6" xfId="0" applyBorder="1"/>
    <xf numFmtId="0" fontId="0" fillId="0" borderId="7" xfId="0" quotePrefix="1" applyBorder="1" applyAlignment="1">
      <alignment horizontal="left"/>
    </xf>
    <xf numFmtId="164" fontId="0" fillId="0" borderId="8" xfId="0" applyNumberFormat="1" applyBorder="1" applyAlignment="1">
      <alignment horizontal="center"/>
    </xf>
    <xf numFmtId="164" fontId="0" fillId="0" borderId="9" xfId="0" applyNumberFormat="1" applyBorder="1" applyAlignment="1">
      <alignment horizontal="center"/>
    </xf>
    <xf numFmtId="165" fontId="0" fillId="0" borderId="0" xfId="0" applyNumberFormat="1"/>
    <xf numFmtId="0" fontId="0" fillId="2" borderId="3" xfId="0" applyFill="1" applyBorder="1"/>
    <xf numFmtId="0" fontId="0" fillId="2" borderId="10" xfId="0" applyFill="1" applyBorder="1"/>
    <xf numFmtId="0" fontId="0" fillId="2" borderId="4" xfId="0" applyFill="1" applyBorder="1"/>
    <xf numFmtId="0" fontId="0" fillId="2" borderId="11" xfId="0" applyFill="1" applyBorder="1" applyAlignment="1">
      <alignment horizontal="center"/>
    </xf>
    <xf numFmtId="0" fontId="0" fillId="2" borderId="8" xfId="0" applyFill="1" applyBorder="1" applyAlignment="1">
      <alignment horizontal="center"/>
    </xf>
    <xf numFmtId="0" fontId="0" fillId="2" borderId="9" xfId="0" applyFill="1" applyBorder="1" applyAlignment="1">
      <alignment horizontal="center"/>
    </xf>
    <xf numFmtId="0" fontId="0" fillId="2" borderId="2" xfId="0" applyFill="1" applyBorder="1"/>
    <xf numFmtId="0" fontId="0" fillId="2" borderId="0" xfId="0" applyFill="1" applyBorder="1"/>
    <xf numFmtId="0" fontId="0" fillId="2" borderId="5" xfId="0" applyFill="1" applyBorder="1"/>
    <xf numFmtId="3" fontId="0" fillId="2" borderId="11" xfId="0" applyNumberFormat="1" applyFill="1" applyBorder="1" applyAlignment="1">
      <alignment horizontal="center"/>
    </xf>
    <xf numFmtId="3" fontId="0" fillId="2" borderId="8" xfId="0" applyNumberFormat="1" applyFill="1" applyBorder="1" applyAlignment="1">
      <alignment horizontal="center"/>
    </xf>
    <xf numFmtId="3" fontId="0" fillId="2" borderId="9" xfId="0" applyNumberFormat="1" applyFill="1" applyBorder="1" applyAlignment="1">
      <alignment horizontal="center"/>
    </xf>
    <xf numFmtId="0" fontId="0" fillId="2" borderId="6" xfId="0" applyFill="1" applyBorder="1"/>
    <xf numFmtId="0" fontId="0" fillId="2" borderId="12" xfId="0" applyFill="1" applyBorder="1"/>
    <xf numFmtId="0" fontId="0" fillId="2" borderId="7" xfId="0" applyFill="1" applyBorder="1"/>
    <xf numFmtId="0" fontId="0" fillId="3" borderId="0" xfId="0" applyFill="1"/>
    <xf numFmtId="0" fontId="0" fillId="3" borderId="0" xfId="0" applyFill="1" applyBorder="1"/>
    <xf numFmtId="0" fontId="0" fillId="4" borderId="0" xfId="0" applyFill="1"/>
    <xf numFmtId="0" fontId="1" fillId="5" borderId="13" xfId="0" applyFont="1" applyFill="1" applyBorder="1" applyAlignment="1">
      <alignment horizontal="center"/>
    </xf>
    <xf numFmtId="0" fontId="0" fillId="5" borderId="14" xfId="0" applyFill="1" applyBorder="1"/>
    <xf numFmtId="0" fontId="2" fillId="5" borderId="15" xfId="0" applyFont="1" applyFill="1" applyBorder="1"/>
    <xf numFmtId="0" fontId="0" fillId="2" borderId="11" xfId="0" applyFill="1" applyBorder="1"/>
    <xf numFmtId="0" fontId="0" fillId="2" borderId="8" xfId="0" applyFill="1" applyBorder="1"/>
    <xf numFmtId="0" fontId="0" fillId="2" borderId="9" xfId="0" applyFill="1" applyBorder="1"/>
    <xf numFmtId="0" fontId="0" fillId="0" borderId="11" xfId="0" applyBorder="1"/>
    <xf numFmtId="0" fontId="0" fillId="0" borderId="1" xfId="0" applyBorder="1" applyAlignment="1"/>
    <xf numFmtId="0" fontId="5" fillId="0" borderId="0" xfId="0" applyFont="1"/>
    <xf numFmtId="0" fontId="0" fillId="0" borderId="0" xfId="0" applyBorder="1"/>
    <xf numFmtId="0" fontId="0" fillId="0" borderId="0" xfId="0" applyAlignment="1">
      <alignment horizontal="center"/>
    </xf>
    <xf numFmtId="0" fontId="5" fillId="0" borderId="0" xfId="0" applyFont="1" applyAlignment="1">
      <alignment horizontal="center"/>
    </xf>
    <xf numFmtId="0" fontId="0" fillId="6" borderId="16" xfId="0" applyFill="1" applyBorder="1" applyAlignment="1">
      <alignment horizontal="center"/>
    </xf>
    <xf numFmtId="0" fontId="7" fillId="6" borderId="0" xfId="0" applyFont="1" applyFill="1" applyBorder="1"/>
    <xf numFmtId="166" fontId="7" fillId="6" borderId="0" xfId="0" applyNumberFormat="1" applyFont="1" applyFill="1" applyBorder="1"/>
    <xf numFmtId="0" fontId="0" fillId="6" borderId="17" xfId="0" applyFill="1" applyBorder="1"/>
    <xf numFmtId="0" fontId="5" fillId="6" borderId="16" xfId="0" applyFont="1" applyFill="1" applyBorder="1" applyAlignment="1">
      <alignment horizontal="center"/>
    </xf>
    <xf numFmtId="166" fontId="7" fillId="6" borderId="12" xfId="0" applyNumberFormat="1" applyFont="1" applyFill="1" applyBorder="1"/>
    <xf numFmtId="0" fontId="7" fillId="6" borderId="0" xfId="0" applyFont="1" applyFill="1" applyBorder="1" applyAlignment="1">
      <alignment horizontal="left" indent="1"/>
    </xf>
    <xf numFmtId="0" fontId="5" fillId="6" borderId="18" xfId="0" applyFont="1" applyFill="1" applyBorder="1" applyAlignment="1">
      <alignment horizontal="center"/>
    </xf>
    <xf numFmtId="0" fontId="6" fillId="6" borderId="19" xfId="0" applyFont="1" applyFill="1" applyBorder="1"/>
    <xf numFmtId="3" fontId="6" fillId="6" borderId="19" xfId="0" applyNumberFormat="1" applyFont="1" applyFill="1" applyBorder="1"/>
    <xf numFmtId="0" fontId="0" fillId="6" borderId="19" xfId="0" applyFill="1" applyBorder="1"/>
    <xf numFmtId="0" fontId="0" fillId="6" borderId="20" xfId="0" applyFill="1" applyBorder="1"/>
    <xf numFmtId="0" fontId="7" fillId="6" borderId="10" xfId="0" applyFont="1" applyFill="1" applyBorder="1" applyAlignment="1">
      <alignment horizontal="left" indent="1"/>
    </xf>
    <xf numFmtId="166" fontId="7" fillId="6" borderId="10" xfId="0" applyNumberFormat="1" applyFont="1" applyFill="1" applyBorder="1"/>
    <xf numFmtId="0" fontId="8" fillId="6" borderId="10" xfId="0" applyFont="1" applyFill="1" applyBorder="1" applyAlignment="1">
      <alignment horizontal="left"/>
    </xf>
    <xf numFmtId="3" fontId="0" fillId="0" borderId="10" xfId="0" applyNumberFormat="1" applyBorder="1"/>
    <xf numFmtId="0" fontId="7" fillId="6" borderId="10" xfId="0" applyFont="1" applyFill="1" applyBorder="1"/>
    <xf numFmtId="0" fontId="8" fillId="6" borderId="10" xfId="0" applyFont="1" applyFill="1" applyBorder="1"/>
    <xf numFmtId="0" fontId="0" fillId="3" borderId="21" xfId="0" applyFill="1" applyBorder="1"/>
    <xf numFmtId="0" fontId="0" fillId="3" borderId="22" xfId="0" applyFill="1" applyBorder="1"/>
    <xf numFmtId="0" fontId="0" fillId="3" borderId="23" xfId="0" applyFill="1" applyBorder="1"/>
    <xf numFmtId="0" fontId="5" fillId="6" borderId="16" xfId="0" applyFont="1" applyFill="1" applyBorder="1"/>
    <xf numFmtId="0" fontId="0" fillId="6" borderId="18" xfId="0" applyFill="1" applyBorder="1"/>
    <xf numFmtId="166" fontId="0" fillId="6" borderId="19" xfId="0" applyNumberFormat="1" applyFill="1" applyBorder="1"/>
    <xf numFmtId="0" fontId="8" fillId="6" borderId="0" xfId="0" applyFont="1" applyFill="1" applyBorder="1"/>
    <xf numFmtId="0" fontId="0" fillId="3" borderId="21" xfId="0" applyFill="1" applyBorder="1" applyAlignment="1">
      <alignment horizontal="center"/>
    </xf>
    <xf numFmtId="3" fontId="8" fillId="3" borderId="22" xfId="0" applyNumberFormat="1" applyFont="1" applyFill="1" applyBorder="1" applyAlignment="1">
      <alignment horizontal="centerContinuous"/>
    </xf>
    <xf numFmtId="0" fontId="3" fillId="3" borderId="22" xfId="0" applyFont="1" applyFill="1" applyBorder="1"/>
    <xf numFmtId="3" fontId="4" fillId="3" borderId="22" xfId="0" applyNumberFormat="1" applyFont="1" applyFill="1" applyBorder="1" applyAlignment="1">
      <alignment horizontal="right"/>
    </xf>
    <xf numFmtId="3" fontId="8" fillId="3" borderId="22" xfId="0" applyNumberFormat="1" applyFont="1" applyFill="1" applyBorder="1" applyAlignment="1"/>
    <xf numFmtId="0" fontId="8" fillId="3" borderId="22" xfId="0" applyFont="1" applyFill="1" applyBorder="1"/>
    <xf numFmtId="0" fontId="0" fillId="0" borderId="5" xfId="0" applyBorder="1" applyAlignment="1">
      <alignment horizontal="left"/>
    </xf>
    <xf numFmtId="0" fontId="0" fillId="0" borderId="24" xfId="0" applyBorder="1"/>
    <xf numFmtId="0" fontId="0" fillId="0" borderId="25" xfId="0" applyBorder="1"/>
    <xf numFmtId="0" fontId="0" fillId="0" borderId="26" xfId="0" applyBorder="1"/>
    <xf numFmtId="14" fontId="11" fillId="3" borderId="0" xfId="0" applyNumberFormat="1" applyFont="1" applyFill="1" applyBorder="1" applyAlignment="1">
      <alignment horizontal="right"/>
    </xf>
    <xf numFmtId="14" fontId="12" fillId="3" borderId="0" xfId="0" applyNumberFormat="1" applyFont="1" applyFill="1" applyBorder="1" applyAlignment="1">
      <alignment horizontal="right"/>
    </xf>
    <xf numFmtId="3" fontId="0" fillId="0" borderId="0" xfId="0" applyNumberFormat="1" applyBorder="1"/>
    <xf numFmtId="0" fontId="0" fillId="0" borderId="4" xfId="0" applyBorder="1"/>
    <xf numFmtId="0" fontId="0" fillId="0" borderId="5" xfId="0" applyBorder="1"/>
    <xf numFmtId="0" fontId="0" fillId="0" borderId="7" xfId="0" applyBorder="1"/>
    <xf numFmtId="0" fontId="0" fillId="0" borderId="9" xfId="0" applyBorder="1"/>
    <xf numFmtId="0" fontId="1" fillId="4" borderId="11" xfId="0" applyFont="1" applyFill="1" applyBorder="1"/>
    <xf numFmtId="0" fontId="0" fillId="4" borderId="9" xfId="0" applyFill="1" applyBorder="1"/>
    <xf numFmtId="0" fontId="0" fillId="4" borderId="8" xfId="0" applyFill="1" applyBorder="1"/>
    <xf numFmtId="0" fontId="0" fillId="2" borderId="4" xfId="0" applyFill="1" applyBorder="1" applyAlignment="1">
      <alignment horizontal="right"/>
    </xf>
    <xf numFmtId="0" fontId="0" fillId="2" borderId="5" xfId="0" applyFill="1" applyBorder="1" applyAlignment="1">
      <alignment horizontal="right"/>
    </xf>
    <xf numFmtId="0" fontId="0" fillId="2" borderId="7" xfId="0" applyFill="1" applyBorder="1" applyAlignment="1">
      <alignment horizontal="right"/>
    </xf>
    <xf numFmtId="166" fontId="8" fillId="6" borderId="10" xfId="0" applyNumberFormat="1" applyFont="1" applyFill="1" applyBorder="1"/>
    <xf numFmtId="0" fontId="0" fillId="5" borderId="0" xfId="0" applyFill="1" applyBorder="1"/>
    <xf numFmtId="0" fontId="1" fillId="5" borderId="0" xfId="0" applyFont="1" applyFill="1" applyBorder="1"/>
    <xf numFmtId="0" fontId="0" fillId="5" borderId="0" xfId="0" applyFill="1" applyBorder="1" applyAlignment="1">
      <alignment horizontal="centerContinuous"/>
    </xf>
    <xf numFmtId="0" fontId="1" fillId="3" borderId="21" xfId="0" applyFont="1" applyFill="1" applyBorder="1" applyAlignment="1">
      <alignment horizontal="centerContinuous"/>
    </xf>
    <xf numFmtId="0" fontId="1" fillId="3" borderId="22" xfId="0" applyFont="1" applyFill="1" applyBorder="1" applyAlignment="1">
      <alignment horizontal="centerContinuous"/>
    </xf>
    <xf numFmtId="0" fontId="1" fillId="3" borderId="23" xfId="0" applyFont="1" applyFill="1" applyBorder="1" applyAlignment="1">
      <alignment horizontal="centerContinuous"/>
    </xf>
    <xf numFmtId="0" fontId="0" fillId="5" borderId="16" xfId="0" applyFill="1" applyBorder="1"/>
    <xf numFmtId="0" fontId="0" fillId="5" borderId="17" xfId="0" applyFill="1" applyBorder="1"/>
    <xf numFmtId="0" fontId="13" fillId="5" borderId="16" xfId="0" applyFont="1" applyFill="1" applyBorder="1" applyAlignment="1">
      <alignment horizontal="centerContinuous"/>
    </xf>
    <xf numFmtId="0" fontId="0" fillId="5" borderId="17" xfId="0" applyFill="1" applyBorder="1" applyAlignment="1">
      <alignment horizontal="centerContinuous"/>
    </xf>
    <xf numFmtId="0" fontId="1" fillId="5" borderId="18" xfId="0" applyFont="1" applyFill="1" applyBorder="1"/>
    <xf numFmtId="0" fontId="1" fillId="5" borderId="19" xfId="0" applyFont="1" applyFill="1" applyBorder="1"/>
    <xf numFmtId="0" fontId="1" fillId="5" borderId="20" xfId="0" applyFont="1" applyFill="1" applyBorder="1"/>
    <xf numFmtId="0" fontId="0" fillId="0" borderId="1" xfId="0" applyBorder="1" applyAlignment="1">
      <alignment horizontal="left"/>
    </xf>
    <xf numFmtId="0" fontId="0" fillId="0" borderId="0" xfId="0" applyBorder="1" applyAlignment="1">
      <alignment wrapText="1"/>
    </xf>
    <xf numFmtId="0" fontId="0" fillId="0" borderId="0" xfId="0" applyBorder="1" applyAlignment="1">
      <alignment horizontal="left"/>
    </xf>
    <xf numFmtId="0" fontId="0" fillId="0" borderId="0" xfId="0" quotePrefix="1" applyBorder="1" applyAlignment="1">
      <alignment horizontal="left"/>
    </xf>
    <xf numFmtId="0" fontId="0" fillId="0" borderId="9" xfId="0" applyBorder="1" applyAlignment="1">
      <alignment horizontal="center"/>
    </xf>
    <xf numFmtId="0" fontId="0" fillId="7" borderId="11" xfId="0" applyFill="1" applyBorder="1"/>
    <xf numFmtId="0" fontId="0" fillId="0" borderId="0" xfId="0" applyBorder="1" applyAlignment="1"/>
    <xf numFmtId="0" fontId="5" fillId="0" borderId="25" xfId="0" applyFont="1" applyBorder="1" applyAlignment="1">
      <alignment vertical="center"/>
    </xf>
    <xf numFmtId="0" fontId="5" fillId="0" borderId="25" xfId="0" applyFont="1" applyBorder="1"/>
    <xf numFmtId="0" fontId="0" fillId="0" borderId="9" xfId="0" applyBorder="1" applyAlignment="1"/>
    <xf numFmtId="0" fontId="0" fillId="0" borderId="9" xfId="0" applyBorder="1" applyAlignment="1">
      <alignment horizontal="left"/>
    </xf>
    <xf numFmtId="0" fontId="0" fillId="0" borderId="11" xfId="0" applyBorder="1" applyAlignment="1">
      <alignment vertical="center"/>
    </xf>
    <xf numFmtId="0" fontId="5" fillId="0" borderId="0" xfId="0" applyFont="1" applyAlignment="1"/>
    <xf numFmtId="17" fontId="0" fillId="0" borderId="9" xfId="0" applyNumberFormat="1" applyBorder="1" applyAlignment="1">
      <alignment horizontal="left"/>
    </xf>
    <xf numFmtId="0" fontId="0" fillId="0" borderId="1" xfId="0" applyNumberFormat="1" applyBorder="1" applyAlignment="1">
      <alignment horizontal="left"/>
    </xf>
    <xf numFmtId="0" fontId="0" fillId="0" borderId="10" xfId="0" applyBorder="1"/>
    <xf numFmtId="1" fontId="0" fillId="0" borderId="10" xfId="0" applyNumberFormat="1" applyBorder="1"/>
    <xf numFmtId="0" fontId="16" fillId="0" borderId="0" xfId="0" applyFont="1" applyAlignment="1"/>
    <xf numFmtId="0" fontId="16" fillId="0" borderId="0" xfId="0" applyFont="1" applyAlignment="1">
      <alignment vertical="top" wrapText="1"/>
    </xf>
    <xf numFmtId="0" fontId="16" fillId="0" borderId="0" xfId="0" applyNumberFormat="1" applyFont="1" applyAlignment="1">
      <alignment vertical="top" wrapText="1"/>
    </xf>
    <xf numFmtId="0" fontId="16" fillId="0" borderId="0" xfId="0" applyFont="1" applyAlignment="1">
      <alignment vertical="top"/>
    </xf>
    <xf numFmtId="0" fontId="17" fillId="0" borderId="0" xfId="0" applyFont="1" applyAlignment="1">
      <alignment vertical="top" wrapText="1"/>
    </xf>
    <xf numFmtId="0" fontId="19" fillId="0" borderId="0" xfId="0" applyFont="1" applyAlignment="1"/>
    <xf numFmtId="0" fontId="20" fillId="0" borderId="0" xfId="1" applyFont="1" applyAlignment="1" applyProtection="1"/>
    <xf numFmtId="0" fontId="9" fillId="3" borderId="0" xfId="0" applyFont="1" applyFill="1" applyBorder="1" applyAlignment="1">
      <alignment vertical="center"/>
    </xf>
    <xf numFmtId="0" fontId="10" fillId="0" borderId="0" xfId="0" applyFont="1" applyAlignment="1">
      <alignment vertical="center"/>
    </xf>
  </cellXfs>
  <cellStyles count="2">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5F5D5"/>
      <rgbColor rgb="0000FF00"/>
      <rgbColor rgb="000000FF"/>
      <rgbColor rgb="00FFFF00"/>
      <rgbColor rgb="00FCFCEC"/>
      <rgbColor rgb="0000FFFF"/>
      <rgbColor rgb="00ECE7BD"/>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EFEF7"/>
      <rgbColor rgb="00CC99FF"/>
      <rgbColor rgb="00D9DBD3"/>
      <rgbColor rgb="003366FF"/>
      <rgbColor rgb="0033CCCC"/>
      <rgbColor rgb="0099CC00"/>
      <rgbColor rgb="00FFCC00"/>
      <rgbColor rgb="00FF9900"/>
      <rgbColor rgb="00870000"/>
      <rgbColor rgb="00666699"/>
      <rgbColor rgb="00969696"/>
      <rgbColor rgb="00003366"/>
      <rgbColor rgb="00339966"/>
      <rgbColor rgb="00003300"/>
      <rgbColor rgb="00333300"/>
      <rgbColor rgb="00AE00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6316014905555318"/>
          <c:y val="0.19672131147540986"/>
          <c:w val="0.64035636270184593"/>
          <c:h val="0.4754098360655738"/>
        </c:manualLayout>
      </c:layout>
      <c:areaChart>
        <c:grouping val="standard"/>
        <c:varyColors val="0"/>
        <c:ser>
          <c:idx val="1"/>
          <c:order val="1"/>
          <c:spPr>
            <a:solidFill>
              <a:srgbClr val="D9DBD3"/>
            </a:solidFill>
            <a:ln w="25400">
              <a:noFill/>
            </a:ln>
          </c:spPr>
          <c:cat>
            <c:strRef>
              <c:f>A!Month</c:f>
              <c:strCache>
                <c:ptCount val="3"/>
                <c:pt idx="0">
                  <c:v>9_x000d_03</c:v>
                </c:pt>
                <c:pt idx="1">
                  <c:v>8</c:v>
                </c:pt>
                <c:pt idx="2">
                  <c:v>9_x000d_04</c:v>
                </c:pt>
              </c:strCache>
            </c:strRef>
          </c:cat>
          <c:val>
            <c:numRef>
              <c:f>A!Budget</c:f>
              <c:numCache>
                <c:formatCode>#,##0</c:formatCode>
                <c:ptCount val="3"/>
                <c:pt idx="0">
                  <c:v>121.35977000000001</c:v>
                </c:pt>
                <c:pt idx="1">
                  <c:v>140.14975000000001</c:v>
                </c:pt>
                <c:pt idx="2">
                  <c:v>146.06529999999998</c:v>
                </c:pt>
              </c:numCache>
            </c:numRef>
          </c:val>
        </c:ser>
        <c:dLbls>
          <c:showLegendKey val="0"/>
          <c:showVal val="0"/>
          <c:showCatName val="0"/>
          <c:showSerName val="0"/>
          <c:showPercent val="0"/>
          <c:showBubbleSize val="0"/>
        </c:dLbls>
        <c:axId val="77318016"/>
        <c:axId val="77319552"/>
      </c:areaChart>
      <c:lineChart>
        <c:grouping val="standard"/>
        <c:varyColors val="0"/>
        <c:ser>
          <c:idx val="0"/>
          <c:order val="0"/>
          <c:spPr>
            <a:ln w="38100">
              <a:solidFill>
                <a:srgbClr val="AE0000"/>
              </a:solidFill>
              <a:prstDash val="solid"/>
            </a:ln>
          </c:spPr>
          <c:marker>
            <c:symbol val="none"/>
          </c:marker>
          <c:cat>
            <c:strRef>
              <c:f>A!Month</c:f>
              <c:strCache>
                <c:ptCount val="3"/>
                <c:pt idx="0">
                  <c:v>9_x000d_03</c:v>
                </c:pt>
                <c:pt idx="1">
                  <c:v>8</c:v>
                </c:pt>
                <c:pt idx="2">
                  <c:v>9_x000d_04</c:v>
                </c:pt>
              </c:strCache>
            </c:strRef>
          </c:cat>
          <c:val>
            <c:numRef>
              <c:f>A!Actual</c:f>
              <c:numCache>
                <c:formatCode>#,##0</c:formatCode>
                <c:ptCount val="3"/>
                <c:pt idx="0">
                  <c:v>126.15088718999999</c:v>
                </c:pt>
                <c:pt idx="1">
                  <c:v>154.15702286000001</c:v>
                </c:pt>
                <c:pt idx="2">
                  <c:v>160.74060906</c:v>
                </c:pt>
              </c:numCache>
            </c:numRef>
          </c:val>
          <c:smooth val="0"/>
        </c:ser>
        <c:dLbls>
          <c:showLegendKey val="0"/>
          <c:showVal val="0"/>
          <c:showCatName val="0"/>
          <c:showSerName val="0"/>
          <c:showPercent val="0"/>
          <c:showBubbleSize val="0"/>
        </c:dLbls>
        <c:marker val="1"/>
        <c:smooth val="0"/>
        <c:axId val="77318016"/>
        <c:axId val="77319552"/>
      </c:lineChart>
      <c:catAx>
        <c:axId val="7731801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77319552"/>
        <c:crosses val="autoZero"/>
        <c:auto val="1"/>
        <c:lblAlgn val="ctr"/>
        <c:lblOffset val="100"/>
        <c:tickLblSkip val="2"/>
        <c:tickMarkSkip val="1"/>
        <c:noMultiLvlLbl val="0"/>
      </c:catAx>
      <c:valAx>
        <c:axId val="77319552"/>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77318016"/>
        <c:crosses val="autoZero"/>
        <c:crossBetween val="midCat"/>
      </c:valAx>
      <c:spPr>
        <a:solidFill>
          <a:srgbClr val="FEFEF7"/>
        </a:solidFill>
        <a:ln w="12700">
          <a:solidFill>
            <a:srgbClr val="808080"/>
          </a:solidFill>
          <a:prstDash val="solid"/>
        </a:ln>
      </c:spPr>
    </c:plotArea>
    <c:plotVisOnly val="1"/>
    <c:dispBlanksAs val="gap"/>
    <c:showDLblsOverMax val="0"/>
  </c:chart>
  <c:spPr>
    <a:noFill/>
    <a:ln w="9525">
      <a:noFill/>
    </a:ln>
  </c:spPr>
  <c:txPr>
    <a:bodyPr/>
    <a:lstStyle/>
    <a:p>
      <a:pPr>
        <a:defRPr sz="700" b="0" i="0" u="none" strike="noStrike" baseline="0">
          <a:solidFill>
            <a:srgbClr val="000000"/>
          </a:solidFill>
          <a:latin typeface="Arial"/>
          <a:ea typeface="Arial"/>
          <a:cs typeface="Arial"/>
        </a:defRPr>
      </a:pPr>
      <a:endParaRPr lang="en-US"/>
    </a:p>
  </c:txPr>
  <c:printSettings>
    <c:headerFooter alignWithMargins="0"/>
    <c:pageMargins b="1" l="0.75000000000000011" r="0.75000000000000011"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1929824561403513"/>
          <c:y val="0.19485855984966965"/>
          <c:w val="0.6842105263157896"/>
          <c:h val="0.47902729296377133"/>
        </c:manualLayout>
      </c:layout>
      <c:areaChart>
        <c:grouping val="standard"/>
        <c:varyColors val="0"/>
        <c:ser>
          <c:idx val="1"/>
          <c:order val="1"/>
          <c:spPr>
            <a:solidFill>
              <a:srgbClr val="D9DBD3"/>
            </a:solidFill>
            <a:ln w="25400">
              <a:noFill/>
            </a:ln>
          </c:spPr>
          <c:cat>
            <c:strRef>
              <c:f>D!Month</c:f>
              <c:strCache>
                <c:ptCount val="13"/>
                <c:pt idx="0">
                  <c:v>9_x000d_03</c:v>
                </c:pt>
                <c:pt idx="1">
                  <c:v>10</c:v>
                </c:pt>
                <c:pt idx="2">
                  <c:v>11</c:v>
                </c:pt>
                <c:pt idx="3">
                  <c:v>12</c:v>
                </c:pt>
                <c:pt idx="4">
                  <c:v>1</c:v>
                </c:pt>
                <c:pt idx="5">
                  <c:v>2</c:v>
                </c:pt>
                <c:pt idx="6">
                  <c:v>3</c:v>
                </c:pt>
                <c:pt idx="7">
                  <c:v>4</c:v>
                </c:pt>
                <c:pt idx="8">
                  <c:v>5</c:v>
                </c:pt>
                <c:pt idx="9">
                  <c:v>6</c:v>
                </c:pt>
                <c:pt idx="10">
                  <c:v>7</c:v>
                </c:pt>
                <c:pt idx="11">
                  <c:v>8</c:v>
                </c:pt>
                <c:pt idx="12">
                  <c:v>9_x000d_04</c:v>
                </c:pt>
              </c:strCache>
            </c:strRef>
          </c:cat>
          <c:val>
            <c:numRef>
              <c:f>D!Budget</c:f>
              <c:numCache>
                <c:formatCode>#,##0</c:formatCode>
                <c:ptCount val="13"/>
                <c:pt idx="0">
                  <c:v>52.604169999999996</c:v>
                </c:pt>
                <c:pt idx="1">
                  <c:v>60.097349999999992</c:v>
                </c:pt>
                <c:pt idx="2">
                  <c:v>60.763290000000005</c:v>
                </c:pt>
                <c:pt idx="3">
                  <c:v>53.810250000000003</c:v>
                </c:pt>
                <c:pt idx="4">
                  <c:v>68.891639999999995</c:v>
                </c:pt>
                <c:pt idx="5">
                  <c:v>65.321039999999996</c:v>
                </c:pt>
                <c:pt idx="6">
                  <c:v>66.422660000000008</c:v>
                </c:pt>
                <c:pt idx="7">
                  <c:v>62.312540000000013</c:v>
                </c:pt>
                <c:pt idx="8">
                  <c:v>53.522040000000004</c:v>
                </c:pt>
                <c:pt idx="9">
                  <c:v>49.060460000000006</c:v>
                </c:pt>
                <c:pt idx="10">
                  <c:v>45.212060000000008</c:v>
                </c:pt>
                <c:pt idx="11">
                  <c:v>54.270769999999999</c:v>
                </c:pt>
                <c:pt idx="12">
                  <c:v>63.414070000000002</c:v>
                </c:pt>
              </c:numCache>
            </c:numRef>
          </c:val>
        </c:ser>
        <c:dLbls>
          <c:showLegendKey val="0"/>
          <c:showVal val="0"/>
          <c:showCatName val="0"/>
          <c:showSerName val="0"/>
          <c:showPercent val="0"/>
          <c:showBubbleSize val="0"/>
        </c:dLbls>
        <c:axId val="77443072"/>
        <c:axId val="77444608"/>
      </c:areaChart>
      <c:lineChart>
        <c:grouping val="standard"/>
        <c:varyColors val="0"/>
        <c:ser>
          <c:idx val="0"/>
          <c:order val="0"/>
          <c:spPr>
            <a:ln w="38100">
              <a:solidFill>
                <a:srgbClr val="AE0000"/>
              </a:solidFill>
              <a:prstDash val="solid"/>
            </a:ln>
          </c:spPr>
          <c:marker>
            <c:symbol val="none"/>
          </c:marker>
          <c:cat>
            <c:strRef>
              <c:f>D!Month</c:f>
              <c:strCache>
                <c:ptCount val="13"/>
                <c:pt idx="0">
                  <c:v>9_x000d_03</c:v>
                </c:pt>
                <c:pt idx="1">
                  <c:v>10</c:v>
                </c:pt>
                <c:pt idx="2">
                  <c:v>11</c:v>
                </c:pt>
                <c:pt idx="3">
                  <c:v>12</c:v>
                </c:pt>
                <c:pt idx="4">
                  <c:v>1</c:v>
                </c:pt>
                <c:pt idx="5">
                  <c:v>2</c:v>
                </c:pt>
                <c:pt idx="6">
                  <c:v>3</c:v>
                </c:pt>
                <c:pt idx="7">
                  <c:v>4</c:v>
                </c:pt>
                <c:pt idx="8">
                  <c:v>5</c:v>
                </c:pt>
                <c:pt idx="9">
                  <c:v>6</c:v>
                </c:pt>
                <c:pt idx="10">
                  <c:v>7</c:v>
                </c:pt>
                <c:pt idx="11">
                  <c:v>8</c:v>
                </c:pt>
                <c:pt idx="12">
                  <c:v>9_x000d_04</c:v>
                </c:pt>
              </c:strCache>
            </c:strRef>
          </c:cat>
          <c:val>
            <c:numRef>
              <c:f>D!Actual</c:f>
              <c:numCache>
                <c:formatCode>#,##0</c:formatCode>
                <c:ptCount val="13"/>
                <c:pt idx="0">
                  <c:v>52.890069999999994</c:v>
                </c:pt>
                <c:pt idx="1">
                  <c:v>61.399840000000005</c:v>
                </c:pt>
                <c:pt idx="2">
                  <c:v>62.683789999999995</c:v>
                </c:pt>
                <c:pt idx="3">
                  <c:v>56.086100000000009</c:v>
                </c:pt>
                <c:pt idx="4">
                  <c:v>71.606340000000003</c:v>
                </c:pt>
                <c:pt idx="5">
                  <c:v>68.388750000000002</c:v>
                </c:pt>
                <c:pt idx="6">
                  <c:v>71.237300000000005</c:v>
                </c:pt>
                <c:pt idx="7">
                  <c:v>67.082490000000007</c:v>
                </c:pt>
                <c:pt idx="8">
                  <c:v>58.117160000000005</c:v>
                </c:pt>
                <c:pt idx="9">
                  <c:v>53.211420000000004</c:v>
                </c:pt>
                <c:pt idx="10">
                  <c:v>48.465090000000004</c:v>
                </c:pt>
                <c:pt idx="11">
                  <c:v>58.04616</c:v>
                </c:pt>
                <c:pt idx="12">
                  <c:v>68.183610000000002</c:v>
                </c:pt>
              </c:numCache>
            </c:numRef>
          </c:val>
          <c:smooth val="0"/>
        </c:ser>
        <c:dLbls>
          <c:showLegendKey val="0"/>
          <c:showVal val="0"/>
          <c:showCatName val="0"/>
          <c:showSerName val="0"/>
          <c:showPercent val="0"/>
          <c:showBubbleSize val="0"/>
        </c:dLbls>
        <c:marker val="1"/>
        <c:smooth val="0"/>
        <c:axId val="77443072"/>
        <c:axId val="77444608"/>
      </c:lineChart>
      <c:catAx>
        <c:axId val="7744307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77444608"/>
        <c:crosses val="autoZero"/>
        <c:auto val="1"/>
        <c:lblAlgn val="ctr"/>
        <c:lblOffset val="100"/>
        <c:tickLblSkip val="2"/>
        <c:tickMarkSkip val="1"/>
        <c:noMultiLvlLbl val="0"/>
      </c:catAx>
      <c:valAx>
        <c:axId val="77444608"/>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77443072"/>
        <c:crosses val="autoZero"/>
        <c:crossBetween val="midCat"/>
      </c:valAx>
      <c:spPr>
        <a:solidFill>
          <a:srgbClr val="FEFEF7"/>
        </a:solidFill>
        <a:ln w="12700">
          <a:solidFill>
            <a:srgbClr val="808080"/>
          </a:solidFill>
          <a:prstDash val="solid"/>
        </a:ln>
      </c:spPr>
    </c:plotArea>
    <c:plotVisOnly val="1"/>
    <c:dispBlanksAs val="gap"/>
    <c:showDLblsOverMax val="0"/>
  </c:chart>
  <c:spPr>
    <a:noFill/>
    <a:ln w="9525">
      <a:noFill/>
    </a:ln>
  </c:spPr>
  <c:txPr>
    <a:bodyPr/>
    <a:lstStyle/>
    <a:p>
      <a:pPr>
        <a:defRPr sz="700" b="0" i="0" u="none" strike="noStrike" baseline="0">
          <a:solidFill>
            <a:srgbClr val="000000"/>
          </a:solidFill>
          <a:latin typeface="Arial"/>
          <a:ea typeface="Arial"/>
          <a:cs typeface="Arial"/>
        </a:defRPr>
      </a:pPr>
      <a:endParaRPr lang="en-US"/>
    </a:p>
  </c:txPr>
  <c:printSettings>
    <c:headerFooter alignWithMargins="0"/>
    <c:pageMargins b="1" l="0.75000000000000011" r="0.75000000000000011"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19300124212961"/>
          <c:y val="0.18699335455851882"/>
          <c:w val="0.68421638754443814"/>
          <c:h val="0.48780875102222304"/>
        </c:manualLayout>
      </c:layout>
      <c:areaChart>
        <c:grouping val="standard"/>
        <c:varyColors val="0"/>
        <c:ser>
          <c:idx val="1"/>
          <c:order val="1"/>
          <c:spPr>
            <a:solidFill>
              <a:srgbClr val="D9DBD3"/>
            </a:solidFill>
            <a:ln w="25400">
              <a:noFill/>
            </a:ln>
          </c:spPr>
          <c:cat>
            <c:strRef>
              <c:f>B!Month</c:f>
              <c:strCache>
                <c:ptCount val="13"/>
                <c:pt idx="0">
                  <c:v>9_x000d_03</c:v>
                </c:pt>
                <c:pt idx="1">
                  <c:v>10</c:v>
                </c:pt>
                <c:pt idx="2">
                  <c:v>11</c:v>
                </c:pt>
                <c:pt idx="3">
                  <c:v>12</c:v>
                </c:pt>
                <c:pt idx="4">
                  <c:v>1</c:v>
                </c:pt>
                <c:pt idx="5">
                  <c:v>2</c:v>
                </c:pt>
                <c:pt idx="6">
                  <c:v>3</c:v>
                </c:pt>
                <c:pt idx="7">
                  <c:v>4</c:v>
                </c:pt>
                <c:pt idx="8">
                  <c:v>5</c:v>
                </c:pt>
                <c:pt idx="9">
                  <c:v>6</c:v>
                </c:pt>
                <c:pt idx="10">
                  <c:v>7</c:v>
                </c:pt>
                <c:pt idx="11">
                  <c:v>8</c:v>
                </c:pt>
                <c:pt idx="12">
                  <c:v>9_x000d_04</c:v>
                </c:pt>
              </c:strCache>
            </c:strRef>
          </c:cat>
          <c:val>
            <c:numRef>
              <c:f>B!Budget</c:f>
              <c:numCache>
                <c:formatCode>#,##0</c:formatCode>
                <c:ptCount val="13"/>
                <c:pt idx="0">
                  <c:v>51.110957115360392</c:v>
                </c:pt>
                <c:pt idx="1">
                  <c:v>50.511458037339743</c:v>
                </c:pt>
                <c:pt idx="2">
                  <c:v>51.070834303281828</c:v>
                </c:pt>
                <c:pt idx="3">
                  <c:v>51.187316334958879</c:v>
                </c:pt>
                <c:pt idx="4">
                  <c:v>54.715718669870192</c:v>
                </c:pt>
                <c:pt idx="5">
                  <c:v>55.075565920239811</c:v>
                </c:pt>
                <c:pt idx="6">
                  <c:v>55.305619174387047</c:v>
                </c:pt>
                <c:pt idx="7">
                  <c:v>55.070946810243349</c:v>
                </c:pt>
                <c:pt idx="8">
                  <c:v>55.222289140094851</c:v>
                </c:pt>
                <c:pt idx="9">
                  <c:v>55.726876688223939</c:v>
                </c:pt>
                <c:pt idx="10">
                  <c:v>55.953323318124923</c:v>
                </c:pt>
                <c:pt idx="11">
                  <c:v>55.456160285694402</c:v>
                </c:pt>
                <c:pt idx="12">
                  <c:v>54.866261870546943</c:v>
                </c:pt>
              </c:numCache>
            </c:numRef>
          </c:val>
        </c:ser>
        <c:dLbls>
          <c:showLegendKey val="0"/>
          <c:showVal val="0"/>
          <c:showCatName val="0"/>
          <c:showSerName val="0"/>
          <c:showPercent val="0"/>
          <c:showBubbleSize val="0"/>
        </c:dLbls>
        <c:axId val="87242624"/>
        <c:axId val="87244160"/>
      </c:areaChart>
      <c:lineChart>
        <c:grouping val="standard"/>
        <c:varyColors val="0"/>
        <c:ser>
          <c:idx val="0"/>
          <c:order val="0"/>
          <c:spPr>
            <a:ln w="38100">
              <a:solidFill>
                <a:srgbClr val="AE0000"/>
              </a:solidFill>
              <a:prstDash val="solid"/>
            </a:ln>
          </c:spPr>
          <c:marker>
            <c:symbol val="none"/>
          </c:marker>
          <c:cat>
            <c:strRef>
              <c:f>B!Month</c:f>
              <c:strCache>
                <c:ptCount val="13"/>
                <c:pt idx="0">
                  <c:v>9_x000d_03</c:v>
                </c:pt>
                <c:pt idx="1">
                  <c:v>10</c:v>
                </c:pt>
                <c:pt idx="2">
                  <c:v>11</c:v>
                </c:pt>
                <c:pt idx="3">
                  <c:v>12</c:v>
                </c:pt>
                <c:pt idx="4">
                  <c:v>1</c:v>
                </c:pt>
                <c:pt idx="5">
                  <c:v>2</c:v>
                </c:pt>
                <c:pt idx="6">
                  <c:v>3</c:v>
                </c:pt>
                <c:pt idx="7">
                  <c:v>4</c:v>
                </c:pt>
                <c:pt idx="8">
                  <c:v>5</c:v>
                </c:pt>
                <c:pt idx="9">
                  <c:v>6</c:v>
                </c:pt>
                <c:pt idx="10">
                  <c:v>7</c:v>
                </c:pt>
                <c:pt idx="11">
                  <c:v>8</c:v>
                </c:pt>
                <c:pt idx="12">
                  <c:v>9_x000d_04</c:v>
                </c:pt>
              </c:strCache>
            </c:strRef>
          </c:cat>
          <c:val>
            <c:numRef>
              <c:f>B!Actual</c:f>
              <c:numCache>
                <c:formatCode>#,##0</c:formatCode>
                <c:ptCount val="13"/>
                <c:pt idx="0">
                  <c:v>54.908398666807656</c:v>
                </c:pt>
                <c:pt idx="1">
                  <c:v>54.471772418237855</c:v>
                </c:pt>
                <c:pt idx="2">
                  <c:v>54.884814293117067</c:v>
                </c:pt>
                <c:pt idx="3">
                  <c:v>55.237086154360426</c:v>
                </c:pt>
                <c:pt idx="4">
                  <c:v>57.144583560328876</c:v>
                </c:pt>
                <c:pt idx="5">
                  <c:v>57.481377777315878</c:v>
                </c:pt>
                <c:pt idx="6">
                  <c:v>57.901079412887135</c:v>
                </c:pt>
                <c:pt idx="7">
                  <c:v>57.512152468842714</c:v>
                </c:pt>
                <c:pt idx="8">
                  <c:v>57.456465330379011</c:v>
                </c:pt>
                <c:pt idx="9">
                  <c:v>57.787466439408576</c:v>
                </c:pt>
                <c:pt idx="10">
                  <c:v>57.739417308222329</c:v>
                </c:pt>
                <c:pt idx="11">
                  <c:v>57.588836637448793</c:v>
                </c:pt>
                <c:pt idx="12">
                  <c:v>57.335456925884067</c:v>
                </c:pt>
              </c:numCache>
            </c:numRef>
          </c:val>
          <c:smooth val="0"/>
        </c:ser>
        <c:dLbls>
          <c:showLegendKey val="0"/>
          <c:showVal val="0"/>
          <c:showCatName val="0"/>
          <c:showSerName val="0"/>
          <c:showPercent val="0"/>
          <c:showBubbleSize val="0"/>
        </c:dLbls>
        <c:marker val="1"/>
        <c:smooth val="0"/>
        <c:axId val="87242624"/>
        <c:axId val="87244160"/>
      </c:lineChart>
      <c:catAx>
        <c:axId val="872426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87244160"/>
        <c:crosses val="autoZero"/>
        <c:auto val="1"/>
        <c:lblAlgn val="ctr"/>
        <c:lblOffset val="100"/>
        <c:tickLblSkip val="2"/>
        <c:tickMarkSkip val="1"/>
        <c:noMultiLvlLbl val="0"/>
      </c:catAx>
      <c:valAx>
        <c:axId val="87244160"/>
        <c:scaling>
          <c:orientation val="minMax"/>
          <c:min val="45"/>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87242624"/>
        <c:crosses val="autoZero"/>
        <c:crossBetween val="midCat"/>
      </c:valAx>
      <c:spPr>
        <a:solidFill>
          <a:srgbClr val="FEFEF7"/>
        </a:solidFill>
        <a:ln w="12700">
          <a:solidFill>
            <a:srgbClr val="808080"/>
          </a:solidFill>
          <a:prstDash val="solid"/>
        </a:ln>
      </c:spPr>
    </c:plotArea>
    <c:plotVisOnly val="1"/>
    <c:dispBlanksAs val="gap"/>
    <c:showDLblsOverMax val="0"/>
  </c:chart>
  <c:spPr>
    <a:noFill/>
    <a:ln w="9525">
      <a:noFill/>
    </a:ln>
  </c:spPr>
  <c:txPr>
    <a:bodyPr/>
    <a:lstStyle/>
    <a:p>
      <a:pPr>
        <a:defRPr sz="700" b="0" i="0" u="none" strike="noStrike" baseline="0">
          <a:solidFill>
            <a:srgbClr val="000000"/>
          </a:solidFill>
          <a:latin typeface="Arial"/>
          <a:ea typeface="Arial"/>
          <a:cs typeface="Arial"/>
        </a:defRPr>
      </a:pPr>
      <a:endParaRPr lang="en-US"/>
    </a:p>
  </c:txPr>
  <c:printSettings>
    <c:headerFooter alignWithMargins="0"/>
    <c:pageMargins b="1" l="0.75000000000000011" r="0.75000000000000011"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807017543859645"/>
          <c:y val="0.19485855984966965"/>
          <c:w val="0.67543859649122817"/>
          <c:h val="0.47902729296377133"/>
        </c:manualLayout>
      </c:layout>
      <c:lineChart>
        <c:grouping val="standard"/>
        <c:varyColors val="0"/>
        <c:ser>
          <c:idx val="0"/>
          <c:order val="0"/>
          <c:spPr>
            <a:ln w="38100">
              <a:solidFill>
                <a:srgbClr val="AE0000"/>
              </a:solidFill>
              <a:prstDash val="solid"/>
            </a:ln>
          </c:spPr>
          <c:marker>
            <c:symbol val="none"/>
          </c:marker>
          <c:cat>
            <c:strRef>
              <c:f>'C'!Month</c:f>
              <c:strCache>
                <c:ptCount val="13"/>
                <c:pt idx="0">
                  <c:v>9_x000d_03</c:v>
                </c:pt>
                <c:pt idx="1">
                  <c:v>10</c:v>
                </c:pt>
                <c:pt idx="2">
                  <c:v>11</c:v>
                </c:pt>
                <c:pt idx="3">
                  <c:v>12</c:v>
                </c:pt>
                <c:pt idx="4">
                  <c:v>1</c:v>
                </c:pt>
                <c:pt idx="5">
                  <c:v>2</c:v>
                </c:pt>
                <c:pt idx="6">
                  <c:v>3</c:v>
                </c:pt>
                <c:pt idx="7">
                  <c:v>4</c:v>
                </c:pt>
                <c:pt idx="8">
                  <c:v>5</c:v>
                </c:pt>
                <c:pt idx="9">
                  <c:v>6</c:v>
                </c:pt>
                <c:pt idx="10">
                  <c:v>7</c:v>
                </c:pt>
                <c:pt idx="11">
                  <c:v>8</c:v>
                </c:pt>
                <c:pt idx="12">
                  <c:v>9_x000d_04</c:v>
                </c:pt>
              </c:strCache>
            </c:strRef>
          </c:cat>
          <c:val>
            <c:numRef>
              <c:f>'C'!Actual</c:f>
              <c:numCache>
                <c:formatCode>#,##0</c:formatCode>
                <c:ptCount val="13"/>
                <c:pt idx="0">
                  <c:v>3.1183888399999669</c:v>
                </c:pt>
                <c:pt idx="1">
                  <c:v>4.057854509999995</c:v>
                </c:pt>
                <c:pt idx="2">
                  <c:v>3.469227909999995</c:v>
                </c:pt>
                <c:pt idx="3">
                  <c:v>0.31261532999996056</c:v>
                </c:pt>
                <c:pt idx="4">
                  <c:v>7.1751619599999961</c:v>
                </c:pt>
                <c:pt idx="5">
                  <c:v>6.0268434100000468</c:v>
                </c:pt>
                <c:pt idx="6">
                  <c:v>9.2245983399999982</c:v>
                </c:pt>
                <c:pt idx="7">
                  <c:v>6.3976656599999719</c:v>
                </c:pt>
                <c:pt idx="8">
                  <c:v>1.7139022000000215</c:v>
                </c:pt>
                <c:pt idx="9">
                  <c:v>1.7794743700000109</c:v>
                </c:pt>
                <c:pt idx="10">
                  <c:v>1.7930574399999559</c:v>
                </c:pt>
                <c:pt idx="11">
                  <c:v>2.3077542299999787</c:v>
                </c:pt>
                <c:pt idx="12">
                  <c:v>3.6727116200000109</c:v>
                </c:pt>
              </c:numCache>
            </c:numRef>
          </c:val>
          <c:smooth val="0"/>
        </c:ser>
        <c:ser>
          <c:idx val="1"/>
          <c:order val="1"/>
          <c:spPr>
            <a:ln w="38100">
              <a:solidFill>
                <a:srgbClr val="969696"/>
              </a:solidFill>
              <a:prstDash val="solid"/>
            </a:ln>
          </c:spPr>
          <c:marker>
            <c:symbol val="none"/>
          </c:marker>
          <c:cat>
            <c:strRef>
              <c:f>'C'!Month</c:f>
              <c:strCache>
                <c:ptCount val="13"/>
                <c:pt idx="0">
                  <c:v>9_x000d_03</c:v>
                </c:pt>
                <c:pt idx="1">
                  <c:v>10</c:v>
                </c:pt>
                <c:pt idx="2">
                  <c:v>11</c:v>
                </c:pt>
                <c:pt idx="3">
                  <c:v>12</c:v>
                </c:pt>
                <c:pt idx="4">
                  <c:v>1</c:v>
                </c:pt>
                <c:pt idx="5">
                  <c:v>2</c:v>
                </c:pt>
                <c:pt idx="6">
                  <c:v>3</c:v>
                </c:pt>
                <c:pt idx="7">
                  <c:v>4</c:v>
                </c:pt>
                <c:pt idx="8">
                  <c:v>5</c:v>
                </c:pt>
                <c:pt idx="9">
                  <c:v>6</c:v>
                </c:pt>
                <c:pt idx="10">
                  <c:v>7</c:v>
                </c:pt>
                <c:pt idx="11">
                  <c:v>8</c:v>
                </c:pt>
                <c:pt idx="12">
                  <c:v>9_x000d_04</c:v>
                </c:pt>
              </c:strCache>
            </c:strRef>
          </c:cat>
          <c:val>
            <c:numRef>
              <c:f>'C'!Budget</c:f>
              <c:numCache>
                <c:formatCode>#,##0</c:formatCode>
                <c:ptCount val="13"/>
                <c:pt idx="0">
                  <c:v>-4.5213723800000114</c:v>
                </c:pt>
                <c:pt idx="1">
                  <c:v>-3.2908897800000112</c:v>
                </c:pt>
                <c:pt idx="2">
                  <c:v>-3.100742389999982</c:v>
                </c:pt>
                <c:pt idx="3">
                  <c:v>-5.4420354200000256</c:v>
                </c:pt>
                <c:pt idx="4">
                  <c:v>4.9003785800000088</c:v>
                </c:pt>
                <c:pt idx="5">
                  <c:v>5.6962136699999881</c:v>
                </c:pt>
                <c:pt idx="6">
                  <c:v>7.2266821600000011</c:v>
                </c:pt>
                <c:pt idx="7">
                  <c:v>4.5658121199999888</c:v>
                </c:pt>
                <c:pt idx="8">
                  <c:v>0.90598081999998525</c:v>
                </c:pt>
                <c:pt idx="9">
                  <c:v>1.3635303299999988</c:v>
                </c:pt>
                <c:pt idx="10">
                  <c:v>1.3180771600000116</c:v>
                </c:pt>
                <c:pt idx="11">
                  <c:v>1.8845917799999869</c:v>
                </c:pt>
                <c:pt idx="12">
                  <c:v>3.1183888399999669</c:v>
                </c:pt>
              </c:numCache>
            </c:numRef>
          </c:val>
          <c:smooth val="0"/>
        </c:ser>
        <c:dLbls>
          <c:showLegendKey val="0"/>
          <c:showVal val="0"/>
          <c:showCatName val="0"/>
          <c:showSerName val="0"/>
          <c:showPercent val="0"/>
          <c:showBubbleSize val="0"/>
        </c:dLbls>
        <c:marker val="1"/>
        <c:smooth val="0"/>
        <c:axId val="87276928"/>
        <c:axId val="87278720"/>
      </c:lineChart>
      <c:catAx>
        <c:axId val="87276928"/>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87278720"/>
        <c:crosses val="autoZero"/>
        <c:auto val="1"/>
        <c:lblAlgn val="ctr"/>
        <c:lblOffset val="100"/>
        <c:tickLblSkip val="2"/>
        <c:tickMarkSkip val="1"/>
        <c:noMultiLvlLbl val="0"/>
      </c:catAx>
      <c:valAx>
        <c:axId val="87278720"/>
        <c:scaling>
          <c:orientation val="minMax"/>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87276928"/>
        <c:crosses val="autoZero"/>
        <c:crossBetween val="midCat"/>
      </c:valAx>
      <c:spPr>
        <a:solidFill>
          <a:srgbClr val="FEFEF7"/>
        </a:solidFill>
        <a:ln w="12700">
          <a:solidFill>
            <a:srgbClr val="808080"/>
          </a:solidFill>
          <a:prstDash val="solid"/>
        </a:ln>
      </c:spPr>
    </c:plotArea>
    <c:plotVisOnly val="1"/>
    <c:dispBlanksAs val="gap"/>
    <c:showDLblsOverMax val="0"/>
  </c:chart>
  <c:spPr>
    <a:noFill/>
    <a:ln w="9525">
      <a:noFill/>
    </a:ln>
  </c:spPr>
  <c:txPr>
    <a:bodyPr/>
    <a:lstStyle/>
    <a:p>
      <a:pPr>
        <a:defRPr sz="700" b="0" i="0" u="none" strike="noStrike" baseline="0">
          <a:solidFill>
            <a:srgbClr val="000000"/>
          </a:solidFill>
          <a:latin typeface="Arial"/>
          <a:ea typeface="Arial"/>
          <a:cs typeface="Arial"/>
        </a:defRPr>
      </a:pPr>
      <a:endParaRPr lang="en-US"/>
    </a:p>
  </c:txPr>
  <c:printSettings>
    <c:headerFooter alignWithMargins="0"/>
    <c:pageMargins b="1" l="0.75000000000000011" r="0.75000000000000011"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1929824561403513"/>
          <c:y val="0.19485855984966965"/>
          <c:w val="0.6842105263157896"/>
          <c:h val="0.47902729296377133"/>
        </c:manualLayout>
      </c:layout>
      <c:areaChart>
        <c:grouping val="standard"/>
        <c:varyColors val="0"/>
        <c:ser>
          <c:idx val="1"/>
          <c:order val="1"/>
          <c:spPr>
            <a:solidFill>
              <a:srgbClr val="D9DBD3"/>
            </a:solidFill>
            <a:ln w="25400">
              <a:noFill/>
            </a:ln>
          </c:spPr>
          <c:cat>
            <c:strRef>
              <c:f>F!Month</c:f>
              <c:strCache>
                <c:ptCount val="13"/>
                <c:pt idx="0">
                  <c:v>9_x000d_03</c:v>
                </c:pt>
                <c:pt idx="1">
                  <c:v>10</c:v>
                </c:pt>
                <c:pt idx="2">
                  <c:v>11</c:v>
                </c:pt>
                <c:pt idx="3">
                  <c:v>12</c:v>
                </c:pt>
                <c:pt idx="4">
                  <c:v>1</c:v>
                </c:pt>
                <c:pt idx="5">
                  <c:v>2</c:v>
                </c:pt>
                <c:pt idx="6">
                  <c:v>3</c:v>
                </c:pt>
                <c:pt idx="7">
                  <c:v>4</c:v>
                </c:pt>
                <c:pt idx="8">
                  <c:v>5</c:v>
                </c:pt>
                <c:pt idx="9">
                  <c:v>6</c:v>
                </c:pt>
                <c:pt idx="10">
                  <c:v>7</c:v>
                </c:pt>
                <c:pt idx="11">
                  <c:v>8</c:v>
                </c:pt>
                <c:pt idx="12">
                  <c:v>9_x000d_04</c:v>
                </c:pt>
              </c:strCache>
            </c:strRef>
          </c:cat>
          <c:val>
            <c:numRef>
              <c:f>F!Budget</c:f>
              <c:numCache>
                <c:formatCode>#,##0</c:formatCode>
                <c:ptCount val="13"/>
                <c:pt idx="0">
                  <c:v>21.373380000000001</c:v>
                </c:pt>
                <c:pt idx="1">
                  <c:v>19.545129999999997</c:v>
                </c:pt>
                <c:pt idx="2">
                  <c:v>22.655240000000003</c:v>
                </c:pt>
                <c:pt idx="3">
                  <c:v>24.065050000000003</c:v>
                </c:pt>
                <c:pt idx="4">
                  <c:v>28.135700000000003</c:v>
                </c:pt>
                <c:pt idx="5">
                  <c:v>30.111520000000002</c:v>
                </c:pt>
                <c:pt idx="6">
                  <c:v>33.662509999999997</c:v>
                </c:pt>
                <c:pt idx="7">
                  <c:v>29.761749999999992</c:v>
                </c:pt>
                <c:pt idx="8">
                  <c:v>27.787199999999999</c:v>
                </c:pt>
                <c:pt idx="9">
                  <c:v>32.009680000000003</c:v>
                </c:pt>
                <c:pt idx="10">
                  <c:v>34.774540000000002</c:v>
                </c:pt>
                <c:pt idx="11">
                  <c:v>30.853560000000002</c:v>
                </c:pt>
                <c:pt idx="12">
                  <c:v>26.736270000000001</c:v>
                </c:pt>
              </c:numCache>
            </c:numRef>
          </c:val>
        </c:ser>
        <c:dLbls>
          <c:showLegendKey val="0"/>
          <c:showVal val="0"/>
          <c:showCatName val="0"/>
          <c:showSerName val="0"/>
          <c:showPercent val="0"/>
          <c:showBubbleSize val="0"/>
        </c:dLbls>
        <c:axId val="87311872"/>
        <c:axId val="87313408"/>
      </c:areaChart>
      <c:lineChart>
        <c:grouping val="standard"/>
        <c:varyColors val="0"/>
        <c:ser>
          <c:idx val="0"/>
          <c:order val="0"/>
          <c:spPr>
            <a:ln w="38100">
              <a:solidFill>
                <a:srgbClr val="AE0000"/>
              </a:solidFill>
              <a:prstDash val="solid"/>
            </a:ln>
          </c:spPr>
          <c:marker>
            <c:symbol val="none"/>
          </c:marker>
          <c:cat>
            <c:strRef>
              <c:f>F!Month</c:f>
              <c:strCache>
                <c:ptCount val="13"/>
                <c:pt idx="0">
                  <c:v>9_x000d_03</c:v>
                </c:pt>
                <c:pt idx="1">
                  <c:v>10</c:v>
                </c:pt>
                <c:pt idx="2">
                  <c:v>11</c:v>
                </c:pt>
                <c:pt idx="3">
                  <c:v>12</c:v>
                </c:pt>
                <c:pt idx="4">
                  <c:v>1</c:v>
                </c:pt>
                <c:pt idx="5">
                  <c:v>2</c:v>
                </c:pt>
                <c:pt idx="6">
                  <c:v>3</c:v>
                </c:pt>
                <c:pt idx="7">
                  <c:v>4</c:v>
                </c:pt>
                <c:pt idx="8">
                  <c:v>5</c:v>
                </c:pt>
                <c:pt idx="9">
                  <c:v>6</c:v>
                </c:pt>
                <c:pt idx="10">
                  <c:v>7</c:v>
                </c:pt>
                <c:pt idx="11">
                  <c:v>8</c:v>
                </c:pt>
                <c:pt idx="12">
                  <c:v>9_x000d_04</c:v>
                </c:pt>
              </c:strCache>
            </c:strRef>
          </c:cat>
          <c:val>
            <c:numRef>
              <c:f>F!Actual</c:f>
              <c:numCache>
                <c:formatCode>#,##0</c:formatCode>
                <c:ptCount val="13"/>
                <c:pt idx="0">
                  <c:v>23.908429999999999</c:v>
                </c:pt>
                <c:pt idx="1">
                  <c:v>22.309699999999996</c:v>
                </c:pt>
                <c:pt idx="2">
                  <c:v>26.583489999999994</c:v>
                </c:pt>
                <c:pt idx="3">
                  <c:v>29.072369999999999</c:v>
                </c:pt>
                <c:pt idx="4">
                  <c:v>31.204949999999997</c:v>
                </c:pt>
                <c:pt idx="5">
                  <c:v>34.175710000000002</c:v>
                </c:pt>
                <c:pt idx="6">
                  <c:v>40.014240000000001</c:v>
                </c:pt>
                <c:pt idx="7">
                  <c:v>35.676819999999999</c:v>
                </c:pt>
                <c:pt idx="8">
                  <c:v>33.517330000000001</c:v>
                </c:pt>
                <c:pt idx="9">
                  <c:v>38.271850000000001</c:v>
                </c:pt>
                <c:pt idx="10">
                  <c:v>40.641889999999997</c:v>
                </c:pt>
                <c:pt idx="11">
                  <c:v>35.820339999999995</c:v>
                </c:pt>
                <c:pt idx="12">
                  <c:v>31.326300000000003</c:v>
                </c:pt>
              </c:numCache>
            </c:numRef>
          </c:val>
          <c:smooth val="0"/>
        </c:ser>
        <c:dLbls>
          <c:showLegendKey val="0"/>
          <c:showVal val="0"/>
          <c:showCatName val="0"/>
          <c:showSerName val="0"/>
          <c:showPercent val="0"/>
          <c:showBubbleSize val="0"/>
        </c:dLbls>
        <c:marker val="1"/>
        <c:smooth val="0"/>
        <c:axId val="87311872"/>
        <c:axId val="87313408"/>
      </c:lineChart>
      <c:catAx>
        <c:axId val="8731187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87313408"/>
        <c:crosses val="autoZero"/>
        <c:auto val="1"/>
        <c:lblAlgn val="ctr"/>
        <c:lblOffset val="100"/>
        <c:tickLblSkip val="2"/>
        <c:tickMarkSkip val="1"/>
        <c:noMultiLvlLbl val="0"/>
      </c:catAx>
      <c:valAx>
        <c:axId val="87313408"/>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87311872"/>
        <c:crosses val="autoZero"/>
        <c:crossBetween val="midCat"/>
      </c:valAx>
      <c:spPr>
        <a:solidFill>
          <a:srgbClr val="FEFEF7"/>
        </a:solidFill>
        <a:ln w="12700">
          <a:solidFill>
            <a:srgbClr val="808080"/>
          </a:solidFill>
          <a:prstDash val="solid"/>
        </a:ln>
      </c:spPr>
    </c:plotArea>
    <c:plotVisOnly val="1"/>
    <c:dispBlanksAs val="gap"/>
    <c:showDLblsOverMax val="0"/>
  </c:chart>
  <c:spPr>
    <a:noFill/>
    <a:ln w="9525">
      <a:noFill/>
    </a:ln>
  </c:spPr>
  <c:txPr>
    <a:bodyPr/>
    <a:lstStyle/>
    <a:p>
      <a:pPr>
        <a:defRPr sz="700" b="0" i="0" u="none" strike="noStrike" baseline="0">
          <a:solidFill>
            <a:srgbClr val="000000"/>
          </a:solidFill>
          <a:latin typeface="Arial"/>
          <a:ea typeface="Arial"/>
          <a:cs typeface="Arial"/>
        </a:defRPr>
      </a:pPr>
      <a:endParaRPr lang="en-US"/>
    </a:p>
  </c:txPr>
  <c:printSettings>
    <c:headerFooter alignWithMargins="0"/>
    <c:pageMargins b="1" l="0.75000000000000011" r="0.75000000000000011"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1929824561403513"/>
          <c:y val="0.19485855984966965"/>
          <c:w val="0.6842105263157896"/>
          <c:h val="0.47902729296377133"/>
        </c:manualLayout>
      </c:layout>
      <c:areaChart>
        <c:grouping val="standard"/>
        <c:varyColors val="0"/>
        <c:ser>
          <c:idx val="1"/>
          <c:order val="1"/>
          <c:spPr>
            <a:solidFill>
              <a:srgbClr val="D9DBD3"/>
            </a:solidFill>
            <a:ln w="25400">
              <a:noFill/>
            </a:ln>
          </c:spPr>
          <c:cat>
            <c:strRef>
              <c:f>E!Month</c:f>
              <c:strCache>
                <c:ptCount val="13"/>
                <c:pt idx="0">
                  <c:v>9_x000d_03</c:v>
                </c:pt>
                <c:pt idx="1">
                  <c:v>10</c:v>
                </c:pt>
                <c:pt idx="2">
                  <c:v>11</c:v>
                </c:pt>
                <c:pt idx="3">
                  <c:v>12</c:v>
                </c:pt>
                <c:pt idx="4">
                  <c:v>1</c:v>
                </c:pt>
                <c:pt idx="5">
                  <c:v>2</c:v>
                </c:pt>
                <c:pt idx="6">
                  <c:v>3</c:v>
                </c:pt>
                <c:pt idx="7">
                  <c:v>4</c:v>
                </c:pt>
                <c:pt idx="8">
                  <c:v>5</c:v>
                </c:pt>
                <c:pt idx="9">
                  <c:v>6</c:v>
                </c:pt>
                <c:pt idx="10">
                  <c:v>7</c:v>
                </c:pt>
                <c:pt idx="11">
                  <c:v>8</c:v>
                </c:pt>
                <c:pt idx="12">
                  <c:v>9_x000d_04</c:v>
                </c:pt>
              </c:strCache>
            </c:strRef>
          </c:cat>
          <c:val>
            <c:numRef>
              <c:f>E!Budget</c:f>
              <c:numCache>
                <c:formatCode>#,##0</c:formatCode>
                <c:ptCount val="13"/>
                <c:pt idx="0">
                  <c:v>31.298990000000003</c:v>
                </c:pt>
                <c:pt idx="1">
                  <c:v>35.914419999999993</c:v>
                </c:pt>
                <c:pt idx="2">
                  <c:v>33.633890000000001</c:v>
                </c:pt>
                <c:pt idx="3">
                  <c:v>33.716709999999999</c:v>
                </c:pt>
                <c:pt idx="4">
                  <c:v>40.732869999999998</c:v>
                </c:pt>
                <c:pt idx="5">
                  <c:v>38.251339999999999</c:v>
                </c:pt>
                <c:pt idx="6">
                  <c:v>38.339650000000006</c:v>
                </c:pt>
                <c:pt idx="7">
                  <c:v>38.379190000000001</c:v>
                </c:pt>
                <c:pt idx="8">
                  <c:v>35.973509999999997</c:v>
                </c:pt>
                <c:pt idx="9">
                  <c:v>35.969550000000005</c:v>
                </c:pt>
                <c:pt idx="10">
                  <c:v>39.123800000000003</c:v>
                </c:pt>
                <c:pt idx="11">
                  <c:v>36.496079999999992</c:v>
                </c:pt>
                <c:pt idx="12">
                  <c:v>36.554559999999995</c:v>
                </c:pt>
              </c:numCache>
            </c:numRef>
          </c:val>
        </c:ser>
        <c:dLbls>
          <c:showLegendKey val="0"/>
          <c:showVal val="0"/>
          <c:showCatName val="0"/>
          <c:showSerName val="0"/>
          <c:showPercent val="0"/>
          <c:showBubbleSize val="0"/>
        </c:dLbls>
        <c:axId val="87343104"/>
        <c:axId val="87344640"/>
      </c:areaChart>
      <c:lineChart>
        <c:grouping val="standard"/>
        <c:varyColors val="0"/>
        <c:ser>
          <c:idx val="0"/>
          <c:order val="0"/>
          <c:spPr>
            <a:ln w="38100">
              <a:solidFill>
                <a:srgbClr val="AE0000"/>
              </a:solidFill>
              <a:prstDash val="solid"/>
            </a:ln>
          </c:spPr>
          <c:marker>
            <c:symbol val="none"/>
          </c:marker>
          <c:cat>
            <c:strRef>
              <c:f>E!Month</c:f>
              <c:strCache>
                <c:ptCount val="13"/>
                <c:pt idx="0">
                  <c:v>9_x000d_03</c:v>
                </c:pt>
                <c:pt idx="1">
                  <c:v>10</c:v>
                </c:pt>
                <c:pt idx="2">
                  <c:v>11</c:v>
                </c:pt>
                <c:pt idx="3">
                  <c:v>12</c:v>
                </c:pt>
                <c:pt idx="4">
                  <c:v>1</c:v>
                </c:pt>
                <c:pt idx="5">
                  <c:v>2</c:v>
                </c:pt>
                <c:pt idx="6">
                  <c:v>3</c:v>
                </c:pt>
                <c:pt idx="7">
                  <c:v>4</c:v>
                </c:pt>
                <c:pt idx="8">
                  <c:v>5</c:v>
                </c:pt>
                <c:pt idx="9">
                  <c:v>6</c:v>
                </c:pt>
                <c:pt idx="10">
                  <c:v>7</c:v>
                </c:pt>
                <c:pt idx="11">
                  <c:v>8</c:v>
                </c:pt>
                <c:pt idx="12">
                  <c:v>9_x000d_04</c:v>
                </c:pt>
              </c:strCache>
            </c:strRef>
          </c:cat>
          <c:val>
            <c:numRef>
              <c:f>E!Actual</c:f>
              <c:numCache>
                <c:formatCode>#,##0</c:formatCode>
                <c:ptCount val="13"/>
                <c:pt idx="0">
                  <c:v>32.897949999999994</c:v>
                </c:pt>
                <c:pt idx="1">
                  <c:v>37.575319999999998</c:v>
                </c:pt>
                <c:pt idx="2">
                  <c:v>36.044330000000002</c:v>
                </c:pt>
                <c:pt idx="3">
                  <c:v>36.381529999999991</c:v>
                </c:pt>
                <c:pt idx="4">
                  <c:v>43.786039999999993</c:v>
                </c:pt>
                <c:pt idx="5">
                  <c:v>41.538520000000005</c:v>
                </c:pt>
                <c:pt idx="6">
                  <c:v>42.645250000000011</c:v>
                </c:pt>
                <c:pt idx="7">
                  <c:v>42.902089999999994</c:v>
                </c:pt>
                <c:pt idx="8">
                  <c:v>40.033250000000002</c:v>
                </c:pt>
                <c:pt idx="9">
                  <c:v>40.255039999999994</c:v>
                </c:pt>
                <c:pt idx="10">
                  <c:v>43.029319999999991</c:v>
                </c:pt>
                <c:pt idx="11">
                  <c:v>40.183099999999989</c:v>
                </c:pt>
                <c:pt idx="12">
                  <c:v>40.26451999999999</c:v>
                </c:pt>
              </c:numCache>
            </c:numRef>
          </c:val>
          <c:smooth val="0"/>
        </c:ser>
        <c:dLbls>
          <c:showLegendKey val="0"/>
          <c:showVal val="0"/>
          <c:showCatName val="0"/>
          <c:showSerName val="0"/>
          <c:showPercent val="0"/>
          <c:showBubbleSize val="0"/>
        </c:dLbls>
        <c:marker val="1"/>
        <c:smooth val="0"/>
        <c:axId val="87343104"/>
        <c:axId val="87344640"/>
      </c:lineChart>
      <c:catAx>
        <c:axId val="8734310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87344640"/>
        <c:crosses val="autoZero"/>
        <c:auto val="1"/>
        <c:lblAlgn val="ctr"/>
        <c:lblOffset val="100"/>
        <c:tickLblSkip val="2"/>
        <c:tickMarkSkip val="1"/>
        <c:noMultiLvlLbl val="0"/>
      </c:catAx>
      <c:valAx>
        <c:axId val="87344640"/>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87343104"/>
        <c:crosses val="autoZero"/>
        <c:crossBetween val="midCat"/>
      </c:valAx>
      <c:spPr>
        <a:solidFill>
          <a:srgbClr val="FEFEF7"/>
        </a:solidFill>
        <a:ln w="12700">
          <a:solidFill>
            <a:srgbClr val="808080"/>
          </a:solidFill>
          <a:prstDash val="solid"/>
        </a:ln>
      </c:spPr>
    </c:plotArea>
    <c:plotVisOnly val="1"/>
    <c:dispBlanksAs val="gap"/>
    <c:showDLblsOverMax val="0"/>
  </c:chart>
  <c:spPr>
    <a:noFill/>
    <a:ln w="9525">
      <a:noFill/>
    </a:ln>
  </c:spPr>
  <c:txPr>
    <a:bodyPr/>
    <a:lstStyle/>
    <a:p>
      <a:pPr>
        <a:defRPr sz="700" b="0" i="0" u="none" strike="noStrike" baseline="0">
          <a:solidFill>
            <a:srgbClr val="000000"/>
          </a:solidFill>
          <a:latin typeface="Arial"/>
          <a:ea typeface="Arial"/>
          <a:cs typeface="Arial"/>
        </a:defRPr>
      </a:pPr>
      <a:endParaRPr lang="en-US"/>
    </a:p>
  </c:txPr>
  <c:printSettings>
    <c:headerFooter alignWithMargins="0"/>
    <c:pageMargins b="1" l="0.75000000000000011" r="0.75000000000000011"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17543859649123"/>
          <c:y val="0.18673945318926685"/>
          <c:w val="0.70175438596491213"/>
          <c:h val="0.48714639962417422"/>
        </c:manualLayout>
      </c:layout>
      <c:lineChart>
        <c:grouping val="standard"/>
        <c:varyColors val="0"/>
        <c:ser>
          <c:idx val="0"/>
          <c:order val="0"/>
          <c:spPr>
            <a:ln w="38100">
              <a:solidFill>
                <a:srgbClr val="AE0000"/>
              </a:solidFill>
              <a:prstDash val="solid"/>
            </a:ln>
          </c:spPr>
          <c:marker>
            <c:symbol val="none"/>
          </c:marker>
          <c:cat>
            <c:strRef>
              <c:f>G!Month</c:f>
              <c:strCache>
                <c:ptCount val="13"/>
                <c:pt idx="0">
                  <c:v>9_x000d_03</c:v>
                </c:pt>
                <c:pt idx="1">
                  <c:v>10</c:v>
                </c:pt>
                <c:pt idx="2">
                  <c:v>11</c:v>
                </c:pt>
                <c:pt idx="3">
                  <c:v>12</c:v>
                </c:pt>
                <c:pt idx="4">
                  <c:v>1</c:v>
                </c:pt>
                <c:pt idx="5">
                  <c:v>2</c:v>
                </c:pt>
                <c:pt idx="6">
                  <c:v>3</c:v>
                </c:pt>
                <c:pt idx="7">
                  <c:v>4</c:v>
                </c:pt>
                <c:pt idx="8">
                  <c:v>5</c:v>
                </c:pt>
                <c:pt idx="9">
                  <c:v>6</c:v>
                </c:pt>
                <c:pt idx="10">
                  <c:v>7</c:v>
                </c:pt>
                <c:pt idx="11">
                  <c:v>8</c:v>
                </c:pt>
                <c:pt idx="12">
                  <c:v>9_x000d_04</c:v>
                </c:pt>
              </c:strCache>
            </c:strRef>
          </c:cat>
          <c:val>
            <c:numRef>
              <c:f>G!Actual</c:f>
              <c:numCache>
                <c:formatCode>#,##0</c:formatCode>
                <c:ptCount val="13"/>
                <c:pt idx="0">
                  <c:v>1.2684649035739439</c:v>
                </c:pt>
                <c:pt idx="1">
                  <c:v>1.7357731750668661</c:v>
                </c:pt>
                <c:pt idx="2">
                  <c:v>2.139952062965301</c:v>
                </c:pt>
                <c:pt idx="3">
                  <c:v>2.4816535705066713</c:v>
                </c:pt>
                <c:pt idx="4">
                  <c:v>2.5734997352047397</c:v>
                </c:pt>
                <c:pt idx="5">
                  <c:v>2.5413278423976982</c:v>
                </c:pt>
                <c:pt idx="6">
                  <c:v>2.6031866513042239</c:v>
                </c:pt>
                <c:pt idx="7">
                  <c:v>2.6552058226399784</c:v>
                </c:pt>
                <c:pt idx="8">
                  <c:v>2.6513559248763263</c:v>
                </c:pt>
                <c:pt idx="9">
                  <c:v>2.6248604494150256</c:v>
                </c:pt>
                <c:pt idx="10">
                  <c:v>2.6029191503391833</c:v>
                </c:pt>
                <c:pt idx="11">
                  <c:v>2.5785458716698351</c:v>
                </c:pt>
                <c:pt idx="12">
                  <c:v>2.5605115494235551</c:v>
                </c:pt>
              </c:numCache>
            </c:numRef>
          </c:val>
          <c:smooth val="0"/>
        </c:ser>
        <c:ser>
          <c:idx val="1"/>
          <c:order val="1"/>
          <c:spPr>
            <a:ln w="38100">
              <a:solidFill>
                <a:srgbClr val="969696"/>
              </a:solidFill>
              <a:prstDash val="solid"/>
            </a:ln>
          </c:spPr>
          <c:marker>
            <c:symbol val="none"/>
          </c:marker>
          <c:cat>
            <c:strRef>
              <c:f>G!Month</c:f>
              <c:strCache>
                <c:ptCount val="13"/>
                <c:pt idx="0">
                  <c:v>9_x000d_03</c:v>
                </c:pt>
                <c:pt idx="1">
                  <c:v>10</c:v>
                </c:pt>
                <c:pt idx="2">
                  <c:v>11</c:v>
                </c:pt>
                <c:pt idx="3">
                  <c:v>12</c:v>
                </c:pt>
                <c:pt idx="4">
                  <c:v>1</c:v>
                </c:pt>
                <c:pt idx="5">
                  <c:v>2</c:v>
                </c:pt>
                <c:pt idx="6">
                  <c:v>3</c:v>
                </c:pt>
                <c:pt idx="7">
                  <c:v>4</c:v>
                </c:pt>
                <c:pt idx="8">
                  <c:v>5</c:v>
                </c:pt>
                <c:pt idx="9">
                  <c:v>6</c:v>
                </c:pt>
                <c:pt idx="10">
                  <c:v>7</c:v>
                </c:pt>
                <c:pt idx="11">
                  <c:v>8</c:v>
                </c:pt>
                <c:pt idx="12">
                  <c:v>9_x000d_04</c:v>
                </c:pt>
              </c:strCache>
            </c:strRef>
          </c:cat>
          <c:val>
            <c:numRef>
              <c:f>G!Budget</c:f>
              <c:numCache>
                <c:formatCode>#,##0</c:formatCode>
                <c:ptCount val="13"/>
                <c:pt idx="0">
                  <c:v>-1.9306179756543727</c:v>
                </c:pt>
                <c:pt idx="1">
                  <c:v>0</c:v>
                </c:pt>
                <c:pt idx="2">
                  <c:v>0</c:v>
                </c:pt>
                <c:pt idx="3">
                  <c:v>0</c:v>
                </c:pt>
                <c:pt idx="4">
                  <c:v>0</c:v>
                </c:pt>
                <c:pt idx="5">
                  <c:v>0</c:v>
                </c:pt>
                <c:pt idx="6">
                  <c:v>0</c:v>
                </c:pt>
                <c:pt idx="7">
                  <c:v>0</c:v>
                </c:pt>
                <c:pt idx="8">
                  <c:v>0</c:v>
                </c:pt>
                <c:pt idx="9">
                  <c:v>0</c:v>
                </c:pt>
                <c:pt idx="10">
                  <c:v>0</c:v>
                </c:pt>
                <c:pt idx="11">
                  <c:v>0</c:v>
                </c:pt>
                <c:pt idx="12">
                  <c:v>0</c:v>
                </c:pt>
              </c:numCache>
            </c:numRef>
          </c:val>
          <c:smooth val="0"/>
        </c:ser>
        <c:dLbls>
          <c:showLegendKey val="0"/>
          <c:showVal val="0"/>
          <c:showCatName val="0"/>
          <c:showSerName val="0"/>
          <c:showPercent val="0"/>
          <c:showBubbleSize val="0"/>
        </c:dLbls>
        <c:marker val="1"/>
        <c:smooth val="0"/>
        <c:axId val="87049728"/>
        <c:axId val="87051264"/>
      </c:lineChart>
      <c:catAx>
        <c:axId val="87049728"/>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87051264"/>
        <c:crosses val="autoZero"/>
        <c:auto val="1"/>
        <c:lblAlgn val="ctr"/>
        <c:lblOffset val="100"/>
        <c:tickLblSkip val="2"/>
        <c:tickMarkSkip val="1"/>
        <c:noMultiLvlLbl val="0"/>
      </c:catAx>
      <c:valAx>
        <c:axId val="87051264"/>
        <c:scaling>
          <c:orientation val="minMax"/>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87049728"/>
        <c:crosses val="autoZero"/>
        <c:crossBetween val="midCat"/>
      </c:valAx>
      <c:spPr>
        <a:solidFill>
          <a:srgbClr val="FEFEF7"/>
        </a:solidFill>
        <a:ln w="12700">
          <a:solidFill>
            <a:srgbClr val="808080"/>
          </a:solidFill>
          <a:prstDash val="solid"/>
        </a:ln>
      </c:spPr>
    </c:plotArea>
    <c:plotVisOnly val="1"/>
    <c:dispBlanksAs val="gap"/>
    <c:showDLblsOverMax val="0"/>
  </c:chart>
  <c:spPr>
    <a:noFill/>
    <a:ln w="9525">
      <a:noFill/>
    </a:ln>
  </c:spPr>
  <c:txPr>
    <a:bodyPr/>
    <a:lstStyle/>
    <a:p>
      <a:pPr>
        <a:defRPr sz="700" b="0" i="0" u="none" strike="noStrike" baseline="0">
          <a:solidFill>
            <a:srgbClr val="000000"/>
          </a:solidFill>
          <a:latin typeface="Arial"/>
          <a:ea typeface="Arial"/>
          <a:cs typeface="Arial"/>
        </a:defRPr>
      </a:pPr>
      <a:endParaRPr lang="en-US"/>
    </a:p>
  </c:txPr>
  <c:printSettings>
    <c:headerFooter alignWithMargins="0"/>
    <c:pageMargins b="1" l="0.75000000000000011" r="0.75000000000000011" t="1" header="0.5" footer="0.5"/>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1.emf"/><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3.emf"/><Relationship Id="rId4" Type="http://schemas.openxmlformats.org/officeDocument/2006/relationships/chart" Target="../charts/chart4.xml"/><Relationship Id="rId9" Type="http://schemas.openxmlformats.org/officeDocument/2006/relationships/image" Target="../media/image2.emf"/></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5.emf"/><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0</xdr:rowOff>
    </xdr:from>
    <xdr:to>
      <xdr:col>2</xdr:col>
      <xdr:colOff>0</xdr:colOff>
      <xdr:row>5</xdr:row>
      <xdr:rowOff>133350</xdr:rowOff>
    </xdr:to>
    <xdr:graphicFrame macro="">
      <xdr:nvGraphicFramePr>
        <xdr:cNvPr id="208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11</xdr:row>
      <xdr:rowOff>0</xdr:rowOff>
    </xdr:from>
    <xdr:to>
      <xdr:col>2</xdr:col>
      <xdr:colOff>0</xdr:colOff>
      <xdr:row>14</xdr:row>
      <xdr:rowOff>0</xdr:rowOff>
    </xdr:to>
    <xdr:graphicFrame macro="">
      <xdr:nvGraphicFramePr>
        <xdr:cNvPr id="2089"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xdr:row>
      <xdr:rowOff>0</xdr:rowOff>
    </xdr:from>
    <xdr:to>
      <xdr:col>4</xdr:col>
      <xdr:colOff>0</xdr:colOff>
      <xdr:row>6</xdr:row>
      <xdr:rowOff>0</xdr:rowOff>
    </xdr:to>
    <xdr:graphicFrame macro="">
      <xdr:nvGraphicFramePr>
        <xdr:cNvPr id="2090"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7</xdr:row>
      <xdr:rowOff>0</xdr:rowOff>
    </xdr:from>
    <xdr:to>
      <xdr:col>2</xdr:col>
      <xdr:colOff>0</xdr:colOff>
      <xdr:row>10</xdr:row>
      <xdr:rowOff>0</xdr:rowOff>
    </xdr:to>
    <xdr:graphicFrame macro="">
      <xdr:nvGraphicFramePr>
        <xdr:cNvPr id="2091"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11</xdr:row>
      <xdr:rowOff>0</xdr:rowOff>
    </xdr:from>
    <xdr:to>
      <xdr:col>6</xdr:col>
      <xdr:colOff>0</xdr:colOff>
      <xdr:row>14</xdr:row>
      <xdr:rowOff>0</xdr:rowOff>
    </xdr:to>
    <xdr:graphicFrame macro="">
      <xdr:nvGraphicFramePr>
        <xdr:cNvPr id="2092"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11</xdr:row>
      <xdr:rowOff>0</xdr:rowOff>
    </xdr:from>
    <xdr:to>
      <xdr:col>4</xdr:col>
      <xdr:colOff>0</xdr:colOff>
      <xdr:row>14</xdr:row>
      <xdr:rowOff>0</xdr:rowOff>
    </xdr:to>
    <xdr:graphicFrame macro="">
      <xdr:nvGraphicFramePr>
        <xdr:cNvPr id="209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0</xdr:colOff>
      <xdr:row>7</xdr:row>
      <xdr:rowOff>0</xdr:rowOff>
    </xdr:from>
    <xdr:to>
      <xdr:col>4</xdr:col>
      <xdr:colOff>0</xdr:colOff>
      <xdr:row>10</xdr:row>
      <xdr:rowOff>0</xdr:rowOff>
    </xdr:to>
    <xdr:graphicFrame macro="">
      <xdr:nvGraphicFramePr>
        <xdr:cNvPr id="2094"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mc:AlternateContent xmlns:mc="http://schemas.openxmlformats.org/markup-compatibility/2006">
    <mc:Choice xmlns:a14="http://schemas.microsoft.com/office/drawing/2010/main" Requires="a14">
      <xdr:twoCellAnchor editAs="oneCell">
        <xdr:from>
          <xdr:col>5</xdr:col>
          <xdr:colOff>0</xdr:colOff>
          <xdr:row>3</xdr:row>
          <xdr:rowOff>0</xdr:rowOff>
        </xdr:from>
        <xdr:to>
          <xdr:col>8</xdr:col>
          <xdr:colOff>9525</xdr:colOff>
          <xdr:row>10</xdr:row>
          <xdr:rowOff>0</xdr:rowOff>
        </xdr:to>
        <xdr:pic>
          <xdr:nvPicPr>
            <xdr:cNvPr id="2069" name="Picture 21"/>
            <xdr:cNvPicPr>
              <a:picLocks noChangeAspect="1" noChangeArrowheads="1"/>
              <a:extLst>
                <a:ext uri="{84589F7E-364E-4C9E-8A38-B11213B215E9}">
                  <a14:cameraTool cellRange="I!Data1" spid="_x0000_s2093"/>
                </a:ext>
              </a:extLst>
            </xdr:cNvPicPr>
          </xdr:nvPicPr>
          <xdr:blipFill>
            <a:blip xmlns:r="http://schemas.openxmlformats.org/officeDocument/2006/relationships" r:embed="rId8"/>
            <a:srcRect/>
            <a:stretch>
              <a:fillRect/>
            </a:stretch>
          </xdr:blipFill>
          <xdr:spPr bwMode="auto">
            <a:xfrm>
              <a:off x="2362200" y="438150"/>
              <a:ext cx="2247900" cy="2409825"/>
            </a:xfrm>
            <a:prstGeom prst="rect">
              <a:avLst/>
            </a:prstGeom>
            <a:noFill/>
            <a:ln w="3175">
              <a:solidFill>
                <a:srgbClr val="D9DBD3"/>
              </a:solidFill>
              <a:miter lim="800000"/>
              <a:headEnd/>
              <a:tailEnd/>
            </a:ln>
            <a:extLst>
              <a:ext uri="{909E8E84-426E-40DD-AFC4-6F175D3DCCD1}">
                <a14:hiddenFill>
                  <a:solidFill>
                    <a:srgbClr val="FFFFFF" mc:Ignorable="a14" a14:legacySpreadsheetColorIndex="9"/>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3</xdr:row>
          <xdr:rowOff>0</xdr:rowOff>
        </xdr:from>
        <xdr:to>
          <xdr:col>10</xdr:col>
          <xdr:colOff>447675</xdr:colOff>
          <xdr:row>14</xdr:row>
          <xdr:rowOff>0</xdr:rowOff>
        </xdr:to>
        <xdr:pic>
          <xdr:nvPicPr>
            <xdr:cNvPr id="2070" name="Picture 22"/>
            <xdr:cNvPicPr>
              <a:picLocks noChangeAspect="1" noChangeArrowheads="1"/>
              <a:extLst>
                <a:ext uri="{84589F7E-364E-4C9E-8A38-B11213B215E9}">
                  <a14:cameraTool cellRange="J!Data1" spid="_x0000_s2094"/>
                </a:ext>
              </a:extLst>
            </xdr:cNvPicPr>
          </xdr:nvPicPr>
          <xdr:blipFill>
            <a:blip xmlns:r="http://schemas.openxmlformats.org/officeDocument/2006/relationships" r:embed="rId9"/>
            <a:srcRect/>
            <a:stretch>
              <a:fillRect/>
            </a:stretch>
          </xdr:blipFill>
          <xdr:spPr bwMode="auto">
            <a:xfrm>
              <a:off x="4667250" y="438150"/>
              <a:ext cx="1571625" cy="3648075"/>
            </a:xfrm>
            <a:prstGeom prst="rect">
              <a:avLst/>
            </a:prstGeom>
            <a:noFill/>
            <a:ln w="3175">
              <a:solidFill>
                <a:srgbClr val="D9DBD3"/>
              </a:solidFill>
              <a:miter lim="800000"/>
              <a:headEnd/>
              <a:tailEnd/>
            </a:ln>
            <a:extLst>
              <a:ext uri="{909E8E84-426E-40DD-AFC4-6F175D3DCCD1}">
                <a14:hiddenFill>
                  <a:solidFill>
                    <a:srgbClr val="FFFFFF" mc:Ignorable="a14" a14:legacySpreadsheetColorIndex="9"/>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11</xdr:row>
          <xdr:rowOff>0</xdr:rowOff>
        </xdr:from>
        <xdr:to>
          <xdr:col>8</xdr:col>
          <xdr:colOff>0</xdr:colOff>
          <xdr:row>14</xdr:row>
          <xdr:rowOff>0</xdr:rowOff>
        </xdr:to>
        <xdr:pic>
          <xdr:nvPicPr>
            <xdr:cNvPr id="2083" name="Picture 35"/>
            <xdr:cNvPicPr>
              <a:picLocks noChangeAspect="1" noChangeArrowheads="1"/>
              <a:extLst>
                <a:ext uri="{84589F7E-364E-4C9E-8A38-B11213B215E9}">
                  <a14:cameraTool cellRange="H!$B$2:$F$9" spid="_x0000_s2095"/>
                </a:ext>
              </a:extLst>
            </xdr:cNvPicPr>
          </xdr:nvPicPr>
          <xdr:blipFill>
            <a:blip xmlns:r="http://schemas.openxmlformats.org/officeDocument/2006/relationships" r:embed="rId10"/>
            <a:srcRect/>
            <a:stretch>
              <a:fillRect/>
            </a:stretch>
          </xdr:blipFill>
          <xdr:spPr bwMode="auto">
            <a:xfrm>
              <a:off x="3514725" y="2914650"/>
              <a:ext cx="1085850" cy="1171575"/>
            </a:xfrm>
            <a:prstGeom prst="rect">
              <a:avLst/>
            </a:prstGeom>
            <a:noFill/>
            <a:ln w="3175">
              <a:solidFill>
                <a:srgbClr val="D9DBD3"/>
              </a:solidFill>
              <a:miter lim="800000"/>
              <a:headEnd/>
              <a:tailEnd/>
            </a:ln>
            <a:extLst>
              <a:ext uri="{909E8E84-426E-40DD-AFC4-6F175D3DCCD1}">
                <a14:hiddenFill>
                  <a:solidFill>
                    <a:srgbClr val="FFFFFF" mc:Ignorable="a14" a14:legacySpreadsheetColorIndex="9"/>
                  </a:solidFill>
                </a14:hiddenFill>
              </a:ext>
            </a:extLst>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6</xdr:col>
      <xdr:colOff>276225</xdr:colOff>
      <xdr:row>12</xdr:row>
      <xdr:rowOff>28575</xdr:rowOff>
    </xdr:from>
    <xdr:to>
      <xdr:col>9</xdr:col>
      <xdr:colOff>28575</xdr:colOff>
      <xdr:row>20</xdr:row>
      <xdr:rowOff>66675</xdr:rowOff>
    </xdr:to>
    <xdr:pic>
      <xdr:nvPicPr>
        <xdr:cNvPr id="14341"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266825" y="1704975"/>
          <a:ext cx="1095375" cy="1181100"/>
        </a:xfrm>
        <a:prstGeom prst="rect">
          <a:avLst/>
        </a:prstGeom>
        <a:noFill/>
        <a:ln w="1">
          <a:noFill/>
          <a:miter lim="800000"/>
          <a:headEnd/>
          <a:tailEnd/>
        </a:ln>
      </xdr:spPr>
    </xdr:pic>
    <xdr:clientData/>
  </xdr:twoCellAnchor>
  <xdr:twoCellAnchor editAs="oneCell">
    <xdr:from>
      <xdr:col>2</xdr:col>
      <xdr:colOff>0</xdr:colOff>
      <xdr:row>3</xdr:row>
      <xdr:rowOff>142875</xdr:rowOff>
    </xdr:from>
    <xdr:to>
      <xdr:col>3</xdr:col>
      <xdr:colOff>28575</xdr:colOff>
      <xdr:row>3</xdr:row>
      <xdr:rowOff>142875</xdr:rowOff>
    </xdr:to>
    <xdr:sp macro="" textlink="">
      <xdr:nvSpPr>
        <xdr:cNvPr id="14342" name="Line 2"/>
        <xdr:cNvSpPr>
          <a:spLocks noChangeShapeType="1"/>
        </xdr:cNvSpPr>
      </xdr:nvSpPr>
      <xdr:spPr bwMode="auto">
        <a:xfrm>
          <a:off x="200025" y="466725"/>
          <a:ext cx="323850" cy="0"/>
        </a:xfrm>
        <a:prstGeom prst="line">
          <a:avLst/>
        </a:prstGeom>
        <a:noFill/>
        <a:ln w="34925">
          <a:solidFill>
            <a:srgbClr val="AE0000"/>
          </a:solidFill>
          <a:round/>
          <a:headEnd/>
          <a:tailEnd/>
        </a:ln>
      </xdr:spPr>
    </xdr:sp>
    <xdr:clientData/>
  </xdr:twoCellAnchor>
  <xdr:twoCellAnchor editAs="oneCell">
    <xdr:from>
      <xdr:col>2</xdr:col>
      <xdr:colOff>0</xdr:colOff>
      <xdr:row>4</xdr:row>
      <xdr:rowOff>142875</xdr:rowOff>
    </xdr:from>
    <xdr:to>
      <xdr:col>3</xdr:col>
      <xdr:colOff>28575</xdr:colOff>
      <xdr:row>4</xdr:row>
      <xdr:rowOff>142875</xdr:rowOff>
    </xdr:to>
    <xdr:sp macro="" textlink="">
      <xdr:nvSpPr>
        <xdr:cNvPr id="14343" name="Line 3"/>
        <xdr:cNvSpPr>
          <a:spLocks noChangeShapeType="1"/>
        </xdr:cNvSpPr>
      </xdr:nvSpPr>
      <xdr:spPr bwMode="auto">
        <a:xfrm>
          <a:off x="200025" y="676275"/>
          <a:ext cx="323850" cy="0"/>
        </a:xfrm>
        <a:prstGeom prst="line">
          <a:avLst/>
        </a:prstGeom>
        <a:noFill/>
        <a:ln w="34925">
          <a:solidFill>
            <a:srgbClr val="969696"/>
          </a:solidFill>
          <a:round/>
          <a:headEnd/>
          <a:tailEnd/>
        </a:ln>
      </xdr:spPr>
    </xdr:sp>
    <xdr:clientData/>
  </xdr:twoCellAnchor>
  <xdr:twoCellAnchor editAs="oneCell">
    <xdr:from>
      <xdr:col>2</xdr:col>
      <xdr:colOff>9525</xdr:colOff>
      <xdr:row>5</xdr:row>
      <xdr:rowOff>85725</xdr:rowOff>
    </xdr:from>
    <xdr:to>
      <xdr:col>3</xdr:col>
      <xdr:colOff>9525</xdr:colOff>
      <xdr:row>5</xdr:row>
      <xdr:rowOff>200025</xdr:rowOff>
    </xdr:to>
    <xdr:sp macro="" textlink="">
      <xdr:nvSpPr>
        <xdr:cNvPr id="14344" name="Rectangle 4"/>
        <xdr:cNvSpPr>
          <a:spLocks noChangeArrowheads="1"/>
        </xdr:cNvSpPr>
      </xdr:nvSpPr>
      <xdr:spPr bwMode="auto">
        <a:xfrm>
          <a:off x="209550" y="828675"/>
          <a:ext cx="295275" cy="114300"/>
        </a:xfrm>
        <a:prstGeom prst="rect">
          <a:avLst/>
        </a:prstGeom>
        <a:solidFill>
          <a:srgbClr val="D9DBD3"/>
        </a:solidFill>
        <a:ln w="9525">
          <a:no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133350</xdr:rowOff>
    </xdr:from>
    <xdr:to>
      <xdr:col>8</xdr:col>
      <xdr:colOff>114300</xdr:colOff>
      <xdr:row>42</xdr:row>
      <xdr:rowOff>76200</xdr:rowOff>
    </xdr:to>
    <xdr:pic>
      <xdr:nvPicPr>
        <xdr:cNvPr id="17410" name="Picture 1" descr="0349_66covsto_a.gif"/>
        <xdr:cNvPicPr>
          <a:picLocks noChangeAspect="1" noChangeArrowheads="1"/>
        </xdr:cNvPicPr>
      </xdr:nvPicPr>
      <xdr:blipFill>
        <a:blip xmlns:r="http://schemas.openxmlformats.org/officeDocument/2006/relationships" r:embed="rId1" cstate="print"/>
        <a:srcRect/>
        <a:stretch>
          <a:fillRect/>
        </a:stretch>
      </xdr:blipFill>
      <xdr:spPr bwMode="auto">
        <a:xfrm>
          <a:off x="0" y="276225"/>
          <a:ext cx="4381500" cy="580072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20Mis%20Documentos/Z1%20Informatica/3%20Excel/2%20Casos%20y%20ejemplos/Codigo%20de%20Interes/Dashboard/ActG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20Mis%20Documentos/Z1%20Informatica/3%20Excel/2%20Casos%20y%20ejemplos/Codigo%20de%20Interes/Dashboard/BudG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20Mis%20Documentos/Z1%20Informatica/3%20Excel/2%20Casos%20y%20ejemplos/Codigo%20de%20Interes/Dashboard/ActSale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20Mis%20Documentos/Z1%20Informatica/3%20Excel/2%20Casos%20y%20ejemplos/Codigo%20de%20Interes/Dashboard/FcstSal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
      <sheetName val="YTD"/>
      <sheetName val="R12"/>
      <sheetName val="ActGL"/>
    </sheetNames>
    <definedNames>
      <definedName name="DataMonth" refersTo="='Month'!$E$3:$BB$114"/>
      <definedName name="DataR12" refersTo="='R12'!$E$3:$BB$114"/>
      <definedName name="DataYTD" refersTo="='YTD'!$E$3:$BB$114"/>
      <definedName name="Date" refersTo="='Month'!$E$2:$BB$2"/>
      <definedName name="Name" refersTo="='Month'!$B$3:$B$114"/>
      <definedName name="Sign" refersTo="='Month'!$D$3:$D$114"/>
    </definedNames>
    <sheetDataSet>
      <sheetData sheetId="0">
        <row r="2">
          <cell r="F2">
            <v>36892</v>
          </cell>
          <cell r="G2">
            <v>36923</v>
          </cell>
          <cell r="H2">
            <v>36951</v>
          </cell>
          <cell r="I2">
            <v>36982</v>
          </cell>
          <cell r="J2">
            <v>37012</v>
          </cell>
          <cell r="K2">
            <v>37043</v>
          </cell>
          <cell r="L2">
            <v>37073</v>
          </cell>
          <cell r="M2">
            <v>37104</v>
          </cell>
          <cell r="N2">
            <v>37135</v>
          </cell>
          <cell r="O2">
            <v>37165</v>
          </cell>
          <cell r="P2">
            <v>37196</v>
          </cell>
          <cell r="Q2">
            <v>37226</v>
          </cell>
          <cell r="R2">
            <v>37257</v>
          </cell>
          <cell r="S2">
            <v>37288</v>
          </cell>
          <cell r="T2">
            <v>37316</v>
          </cell>
          <cell r="U2">
            <v>37347</v>
          </cell>
          <cell r="V2">
            <v>37377</v>
          </cell>
          <cell r="W2">
            <v>37408</v>
          </cell>
          <cell r="X2">
            <v>37438</v>
          </cell>
          <cell r="Y2">
            <v>37469</v>
          </cell>
          <cell r="Z2">
            <v>37500</v>
          </cell>
          <cell r="AA2">
            <v>37530</v>
          </cell>
          <cell r="AB2">
            <v>37561</v>
          </cell>
          <cell r="AC2">
            <v>37591</v>
          </cell>
          <cell r="AD2">
            <v>37622</v>
          </cell>
          <cell r="AE2">
            <v>37653</v>
          </cell>
          <cell r="AF2">
            <v>37681</v>
          </cell>
          <cell r="AG2">
            <v>37712</v>
          </cell>
          <cell r="AH2">
            <v>37742</v>
          </cell>
          <cell r="AI2">
            <v>37773</v>
          </cell>
          <cell r="AJ2">
            <v>37803</v>
          </cell>
          <cell r="AK2">
            <v>37834</v>
          </cell>
          <cell r="AL2">
            <v>37865</v>
          </cell>
          <cell r="AM2">
            <v>37895</v>
          </cell>
          <cell r="AN2">
            <v>37926</v>
          </cell>
          <cell r="AO2">
            <v>37956</v>
          </cell>
          <cell r="AP2">
            <v>37987</v>
          </cell>
          <cell r="AQ2">
            <v>38018</v>
          </cell>
          <cell r="AR2">
            <v>38047</v>
          </cell>
          <cell r="AS2">
            <v>38078</v>
          </cell>
          <cell r="AT2">
            <v>38108</v>
          </cell>
          <cell r="AU2">
            <v>38139</v>
          </cell>
          <cell r="AV2">
            <v>38169</v>
          </cell>
          <cell r="AW2">
            <v>38200</v>
          </cell>
          <cell r="AX2">
            <v>38231</v>
          </cell>
          <cell r="AY2">
            <v>38261</v>
          </cell>
          <cell r="AZ2">
            <v>38292</v>
          </cell>
          <cell r="BA2">
            <v>38322</v>
          </cell>
        </row>
        <row r="4">
          <cell r="B4" t="str">
            <v>A1010</v>
          </cell>
          <cell r="D4">
            <v>1</v>
          </cell>
          <cell r="F4">
            <v>75241.01741</v>
          </cell>
          <cell r="G4">
            <v>-69689.095390000002</v>
          </cell>
          <cell r="H4">
            <v>-4008.102190000001</v>
          </cell>
          <cell r="I4">
            <v>4497.3487300000015</v>
          </cell>
          <cell r="J4">
            <v>-6754.9743599999983</v>
          </cell>
          <cell r="K4">
            <v>12088.708040000001</v>
          </cell>
          <cell r="L4">
            <v>2041.0403900000001</v>
          </cell>
          <cell r="M4">
            <v>-6806.5228900000002</v>
          </cell>
          <cell r="N4">
            <v>5944.3912900000032</v>
          </cell>
          <cell r="O4">
            <v>-6763.1573799999996</v>
          </cell>
          <cell r="P4">
            <v>-8154.5752299999986</v>
          </cell>
          <cell r="Q4">
            <v>-15771.723220000002</v>
          </cell>
          <cell r="R4">
            <v>137037.73867000002</v>
          </cell>
          <cell r="S4">
            <v>-89813.200159999993</v>
          </cell>
          <cell r="T4">
            <v>-42863.205189999993</v>
          </cell>
          <cell r="U4">
            <v>8449.2425000000021</v>
          </cell>
          <cell r="V4">
            <v>26587.532669999997</v>
          </cell>
          <cell r="W4">
            <v>-2878.8495400000002</v>
          </cell>
          <cell r="X4">
            <v>-2199.39941</v>
          </cell>
          <cell r="Y4">
            <v>-19152.055260000001</v>
          </cell>
          <cell r="Z4">
            <v>-1311.9062900000001</v>
          </cell>
          <cell r="AA4">
            <v>3563.54736</v>
          </cell>
          <cell r="AB4">
            <v>1272.7443200000002</v>
          </cell>
          <cell r="AC4">
            <v>1421.1418799999994</v>
          </cell>
          <cell r="AD4">
            <v>131173.03296000001</v>
          </cell>
          <cell r="AE4">
            <v>-91800.901939999996</v>
          </cell>
          <cell r="AF4">
            <v>-39152.556210000017</v>
          </cell>
          <cell r="AG4">
            <v>7498.7620099999986</v>
          </cell>
          <cell r="AH4">
            <v>4911.1945300000007</v>
          </cell>
          <cell r="AI4">
            <v>3344.1242900000002</v>
          </cell>
          <cell r="AJ4">
            <v>-5306.1693099999993</v>
          </cell>
          <cell r="AK4">
            <v>2774.6906899999999</v>
          </cell>
          <cell r="AL4">
            <v>-6348.7606300000007</v>
          </cell>
          <cell r="AM4">
            <v>2535.1356599999999</v>
          </cell>
          <cell r="AN4">
            <v>-8574.4629799999984</v>
          </cell>
          <cell r="AO4">
            <v>1020.2013300000006</v>
          </cell>
          <cell r="AP4">
            <v>160150.38515000002</v>
          </cell>
          <cell r="AQ4">
            <v>-105138.79932999997</v>
          </cell>
          <cell r="AR4">
            <v>-58305.689500000008</v>
          </cell>
          <cell r="AS4">
            <v>12453.735100000002</v>
          </cell>
          <cell r="AT4">
            <v>-2070.4998399999995</v>
          </cell>
          <cell r="AU4">
            <v>10508.084429999995</v>
          </cell>
          <cell r="AV4">
            <v>369.20800000000025</v>
          </cell>
          <cell r="AW4">
            <v>-13006.408919999998</v>
          </cell>
          <cell r="AX4">
            <v>-9985.7705399999995</v>
          </cell>
          <cell r="AY4">
            <v>-2059.5724700000005</v>
          </cell>
          <cell r="AZ4">
            <v>8125.5091700000003</v>
          </cell>
          <cell r="BA4">
            <v>-7520.7380899999989</v>
          </cell>
        </row>
        <row r="5">
          <cell r="B5" t="str">
            <v>A1020</v>
          </cell>
          <cell r="D5">
            <v>1</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0</v>
          </cell>
          <cell r="Z5">
            <v>0</v>
          </cell>
          <cell r="AA5">
            <v>0</v>
          </cell>
          <cell r="AB5">
            <v>0</v>
          </cell>
          <cell r="AC5">
            <v>0</v>
          </cell>
          <cell r="AD5">
            <v>0</v>
          </cell>
          <cell r="AE5">
            <v>0</v>
          </cell>
          <cell r="AF5">
            <v>0</v>
          </cell>
          <cell r="AG5">
            <v>0</v>
          </cell>
          <cell r="AH5">
            <v>0</v>
          </cell>
          <cell r="AI5">
            <v>0</v>
          </cell>
          <cell r="AJ5">
            <v>0</v>
          </cell>
          <cell r="AK5">
            <v>0</v>
          </cell>
          <cell r="AL5">
            <v>0</v>
          </cell>
          <cell r="AM5">
            <v>0</v>
          </cell>
          <cell r="AN5">
            <v>0</v>
          </cell>
          <cell r="AO5">
            <v>0</v>
          </cell>
          <cell r="AP5">
            <v>0</v>
          </cell>
          <cell r="AQ5">
            <v>0</v>
          </cell>
          <cell r="AR5">
            <v>0</v>
          </cell>
          <cell r="AS5">
            <v>0</v>
          </cell>
          <cell r="AT5">
            <v>0</v>
          </cell>
          <cell r="AU5">
            <v>0</v>
          </cell>
          <cell r="AV5">
            <v>0</v>
          </cell>
          <cell r="AW5">
            <v>0</v>
          </cell>
          <cell r="AX5">
            <v>0</v>
          </cell>
          <cell r="AY5">
            <v>0</v>
          </cell>
          <cell r="AZ5">
            <v>0</v>
          </cell>
          <cell r="BA5">
            <v>0</v>
          </cell>
        </row>
        <row r="6">
          <cell r="B6" t="str">
            <v>A1210</v>
          </cell>
          <cell r="D6">
            <v>1</v>
          </cell>
          <cell r="F6">
            <v>-126844.56375000002</v>
          </cell>
          <cell r="G6">
            <v>84275.681750000003</v>
          </cell>
          <cell r="H6">
            <v>93396.095440000005</v>
          </cell>
          <cell r="I6">
            <v>5208.2823199999993</v>
          </cell>
          <cell r="J6">
            <v>-2207.9568200000003</v>
          </cell>
          <cell r="K6">
            <v>-9265.5142400000004</v>
          </cell>
          <cell r="L6">
            <v>-3301.6441799999998</v>
          </cell>
          <cell r="M6">
            <v>-910.76491999999996</v>
          </cell>
          <cell r="N6">
            <v>4885.5874600000006</v>
          </cell>
          <cell r="O6">
            <v>11098.31985</v>
          </cell>
          <cell r="P6">
            <v>11658.633129999997</v>
          </cell>
          <cell r="Q6">
            <v>5985.1070200000004</v>
          </cell>
          <cell r="R6">
            <v>-180584.25612999997</v>
          </cell>
          <cell r="S6">
            <v>97099.026409999991</v>
          </cell>
          <cell r="T6">
            <v>97125.080300000001</v>
          </cell>
          <cell r="U6">
            <v>-11532.947260000001</v>
          </cell>
          <cell r="V6">
            <v>-16688.901310000001</v>
          </cell>
          <cell r="W6">
            <v>-17454.037250000001</v>
          </cell>
          <cell r="X6">
            <v>-10174.511250000001</v>
          </cell>
          <cell r="Y6">
            <v>3048.3756299999995</v>
          </cell>
          <cell r="Z6">
            <v>5963.4570200000007</v>
          </cell>
          <cell r="AA6">
            <v>14019.86436</v>
          </cell>
          <cell r="AB6">
            <v>15798.367980000001</v>
          </cell>
          <cell r="AC6">
            <v>9032.0484400000005</v>
          </cell>
          <cell r="AD6">
            <v>-182850.57937000002</v>
          </cell>
          <cell r="AE6">
            <v>102289.42332</v>
          </cell>
          <cell r="AF6">
            <v>106220.90521</v>
          </cell>
          <cell r="AG6">
            <v>-5344.3770000000004</v>
          </cell>
          <cell r="AH6">
            <v>-12335.35173</v>
          </cell>
          <cell r="AI6">
            <v>-17412.303759999999</v>
          </cell>
          <cell r="AJ6">
            <v>-10867.980959999997</v>
          </cell>
          <cell r="AK6">
            <v>242.00844000000001</v>
          </cell>
          <cell r="AL6">
            <v>4570.2884999999997</v>
          </cell>
          <cell r="AM6">
            <v>13924.237210000001</v>
          </cell>
          <cell r="AN6">
            <v>15768.855660000003</v>
          </cell>
          <cell r="AO6">
            <v>8373.6570300000003</v>
          </cell>
          <cell r="AP6">
            <v>-188166.198</v>
          </cell>
          <cell r="AQ6">
            <v>119940.75065000002</v>
          </cell>
          <cell r="AR6">
            <v>126758.83311999998</v>
          </cell>
          <cell r="AS6">
            <v>-2833.0731900000005</v>
          </cell>
          <cell r="AT6">
            <v>-8297.2010800000007</v>
          </cell>
          <cell r="AU6">
            <v>-16551.0088</v>
          </cell>
          <cell r="AV6">
            <v>-9489.7740400000021</v>
          </cell>
          <cell r="AW6">
            <v>3846.94895</v>
          </cell>
          <cell r="AX6">
            <v>8680.4027999999998</v>
          </cell>
          <cell r="AY6">
            <v>16462.644109999997</v>
          </cell>
          <cell r="AZ6">
            <v>17814.617799999996</v>
          </cell>
          <cell r="BA6">
            <v>7719.3744399999996</v>
          </cell>
        </row>
        <row r="7">
          <cell r="B7" t="str">
            <v>A1290</v>
          </cell>
          <cell r="D7">
            <v>-1</v>
          </cell>
          <cell r="F7">
            <v>24974.742009999998</v>
          </cell>
          <cell r="G7">
            <v>-16653.00677</v>
          </cell>
          <cell r="H7">
            <v>-18039.793579999998</v>
          </cell>
          <cell r="I7">
            <v>-1224.1145700000002</v>
          </cell>
          <cell r="J7">
            <v>6.0140200000000039</v>
          </cell>
          <cell r="K7">
            <v>2091.8425999999999</v>
          </cell>
          <cell r="L7">
            <v>635.32336999999995</v>
          </cell>
          <cell r="M7">
            <v>405.12861000000004</v>
          </cell>
          <cell r="N7">
            <v>-1308.6859699999998</v>
          </cell>
          <cell r="O7">
            <v>-2139.7318399999999</v>
          </cell>
          <cell r="P7">
            <v>-2148.7244799999999</v>
          </cell>
          <cell r="Q7">
            <v>-1326.4328500000001</v>
          </cell>
          <cell r="R7">
            <v>35800.872150000003</v>
          </cell>
          <cell r="S7">
            <v>-19058.250110000004</v>
          </cell>
          <cell r="T7">
            <v>-19015.651739999994</v>
          </cell>
          <cell r="U7">
            <v>1885.1936699999999</v>
          </cell>
          <cell r="V7">
            <v>3243.0936799999999</v>
          </cell>
          <cell r="W7">
            <v>3597.9385699999998</v>
          </cell>
          <cell r="X7">
            <v>1985.0440000000003</v>
          </cell>
          <cell r="Y7">
            <v>-605.8293000000001</v>
          </cell>
          <cell r="Z7">
            <v>-1293.9336900000003</v>
          </cell>
          <cell r="AA7">
            <v>-2806.4836899999996</v>
          </cell>
          <cell r="AB7">
            <v>-3009.87538</v>
          </cell>
          <cell r="AC7">
            <v>-1444.0550499999999</v>
          </cell>
          <cell r="AD7">
            <v>35845.907749999998</v>
          </cell>
          <cell r="AE7">
            <v>-20103.218830000002</v>
          </cell>
          <cell r="AF7">
            <v>-20639.220969999998</v>
          </cell>
          <cell r="AG7">
            <v>343.01664999999997</v>
          </cell>
          <cell r="AH7">
            <v>2821.8822399999995</v>
          </cell>
          <cell r="AI7">
            <v>3743.7483799999995</v>
          </cell>
          <cell r="AJ7">
            <v>1473.1799599999999</v>
          </cell>
          <cell r="AK7">
            <v>348.50714999999997</v>
          </cell>
          <cell r="AL7">
            <v>-981.99803000000009</v>
          </cell>
          <cell r="AM7">
            <v>-2699.2457999999992</v>
          </cell>
          <cell r="AN7">
            <v>-3376.9765899999998</v>
          </cell>
          <cell r="AO7">
            <v>-1205.37689</v>
          </cell>
          <cell r="AP7">
            <v>36784.858990000001</v>
          </cell>
          <cell r="AQ7">
            <v>-23500.410449999999</v>
          </cell>
          <cell r="AR7">
            <v>-25279.302450000003</v>
          </cell>
          <cell r="AS7">
            <v>1005.7725799999999</v>
          </cell>
          <cell r="AT7">
            <v>1168.9023100000002</v>
          </cell>
          <cell r="AU7">
            <v>3812.9703699999995</v>
          </cell>
          <cell r="AV7">
            <v>1538.4269900000002</v>
          </cell>
          <cell r="AW7">
            <v>-1165.5799400000003</v>
          </cell>
          <cell r="AX7">
            <v>-1426.1329700000003</v>
          </cell>
          <cell r="AY7">
            <v>-2932.71281</v>
          </cell>
          <cell r="AZ7">
            <v>-3691.86229</v>
          </cell>
          <cell r="BA7">
            <v>-1355.00431</v>
          </cell>
        </row>
        <row r="8">
          <cell r="B8" t="str">
            <v>A1310</v>
          </cell>
          <cell r="D8">
            <v>1</v>
          </cell>
          <cell r="F8">
            <v>7942.7986999999994</v>
          </cell>
          <cell r="G8">
            <v>2292.0498299999999</v>
          </cell>
          <cell r="H8">
            <v>-1665.2007700000001</v>
          </cell>
          <cell r="I8">
            <v>-4213.6482100000003</v>
          </cell>
          <cell r="J8">
            <v>84.280470000000008</v>
          </cell>
          <cell r="K8">
            <v>1935.1090399999998</v>
          </cell>
          <cell r="L8">
            <v>1456.4730300000001</v>
          </cell>
          <cell r="M8">
            <v>4593.6553800000011</v>
          </cell>
          <cell r="N8">
            <v>5174.7383500000005</v>
          </cell>
          <cell r="O8">
            <v>2079.8996200000001</v>
          </cell>
          <cell r="P8">
            <v>11197.56414</v>
          </cell>
          <cell r="Q8">
            <v>11580.246310000002</v>
          </cell>
          <cell r="R8">
            <v>13044.872309999999</v>
          </cell>
          <cell r="S8">
            <v>-6439.7267300000012</v>
          </cell>
          <cell r="T8">
            <v>-7689.2111700000005</v>
          </cell>
          <cell r="U8">
            <v>-7656.9311200000011</v>
          </cell>
          <cell r="V8">
            <v>-4390.8892699999997</v>
          </cell>
          <cell r="W8">
            <v>-1507.9607500000004</v>
          </cell>
          <cell r="X8">
            <v>2441.2332299999998</v>
          </cell>
          <cell r="Y8">
            <v>4593.4507900000008</v>
          </cell>
          <cell r="Z8">
            <v>5065.8638600000004</v>
          </cell>
          <cell r="AA8">
            <v>4311.1175400000002</v>
          </cell>
          <cell r="AB8">
            <v>1511.7442400000002</v>
          </cell>
          <cell r="AC8">
            <v>-618.19042999999988</v>
          </cell>
          <cell r="AD8">
            <v>549.63306999999998</v>
          </cell>
          <cell r="AE8">
            <v>-609.75785999999994</v>
          </cell>
          <cell r="AF8">
            <v>-4360.2723299999998</v>
          </cell>
          <cell r="AG8">
            <v>-5717.2056999999995</v>
          </cell>
          <cell r="AH8">
            <v>-4224.5017699999999</v>
          </cell>
          <cell r="AI8">
            <v>662.00265999999999</v>
          </cell>
          <cell r="AJ8">
            <v>6515.7826400000004</v>
          </cell>
          <cell r="AK8">
            <v>5833.1815699999997</v>
          </cell>
          <cell r="AL8">
            <v>8367.378200000001</v>
          </cell>
          <cell r="AM8">
            <v>4014.2998700000007</v>
          </cell>
          <cell r="AN8">
            <v>4166.2430099999992</v>
          </cell>
          <cell r="AO8">
            <v>2283.58887</v>
          </cell>
          <cell r="AP8">
            <v>6592.9423199999992</v>
          </cell>
          <cell r="AQ8">
            <v>587.58583999999996</v>
          </cell>
          <cell r="AR8">
            <v>-4359.7316600000004</v>
          </cell>
          <cell r="AS8">
            <v>-5386.6246099999998</v>
          </cell>
          <cell r="AT8">
            <v>-3541.6503500000003</v>
          </cell>
          <cell r="AU8">
            <v>1626.4351500000002</v>
          </cell>
          <cell r="AV8">
            <v>4082.8580700000002</v>
          </cell>
          <cell r="AW8">
            <v>11037.973049999999</v>
          </cell>
          <cell r="AX8">
            <v>10561.494060000001</v>
          </cell>
          <cell r="AY8">
            <v>4901.9208599999993</v>
          </cell>
          <cell r="AZ8">
            <v>9868.9403700000021</v>
          </cell>
          <cell r="BA8">
            <v>6634.8558699999994</v>
          </cell>
        </row>
        <row r="9">
          <cell r="B9" t="str">
            <v>A1510</v>
          </cell>
          <cell r="D9">
            <v>1</v>
          </cell>
          <cell r="F9">
            <v>361.35397</v>
          </cell>
          <cell r="G9">
            <v>284.01971000000003</v>
          </cell>
          <cell r="H9">
            <v>426.95824000000005</v>
          </cell>
          <cell r="I9">
            <v>410.14858999999996</v>
          </cell>
          <cell r="J9">
            <v>353.91431</v>
          </cell>
          <cell r="K9">
            <v>491.68367999999998</v>
          </cell>
          <cell r="L9">
            <v>387.30112000000003</v>
          </cell>
          <cell r="M9">
            <v>427.83237999999994</v>
          </cell>
          <cell r="N9">
            <v>362.29925000000009</v>
          </cell>
          <cell r="O9">
            <v>441.58248999999995</v>
          </cell>
          <cell r="P9">
            <v>368.59556999999995</v>
          </cell>
          <cell r="Q9">
            <v>332.82113000000004</v>
          </cell>
          <cell r="R9">
            <v>341.56021000000004</v>
          </cell>
          <cell r="S9">
            <v>385.47333999999995</v>
          </cell>
          <cell r="T9">
            <v>433.40199000000007</v>
          </cell>
          <cell r="U9">
            <v>309.98718000000002</v>
          </cell>
          <cell r="V9">
            <v>411.07713000000001</v>
          </cell>
          <cell r="W9">
            <v>444.68280000000004</v>
          </cell>
          <cell r="X9">
            <v>456.54410999999999</v>
          </cell>
          <cell r="Y9">
            <v>487.41747000000004</v>
          </cell>
          <cell r="Z9">
            <v>360.53552999999999</v>
          </cell>
          <cell r="AA9">
            <v>472.05497000000003</v>
          </cell>
          <cell r="AB9">
            <v>296.27335000000005</v>
          </cell>
          <cell r="AC9">
            <v>215.39947000000004</v>
          </cell>
          <cell r="AD9">
            <v>438.70602000000002</v>
          </cell>
          <cell r="AE9">
            <v>522.50419999999997</v>
          </cell>
          <cell r="AF9">
            <v>430.54901000000001</v>
          </cell>
          <cell r="AG9">
            <v>279.58969000000002</v>
          </cell>
          <cell r="AH9">
            <v>459.84872999999993</v>
          </cell>
          <cell r="AI9">
            <v>333.86243000000007</v>
          </cell>
          <cell r="AJ9">
            <v>394.71387000000004</v>
          </cell>
          <cell r="AK9">
            <v>300.53913</v>
          </cell>
          <cell r="AL9">
            <v>533.13079999999991</v>
          </cell>
          <cell r="AM9">
            <v>470.62170000000003</v>
          </cell>
          <cell r="AN9">
            <v>428.38067000000007</v>
          </cell>
          <cell r="AO9">
            <v>519.42502000000002</v>
          </cell>
          <cell r="AP9">
            <v>646.85208999999998</v>
          </cell>
          <cell r="AQ9">
            <v>476.25363999999996</v>
          </cell>
          <cell r="AR9">
            <v>630.56696999999986</v>
          </cell>
          <cell r="AS9">
            <v>462.92498000000006</v>
          </cell>
          <cell r="AT9">
            <v>479.64929999999998</v>
          </cell>
          <cell r="AU9">
            <v>594.82763000000011</v>
          </cell>
          <cell r="AV9">
            <v>345.02853999999996</v>
          </cell>
          <cell r="AW9">
            <v>465.12227999999999</v>
          </cell>
          <cell r="AX9">
            <v>496.09455999999994</v>
          </cell>
          <cell r="AY9">
            <v>451.25024999999994</v>
          </cell>
          <cell r="AZ9">
            <v>586.70745999999997</v>
          </cell>
          <cell r="BA9">
            <v>500.20883000000003</v>
          </cell>
        </row>
        <row r="10">
          <cell r="B10" t="str">
            <v>A1710</v>
          </cell>
          <cell r="D10">
            <v>1</v>
          </cell>
          <cell r="F10">
            <v>6331.5618300000006</v>
          </cell>
          <cell r="G10">
            <v>0</v>
          </cell>
          <cell r="H10">
            <v>1506.4169199999999</v>
          </cell>
          <cell r="I10">
            <v>0</v>
          </cell>
          <cell r="J10">
            <v>0</v>
          </cell>
          <cell r="K10">
            <v>0</v>
          </cell>
          <cell r="L10">
            <v>0</v>
          </cell>
          <cell r="M10">
            <v>0</v>
          </cell>
          <cell r="N10">
            <v>0</v>
          </cell>
          <cell r="O10">
            <v>0</v>
          </cell>
          <cell r="P10">
            <v>0</v>
          </cell>
          <cell r="Q10">
            <v>0</v>
          </cell>
          <cell r="R10">
            <v>0</v>
          </cell>
          <cell r="S10">
            <v>13234.40662</v>
          </cell>
          <cell r="T10">
            <v>0</v>
          </cell>
          <cell r="U10">
            <v>0</v>
          </cell>
          <cell r="V10">
            <v>0</v>
          </cell>
          <cell r="W10">
            <v>0</v>
          </cell>
          <cell r="X10">
            <v>3691.5570499999999</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cell r="AM10">
            <v>0</v>
          </cell>
          <cell r="AN10">
            <v>0</v>
          </cell>
          <cell r="AO10">
            <v>0</v>
          </cell>
          <cell r="AP10">
            <v>0</v>
          </cell>
          <cell r="AQ10">
            <v>7504.7204600000005</v>
          </cell>
          <cell r="AR10">
            <v>0</v>
          </cell>
          <cell r="AS10">
            <v>0</v>
          </cell>
          <cell r="AT10">
            <v>0</v>
          </cell>
          <cell r="AU10">
            <v>0</v>
          </cell>
          <cell r="AV10">
            <v>0</v>
          </cell>
          <cell r="AW10">
            <v>0</v>
          </cell>
          <cell r="AX10">
            <v>0</v>
          </cell>
          <cell r="AY10">
            <v>0</v>
          </cell>
          <cell r="AZ10">
            <v>0</v>
          </cell>
          <cell r="BA10">
            <v>0</v>
          </cell>
        </row>
        <row r="11">
          <cell r="B11" t="str">
            <v>A1720</v>
          </cell>
          <cell r="D11">
            <v>1</v>
          </cell>
          <cell r="F11">
            <v>6512.1731300000001</v>
          </cell>
          <cell r="G11">
            <v>4828.0040800000015</v>
          </cell>
          <cell r="H11">
            <v>3107.26262</v>
          </cell>
          <cell r="I11">
            <v>1360.0771200000001</v>
          </cell>
          <cell r="J11">
            <v>5615.4969400000009</v>
          </cell>
          <cell r="K11">
            <v>6221.7687500000002</v>
          </cell>
          <cell r="L11">
            <v>1065.4978799999999</v>
          </cell>
          <cell r="M11">
            <v>4433.6712300000008</v>
          </cell>
          <cell r="N11">
            <v>1950.60634</v>
          </cell>
          <cell r="O11">
            <v>5527.7812100000001</v>
          </cell>
          <cell r="P11">
            <v>5652.28233</v>
          </cell>
          <cell r="Q11">
            <v>6694.9772699999994</v>
          </cell>
          <cell r="R11">
            <v>6552.6704800000007</v>
          </cell>
          <cell r="S11">
            <v>5135.8432600000006</v>
          </cell>
          <cell r="T11">
            <v>4407.2193200000002</v>
          </cell>
          <cell r="U11">
            <v>4647.4748299999992</v>
          </cell>
          <cell r="V11">
            <v>4007.9083899999996</v>
          </cell>
          <cell r="W11">
            <v>4888.5890499999996</v>
          </cell>
          <cell r="X11">
            <v>1159.2329100000002</v>
          </cell>
          <cell r="Y11">
            <v>7332.2870300000004</v>
          </cell>
          <cell r="Z11">
            <v>2913.6225899999999</v>
          </cell>
          <cell r="AA11">
            <v>1066.9224200000001</v>
          </cell>
          <cell r="AB11">
            <v>2073.6526200000003</v>
          </cell>
          <cell r="AC11">
            <v>4197.2321599999996</v>
          </cell>
          <cell r="AD11">
            <v>3522.42884</v>
          </cell>
          <cell r="AE11">
            <v>4761.8720400000002</v>
          </cell>
          <cell r="AF11">
            <v>2574.7248200000004</v>
          </cell>
          <cell r="AG11">
            <v>5136.939370000001</v>
          </cell>
          <cell r="AH11">
            <v>2346.7397700000001</v>
          </cell>
          <cell r="AI11">
            <v>1335.9254900000001</v>
          </cell>
          <cell r="AJ11">
            <v>6871.6710499999999</v>
          </cell>
          <cell r="AK11">
            <v>4572.0313999999998</v>
          </cell>
          <cell r="AL11">
            <v>2628.1182399999998</v>
          </cell>
          <cell r="AM11">
            <v>3673.4835300000004</v>
          </cell>
          <cell r="AN11">
            <v>3477.7764999999999</v>
          </cell>
          <cell r="AO11">
            <v>1104.7137700000001</v>
          </cell>
          <cell r="AP11">
            <v>4190.2593499999994</v>
          </cell>
          <cell r="AQ11">
            <v>6434.3305700000001</v>
          </cell>
          <cell r="AR11">
            <v>5414.5219600000009</v>
          </cell>
          <cell r="AS11">
            <v>1705.2333599999999</v>
          </cell>
          <cell r="AT11">
            <v>3725.42569</v>
          </cell>
          <cell r="AU11">
            <v>4679.0436300000001</v>
          </cell>
          <cell r="AV11">
            <v>2693.6389600000002</v>
          </cell>
          <cell r="AW11">
            <v>9558.0267100000019</v>
          </cell>
          <cell r="AX11">
            <v>7925.4725100000005</v>
          </cell>
          <cell r="AY11">
            <v>7998.5969599999999</v>
          </cell>
          <cell r="AZ11">
            <v>3432.4311000000002</v>
          </cell>
          <cell r="BA11">
            <v>5192.0230200000005</v>
          </cell>
        </row>
        <row r="12">
          <cell r="B12" t="str">
            <v>A1725</v>
          </cell>
          <cell r="D12">
            <v>1</v>
          </cell>
          <cell r="F12">
            <v>1213.99866</v>
          </cell>
          <cell r="G12">
            <v>2149.7197700000002</v>
          </cell>
          <cell r="H12">
            <v>630.20213999999999</v>
          </cell>
          <cell r="I12">
            <v>331.27405000000005</v>
          </cell>
          <cell r="J12">
            <v>1129.92643</v>
          </cell>
          <cell r="K12">
            <v>487.24117000000001</v>
          </cell>
          <cell r="L12">
            <v>302.53089999999997</v>
          </cell>
          <cell r="M12">
            <v>831.16949999999997</v>
          </cell>
          <cell r="N12">
            <v>633.10667999999998</v>
          </cell>
          <cell r="O12">
            <v>805.20606000000009</v>
          </cell>
          <cell r="P12">
            <v>1318.7017199999998</v>
          </cell>
          <cell r="Q12">
            <v>836.99496999999997</v>
          </cell>
          <cell r="R12">
            <v>1650.5426400000001</v>
          </cell>
          <cell r="S12">
            <v>1504.1114000000002</v>
          </cell>
          <cell r="T12">
            <v>1506.2058300000001</v>
          </cell>
          <cell r="U12">
            <v>959.7504899999999</v>
          </cell>
          <cell r="V12">
            <v>1287.5694900000001</v>
          </cell>
          <cell r="W12">
            <v>1086.5071800000001</v>
          </cell>
          <cell r="X12">
            <v>1158.9802400000001</v>
          </cell>
          <cell r="Y12">
            <v>726.72212000000002</v>
          </cell>
          <cell r="Z12">
            <v>355.71983999999998</v>
          </cell>
          <cell r="AA12">
            <v>1859.4532300000003</v>
          </cell>
          <cell r="AB12">
            <v>538.51088000000004</v>
          </cell>
          <cell r="AC12">
            <v>803.91111000000012</v>
          </cell>
          <cell r="AD12">
            <v>1395.8752400000003</v>
          </cell>
          <cell r="AE12">
            <v>1136.6380800000002</v>
          </cell>
          <cell r="AF12">
            <v>1285.7747799999997</v>
          </cell>
          <cell r="AG12">
            <v>2114.73821</v>
          </cell>
          <cell r="AH12">
            <v>2740.8037999999997</v>
          </cell>
          <cell r="AI12">
            <v>1995.4892199999999</v>
          </cell>
          <cell r="AJ12">
            <v>1323.4942400000002</v>
          </cell>
          <cell r="AK12">
            <v>1372.92336</v>
          </cell>
          <cell r="AL12">
            <v>1321.7058299999999</v>
          </cell>
          <cell r="AM12">
            <v>1089.7869900000001</v>
          </cell>
          <cell r="AN12">
            <v>1874.8882300000002</v>
          </cell>
          <cell r="AO12">
            <v>951.46981000000005</v>
          </cell>
          <cell r="AP12">
            <v>396.19796000000002</v>
          </cell>
          <cell r="AQ12">
            <v>591.22716999999989</v>
          </cell>
          <cell r="AR12">
            <v>377.72945999999996</v>
          </cell>
          <cell r="AS12">
            <v>617.15989000000002</v>
          </cell>
          <cell r="AT12">
            <v>1653.0564099999999</v>
          </cell>
          <cell r="AU12">
            <v>1235.3497299999999</v>
          </cell>
          <cell r="AV12">
            <v>976.80637999999999</v>
          </cell>
          <cell r="AW12">
            <v>1481.29115</v>
          </cell>
          <cell r="AX12">
            <v>583.21119999999996</v>
          </cell>
          <cell r="AY12">
            <v>1357.3672200000003</v>
          </cell>
          <cell r="AZ12">
            <v>432.76652000000001</v>
          </cell>
          <cell r="BA12">
            <v>1627.9828099999997</v>
          </cell>
        </row>
        <row r="13">
          <cell r="B13" t="str">
            <v>A1730</v>
          </cell>
          <cell r="D13">
            <v>1</v>
          </cell>
          <cell r="F13">
            <v>339.14830000000001</v>
          </cell>
          <cell r="G13">
            <v>598.6953400000001</v>
          </cell>
          <cell r="H13">
            <v>499.58266000000003</v>
          </cell>
          <cell r="I13">
            <v>532.07171000000005</v>
          </cell>
          <cell r="J13">
            <v>252.68008</v>
          </cell>
          <cell r="K13">
            <v>298.67991000000001</v>
          </cell>
          <cell r="L13">
            <v>352.65346000000005</v>
          </cell>
          <cell r="M13">
            <v>112.79844999999999</v>
          </cell>
          <cell r="N13">
            <v>224.35472000000004</v>
          </cell>
          <cell r="O13">
            <v>443.62264000000005</v>
          </cell>
          <cell r="P13">
            <v>703.39939000000004</v>
          </cell>
          <cell r="Q13">
            <v>-5771.85898</v>
          </cell>
          <cell r="R13">
            <v>463.83923000000004</v>
          </cell>
          <cell r="S13">
            <v>548.17558000000008</v>
          </cell>
          <cell r="T13">
            <v>380.46290000000005</v>
          </cell>
          <cell r="U13">
            <v>390.65816999999998</v>
          </cell>
          <cell r="V13">
            <v>492.83949000000007</v>
          </cell>
          <cell r="W13">
            <v>252.72863000000001</v>
          </cell>
          <cell r="X13">
            <v>134.63828000000001</v>
          </cell>
          <cell r="Y13">
            <v>860.68696</v>
          </cell>
          <cell r="Z13">
            <v>326.20128000000005</v>
          </cell>
          <cell r="AA13">
            <v>337.74161000000004</v>
          </cell>
          <cell r="AB13">
            <v>377.41261999999995</v>
          </cell>
          <cell r="AC13">
            <v>-7146.1732500000007</v>
          </cell>
          <cell r="AD13">
            <v>360.33752999999996</v>
          </cell>
          <cell r="AE13">
            <v>389.72370000000001</v>
          </cell>
          <cell r="AF13">
            <v>753.74329</v>
          </cell>
          <cell r="AG13">
            <v>913.22125000000005</v>
          </cell>
          <cell r="AH13">
            <v>355.15697</v>
          </cell>
          <cell r="AI13">
            <v>343.5908</v>
          </cell>
          <cell r="AJ13">
            <v>365.63500999999997</v>
          </cell>
          <cell r="AK13">
            <v>551.71497999999997</v>
          </cell>
          <cell r="AL13">
            <v>563.91753000000006</v>
          </cell>
          <cell r="AM13">
            <v>679.4536700000001</v>
          </cell>
          <cell r="AN13">
            <v>560.95686000000001</v>
          </cell>
          <cell r="AO13">
            <v>-7916.4411400000008</v>
          </cell>
          <cell r="AP13">
            <v>379.34064999999998</v>
          </cell>
          <cell r="AQ13">
            <v>66.28143</v>
          </cell>
          <cell r="AR13">
            <v>306.71854000000002</v>
          </cell>
          <cell r="AS13">
            <v>398.10077000000001</v>
          </cell>
          <cell r="AT13">
            <v>272.34102999999999</v>
          </cell>
          <cell r="AU13">
            <v>525.66826000000003</v>
          </cell>
          <cell r="AV13">
            <v>281.16483999999997</v>
          </cell>
          <cell r="AW13">
            <v>285.46042</v>
          </cell>
          <cell r="AX13">
            <v>125.75777000000002</v>
          </cell>
          <cell r="AY13">
            <v>301.47826000000003</v>
          </cell>
          <cell r="AZ13">
            <v>448.64393999999993</v>
          </cell>
          <cell r="BA13">
            <v>-8308.5894399999997</v>
          </cell>
        </row>
        <row r="14">
          <cell r="B14" t="str">
            <v>A1820</v>
          </cell>
          <cell r="D14">
            <v>-1</v>
          </cell>
          <cell r="F14">
            <v>-1684.4839299999999</v>
          </cell>
          <cell r="G14">
            <v>-1700.5772799999997</v>
          </cell>
          <cell r="H14">
            <v>-1710.9348300000001</v>
          </cell>
          <cell r="I14">
            <v>-1715.4684299999999</v>
          </cell>
          <cell r="J14">
            <v>-1734.1867399999999</v>
          </cell>
          <cell r="K14">
            <v>-1754.9259800000002</v>
          </cell>
          <cell r="L14">
            <v>-1758.4776400000001</v>
          </cell>
          <cell r="M14">
            <v>-1773.2565400000003</v>
          </cell>
          <cell r="N14">
            <v>-1779.75856</v>
          </cell>
          <cell r="O14">
            <v>-1798.1844900000003</v>
          </cell>
          <cell r="P14">
            <v>-1817.0254200000002</v>
          </cell>
          <cell r="Q14">
            <v>-1839.3420200000003</v>
          </cell>
          <cell r="R14">
            <v>-1861.18426</v>
          </cell>
          <cell r="S14">
            <v>-1878.3037299999999</v>
          </cell>
          <cell r="T14">
            <v>-1892.9944699999999</v>
          </cell>
          <cell r="U14">
            <v>-1908.48604</v>
          </cell>
          <cell r="V14">
            <v>-1921.84574</v>
          </cell>
          <cell r="W14">
            <v>-1938.1410400000002</v>
          </cell>
          <cell r="X14">
            <v>-1942.0051500000004</v>
          </cell>
          <cell r="Y14">
            <v>-1966.4461100000001</v>
          </cell>
          <cell r="Z14">
            <v>-1976.1581800000001</v>
          </cell>
          <cell r="AA14">
            <v>-1979.7145800000001</v>
          </cell>
          <cell r="AB14">
            <v>-1986.6267600000006</v>
          </cell>
          <cell r="AC14">
            <v>-2000.6175300000004</v>
          </cell>
          <cell r="AD14">
            <v>-2012.3589500000005</v>
          </cell>
          <cell r="AE14">
            <v>-2028.2318600000001</v>
          </cell>
          <cell r="AF14">
            <v>-2036.8142899999998</v>
          </cell>
          <cell r="AG14">
            <v>-2053.9374400000002</v>
          </cell>
          <cell r="AH14">
            <v>-2061.7599</v>
          </cell>
          <cell r="AI14">
            <v>-2066.21299</v>
          </cell>
          <cell r="AJ14">
            <v>-2089.1185599999999</v>
          </cell>
          <cell r="AK14">
            <v>-2104.3586500000001</v>
          </cell>
          <cell r="AL14">
            <v>-2113.1190499999998</v>
          </cell>
          <cell r="AM14">
            <v>-2125.3639900000003</v>
          </cell>
          <cell r="AN14">
            <v>-2136.9565799999996</v>
          </cell>
          <cell r="AO14">
            <v>-2140.6389600000002</v>
          </cell>
          <cell r="AP14">
            <v>-2154.6064999999999</v>
          </cell>
          <cell r="AQ14">
            <v>-2176.0542600000003</v>
          </cell>
          <cell r="AR14">
            <v>-2194.1026499999998</v>
          </cell>
          <cell r="AS14">
            <v>-2199.7867700000002</v>
          </cell>
          <cell r="AT14">
            <v>-2212.2048399999999</v>
          </cell>
          <cell r="AU14">
            <v>-2227.8016599999996</v>
          </cell>
          <cell r="AV14">
            <v>-2236.7804499999993</v>
          </cell>
          <cell r="AW14">
            <v>-2268.6405500000001</v>
          </cell>
          <cell r="AX14">
            <v>-2295.0587899999996</v>
          </cell>
          <cell r="AY14">
            <v>-2321.7207999999996</v>
          </cell>
          <cell r="AZ14">
            <v>-2333.1622399999997</v>
          </cell>
          <cell r="BA14">
            <v>-2350.4689600000002</v>
          </cell>
        </row>
        <row r="15">
          <cell r="B15" t="str">
            <v>A1830</v>
          </cell>
          <cell r="D15">
            <v>-1</v>
          </cell>
          <cell r="F15">
            <v>-979.51833999999985</v>
          </cell>
          <cell r="G15">
            <v>-986.64565000000016</v>
          </cell>
          <cell r="H15">
            <v>-992.59307000000013</v>
          </cell>
          <cell r="I15">
            <v>-998.92725000000007</v>
          </cell>
          <cell r="J15">
            <v>-1001.9353400000001</v>
          </cell>
          <cell r="K15">
            <v>-1005.49105</v>
          </cell>
          <cell r="L15">
            <v>-1009.68931</v>
          </cell>
          <cell r="M15">
            <v>-1011.03214</v>
          </cell>
          <cell r="N15">
            <v>-1013.70304</v>
          </cell>
          <cell r="O15">
            <v>-1018.9842699999999</v>
          </cell>
          <cell r="P15">
            <v>-1027.35808</v>
          </cell>
          <cell r="Q15">
            <v>5206.9782599999999</v>
          </cell>
          <cell r="R15">
            <v>-964.16736000000003</v>
          </cell>
          <cell r="S15">
            <v>-970.69326000000001</v>
          </cell>
          <cell r="T15">
            <v>-975.22259000000008</v>
          </cell>
          <cell r="U15">
            <v>-979.87326999999993</v>
          </cell>
          <cell r="V15">
            <v>-985.74041999999997</v>
          </cell>
          <cell r="W15">
            <v>-988.74909999999988</v>
          </cell>
          <cell r="X15">
            <v>-990.35192999999992</v>
          </cell>
          <cell r="Y15">
            <v>-1000.5982000000001</v>
          </cell>
          <cell r="Z15">
            <v>-1004.48153</v>
          </cell>
          <cell r="AA15">
            <v>-1008.50227</v>
          </cell>
          <cell r="AB15">
            <v>-1012.9952900000001</v>
          </cell>
          <cell r="AC15">
            <v>6183.4347500000003</v>
          </cell>
          <cell r="AD15">
            <v>-932.21151999999995</v>
          </cell>
          <cell r="AE15">
            <v>-936.85109</v>
          </cell>
          <cell r="AF15">
            <v>-945.82422000000008</v>
          </cell>
          <cell r="AG15">
            <v>-956.69590999999991</v>
          </cell>
          <cell r="AH15">
            <v>-960.92396999999994</v>
          </cell>
          <cell r="AI15">
            <v>-965.01432999999997</v>
          </cell>
          <cell r="AJ15">
            <v>-969.36712999999997</v>
          </cell>
          <cell r="AK15">
            <v>-975.93515999999988</v>
          </cell>
          <cell r="AL15">
            <v>-982.64846999999997</v>
          </cell>
          <cell r="AM15">
            <v>-990.73720000000014</v>
          </cell>
          <cell r="AN15">
            <v>-997.41524000000004</v>
          </cell>
          <cell r="AO15">
            <v>6946.5495300000011</v>
          </cell>
          <cell r="AP15">
            <v>-907.68788000000018</v>
          </cell>
          <cell r="AQ15">
            <v>-908.47694999999999</v>
          </cell>
          <cell r="AR15">
            <v>-912.12834999999995</v>
          </cell>
          <cell r="AS15">
            <v>-916.86764000000005</v>
          </cell>
          <cell r="AT15">
            <v>-920.10979999999995</v>
          </cell>
          <cell r="AU15">
            <v>-926.36774999999989</v>
          </cell>
          <cell r="AV15">
            <v>-929.71496000000025</v>
          </cell>
          <cell r="AW15">
            <v>-933.11330000000009</v>
          </cell>
          <cell r="AX15">
            <v>-934.61041000000012</v>
          </cell>
          <cell r="AY15">
            <v>-938.19945000000018</v>
          </cell>
          <cell r="AZ15">
            <v>-943.5404400000001</v>
          </cell>
          <cell r="BA15">
            <v>7542.4707100000014</v>
          </cell>
        </row>
        <row r="17">
          <cell r="B17" t="str">
            <v>A2010</v>
          </cell>
          <cell r="D17">
            <v>-1</v>
          </cell>
          <cell r="F17">
            <v>-7196.2027900000003</v>
          </cell>
          <cell r="G17">
            <v>1199.8647800000001</v>
          </cell>
          <cell r="H17">
            <v>-1179.6469199999997</v>
          </cell>
          <cell r="I17">
            <v>-154.56825999999998</v>
          </cell>
          <cell r="J17">
            <v>3527.5758099999998</v>
          </cell>
          <cell r="K17">
            <v>825.16769999999997</v>
          </cell>
          <cell r="L17">
            <v>631.60890000000006</v>
          </cell>
          <cell r="M17">
            <v>-92.296760000000063</v>
          </cell>
          <cell r="N17">
            <v>-2332.9751100000003</v>
          </cell>
          <cell r="O17">
            <v>-1242.28954</v>
          </cell>
          <cell r="P17">
            <v>-1541.1474100000003</v>
          </cell>
          <cell r="Q17">
            <v>727.42656000000011</v>
          </cell>
          <cell r="R17">
            <v>-5334.2483399999992</v>
          </cell>
          <cell r="S17">
            <v>1492.7804899999996</v>
          </cell>
          <cell r="T17">
            <v>1602.1980100000001</v>
          </cell>
          <cell r="U17">
            <v>-510.83069</v>
          </cell>
          <cell r="V17">
            <v>5498.7315699999999</v>
          </cell>
          <cell r="W17">
            <v>1350.6337000000003</v>
          </cell>
          <cell r="X17">
            <v>1354.7759699999999</v>
          </cell>
          <cell r="Y17">
            <v>-115.73717000000002</v>
          </cell>
          <cell r="Z17">
            <v>-3094.94184</v>
          </cell>
          <cell r="AA17">
            <v>-2753.2126499999995</v>
          </cell>
          <cell r="AB17">
            <v>-4007.31601</v>
          </cell>
          <cell r="AC17">
            <v>4517.4911100000018</v>
          </cell>
          <cell r="AD17">
            <v>-5791.9406499999996</v>
          </cell>
          <cell r="AE17">
            <v>1292.2374100000002</v>
          </cell>
          <cell r="AF17">
            <v>-3075.2377100000003</v>
          </cell>
          <cell r="AG17">
            <v>-630.45816000000002</v>
          </cell>
          <cell r="AH17">
            <v>5058.698989999999</v>
          </cell>
          <cell r="AI17">
            <v>4203.53683</v>
          </cell>
          <cell r="AJ17">
            <v>-1830.8791000000003</v>
          </cell>
          <cell r="AK17">
            <v>1491.8172099999999</v>
          </cell>
          <cell r="AL17">
            <v>-1162.4079899999999</v>
          </cell>
          <cell r="AM17">
            <v>-4136.0575599999993</v>
          </cell>
          <cell r="AN17">
            <v>-3881.5621900000006</v>
          </cell>
          <cell r="AO17">
            <v>-108.89544999999988</v>
          </cell>
          <cell r="AP17">
            <v>-10495.536130000002</v>
          </cell>
          <cell r="AQ17">
            <v>2497.1810299999993</v>
          </cell>
          <cell r="AR17">
            <v>-2813.1531899999995</v>
          </cell>
          <cell r="AS17">
            <v>1925.4325199999998</v>
          </cell>
          <cell r="AT17">
            <v>3200.6708900000003</v>
          </cell>
          <cell r="AU17">
            <v>2530.6522300000001</v>
          </cell>
          <cell r="AV17">
            <v>-844.05335000000014</v>
          </cell>
          <cell r="AW17">
            <v>-1018.64082</v>
          </cell>
          <cell r="AX17">
            <v>-1718.6641200000001</v>
          </cell>
          <cell r="AY17">
            <v>-2387.8742000000002</v>
          </cell>
          <cell r="AZ17">
            <v>-2182.6645800000001</v>
          </cell>
          <cell r="BA17">
            <v>-1591.13156</v>
          </cell>
        </row>
        <row r="18">
          <cell r="B18" t="str">
            <v>A2110</v>
          </cell>
          <cell r="D18">
            <v>-1</v>
          </cell>
          <cell r="F18">
            <v>-680.10981000000004</v>
          </cell>
          <cell r="G18">
            <v>-583.05109000000004</v>
          </cell>
          <cell r="H18">
            <v>-590.70563000000004</v>
          </cell>
          <cell r="I18">
            <v>-605.00571000000014</v>
          </cell>
          <cell r="J18">
            <v>-809.19207000000006</v>
          </cell>
          <cell r="K18">
            <v>-643.50379000000009</v>
          </cell>
          <cell r="L18">
            <v>-524.13801999999987</v>
          </cell>
          <cell r="M18">
            <v>-619.37946999999986</v>
          </cell>
          <cell r="N18">
            <v>-593.68680999999981</v>
          </cell>
          <cell r="O18">
            <v>-701.81491000000017</v>
          </cell>
          <cell r="P18">
            <v>-714.76670000000001</v>
          </cell>
          <cell r="Q18">
            <v>-534.72424999999998</v>
          </cell>
          <cell r="R18">
            <v>-901.30552</v>
          </cell>
          <cell r="S18">
            <v>-723.83519000000001</v>
          </cell>
          <cell r="T18">
            <v>-384.22985999999997</v>
          </cell>
          <cell r="U18">
            <v>-862.07143999999994</v>
          </cell>
          <cell r="V18">
            <v>-737.99632000000008</v>
          </cell>
          <cell r="W18">
            <v>-891.30356999999992</v>
          </cell>
          <cell r="X18">
            <v>-378.94731999999999</v>
          </cell>
          <cell r="Y18">
            <v>-523.48097000000007</v>
          </cell>
          <cell r="Z18">
            <v>-671.36010999999996</v>
          </cell>
          <cell r="AA18">
            <v>-669.07078000000001</v>
          </cell>
          <cell r="AB18">
            <v>-696.15508999999997</v>
          </cell>
          <cell r="AC18">
            <v>-805.19187999999974</v>
          </cell>
          <cell r="AD18">
            <v>-719.08381000000008</v>
          </cell>
          <cell r="AE18">
            <v>-846.25113999999996</v>
          </cell>
          <cell r="AF18">
            <v>-437.06332000000003</v>
          </cell>
          <cell r="AG18">
            <v>-726.26304000000005</v>
          </cell>
          <cell r="AH18">
            <v>-795.42137000000002</v>
          </cell>
          <cell r="AI18">
            <v>-566.44180000000006</v>
          </cell>
          <cell r="AJ18">
            <v>-1040.4343399999998</v>
          </cell>
          <cell r="AK18">
            <v>-592.98901000000001</v>
          </cell>
          <cell r="AL18">
            <v>-780.58758999999998</v>
          </cell>
          <cell r="AM18">
            <v>-739.57239000000004</v>
          </cell>
          <cell r="AN18">
            <v>-797.76433999999995</v>
          </cell>
          <cell r="AO18">
            <v>-445.40955999999994</v>
          </cell>
          <cell r="AP18">
            <v>-578.81096000000002</v>
          </cell>
          <cell r="AQ18">
            <v>-704.38067999999998</v>
          </cell>
          <cell r="AR18">
            <v>-983.2290999999999</v>
          </cell>
          <cell r="AS18">
            <v>-499.77122000000003</v>
          </cell>
          <cell r="AT18">
            <v>-833.05383000000018</v>
          </cell>
          <cell r="AU18">
            <v>-649.28953000000001</v>
          </cell>
          <cell r="AV18">
            <v>-585.90804000000003</v>
          </cell>
          <cell r="AW18">
            <v>-800.54953999999998</v>
          </cell>
          <cell r="AX18">
            <v>-619.26384999999982</v>
          </cell>
          <cell r="AY18">
            <v>-981.04105000000015</v>
          </cell>
          <cell r="AZ18">
            <v>-928.93152000000009</v>
          </cell>
          <cell r="BA18">
            <v>-637.66810000000021</v>
          </cell>
        </row>
        <row r="19">
          <cell r="B19" t="str">
            <v>A2310</v>
          </cell>
          <cell r="D19">
            <v>-1</v>
          </cell>
          <cell r="F19">
            <v>-6154.2230100000006</v>
          </cell>
          <cell r="G19">
            <v>-4264.1987500000005</v>
          </cell>
          <cell r="H19">
            <v>-3819.2830899999999</v>
          </cell>
          <cell r="I19">
            <v>-561.59140000000014</v>
          </cell>
          <cell r="J19">
            <v>5223.0849300000009</v>
          </cell>
          <cell r="K19">
            <v>3865.6146000000003</v>
          </cell>
          <cell r="L19">
            <v>-1458.6862900000003</v>
          </cell>
          <cell r="M19">
            <v>256.49607999999984</v>
          </cell>
          <cell r="N19">
            <v>-1119.6630499999999</v>
          </cell>
          <cell r="O19">
            <v>-3737.0823199999995</v>
          </cell>
          <cell r="P19">
            <v>-3267.2302800000002</v>
          </cell>
          <cell r="Q19">
            <v>908.95750999999996</v>
          </cell>
          <cell r="R19">
            <v>-12081.32548</v>
          </cell>
          <cell r="S19">
            <v>-11608.627709999997</v>
          </cell>
          <cell r="T19">
            <v>2894.3105099999998</v>
          </cell>
          <cell r="U19">
            <v>2836.2718000000004</v>
          </cell>
          <cell r="V19">
            <v>5935.2387399999998</v>
          </cell>
          <cell r="W19">
            <v>7052.8320100000001</v>
          </cell>
          <cell r="X19">
            <v>-1065.0593600000002</v>
          </cell>
          <cell r="Y19">
            <v>219.1160099999999</v>
          </cell>
          <cell r="Z19">
            <v>-2283.7636699999998</v>
          </cell>
          <cell r="AA19">
            <v>-8464.7431899999992</v>
          </cell>
          <cell r="AB19">
            <v>-3087.9027299999998</v>
          </cell>
          <cell r="AC19">
            <v>-3351.1027999999997</v>
          </cell>
          <cell r="AD19">
            <v>2345.0750899999998</v>
          </cell>
          <cell r="AE19">
            <v>1321.8483199999998</v>
          </cell>
          <cell r="AF19">
            <v>-811.42924999999991</v>
          </cell>
          <cell r="AG19">
            <v>1527.1445799999999</v>
          </cell>
          <cell r="AH19">
            <v>7217.3159100000021</v>
          </cell>
          <cell r="AI19">
            <v>5448.9004400000003</v>
          </cell>
          <cell r="AJ19">
            <v>-1167.57428</v>
          </cell>
          <cell r="AK19">
            <v>-1334.5092300000003</v>
          </cell>
          <cell r="AL19">
            <v>-2911.2906999999996</v>
          </cell>
          <cell r="AM19">
            <v>-9106.3512499999997</v>
          </cell>
          <cell r="AN19">
            <v>-6079.77279</v>
          </cell>
          <cell r="AO19">
            <v>3035.5711700000002</v>
          </cell>
          <cell r="AP19">
            <v>-6852.0412500000002</v>
          </cell>
          <cell r="AQ19">
            <v>-6214.3453500000014</v>
          </cell>
          <cell r="AR19">
            <v>-2711.3222900000001</v>
          </cell>
          <cell r="AS19">
            <v>1963.2411000000004</v>
          </cell>
          <cell r="AT19">
            <v>7525.0919499999991</v>
          </cell>
          <cell r="AU19">
            <v>4629.0528700000013</v>
          </cell>
          <cell r="AV19">
            <v>1341.0067299999998</v>
          </cell>
          <cell r="AW19">
            <v>590.67571000000009</v>
          </cell>
          <cell r="AX19">
            <v>-7390.1002699999999</v>
          </cell>
          <cell r="AY19">
            <v>-7505.208239999999</v>
          </cell>
          <cell r="AZ19">
            <v>-4992.1455500000002</v>
          </cell>
          <cell r="BA19">
            <v>-2768.0639200000005</v>
          </cell>
        </row>
        <row r="20">
          <cell r="B20" t="str">
            <v>A2410</v>
          </cell>
          <cell r="D20">
            <v>-1</v>
          </cell>
          <cell r="F20">
            <v>25566.545700000002</v>
          </cell>
          <cell r="G20">
            <v>2368.7208000000001</v>
          </cell>
          <cell r="H20">
            <v>-65143.586680000008</v>
          </cell>
          <cell r="I20">
            <v>19876.336910000002</v>
          </cell>
          <cell r="J20">
            <v>8609.7197400000005</v>
          </cell>
          <cell r="K20">
            <v>-10006.755990000001</v>
          </cell>
          <cell r="L20">
            <v>11684.277410000001</v>
          </cell>
          <cell r="M20">
            <v>5101.7848199999999</v>
          </cell>
          <cell r="N20">
            <v>-11594.45105</v>
          </cell>
          <cell r="O20">
            <v>6917.5086099999999</v>
          </cell>
          <cell r="P20">
            <v>-3949.2400399999992</v>
          </cell>
          <cell r="Q20">
            <v>3968.7597800000003</v>
          </cell>
          <cell r="R20">
            <v>21872.853600000002</v>
          </cell>
          <cell r="S20">
            <v>10633.700840000001</v>
          </cell>
          <cell r="T20">
            <v>-32948.470030000004</v>
          </cell>
          <cell r="U20">
            <v>15292.859189999999</v>
          </cell>
          <cell r="V20">
            <v>-28635.485510000002</v>
          </cell>
          <cell r="W20">
            <v>9124.6297799999975</v>
          </cell>
          <cell r="X20">
            <v>2776.34744</v>
          </cell>
          <cell r="Y20">
            <v>7664.4996499999997</v>
          </cell>
          <cell r="Z20">
            <v>-1408.47371</v>
          </cell>
          <cell r="AA20">
            <v>-1207.0931100000003</v>
          </cell>
          <cell r="AB20">
            <v>-5546.7951899999998</v>
          </cell>
          <cell r="AC20">
            <v>-3498.5163499999999</v>
          </cell>
          <cell r="AD20">
            <v>30725.286090000005</v>
          </cell>
          <cell r="AE20">
            <v>12299.159079999999</v>
          </cell>
          <cell r="AF20">
            <v>-33312.847070000003</v>
          </cell>
          <cell r="AG20">
            <v>12500</v>
          </cell>
          <cell r="AH20">
            <v>-1503.9577400000001</v>
          </cell>
          <cell r="AI20">
            <v>6561.5500499999998</v>
          </cell>
          <cell r="AJ20">
            <v>7073.7265900000002</v>
          </cell>
          <cell r="AK20">
            <v>-12500.10713</v>
          </cell>
          <cell r="AL20">
            <v>3258.6048700000001</v>
          </cell>
          <cell r="AM20">
            <v>-2537.0765799999999</v>
          </cell>
          <cell r="AN20">
            <v>7442.6158400000004</v>
          </cell>
          <cell r="AO20">
            <v>-8777.2988100000002</v>
          </cell>
          <cell r="AP20">
            <v>10543.199900000001</v>
          </cell>
          <cell r="AQ20">
            <v>11840.75902</v>
          </cell>
          <cell r="AR20">
            <v>-22828.329399999999</v>
          </cell>
          <cell r="AS20">
            <v>7312.1467400000001</v>
          </cell>
          <cell r="AT20">
            <v>3413.6816500000004</v>
          </cell>
          <cell r="AU20">
            <v>-9180.9223499999989</v>
          </cell>
          <cell r="AV20">
            <v>5371.4445900000001</v>
          </cell>
          <cell r="AW20">
            <v>-1700.0038300000001</v>
          </cell>
          <cell r="AX20">
            <v>4479.0441500000006</v>
          </cell>
          <cell r="AY20">
            <v>-4038.6510800000001</v>
          </cell>
          <cell r="AZ20">
            <v>-15439.141710000002</v>
          </cell>
          <cell r="BA20">
            <v>6976.69866</v>
          </cell>
        </row>
        <row r="21">
          <cell r="B21" t="str">
            <v>A2510</v>
          </cell>
          <cell r="D21">
            <v>-1</v>
          </cell>
          <cell r="F21">
            <v>-249.75406000000004</v>
          </cell>
          <cell r="G21">
            <v>682.33794999999998</v>
          </cell>
          <cell r="H21">
            <v>-19.561019999999999</v>
          </cell>
          <cell r="I21">
            <v>-1875.7212400000001</v>
          </cell>
          <cell r="J21">
            <v>52.243339999999996</v>
          </cell>
          <cell r="K21">
            <v>-132.95057</v>
          </cell>
          <cell r="L21">
            <v>-457.01785000000001</v>
          </cell>
          <cell r="M21">
            <v>73.505259999999993</v>
          </cell>
          <cell r="N21">
            <v>16.676869999999987</v>
          </cell>
          <cell r="O21">
            <v>-314.32307000000009</v>
          </cell>
          <cell r="P21">
            <v>-9.3636799999999933</v>
          </cell>
          <cell r="Q21">
            <v>-289.37347</v>
          </cell>
          <cell r="R21">
            <v>-168.81277999999998</v>
          </cell>
          <cell r="S21">
            <v>271.25845999999996</v>
          </cell>
          <cell r="T21">
            <v>330.36332000000004</v>
          </cell>
          <cell r="U21">
            <v>-1058.1682500000002</v>
          </cell>
          <cell r="V21">
            <v>83.759139999999988</v>
          </cell>
          <cell r="W21">
            <v>-844.04678000000001</v>
          </cell>
          <cell r="X21">
            <v>80.54934999999999</v>
          </cell>
          <cell r="Y21">
            <v>-23.114340000000013</v>
          </cell>
          <cell r="Z21">
            <v>26.655569999999994</v>
          </cell>
          <cell r="AA21">
            <v>-216.21516</v>
          </cell>
          <cell r="AB21">
            <v>-301.04127999999997</v>
          </cell>
          <cell r="AC21">
            <v>-294.81888000000004</v>
          </cell>
          <cell r="AD21">
            <v>-459.69308000000007</v>
          </cell>
          <cell r="AE21">
            <v>689.50589999999988</v>
          </cell>
          <cell r="AF21">
            <v>309.20219000000003</v>
          </cell>
          <cell r="AG21">
            <v>-963.07970000000012</v>
          </cell>
          <cell r="AH21">
            <v>124.49829000000001</v>
          </cell>
          <cell r="AI21">
            <v>-113.80090999999999</v>
          </cell>
          <cell r="AJ21">
            <v>52.326870000000014</v>
          </cell>
          <cell r="AK21">
            <v>257.82468000000006</v>
          </cell>
          <cell r="AL21">
            <v>-296.64105000000012</v>
          </cell>
          <cell r="AM21">
            <v>52.15293999999998</v>
          </cell>
          <cell r="AN21">
            <v>-49.697779999999995</v>
          </cell>
          <cell r="AO21">
            <v>117.92302000000001</v>
          </cell>
          <cell r="AP21">
            <v>-338.17756999999995</v>
          </cell>
          <cell r="AQ21">
            <v>256.51778999999999</v>
          </cell>
          <cell r="AR21">
            <v>220.89634000000001</v>
          </cell>
          <cell r="AS21">
            <v>-772.68380000000002</v>
          </cell>
          <cell r="AT21">
            <v>-6.6625099999999957</v>
          </cell>
          <cell r="AU21">
            <v>68.344160000000016</v>
          </cell>
          <cell r="AV21">
            <v>-211.43212000000003</v>
          </cell>
          <cell r="AW21">
            <v>156.25944999999999</v>
          </cell>
          <cell r="AX21">
            <v>-126.80562999999999</v>
          </cell>
          <cell r="AY21">
            <v>18.45064</v>
          </cell>
          <cell r="AZ21">
            <v>-139.64873999999998</v>
          </cell>
          <cell r="BA21">
            <v>-514.95523000000003</v>
          </cell>
        </row>
        <row r="22">
          <cell r="B22" t="str">
            <v>A2710</v>
          </cell>
          <cell r="D22">
            <v>-1</v>
          </cell>
          <cell r="F22">
            <v>-557.83317999999997</v>
          </cell>
          <cell r="G22">
            <v>-684.97517999999991</v>
          </cell>
          <cell r="H22">
            <v>-665.58996000000013</v>
          </cell>
          <cell r="I22">
            <v>-678.9422800000001</v>
          </cell>
          <cell r="J22">
            <v>-611.61699999999996</v>
          </cell>
          <cell r="K22">
            <v>-757.18268</v>
          </cell>
          <cell r="L22">
            <v>-958.90980999999999</v>
          </cell>
          <cell r="M22">
            <v>-810.7322700000002</v>
          </cell>
          <cell r="N22">
            <v>-643.13175999999999</v>
          </cell>
          <cell r="O22">
            <v>-536.05353000000002</v>
          </cell>
          <cell r="P22">
            <v>-504.03721999999999</v>
          </cell>
          <cell r="Q22">
            <v>-746.13734999999986</v>
          </cell>
          <cell r="R22">
            <v>-1142.0731700000001</v>
          </cell>
          <cell r="S22">
            <v>-854.36170000000016</v>
          </cell>
          <cell r="T22">
            <v>-822.82695999999987</v>
          </cell>
          <cell r="U22">
            <v>-943.17462999999998</v>
          </cell>
          <cell r="V22">
            <v>-646.53035999999997</v>
          </cell>
          <cell r="W22">
            <v>-863.35653000000013</v>
          </cell>
          <cell r="X22">
            <v>-633.63306000000011</v>
          </cell>
          <cell r="Y22">
            <v>-507.03774999999996</v>
          </cell>
          <cell r="Z22">
            <v>-689.71073000000001</v>
          </cell>
          <cell r="AA22">
            <v>-988.93939999999998</v>
          </cell>
          <cell r="AB22">
            <v>-1040.2401299999999</v>
          </cell>
          <cell r="AC22">
            <v>-829.44132000000013</v>
          </cell>
          <cell r="AD22">
            <v>-948.28023000000007</v>
          </cell>
          <cell r="AE22">
            <v>-689.06760999999995</v>
          </cell>
          <cell r="AF22">
            <v>-787.14158999999984</v>
          </cell>
          <cell r="AG22">
            <v>-1005.52576</v>
          </cell>
          <cell r="AH22">
            <v>-958.83598999999992</v>
          </cell>
          <cell r="AI22">
            <v>-668.10551000000009</v>
          </cell>
          <cell r="AJ22">
            <v>-1001.3589300000002</v>
          </cell>
          <cell r="AK22">
            <v>-964.81934999999987</v>
          </cell>
          <cell r="AL22">
            <v>-1027.1280800000002</v>
          </cell>
          <cell r="AM22">
            <v>-927.39638000000002</v>
          </cell>
          <cell r="AN22">
            <v>-844.03183999999999</v>
          </cell>
          <cell r="AO22">
            <v>-951.13628999999992</v>
          </cell>
          <cell r="AP22">
            <v>-1023.2090199999999</v>
          </cell>
          <cell r="AQ22">
            <v>-1048.75047</v>
          </cell>
          <cell r="AR22">
            <v>-1169.8817200000003</v>
          </cell>
          <cell r="AS22">
            <v>-1303.04384</v>
          </cell>
          <cell r="AT22">
            <v>-707.99131</v>
          </cell>
          <cell r="AU22">
            <v>-1028.7495100000001</v>
          </cell>
          <cell r="AV22">
            <v>-746.06615000000011</v>
          </cell>
          <cell r="AW22">
            <v>-1694.2163400000002</v>
          </cell>
          <cell r="AX22">
            <v>-818.33662000000004</v>
          </cell>
          <cell r="AY22">
            <v>-1192.9651799999997</v>
          </cell>
          <cell r="AZ22">
            <v>-1274.3003899999999</v>
          </cell>
          <cell r="BA22">
            <v>-889.4511500000001</v>
          </cell>
        </row>
        <row r="23">
          <cell r="B23" t="str">
            <v>A2720</v>
          </cell>
          <cell r="D23">
            <v>-1</v>
          </cell>
          <cell r="F23">
            <v>-2821.9477000000006</v>
          </cell>
          <cell r="G23">
            <v>-3020.7538799999988</v>
          </cell>
          <cell r="H23">
            <v>2619.5444500000003</v>
          </cell>
          <cell r="I23">
            <v>-18134.89287</v>
          </cell>
          <cell r="J23">
            <v>-13041.4048</v>
          </cell>
          <cell r="K23">
            <v>-5227.1724800000002</v>
          </cell>
          <cell r="L23">
            <v>-9234.1016400000008</v>
          </cell>
          <cell r="M23">
            <v>-4545.8895499999999</v>
          </cell>
          <cell r="N23">
            <v>1117.0155999999999</v>
          </cell>
          <cell r="O23">
            <v>-7229.6314399999992</v>
          </cell>
          <cell r="P23">
            <v>-5696.5418699999973</v>
          </cell>
          <cell r="Q23">
            <v>-9595.852789999999</v>
          </cell>
          <cell r="R23">
            <v>-12830.904370000002</v>
          </cell>
          <cell r="S23">
            <v>378.40939999999989</v>
          </cell>
          <cell r="T23">
            <v>-2323.8045599999996</v>
          </cell>
          <cell r="U23">
            <v>-12500.888269999999</v>
          </cell>
          <cell r="V23">
            <v>500.59254000000016</v>
          </cell>
          <cell r="W23">
            <v>-6439.6507999999985</v>
          </cell>
          <cell r="X23">
            <v>-3546.8256300000003</v>
          </cell>
          <cell r="Y23">
            <v>-6775.9807200000005</v>
          </cell>
          <cell r="Z23">
            <v>-5798.6983199999986</v>
          </cell>
          <cell r="AA23">
            <v>-8827.6164399999998</v>
          </cell>
          <cell r="AB23">
            <v>-4280.50054</v>
          </cell>
          <cell r="AC23">
            <v>-11824.58685</v>
          </cell>
          <cell r="AD23">
            <v>-7741.7564000000002</v>
          </cell>
          <cell r="AE23">
            <v>-1992.4180499999998</v>
          </cell>
          <cell r="AF23">
            <v>1210.1898199999998</v>
          </cell>
          <cell r="AG23">
            <v>-8350.0569299999988</v>
          </cell>
          <cell r="AH23">
            <v>-2289.4059400000006</v>
          </cell>
          <cell r="AI23">
            <v>-4817.3209600000009</v>
          </cell>
          <cell r="AJ23">
            <v>1520.4295400000001</v>
          </cell>
          <cell r="AK23">
            <v>2612.0717000000004</v>
          </cell>
          <cell r="AL23">
            <v>-1520.1735399999991</v>
          </cell>
          <cell r="AM23">
            <v>880.48408999999992</v>
          </cell>
          <cell r="AN23">
            <v>-3511.8485299999993</v>
          </cell>
          <cell r="AO23">
            <v>-2495.28712</v>
          </cell>
          <cell r="AP23">
            <v>-1992.6071400000001</v>
          </cell>
          <cell r="AQ23">
            <v>-4477.546699999999</v>
          </cell>
          <cell r="AR23">
            <v>-2927.79774</v>
          </cell>
          <cell r="AS23">
            <v>-7534.230309999999</v>
          </cell>
          <cell r="AT23">
            <v>-1135.5434700000001</v>
          </cell>
          <cell r="AU23">
            <v>2133.1855099999993</v>
          </cell>
          <cell r="AV23">
            <v>-162.79655000000017</v>
          </cell>
          <cell r="AW23">
            <v>-2526.85025</v>
          </cell>
          <cell r="AX23">
            <v>-3864.02223</v>
          </cell>
          <cell r="AY23">
            <v>-616.30809999999974</v>
          </cell>
          <cell r="AZ23">
            <v>-1726.0322900000001</v>
          </cell>
          <cell r="BA23">
            <v>-6982.4800100000011</v>
          </cell>
        </row>
        <row r="25">
          <cell r="B25" t="str">
            <v>A2910</v>
          </cell>
          <cell r="D25">
            <v>-1</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cell r="AM25">
            <v>0</v>
          </cell>
          <cell r="AN25">
            <v>0</v>
          </cell>
          <cell r="AO25">
            <v>0</v>
          </cell>
          <cell r="AP25">
            <v>0</v>
          </cell>
          <cell r="AQ25">
            <v>0</v>
          </cell>
          <cell r="AR25">
            <v>0</v>
          </cell>
          <cell r="AS25">
            <v>0</v>
          </cell>
          <cell r="AT25">
            <v>0</v>
          </cell>
          <cell r="AU25">
            <v>0</v>
          </cell>
          <cell r="AV25">
            <v>0</v>
          </cell>
          <cell r="AW25">
            <v>0</v>
          </cell>
          <cell r="AX25">
            <v>0</v>
          </cell>
          <cell r="AY25">
            <v>0</v>
          </cell>
          <cell r="AZ25">
            <v>0</v>
          </cell>
          <cell r="BA25">
            <v>0</v>
          </cell>
        </row>
        <row r="26">
          <cell r="B26" t="str">
            <v>A2920</v>
          </cell>
          <cell r="D26">
            <v>-1</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cell r="AM26">
            <v>0</v>
          </cell>
          <cell r="AN26">
            <v>0</v>
          </cell>
          <cell r="AO26">
            <v>0</v>
          </cell>
          <cell r="AP26">
            <v>0</v>
          </cell>
          <cell r="AQ26">
            <v>0</v>
          </cell>
          <cell r="AR26">
            <v>0</v>
          </cell>
          <cell r="AS26">
            <v>0</v>
          </cell>
          <cell r="AT26">
            <v>0</v>
          </cell>
          <cell r="AU26">
            <v>0</v>
          </cell>
          <cell r="AV26">
            <v>0</v>
          </cell>
          <cell r="AW26">
            <v>0</v>
          </cell>
          <cell r="AX26">
            <v>0</v>
          </cell>
          <cell r="AY26">
            <v>0</v>
          </cell>
          <cell r="AZ26">
            <v>0</v>
          </cell>
          <cell r="BA26">
            <v>0</v>
          </cell>
        </row>
        <row r="28">
          <cell r="B28" t="str">
            <v>A3010</v>
          </cell>
          <cell r="D28">
            <v>-1</v>
          </cell>
          <cell r="F28">
            <v>-99000.047430000006</v>
          </cell>
          <cell r="G28">
            <v>-98931.638680000004</v>
          </cell>
          <cell r="H28">
            <v>-107487.53733000002</v>
          </cell>
          <cell r="I28">
            <v>-101764.31254000001</v>
          </cell>
          <cell r="J28">
            <v>-93116.298619999987</v>
          </cell>
          <cell r="K28">
            <v>-93771.290919999999</v>
          </cell>
          <cell r="L28">
            <v>-95043.179169999989</v>
          </cell>
          <cell r="M28">
            <v>-95048.584530000022</v>
          </cell>
          <cell r="N28">
            <v>-96310.683720000001</v>
          </cell>
          <cell r="O28">
            <v>-104447.48798999999</v>
          </cell>
          <cell r="P28">
            <v>-104878.45792999999</v>
          </cell>
          <cell r="Q28">
            <v>-99752.667950000003</v>
          </cell>
          <cell r="R28">
            <v>-113221.08375000001</v>
          </cell>
          <cell r="S28">
            <v>-108363.82107000001</v>
          </cell>
          <cell r="T28">
            <v>-109736.24374000001</v>
          </cell>
          <cell r="U28">
            <v>-102339.93523999999</v>
          </cell>
          <cell r="V28">
            <v>-91521.366170000008</v>
          </cell>
          <cell r="W28">
            <v>-91811.202380000017</v>
          </cell>
          <cell r="X28">
            <v>-92515.311300000016</v>
          </cell>
          <cell r="Y28">
            <v>-93244.692250000007</v>
          </cell>
          <cell r="Z28">
            <v>-96806.087700000004</v>
          </cell>
          <cell r="AA28">
            <v>-106492.51311</v>
          </cell>
          <cell r="AB28">
            <v>-109032.90535999999</v>
          </cell>
          <cell r="AC28">
            <v>-104897.08334</v>
          </cell>
          <cell r="AD28">
            <v>-118279.39088999997</v>
          </cell>
          <cell r="AE28">
            <v>-115211.68852000001</v>
          </cell>
          <cell r="AF28">
            <v>-120840.59653</v>
          </cell>
          <cell r="AG28">
            <v>-114086.23492</v>
          </cell>
          <cell r="AH28">
            <v>-103018.33145</v>
          </cell>
          <cell r="AI28">
            <v>-102709.68994</v>
          </cell>
          <cell r="AJ28">
            <v>-103289.26385</v>
          </cell>
          <cell r="AK28">
            <v>-104952.44107999999</v>
          </cell>
          <cell r="AL28">
            <v>-109696.42365</v>
          </cell>
          <cell r="AM28">
            <v>-121284.80846999999</v>
          </cell>
          <cell r="AN28">
            <v>-125311.58254999999</v>
          </cell>
          <cell r="AO28">
            <v>-121539.99602999998</v>
          </cell>
          <cell r="AP28">
            <v>-146597.33401999998</v>
          </cell>
          <cell r="AQ28">
            <v>-144103.01033000002</v>
          </cell>
          <cell r="AR28">
            <v>-153896.74635999999</v>
          </cell>
          <cell r="AS28">
            <v>-145661.39148999998</v>
          </cell>
          <cell r="AT28">
            <v>-131667.75408000001</v>
          </cell>
          <cell r="AU28">
            <v>-131738.29542000001</v>
          </cell>
          <cell r="AV28">
            <v>-132136.30198999998</v>
          </cell>
          <cell r="AW28">
            <v>-134049.5851</v>
          </cell>
          <cell r="AX28">
            <v>-139774.44266</v>
          </cell>
          <cell r="AY28">
            <v>-153809.69069999998</v>
          </cell>
          <cell r="AZ28">
            <v>-157567.71223</v>
          </cell>
          <cell r="BA28">
            <v>-151492.02611999997</v>
          </cell>
        </row>
        <row r="29">
          <cell r="B29" t="str">
            <v>A3020</v>
          </cell>
          <cell r="D29">
            <v>-1</v>
          </cell>
          <cell r="F29">
            <v>-14850.007110000002</v>
          </cell>
          <cell r="G29">
            <v>-14839.74582</v>
          </cell>
          <cell r="H29">
            <v>-16123.130589999999</v>
          </cell>
          <cell r="I29">
            <v>-15264.646879999998</v>
          </cell>
          <cell r="J29">
            <v>-13967.444790000001</v>
          </cell>
          <cell r="K29">
            <v>-14065.69364</v>
          </cell>
          <cell r="L29">
            <v>-14256.476890000002</v>
          </cell>
          <cell r="M29">
            <v>-14257.287679999999</v>
          </cell>
          <cell r="N29">
            <v>-14446.602559999999</v>
          </cell>
          <cell r="O29">
            <v>-15667.123189999998</v>
          </cell>
          <cell r="P29">
            <v>-15731.768709999997</v>
          </cell>
          <cell r="Q29">
            <v>-14962.900190000002</v>
          </cell>
          <cell r="R29">
            <v>-16983.162560000004</v>
          </cell>
          <cell r="S29">
            <v>-16254.573179999999</v>
          </cell>
          <cell r="T29">
            <v>-16460.436579999998</v>
          </cell>
          <cell r="U29">
            <v>-15350.990290000003</v>
          </cell>
          <cell r="V29">
            <v>-13728.20494</v>
          </cell>
          <cell r="W29">
            <v>-13771.680350000001</v>
          </cell>
          <cell r="X29">
            <v>-13877.296699999999</v>
          </cell>
          <cell r="Y29">
            <v>-13986.70384</v>
          </cell>
          <cell r="Z29">
            <v>-14520.913169999998</v>
          </cell>
          <cell r="AA29">
            <v>-15973.876969999998</v>
          </cell>
          <cell r="AB29">
            <v>-16354.935789999998</v>
          </cell>
          <cell r="AC29">
            <v>-15734.562480000001</v>
          </cell>
          <cell r="AD29">
            <v>-17741.908630000002</v>
          </cell>
          <cell r="AE29">
            <v>-17281.75331</v>
          </cell>
          <cell r="AF29">
            <v>-18126.089470000003</v>
          </cell>
          <cell r="AG29">
            <v>-17112.935249999999</v>
          </cell>
          <cell r="AH29">
            <v>-15452.74972</v>
          </cell>
          <cell r="AI29">
            <v>-15406.453500000001</v>
          </cell>
          <cell r="AJ29">
            <v>-15493.389579999999</v>
          </cell>
          <cell r="AK29">
            <v>-15742.866169999998</v>
          </cell>
          <cell r="AL29">
            <v>-16454.463539999997</v>
          </cell>
          <cell r="AM29">
            <v>-18192.721280000002</v>
          </cell>
          <cell r="AN29">
            <v>-18796.737390000002</v>
          </cell>
          <cell r="AO29">
            <v>-18230.99941</v>
          </cell>
          <cell r="AP29">
            <v>-21989.6001</v>
          </cell>
          <cell r="AQ29">
            <v>-21615.451550000002</v>
          </cell>
          <cell r="AR29">
            <v>-23084.51195</v>
          </cell>
          <cell r="AS29">
            <v>-21849.208729999998</v>
          </cell>
          <cell r="AT29">
            <v>-19750.163119999997</v>
          </cell>
          <cell r="AU29">
            <v>-19760.744309999998</v>
          </cell>
          <cell r="AV29">
            <v>-19820.44529</v>
          </cell>
          <cell r="AW29">
            <v>-20107.437759999997</v>
          </cell>
          <cell r="AX29">
            <v>-20966.166399999998</v>
          </cell>
          <cell r="AY29">
            <v>-23071.453599999997</v>
          </cell>
          <cell r="AZ29">
            <v>-23635.156840000003</v>
          </cell>
          <cell r="BA29">
            <v>-22723.803929999998</v>
          </cell>
        </row>
        <row r="31">
          <cell r="B31" t="str">
            <v>A3310</v>
          </cell>
          <cell r="D31">
            <v>1</v>
          </cell>
          <cell r="F31">
            <v>41274.737509999999</v>
          </cell>
          <cell r="G31">
            <v>40989.071599999996</v>
          </cell>
          <cell r="H31">
            <v>44198.179179999992</v>
          </cell>
          <cell r="I31">
            <v>42155.843980000005</v>
          </cell>
          <cell r="J31">
            <v>38609.872949999997</v>
          </cell>
          <cell r="K31">
            <v>38538.200379999995</v>
          </cell>
          <cell r="L31">
            <v>39090.818189999998</v>
          </cell>
          <cell r="M31">
            <v>39224.373150000007</v>
          </cell>
          <cell r="N31">
            <v>40059.098429999998</v>
          </cell>
          <cell r="O31">
            <v>43985.34074</v>
          </cell>
          <cell r="P31">
            <v>43670.599130000002</v>
          </cell>
          <cell r="Q31">
            <v>41432.507700000002</v>
          </cell>
          <cell r="R31">
            <v>57169.526150000005</v>
          </cell>
          <cell r="S31">
            <v>54395.904900000001</v>
          </cell>
          <cell r="T31">
            <v>54685.773430000001</v>
          </cell>
          <cell r="U31">
            <v>51476.709780000012</v>
          </cell>
          <cell r="V31">
            <v>46052.957029999998</v>
          </cell>
          <cell r="W31">
            <v>45952.811139999998</v>
          </cell>
          <cell r="X31">
            <v>46259.839790000005</v>
          </cell>
          <cell r="Y31">
            <v>46845.372590000006</v>
          </cell>
          <cell r="Z31">
            <v>48891.868860000002</v>
          </cell>
          <cell r="AA31">
            <v>54418.415070000003</v>
          </cell>
          <cell r="AB31">
            <v>55107.079819999992</v>
          </cell>
          <cell r="AC31">
            <v>52819.425230000008</v>
          </cell>
          <cell r="AD31">
            <v>54678.482919999995</v>
          </cell>
          <cell r="AE31">
            <v>52806.064320000005</v>
          </cell>
          <cell r="AF31">
            <v>54948.913039999999</v>
          </cell>
          <cell r="AG31">
            <v>52269.015189999998</v>
          </cell>
          <cell r="AH31">
            <v>47082.16004000001</v>
          </cell>
          <cell r="AI31">
            <v>46283.436830000006</v>
          </cell>
          <cell r="AJ31">
            <v>46300.630919999996</v>
          </cell>
          <cell r="AK31">
            <v>47655.954419999995</v>
          </cell>
          <cell r="AL31">
            <v>50630.758990000009</v>
          </cell>
          <cell r="AM31">
            <v>56588.413090000002</v>
          </cell>
          <cell r="AN31">
            <v>57871.975949999993</v>
          </cell>
          <cell r="AO31">
            <v>55637.790490000007</v>
          </cell>
          <cell r="AP31">
            <v>63892.584630000005</v>
          </cell>
          <cell r="AQ31">
            <v>62247.335159999995</v>
          </cell>
          <cell r="AR31">
            <v>65735.084849999985</v>
          </cell>
          <cell r="AS31">
            <v>62868.949100000013</v>
          </cell>
          <cell r="AT31">
            <v>56913.47211000001</v>
          </cell>
          <cell r="AU31">
            <v>56442.500140000004</v>
          </cell>
          <cell r="AV31">
            <v>56686.03764000001</v>
          </cell>
          <cell r="AW31">
            <v>57738.960430000006</v>
          </cell>
          <cell r="AX31">
            <v>60612.103139999992</v>
          </cell>
          <cell r="AY31">
            <v>67427.003509999995</v>
          </cell>
          <cell r="AZ31">
            <v>68147.46106999999</v>
          </cell>
          <cell r="BA31">
            <v>65249.193680000004</v>
          </cell>
        </row>
        <row r="32">
          <cell r="B32" t="str">
            <v>A3320</v>
          </cell>
          <cell r="D32">
            <v>1</v>
          </cell>
          <cell r="F32">
            <v>5643.0027099999998</v>
          </cell>
          <cell r="G32">
            <v>5639.1034100000006</v>
          </cell>
          <cell r="H32">
            <v>6126.789630000002</v>
          </cell>
          <cell r="I32">
            <v>5800.565810000001</v>
          </cell>
          <cell r="J32">
            <v>5307.6290100000006</v>
          </cell>
          <cell r="K32">
            <v>5344.9635700000008</v>
          </cell>
          <cell r="L32">
            <v>5417.461220000001</v>
          </cell>
          <cell r="M32">
            <v>5417.7693199999994</v>
          </cell>
          <cell r="N32">
            <v>5489.7089699999997</v>
          </cell>
          <cell r="O32">
            <v>5953.5068099999989</v>
          </cell>
          <cell r="P32">
            <v>5978.0721100000001</v>
          </cell>
          <cell r="Q32">
            <v>5685.9020799999998</v>
          </cell>
          <cell r="R32">
            <v>6453.6017699999984</v>
          </cell>
          <cell r="S32">
            <v>6176.7378100000005</v>
          </cell>
          <cell r="T32">
            <v>6254.9658899999995</v>
          </cell>
          <cell r="U32">
            <v>5833.3762999999999</v>
          </cell>
          <cell r="V32">
            <v>5216.7178700000013</v>
          </cell>
          <cell r="W32">
            <v>5233.2385300000005</v>
          </cell>
          <cell r="X32">
            <v>5273.3727600000002</v>
          </cell>
          <cell r="Y32">
            <v>5314.9474700000001</v>
          </cell>
          <cell r="Z32">
            <v>5517.9469799999997</v>
          </cell>
          <cell r="AA32">
            <v>6070.0732500000004</v>
          </cell>
          <cell r="AB32">
            <v>6214.8756099999991</v>
          </cell>
          <cell r="AC32">
            <v>5979.1337500000009</v>
          </cell>
          <cell r="AD32">
            <v>6741.9252800000004</v>
          </cell>
          <cell r="AE32">
            <v>6567.0662799999991</v>
          </cell>
          <cell r="AF32">
            <v>6887.9140200000011</v>
          </cell>
          <cell r="AG32">
            <v>6502.9154100000005</v>
          </cell>
          <cell r="AH32">
            <v>5872.0449000000008</v>
          </cell>
          <cell r="AI32">
            <v>5854.452330000001</v>
          </cell>
          <cell r="AJ32">
            <v>5887.4880299999995</v>
          </cell>
          <cell r="AK32">
            <v>5982.2891500000005</v>
          </cell>
          <cell r="AL32">
            <v>6252.69614</v>
          </cell>
          <cell r="AM32">
            <v>6913.2340800000002</v>
          </cell>
          <cell r="AN32">
            <v>7142.7602100000013</v>
          </cell>
          <cell r="AO32">
            <v>6927.7797800000008</v>
          </cell>
          <cell r="AP32">
            <v>8356.0480499999994</v>
          </cell>
          <cell r="AQ32">
            <v>8213.8716000000004</v>
          </cell>
          <cell r="AR32">
            <v>8772.1145400000005</v>
          </cell>
          <cell r="AS32">
            <v>8302.6993199999997</v>
          </cell>
          <cell r="AT32">
            <v>7505.0619899999992</v>
          </cell>
          <cell r="AU32">
            <v>7509.0828499999998</v>
          </cell>
          <cell r="AV32">
            <v>7531.7692000000006</v>
          </cell>
          <cell r="AW32">
            <v>7640.8263700000016</v>
          </cell>
          <cell r="AX32">
            <v>7967.1432500000001</v>
          </cell>
          <cell r="AY32">
            <v>8767.1523700000016</v>
          </cell>
          <cell r="AZ32">
            <v>8981.35959</v>
          </cell>
          <cell r="BA32">
            <v>8635.0455000000002</v>
          </cell>
        </row>
        <row r="34">
          <cell r="B34" t="str">
            <v>A3710</v>
          </cell>
          <cell r="D34">
            <v>-1</v>
          </cell>
          <cell r="F34">
            <v>-9.2166300000000021</v>
          </cell>
          <cell r="G34">
            <v>-40.567060000000005</v>
          </cell>
          <cell r="H34">
            <v>-11.52993</v>
          </cell>
          <cell r="I34">
            <v>-9.85989</v>
          </cell>
          <cell r="J34">
            <v>-11.73377</v>
          </cell>
          <cell r="K34">
            <v>-8.919220000000001</v>
          </cell>
          <cell r="L34">
            <v>-13.956160000000001</v>
          </cell>
          <cell r="M34">
            <v>-14.8066</v>
          </cell>
          <cell r="N34">
            <v>-11.970559999999999</v>
          </cell>
          <cell r="O34">
            <v>-14.447390000000002</v>
          </cell>
          <cell r="P34">
            <v>-11.6294</v>
          </cell>
          <cell r="Q34">
            <v>-8.2316500000000001</v>
          </cell>
          <cell r="R34">
            <v>-1.6601100000000002</v>
          </cell>
          <cell r="S34">
            <v>-58.759159999999994</v>
          </cell>
          <cell r="T34">
            <v>-21.33699</v>
          </cell>
          <cell r="U34">
            <v>-3.4773399999999999</v>
          </cell>
          <cell r="V34">
            <v>-6.9978299999999996</v>
          </cell>
          <cell r="W34">
            <v>-18.075989999999997</v>
          </cell>
          <cell r="X34">
            <v>-16.876480000000001</v>
          </cell>
          <cell r="Y34">
            <v>-15.960060000000002</v>
          </cell>
          <cell r="Z34">
            <v>-7.9800299999999993</v>
          </cell>
          <cell r="AA34">
            <v>-7.4333899999999993</v>
          </cell>
          <cell r="AB34">
            <v>-8.9182199999999998</v>
          </cell>
          <cell r="AC34">
            <v>-9.4485100000000006</v>
          </cell>
          <cell r="AD34">
            <v>-10.04067</v>
          </cell>
          <cell r="AE34">
            <v>-64.696089999999998</v>
          </cell>
          <cell r="AF34">
            <v>-26.445709999999998</v>
          </cell>
          <cell r="AG34">
            <v>-10.132149999999999</v>
          </cell>
          <cell r="AH34">
            <v>-13.256629999999999</v>
          </cell>
          <cell r="AI34">
            <v>-15.302970000000004</v>
          </cell>
          <cell r="AJ34">
            <v>-16.696349999999999</v>
          </cell>
          <cell r="AK34">
            <v>-14.485460000000002</v>
          </cell>
          <cell r="AL34">
            <v>-15.641580000000003</v>
          </cell>
          <cell r="AM34">
            <v>-12.99625</v>
          </cell>
          <cell r="AN34">
            <v>-14.052550000000002</v>
          </cell>
          <cell r="AO34">
            <v>-10.47988</v>
          </cell>
          <cell r="AP34">
            <v>-10.904959999999999</v>
          </cell>
          <cell r="AQ34">
            <v>-77.634280000000018</v>
          </cell>
          <cell r="AR34">
            <v>-33.826459999999997</v>
          </cell>
          <cell r="AS34">
            <v>-9.5324100000000005</v>
          </cell>
          <cell r="AT34">
            <v>-14.721469999999998</v>
          </cell>
          <cell r="AU34">
            <v>-13.858750000000001</v>
          </cell>
          <cell r="AV34">
            <v>-18.237150000000003</v>
          </cell>
          <cell r="AW34">
            <v>-18.39096</v>
          </cell>
          <cell r="AX34">
            <v>-12.971620000000001</v>
          </cell>
          <cell r="AY34">
            <v>-8.8108799999999992</v>
          </cell>
          <cell r="AZ34">
            <v>-7.9527300000000007</v>
          </cell>
          <cell r="BA34">
            <v>-11.33835</v>
          </cell>
        </row>
        <row r="35">
          <cell r="B35" t="str">
            <v>A3720</v>
          </cell>
          <cell r="D35">
            <v>-1</v>
          </cell>
          <cell r="F35">
            <v>-452.42900000000003</v>
          </cell>
          <cell r="G35">
            <v>-452.11799999999999</v>
          </cell>
          <cell r="H35">
            <v>-491.21699999999998</v>
          </cell>
          <cell r="I35">
            <v>-465.06299999999999</v>
          </cell>
          <cell r="J35">
            <v>-425.541</v>
          </cell>
          <cell r="K35">
            <v>-428.53500000000003</v>
          </cell>
          <cell r="L35">
            <v>-434.34700000000004</v>
          </cell>
          <cell r="M35">
            <v>-434.37099999999998</v>
          </cell>
          <cell r="N35">
            <v>-440.13900000000001</v>
          </cell>
          <cell r="O35">
            <v>-477.32400000000001</v>
          </cell>
          <cell r="P35">
            <v>-479.29399999999998</v>
          </cell>
          <cell r="Q35">
            <v>-455.87</v>
          </cell>
          <cell r="R35">
            <v>-517.41999999999996</v>
          </cell>
          <cell r="S35">
            <v>-495.22200000000004</v>
          </cell>
          <cell r="T35">
            <v>-501.49400000000003</v>
          </cell>
          <cell r="U35">
            <v>-467.69499999999999</v>
          </cell>
          <cell r="V35">
            <v>-418.25299999999999</v>
          </cell>
          <cell r="W35">
            <v>-419.57800000000003</v>
          </cell>
          <cell r="X35">
            <v>-422.79500000000002</v>
          </cell>
          <cell r="Y35">
            <v>-426.12700000000001</v>
          </cell>
          <cell r="Z35">
            <v>-442.40499999999997</v>
          </cell>
          <cell r="AA35">
            <v>-486.67099999999999</v>
          </cell>
          <cell r="AB35">
            <v>-498.28100000000001</v>
          </cell>
          <cell r="AC35">
            <v>-479.37900000000002</v>
          </cell>
          <cell r="AD35">
            <v>-540.53700000000003</v>
          </cell>
          <cell r="AE35">
            <v>-526.51800000000003</v>
          </cell>
          <cell r="AF35">
            <v>-552.24199999999996</v>
          </cell>
          <cell r="AG35">
            <v>-521.37400000000002</v>
          </cell>
          <cell r="AH35">
            <v>-470.79399999999998</v>
          </cell>
          <cell r="AI35">
            <v>-469.38400000000001</v>
          </cell>
          <cell r="AJ35">
            <v>-472.03199999999998</v>
          </cell>
          <cell r="AK35">
            <v>-479.63200000000001</v>
          </cell>
          <cell r="AL35">
            <v>-501.31299999999999</v>
          </cell>
          <cell r="AM35">
            <v>-554.27099999999996</v>
          </cell>
          <cell r="AN35">
            <v>-572.67399999999998</v>
          </cell>
          <cell r="AO35">
            <v>-555.43700000000001</v>
          </cell>
          <cell r="AP35">
            <v>-669.95</v>
          </cell>
          <cell r="AQ35">
            <v>-658.54899999999998</v>
          </cell>
          <cell r="AR35">
            <v>-703.30899999999997</v>
          </cell>
          <cell r="AS35">
            <v>-665.67200000000003</v>
          </cell>
          <cell r="AT35">
            <v>-601.721</v>
          </cell>
          <cell r="AU35">
            <v>-602.04399999999998</v>
          </cell>
          <cell r="AV35">
            <v>-603.86199999999997</v>
          </cell>
          <cell r="AW35">
            <v>-612.60500000000002</v>
          </cell>
          <cell r="AX35">
            <v>-638.77</v>
          </cell>
          <cell r="AY35">
            <v>-702.91</v>
          </cell>
          <cell r="AZ35">
            <v>-720.08299999999997</v>
          </cell>
          <cell r="BA35">
            <v>-692.31799999999998</v>
          </cell>
        </row>
        <row r="36">
          <cell r="B36" t="str">
            <v>A3810</v>
          </cell>
          <cell r="D36">
            <v>1</v>
          </cell>
          <cell r="F36">
            <v>185.20568</v>
          </cell>
          <cell r="G36">
            <v>171.93801999999999</v>
          </cell>
          <cell r="H36">
            <v>172.31836999999996</v>
          </cell>
          <cell r="I36">
            <v>208.79070999999996</v>
          </cell>
          <cell r="J36">
            <v>207.77486999999999</v>
          </cell>
          <cell r="K36">
            <v>210.36</v>
          </cell>
          <cell r="L36">
            <v>219.24647000000004</v>
          </cell>
          <cell r="M36">
            <v>217.81720000000001</v>
          </cell>
          <cell r="N36">
            <v>217.49293</v>
          </cell>
          <cell r="O36">
            <v>223.60477</v>
          </cell>
          <cell r="P36">
            <v>223.78683000000001</v>
          </cell>
          <cell r="Q36">
            <v>229.41355999999999</v>
          </cell>
          <cell r="R36">
            <v>232.69601</v>
          </cell>
          <cell r="S36">
            <v>227.42156</v>
          </cell>
          <cell r="T36">
            <v>220.99783000000002</v>
          </cell>
          <cell r="U36">
            <v>241.57332000000002</v>
          </cell>
          <cell r="V36">
            <v>239.94468000000001</v>
          </cell>
          <cell r="W36">
            <v>256.35668000000004</v>
          </cell>
          <cell r="X36">
            <v>254.79042999999999</v>
          </cell>
          <cell r="Y36">
            <v>255.23989000000006</v>
          </cell>
          <cell r="Z36">
            <v>254.72158999999999</v>
          </cell>
          <cell r="AA36">
            <v>258.92577</v>
          </cell>
          <cell r="AB36">
            <v>264.77935000000002</v>
          </cell>
          <cell r="AC36">
            <v>270.51194000000004</v>
          </cell>
          <cell r="AD36">
            <v>279.45042000000001</v>
          </cell>
          <cell r="AE36">
            <v>266.04335000000003</v>
          </cell>
          <cell r="AF36">
            <v>260.03107</v>
          </cell>
          <cell r="AG36">
            <v>278.75765999999999</v>
          </cell>
          <cell r="AH36">
            <v>276.33684</v>
          </cell>
          <cell r="AI36">
            <v>278.54964999999999</v>
          </cell>
          <cell r="AJ36">
            <v>277.53217000000001</v>
          </cell>
          <cell r="AK36">
            <v>272.51892000000004</v>
          </cell>
          <cell r="AL36">
            <v>278.28692999999998</v>
          </cell>
          <cell r="AM36">
            <v>277.27285000000001</v>
          </cell>
          <cell r="AN36">
            <v>278.23919000000001</v>
          </cell>
          <cell r="AO36">
            <v>275.94623999999999</v>
          </cell>
          <cell r="AP36">
            <v>282.52194000000009</v>
          </cell>
          <cell r="AQ36">
            <v>277.53409000000011</v>
          </cell>
          <cell r="AR36">
            <v>273.23887000000002</v>
          </cell>
          <cell r="AS36">
            <v>288.26327000000003</v>
          </cell>
          <cell r="AT36">
            <v>288.39282000000003</v>
          </cell>
          <cell r="AU36">
            <v>287.06392000000005</v>
          </cell>
          <cell r="AV36">
            <v>291.17509000000001</v>
          </cell>
          <cell r="AW36">
            <v>288.13671999999997</v>
          </cell>
          <cell r="AX36">
            <v>290.60237999999998</v>
          </cell>
          <cell r="AY36">
            <v>290.24360999999999</v>
          </cell>
          <cell r="AZ36">
            <v>292.95898999999997</v>
          </cell>
          <cell r="BA36">
            <v>302.97203000000002</v>
          </cell>
        </row>
        <row r="37">
          <cell r="B37" t="str">
            <v>A3820</v>
          </cell>
          <cell r="D37">
            <v>1</v>
          </cell>
          <cell r="F37">
            <v>419.11982000000006</v>
          </cell>
          <cell r="G37">
            <v>379.18631999999997</v>
          </cell>
          <cell r="H37">
            <v>435.22013000000004</v>
          </cell>
          <cell r="I37">
            <v>387.77533</v>
          </cell>
          <cell r="J37">
            <v>378.60673000000003</v>
          </cell>
          <cell r="K37">
            <v>365.79480999999998</v>
          </cell>
          <cell r="L37">
            <v>375.24640999999997</v>
          </cell>
          <cell r="M37">
            <v>366.73099000000002</v>
          </cell>
          <cell r="N37">
            <v>393.05298000000005</v>
          </cell>
          <cell r="O37">
            <v>401.51812000000001</v>
          </cell>
          <cell r="P37">
            <v>441.14537999999999</v>
          </cell>
          <cell r="Q37">
            <v>386.54924000000005</v>
          </cell>
          <cell r="R37">
            <v>476.81034999999997</v>
          </cell>
          <cell r="S37">
            <v>456.87117000000001</v>
          </cell>
          <cell r="T37">
            <v>432.26128</v>
          </cell>
          <cell r="U37">
            <v>423.81571000000002</v>
          </cell>
          <cell r="V37">
            <v>380.76154999999994</v>
          </cell>
          <cell r="W37">
            <v>393.50170000000003</v>
          </cell>
          <cell r="X37">
            <v>370.84710000000001</v>
          </cell>
          <cell r="Y37">
            <v>370.27522999999991</v>
          </cell>
          <cell r="Z37">
            <v>392.2675799999999</v>
          </cell>
          <cell r="AA37">
            <v>419.96074999999996</v>
          </cell>
          <cell r="AB37">
            <v>433.82509999999996</v>
          </cell>
          <cell r="AC37">
            <v>401.46343000000007</v>
          </cell>
          <cell r="AD37">
            <v>472.33206999999993</v>
          </cell>
          <cell r="AE37">
            <v>457.69499999999999</v>
          </cell>
          <cell r="AF37">
            <v>523.44184000000007</v>
          </cell>
          <cell r="AG37">
            <v>420.70838999999995</v>
          </cell>
          <cell r="AH37">
            <v>396.46231</v>
          </cell>
          <cell r="AI37">
            <v>419.09894000000008</v>
          </cell>
          <cell r="AJ37">
            <v>405.18102999999996</v>
          </cell>
          <cell r="AK37">
            <v>418.45308999999997</v>
          </cell>
          <cell r="AL37">
            <v>431.05334999999991</v>
          </cell>
          <cell r="AM37">
            <v>494.26386000000002</v>
          </cell>
          <cell r="AN37">
            <v>498.50239999999997</v>
          </cell>
          <cell r="AO37">
            <v>510.13302999999996</v>
          </cell>
          <cell r="AP37">
            <v>604.11929000000009</v>
          </cell>
          <cell r="AQ37">
            <v>610.96081000000004</v>
          </cell>
          <cell r="AR37">
            <v>659.80890999999997</v>
          </cell>
          <cell r="AS37">
            <v>585.16976999999986</v>
          </cell>
          <cell r="AT37">
            <v>517.40970000000004</v>
          </cell>
          <cell r="AU37">
            <v>558.84258999999997</v>
          </cell>
          <cell r="AV37">
            <v>563.39516000000003</v>
          </cell>
          <cell r="AW37">
            <v>516.01514000000009</v>
          </cell>
          <cell r="AX37">
            <v>554.02317000000005</v>
          </cell>
          <cell r="AY37">
            <v>612.51799000000005</v>
          </cell>
          <cell r="AZ37">
            <v>639.85677999999996</v>
          </cell>
          <cell r="BA37">
            <v>566.50902000000008</v>
          </cell>
        </row>
        <row r="38">
          <cell r="B38" t="str">
            <v>A3910</v>
          </cell>
          <cell r="D38">
            <v>1</v>
          </cell>
          <cell r="F38">
            <v>993.20721999999989</v>
          </cell>
          <cell r="G38">
            <v>853.26891000000001</v>
          </cell>
          <cell r="H38">
            <v>2773.2053900000001</v>
          </cell>
          <cell r="I38">
            <v>1462.3389299999997</v>
          </cell>
          <cell r="J38">
            <v>-846.59188000000006</v>
          </cell>
          <cell r="K38">
            <v>-454.59406000000007</v>
          </cell>
          <cell r="L38">
            <v>-19.876530000000088</v>
          </cell>
          <cell r="M38">
            <v>-153.55327000000014</v>
          </cell>
          <cell r="N38">
            <v>-107.71908000000022</v>
          </cell>
          <cell r="O38">
            <v>1333.2319200000002</v>
          </cell>
          <cell r="P38">
            <v>1507.1611399999999</v>
          </cell>
          <cell r="Q38">
            <v>379.08103999999997</v>
          </cell>
          <cell r="R38">
            <v>671.13940000000014</v>
          </cell>
          <cell r="S38">
            <v>-442.12654000000003</v>
          </cell>
          <cell r="T38">
            <v>-59.693250000000134</v>
          </cell>
          <cell r="U38">
            <v>-2090.7912299999998</v>
          </cell>
          <cell r="V38">
            <v>-4102.98056</v>
          </cell>
          <cell r="W38">
            <v>-4163.4972099999995</v>
          </cell>
          <cell r="X38">
            <v>-4093.8315900000007</v>
          </cell>
          <cell r="Y38">
            <v>-3983.1176799999998</v>
          </cell>
          <cell r="Z38">
            <v>-3206.2274500000003</v>
          </cell>
          <cell r="AA38">
            <v>-2344.2390000000005</v>
          </cell>
          <cell r="AB38">
            <v>-2205.0833299999995</v>
          </cell>
          <cell r="AC38">
            <v>-3632.6950299999994</v>
          </cell>
          <cell r="AD38">
            <v>3264.6092500000004</v>
          </cell>
          <cell r="AE38">
            <v>3792.4894399999998</v>
          </cell>
          <cell r="AF38">
            <v>4807.1326300000001</v>
          </cell>
          <cell r="AG38">
            <v>3251.16086</v>
          </cell>
          <cell r="AH38">
            <v>607.51094000000001</v>
          </cell>
          <cell r="AI38">
            <v>1033.54997</v>
          </cell>
          <cell r="AJ38">
            <v>1086.1797300000003</v>
          </cell>
          <cell r="AK38">
            <v>1352.4776399999998</v>
          </cell>
          <cell r="AL38">
            <v>2053.4615600000002</v>
          </cell>
          <cell r="AM38">
            <v>2841.67292</v>
          </cell>
          <cell r="AN38">
            <v>2320.84042</v>
          </cell>
          <cell r="AO38">
            <v>303.45333999999997</v>
          </cell>
          <cell r="AP38">
            <v>5032.5480900000002</v>
          </cell>
          <cell r="AQ38">
            <v>4259.4469900000004</v>
          </cell>
          <cell r="AR38">
            <v>6450.9247699999987</v>
          </cell>
          <cell r="AS38">
            <v>4641.9935700000005</v>
          </cell>
          <cell r="AT38">
            <v>1204.92471</v>
          </cell>
          <cell r="AU38">
            <v>1185.2687099999998</v>
          </cell>
          <cell r="AV38">
            <v>1213.6933600000004</v>
          </cell>
          <cell r="AW38">
            <v>1708.8831700000003</v>
          </cell>
          <cell r="AX38">
            <v>2694.4903300000001</v>
          </cell>
          <cell r="AY38">
            <v>4391.3062</v>
          </cell>
          <cell r="AZ38">
            <v>4681.9301799999994</v>
          </cell>
          <cell r="BA38">
            <v>2320.1690699999999</v>
          </cell>
        </row>
        <row r="39">
          <cell r="B39" t="str">
            <v>A3920</v>
          </cell>
          <cell r="D39">
            <v>1</v>
          </cell>
          <cell r="F39">
            <v>61.760850000000012</v>
          </cell>
          <cell r="G39">
            <v>53.468200000000003</v>
          </cell>
          <cell r="H39">
            <v>188.49722999999994</v>
          </cell>
          <cell r="I39">
            <v>90.326570000000004</v>
          </cell>
          <cell r="J39">
            <v>-56.055880000000002</v>
          </cell>
          <cell r="K39">
            <v>-27.062680000000011</v>
          </cell>
          <cell r="L39">
            <v>-6.5670700000000117</v>
          </cell>
          <cell r="M39">
            <v>-13.642819999999997</v>
          </cell>
          <cell r="N39">
            <v>-8.0372200000000156</v>
          </cell>
          <cell r="O39">
            <v>81.781909999999996</v>
          </cell>
          <cell r="P39">
            <v>89.792509999999993</v>
          </cell>
          <cell r="Q39">
            <v>19.845309999999998</v>
          </cell>
          <cell r="R39">
            <v>43.824469999999998</v>
          </cell>
          <cell r="S39">
            <v>-26.23629</v>
          </cell>
          <cell r="T39">
            <v>-11.55296999999999</v>
          </cell>
          <cell r="U39">
            <v>-137.34139999999999</v>
          </cell>
          <cell r="V39">
            <v>-253.20583999999997</v>
          </cell>
          <cell r="W39">
            <v>-258.44692000000003</v>
          </cell>
          <cell r="X39">
            <v>-252.60779000000002</v>
          </cell>
          <cell r="Y39">
            <v>-247.00184000000002</v>
          </cell>
          <cell r="Z39">
            <v>-198.50795999999997</v>
          </cell>
          <cell r="AA39">
            <v>-143.54156</v>
          </cell>
          <cell r="AB39">
            <v>-131.49007</v>
          </cell>
          <cell r="AC39">
            <v>-231.18861999999996</v>
          </cell>
          <cell r="AD39">
            <v>203.77491000000003</v>
          </cell>
          <cell r="AE39">
            <v>241.50724</v>
          </cell>
          <cell r="AF39">
            <v>313.31127999999995</v>
          </cell>
          <cell r="AG39">
            <v>196.12915999999998</v>
          </cell>
          <cell r="AH39">
            <v>39.326900000000002</v>
          </cell>
          <cell r="AI39">
            <v>56.804320000000004</v>
          </cell>
          <cell r="AJ39">
            <v>58.200039999999994</v>
          </cell>
          <cell r="AK39">
            <v>78.524090000000001</v>
          </cell>
          <cell r="AL39">
            <v>132.05608000000001</v>
          </cell>
          <cell r="AM39">
            <v>169.79666</v>
          </cell>
          <cell r="AN39">
            <v>146.43349999999998</v>
          </cell>
          <cell r="AO39">
            <v>17.822429999999994</v>
          </cell>
          <cell r="AP39">
            <v>321.65020000000004</v>
          </cell>
          <cell r="AQ39">
            <v>258.51403999999997</v>
          </cell>
          <cell r="AR39">
            <v>394.52727999999996</v>
          </cell>
          <cell r="AS39">
            <v>280.31018</v>
          </cell>
          <cell r="AT39">
            <v>71.211110000000005</v>
          </cell>
          <cell r="AU39">
            <v>71.155200000000022</v>
          </cell>
          <cell r="AV39">
            <v>74.292450000000017</v>
          </cell>
          <cell r="AW39">
            <v>102.36425000000003</v>
          </cell>
          <cell r="AX39">
            <v>158.76477999999997</v>
          </cell>
          <cell r="AY39">
            <v>276.92061000000007</v>
          </cell>
          <cell r="AZ39">
            <v>307.09564</v>
          </cell>
          <cell r="BA39">
            <v>141.99983</v>
          </cell>
        </row>
        <row r="41">
          <cell r="B41" t="str">
            <v>A4110</v>
          </cell>
          <cell r="D41">
            <v>1</v>
          </cell>
          <cell r="F41">
            <v>4813.5610800000031</v>
          </cell>
          <cell r="G41">
            <v>4758.6435200000005</v>
          </cell>
          <cell r="H41">
            <v>4809.3465699999997</v>
          </cell>
          <cell r="I41">
            <v>4786.7987100000009</v>
          </cell>
          <cell r="J41">
            <v>4858.2467300000026</v>
          </cell>
          <cell r="K41">
            <v>4845.6405199999963</v>
          </cell>
          <cell r="L41">
            <v>4820.5966999999973</v>
          </cell>
          <cell r="M41">
            <v>4784.8964300000007</v>
          </cell>
          <cell r="N41">
            <v>4828.1537899999985</v>
          </cell>
          <cell r="O41">
            <v>4908.3853700000018</v>
          </cell>
          <cell r="P41">
            <v>4919.6967200000008</v>
          </cell>
          <cell r="Q41">
            <v>5011.4627199999968</v>
          </cell>
          <cell r="R41">
            <v>4892.2008199999973</v>
          </cell>
          <cell r="S41">
            <v>4832.9915800000026</v>
          </cell>
          <cell r="T41">
            <v>4950.2744300000004</v>
          </cell>
          <cell r="U41">
            <v>4929.8854400000055</v>
          </cell>
          <cell r="V41">
            <v>4890.0501700000013</v>
          </cell>
          <cell r="W41">
            <v>4887.9890400000004</v>
          </cell>
          <cell r="X41">
            <v>4891.9030599999942</v>
          </cell>
          <cell r="Y41">
            <v>4889.1371900000004</v>
          </cell>
          <cell r="Z41">
            <v>4835.4849600000034</v>
          </cell>
          <cell r="AA41">
            <v>4948.2525100000003</v>
          </cell>
          <cell r="AB41">
            <v>5001.4623799999981</v>
          </cell>
          <cell r="AC41">
            <v>5088.2091000000046</v>
          </cell>
          <cell r="AD41">
            <v>4635.0265399999971</v>
          </cell>
          <cell r="AE41">
            <v>4321.7699499999981</v>
          </cell>
          <cell r="AF41">
            <v>4365.094079999998</v>
          </cell>
          <cell r="AG41">
            <v>4375.9181400000016</v>
          </cell>
          <cell r="AH41">
            <v>4373.9892199999986</v>
          </cell>
          <cell r="AI41">
            <v>4368.7795199999982</v>
          </cell>
          <cell r="AJ41">
            <v>4357.5376100000003</v>
          </cell>
          <cell r="AK41">
            <v>4327.2039000000013</v>
          </cell>
          <cell r="AL41">
            <v>4377.3045499999971</v>
          </cell>
          <cell r="AM41">
            <v>4631.8044799999971</v>
          </cell>
          <cell r="AN41">
            <v>4924.4776499999962</v>
          </cell>
          <cell r="AO41">
            <v>5199.8498199999976</v>
          </cell>
          <cell r="AP41">
            <v>5716.3194499999954</v>
          </cell>
          <cell r="AQ41">
            <v>5746.0677199999991</v>
          </cell>
          <cell r="AR41">
            <v>5775.5191599999962</v>
          </cell>
          <cell r="AS41">
            <v>5771.7934900000082</v>
          </cell>
          <cell r="AT41">
            <v>5759.6042099999977</v>
          </cell>
          <cell r="AU41">
            <v>5759.0101099999974</v>
          </cell>
          <cell r="AV41">
            <v>5792.2825499999981</v>
          </cell>
          <cell r="AW41">
            <v>5696.3030200000039</v>
          </cell>
          <cell r="AX41">
            <v>5836.6715000000031</v>
          </cell>
          <cell r="AY41">
            <v>5954.9999699999953</v>
          </cell>
          <cell r="AZ41">
            <v>6172.046180000003</v>
          </cell>
          <cell r="BA41">
            <v>6290.526100000001</v>
          </cell>
        </row>
        <row r="42">
          <cell r="B42" t="str">
            <v>A4120</v>
          </cell>
          <cell r="D42">
            <v>1</v>
          </cell>
          <cell r="F42">
            <v>8638.6269000000029</v>
          </cell>
          <cell r="G42">
            <v>8690.8415599999971</v>
          </cell>
          <cell r="H42">
            <v>8656.9192900000035</v>
          </cell>
          <cell r="I42">
            <v>8616.3773400000027</v>
          </cell>
          <cell r="J42">
            <v>8693.444019999999</v>
          </cell>
          <cell r="K42">
            <v>8585.486710000001</v>
          </cell>
          <cell r="L42">
            <v>8624.2883299999994</v>
          </cell>
          <cell r="M42">
            <v>8640.8518500000064</v>
          </cell>
          <cell r="N42">
            <v>8631.8241899999994</v>
          </cell>
          <cell r="O42">
            <v>8770.3155300000035</v>
          </cell>
          <cell r="P42">
            <v>8797.1893699999964</v>
          </cell>
          <cell r="Q42">
            <v>8856.9818200000009</v>
          </cell>
          <cell r="R42">
            <v>8340.1009799999993</v>
          </cell>
          <cell r="S42">
            <v>8360.476749999998</v>
          </cell>
          <cell r="T42">
            <v>8403.7971100000013</v>
          </cell>
          <cell r="U42">
            <v>8435.2555100000045</v>
          </cell>
          <cell r="V42">
            <v>8290.3461299999981</v>
          </cell>
          <cell r="W42">
            <v>8397.2190500000015</v>
          </cell>
          <cell r="X42">
            <v>8387.0660399999979</v>
          </cell>
          <cell r="Y42">
            <v>8366.3336600000002</v>
          </cell>
          <cell r="Z42">
            <v>8376.5103500000005</v>
          </cell>
          <cell r="AA42">
            <v>8745.6848800000007</v>
          </cell>
          <cell r="AB42">
            <v>8999.2437999999929</v>
          </cell>
          <cell r="AC42">
            <v>9380.8588800000089</v>
          </cell>
          <cell r="AD42">
            <v>8528.0950800000028</v>
          </cell>
          <cell r="AE42">
            <v>8030.2765199999967</v>
          </cell>
          <cell r="AF42">
            <v>8021.2210599999944</v>
          </cell>
          <cell r="AG42">
            <v>8025.5408100000004</v>
          </cell>
          <cell r="AH42">
            <v>8130.4452099999971</v>
          </cell>
          <cell r="AI42">
            <v>8039.2208000000046</v>
          </cell>
          <cell r="AJ42">
            <v>8068.2891599999966</v>
          </cell>
          <cell r="AK42">
            <v>8019.3071200000004</v>
          </cell>
          <cell r="AL42">
            <v>7981.1001700000043</v>
          </cell>
          <cell r="AM42">
            <v>8823.6108799999965</v>
          </cell>
          <cell r="AN42">
            <v>9393.4651900000026</v>
          </cell>
          <cell r="AO42">
            <v>10240.64803</v>
          </cell>
          <cell r="AP42">
            <v>11336.182690000003</v>
          </cell>
          <cell r="AQ42">
            <v>11332.894690000005</v>
          </cell>
          <cell r="AR42">
            <v>11382.784410000002</v>
          </cell>
          <cell r="AS42">
            <v>11346.99091</v>
          </cell>
          <cell r="AT42">
            <v>11269.049100000004</v>
          </cell>
          <cell r="AU42">
            <v>11368.359179999994</v>
          </cell>
          <cell r="AV42">
            <v>11435.636050000003</v>
          </cell>
          <cell r="AW42">
            <v>11316.374250000008</v>
          </cell>
          <cell r="AX42">
            <v>11397.988829999998</v>
          </cell>
          <cell r="AY42">
            <v>12005.002220000004</v>
          </cell>
          <cell r="AZ42">
            <v>12428.207309999994</v>
          </cell>
          <cell r="BA42">
            <v>13059.607260000002</v>
          </cell>
        </row>
        <row r="43">
          <cell r="B43" t="str">
            <v>A4130</v>
          </cell>
          <cell r="D43">
            <v>1</v>
          </cell>
          <cell r="F43">
            <v>871.74969999999996</v>
          </cell>
          <cell r="G43">
            <v>874.89283000000034</v>
          </cell>
          <cell r="H43">
            <v>874.62139999999999</v>
          </cell>
          <cell r="I43">
            <v>868.22446000000014</v>
          </cell>
          <cell r="J43">
            <v>875.82772999999975</v>
          </cell>
          <cell r="K43">
            <v>867.1965100000001</v>
          </cell>
          <cell r="L43">
            <v>870.95296000000019</v>
          </cell>
          <cell r="M43">
            <v>873.83488999999952</v>
          </cell>
          <cell r="N43">
            <v>870.61674999999957</v>
          </cell>
          <cell r="O43">
            <v>887.52946999999926</v>
          </cell>
          <cell r="P43">
            <v>891.59418000000005</v>
          </cell>
          <cell r="Q43">
            <v>897.16437999999982</v>
          </cell>
          <cell r="R43">
            <v>850.81623999999977</v>
          </cell>
          <cell r="S43">
            <v>855.27031000000056</v>
          </cell>
          <cell r="T43">
            <v>859.73344999999961</v>
          </cell>
          <cell r="U43">
            <v>860.65681999999993</v>
          </cell>
          <cell r="V43">
            <v>848.91989000000012</v>
          </cell>
          <cell r="W43">
            <v>857.52784000000008</v>
          </cell>
          <cell r="X43">
            <v>853.95964999999978</v>
          </cell>
          <cell r="Y43">
            <v>850.70885999999996</v>
          </cell>
          <cell r="Z43">
            <v>852.04808000000003</v>
          </cell>
          <cell r="AA43">
            <v>889.75241000000051</v>
          </cell>
          <cell r="AB43">
            <v>915.76992999999993</v>
          </cell>
          <cell r="AC43">
            <v>951.49265000000003</v>
          </cell>
          <cell r="AD43">
            <v>861.00684999999999</v>
          </cell>
          <cell r="AE43">
            <v>811.61642999999981</v>
          </cell>
          <cell r="AF43">
            <v>807.60992999999962</v>
          </cell>
          <cell r="AG43">
            <v>808.15668000000028</v>
          </cell>
          <cell r="AH43">
            <v>818.11789999999962</v>
          </cell>
          <cell r="AI43">
            <v>811.34578000000022</v>
          </cell>
          <cell r="AJ43">
            <v>812.87629999999933</v>
          </cell>
          <cell r="AK43">
            <v>807.45314999999948</v>
          </cell>
          <cell r="AL43">
            <v>801.11086000000046</v>
          </cell>
          <cell r="AM43">
            <v>882.58263000000022</v>
          </cell>
          <cell r="AN43">
            <v>944.59911999999986</v>
          </cell>
          <cell r="AO43">
            <v>1024.3128199999992</v>
          </cell>
          <cell r="AP43">
            <v>1128.7496099999998</v>
          </cell>
          <cell r="AQ43">
            <v>1130.88284</v>
          </cell>
          <cell r="AR43">
            <v>1132.9874099999993</v>
          </cell>
          <cell r="AS43">
            <v>1127.22372</v>
          </cell>
          <cell r="AT43">
            <v>1124.9496800000006</v>
          </cell>
          <cell r="AU43">
            <v>1130.8087299999993</v>
          </cell>
          <cell r="AV43">
            <v>1138.9300300000004</v>
          </cell>
          <cell r="AW43">
            <v>1129.0894600000001</v>
          </cell>
          <cell r="AX43">
            <v>1135.6887099999997</v>
          </cell>
          <cell r="AY43">
            <v>1197.8800000000001</v>
          </cell>
          <cell r="AZ43">
            <v>1238.9183800000003</v>
          </cell>
          <cell r="BA43">
            <v>1298.1738199999998</v>
          </cell>
        </row>
        <row r="44">
          <cell r="B44" t="str">
            <v>A4510</v>
          </cell>
          <cell r="D44">
            <v>1</v>
          </cell>
          <cell r="F44">
            <v>2039.8460300000011</v>
          </cell>
          <cell r="G44">
            <v>2034.2752000000007</v>
          </cell>
          <cell r="H44">
            <v>2042.1380600000009</v>
          </cell>
          <cell r="I44">
            <v>2028.7613699999995</v>
          </cell>
          <cell r="J44">
            <v>2051.3206299999997</v>
          </cell>
          <cell r="K44">
            <v>2034.41832</v>
          </cell>
          <cell r="L44">
            <v>2038.588130000001</v>
          </cell>
          <cell r="M44">
            <v>2035.6084499999995</v>
          </cell>
          <cell r="N44">
            <v>2032.571450000002</v>
          </cell>
          <cell r="O44">
            <v>2069.5413500000009</v>
          </cell>
          <cell r="P44">
            <v>2081.0003199999996</v>
          </cell>
          <cell r="Q44">
            <v>2106.4751200000005</v>
          </cell>
          <cell r="R44">
            <v>2012.5396899999996</v>
          </cell>
          <cell r="S44">
            <v>2009.8347400000011</v>
          </cell>
          <cell r="T44">
            <v>2026.4634899999996</v>
          </cell>
          <cell r="U44">
            <v>2027.0561799999998</v>
          </cell>
          <cell r="V44">
            <v>2005.0177199999996</v>
          </cell>
          <cell r="W44">
            <v>2015.0833</v>
          </cell>
          <cell r="X44">
            <v>2015.6691700000001</v>
          </cell>
          <cell r="Y44">
            <v>2012.48623</v>
          </cell>
          <cell r="Z44">
            <v>2013.87201</v>
          </cell>
          <cell r="AA44">
            <v>2090.175040000001</v>
          </cell>
          <cell r="AB44">
            <v>2140.9200700000019</v>
          </cell>
          <cell r="AC44">
            <v>2209.9668000000006</v>
          </cell>
          <cell r="AD44">
            <v>2022.5476099999994</v>
          </cell>
          <cell r="AE44">
            <v>1905.19272</v>
          </cell>
          <cell r="AF44">
            <v>1901.0420300000003</v>
          </cell>
          <cell r="AG44">
            <v>1900.3208499999996</v>
          </cell>
          <cell r="AH44">
            <v>1922.0397600000003</v>
          </cell>
          <cell r="AI44">
            <v>1904.2253699999992</v>
          </cell>
          <cell r="AJ44">
            <v>1909.4129000000009</v>
          </cell>
          <cell r="AK44">
            <v>1898.0972800000011</v>
          </cell>
          <cell r="AL44">
            <v>1886.9065000000001</v>
          </cell>
          <cell r="AM44">
            <v>2056.5484300000007</v>
          </cell>
          <cell r="AN44">
            <v>2186.8840800000003</v>
          </cell>
          <cell r="AO44">
            <v>2351.8527200000008</v>
          </cell>
          <cell r="AP44">
            <v>2579.6108599999984</v>
          </cell>
          <cell r="AQ44">
            <v>2590.3009699999984</v>
          </cell>
          <cell r="AR44">
            <v>2596.4094800000003</v>
          </cell>
          <cell r="AS44">
            <v>2590.919080000001</v>
          </cell>
          <cell r="AT44">
            <v>2575.9994099999999</v>
          </cell>
          <cell r="AU44">
            <v>2590.8145999999997</v>
          </cell>
          <cell r="AV44">
            <v>2605.1017899999997</v>
          </cell>
          <cell r="AW44">
            <v>2580.0139999999992</v>
          </cell>
          <cell r="AX44">
            <v>2605.9449300000015</v>
          </cell>
          <cell r="AY44">
            <v>2727.5097500000002</v>
          </cell>
          <cell r="AZ44">
            <v>2816.1295199999981</v>
          </cell>
          <cell r="BA44">
            <v>2929.2849000000006</v>
          </cell>
        </row>
        <row r="45">
          <cell r="B45" t="str">
            <v>A4520</v>
          </cell>
          <cell r="D45">
            <v>1</v>
          </cell>
          <cell r="F45">
            <v>281.59960000000007</v>
          </cell>
          <cell r="G45">
            <v>280.76397000000003</v>
          </cell>
          <cell r="H45">
            <v>281.7570199999999</v>
          </cell>
          <cell r="I45">
            <v>281.20249999999999</v>
          </cell>
          <cell r="J45">
            <v>283.38949999999971</v>
          </cell>
          <cell r="K45">
            <v>280.55852999999996</v>
          </cell>
          <cell r="L45">
            <v>282.23178999999993</v>
          </cell>
          <cell r="M45">
            <v>281.28836000000018</v>
          </cell>
          <cell r="N45">
            <v>281.54057</v>
          </cell>
          <cell r="O45">
            <v>287.20430999999991</v>
          </cell>
          <cell r="P45">
            <v>287.71446999999984</v>
          </cell>
          <cell r="Q45">
            <v>293.20677000000023</v>
          </cell>
          <cell r="R45">
            <v>282.41688000000011</v>
          </cell>
          <cell r="S45">
            <v>281.44594999999998</v>
          </cell>
          <cell r="T45">
            <v>283.68485999999984</v>
          </cell>
          <cell r="U45">
            <v>284.45895999999988</v>
          </cell>
          <cell r="V45">
            <v>281.68398999999982</v>
          </cell>
          <cell r="W45">
            <v>282.28177000000022</v>
          </cell>
          <cell r="X45">
            <v>282.07682999999992</v>
          </cell>
          <cell r="Y45">
            <v>281.60045000000019</v>
          </cell>
          <cell r="Z45">
            <v>280.40735000000001</v>
          </cell>
          <cell r="AA45">
            <v>291.78906000000001</v>
          </cell>
          <cell r="AB45">
            <v>298.59920000000017</v>
          </cell>
          <cell r="AC45">
            <v>306.54419000000007</v>
          </cell>
          <cell r="AD45">
            <v>278.43302999999992</v>
          </cell>
          <cell r="AE45">
            <v>261.86736999999999</v>
          </cell>
          <cell r="AF45">
            <v>260.9842099999999</v>
          </cell>
          <cell r="AG45">
            <v>261.48027000000008</v>
          </cell>
          <cell r="AH45">
            <v>265.23828000000003</v>
          </cell>
          <cell r="AI45">
            <v>262.45792999999992</v>
          </cell>
          <cell r="AJ45">
            <v>263.37319999999994</v>
          </cell>
          <cell r="AK45">
            <v>261.84005000000002</v>
          </cell>
          <cell r="AL45">
            <v>260.75039000000004</v>
          </cell>
          <cell r="AM45">
            <v>283.69571999999982</v>
          </cell>
          <cell r="AN45">
            <v>301.11149999999958</v>
          </cell>
          <cell r="AO45">
            <v>325.27887000000015</v>
          </cell>
          <cell r="AP45">
            <v>356.79603999999983</v>
          </cell>
          <cell r="AQ45">
            <v>358.41834999999986</v>
          </cell>
          <cell r="AR45">
            <v>361.17978999999985</v>
          </cell>
          <cell r="AS45">
            <v>358.41750000000002</v>
          </cell>
          <cell r="AT45">
            <v>357.48882000000009</v>
          </cell>
          <cell r="AU45">
            <v>357.97063000000014</v>
          </cell>
          <cell r="AV45">
            <v>360.61895000000004</v>
          </cell>
          <cell r="AW45">
            <v>357.1553599999998</v>
          </cell>
          <cell r="AX45">
            <v>361.29720999999972</v>
          </cell>
          <cell r="AY45">
            <v>377.23575000000022</v>
          </cell>
          <cell r="AZ45">
            <v>389.37228999999996</v>
          </cell>
          <cell r="BA45">
            <v>404.69912000000011</v>
          </cell>
        </row>
        <row r="46">
          <cell r="B46" t="str">
            <v>A4530</v>
          </cell>
          <cell r="D46">
            <v>1</v>
          </cell>
          <cell r="F46">
            <v>518.04492000000005</v>
          </cell>
          <cell r="G46">
            <v>518.87650999999971</v>
          </cell>
          <cell r="H46">
            <v>521.29960000000005</v>
          </cell>
          <cell r="I46">
            <v>519.47770000000003</v>
          </cell>
          <cell r="J46">
            <v>525.46456000000023</v>
          </cell>
          <cell r="K46">
            <v>519.22755000000029</v>
          </cell>
          <cell r="L46">
            <v>523.01586999999984</v>
          </cell>
          <cell r="M46">
            <v>517.48105999999973</v>
          </cell>
          <cell r="N46">
            <v>520.59753999999998</v>
          </cell>
          <cell r="O46">
            <v>527.74838999999997</v>
          </cell>
          <cell r="P46">
            <v>534.06299000000024</v>
          </cell>
          <cell r="Q46">
            <v>538.94779000000005</v>
          </cell>
          <cell r="R46">
            <v>511.18844000000007</v>
          </cell>
          <cell r="S46">
            <v>511.40569999999985</v>
          </cell>
          <cell r="T46">
            <v>512.98282999999981</v>
          </cell>
          <cell r="U46">
            <v>515.28787000000011</v>
          </cell>
          <cell r="V46">
            <v>506.73870999999957</v>
          </cell>
          <cell r="W46">
            <v>512.01247999999987</v>
          </cell>
          <cell r="X46">
            <v>514.28716999999972</v>
          </cell>
          <cell r="Y46">
            <v>512.63147000000015</v>
          </cell>
          <cell r="Z46">
            <v>512.43437000000017</v>
          </cell>
          <cell r="AA46">
            <v>530.80382000000031</v>
          </cell>
          <cell r="AB46">
            <v>541.39299999999992</v>
          </cell>
          <cell r="AC46">
            <v>560.01094999999998</v>
          </cell>
          <cell r="AD46">
            <v>509.1730400000003</v>
          </cell>
          <cell r="AE46">
            <v>478.91354999999999</v>
          </cell>
          <cell r="AF46">
            <v>480.16358999999977</v>
          </cell>
          <cell r="AG46">
            <v>480.79096000000021</v>
          </cell>
          <cell r="AH46">
            <v>485.59601000000004</v>
          </cell>
          <cell r="AI46">
            <v>480.85940000000028</v>
          </cell>
          <cell r="AJ46">
            <v>480.84793999999965</v>
          </cell>
          <cell r="AK46">
            <v>477.60054000000002</v>
          </cell>
          <cell r="AL46">
            <v>477.5511699999999</v>
          </cell>
          <cell r="AM46">
            <v>520.33168999999987</v>
          </cell>
          <cell r="AN46">
            <v>553.38906999999961</v>
          </cell>
          <cell r="AO46">
            <v>597.82097999999962</v>
          </cell>
          <cell r="AP46">
            <v>659.16223000000002</v>
          </cell>
          <cell r="AQ46">
            <v>657.34018000000026</v>
          </cell>
          <cell r="AR46">
            <v>661.35951000000011</v>
          </cell>
          <cell r="AS46">
            <v>663.17465000000004</v>
          </cell>
          <cell r="AT46">
            <v>659.63689000000034</v>
          </cell>
          <cell r="AU46">
            <v>661.63653999999974</v>
          </cell>
          <cell r="AV46">
            <v>662.79301999999996</v>
          </cell>
          <cell r="AW46">
            <v>660.06852000000049</v>
          </cell>
          <cell r="AX46">
            <v>666.32286000000067</v>
          </cell>
          <cell r="AY46">
            <v>690.99965999999995</v>
          </cell>
          <cell r="AZ46">
            <v>718.04554999999937</v>
          </cell>
          <cell r="BA46">
            <v>745.32882000000075</v>
          </cell>
        </row>
        <row r="47">
          <cell r="B47" t="str">
            <v>A4540</v>
          </cell>
          <cell r="D47">
            <v>1</v>
          </cell>
          <cell r="F47">
            <v>2331.9552400000011</v>
          </cell>
          <cell r="G47">
            <v>2329.087320000001</v>
          </cell>
          <cell r="H47">
            <v>2339.3929699999999</v>
          </cell>
          <cell r="I47">
            <v>2325.6296599999987</v>
          </cell>
          <cell r="J47">
            <v>2341.289780000001</v>
          </cell>
          <cell r="K47">
            <v>2326.7976799999997</v>
          </cell>
          <cell r="L47">
            <v>2324.3427999999999</v>
          </cell>
          <cell r="M47">
            <v>2326.58788</v>
          </cell>
          <cell r="N47">
            <v>2316.5622799999992</v>
          </cell>
          <cell r="O47">
            <v>2360.8579399999999</v>
          </cell>
          <cell r="P47">
            <v>2368.1448699999992</v>
          </cell>
          <cell r="Q47">
            <v>2395.9114199999995</v>
          </cell>
          <cell r="R47">
            <v>2268.4186099999997</v>
          </cell>
          <cell r="S47">
            <v>2261.5554700000012</v>
          </cell>
          <cell r="T47">
            <v>2294.0775900000012</v>
          </cell>
          <cell r="U47">
            <v>2292.9774700000021</v>
          </cell>
          <cell r="V47">
            <v>2262.0886599999999</v>
          </cell>
          <cell r="W47">
            <v>2271.0635700000003</v>
          </cell>
          <cell r="X47">
            <v>2275.25747</v>
          </cell>
          <cell r="Y47">
            <v>2276.3738400000002</v>
          </cell>
          <cell r="Z47">
            <v>2266.020239999998</v>
          </cell>
          <cell r="AA47">
            <v>2355.775970000002</v>
          </cell>
          <cell r="AB47">
            <v>2415.4515599999995</v>
          </cell>
          <cell r="AC47">
            <v>2495.2781300000001</v>
          </cell>
          <cell r="AD47">
            <v>2285.898810000001</v>
          </cell>
          <cell r="AE47">
            <v>2147.2530000000006</v>
          </cell>
          <cell r="AF47">
            <v>2148.4315500000007</v>
          </cell>
          <cell r="AG47">
            <v>2150.0960299999992</v>
          </cell>
          <cell r="AH47">
            <v>2179.8976899999998</v>
          </cell>
          <cell r="AI47">
            <v>2154.9732300000001</v>
          </cell>
          <cell r="AJ47">
            <v>2158.4438300000002</v>
          </cell>
          <cell r="AK47">
            <v>2141.959429999999</v>
          </cell>
          <cell r="AL47">
            <v>2137.8793200000009</v>
          </cell>
          <cell r="AM47">
            <v>2330.2882600000012</v>
          </cell>
          <cell r="AN47">
            <v>2476.2909299999997</v>
          </cell>
          <cell r="AO47">
            <v>2662.3672499999998</v>
          </cell>
          <cell r="AP47">
            <v>2920.3946399999982</v>
          </cell>
          <cell r="AQ47">
            <v>2939.2936600000016</v>
          </cell>
          <cell r="AR47">
            <v>2946.6849399999996</v>
          </cell>
          <cell r="AS47">
            <v>2938.2226100000012</v>
          </cell>
          <cell r="AT47">
            <v>2918.9778199999987</v>
          </cell>
          <cell r="AU47">
            <v>2947.3047099999994</v>
          </cell>
          <cell r="AV47">
            <v>2951.4741200000008</v>
          </cell>
          <cell r="AW47">
            <v>2923.4062599999979</v>
          </cell>
          <cell r="AX47">
            <v>2953.2490400000006</v>
          </cell>
          <cell r="AY47">
            <v>3091.2058300000008</v>
          </cell>
          <cell r="AZ47">
            <v>3192.5936600000018</v>
          </cell>
          <cell r="BA47">
            <v>3335.118489999998</v>
          </cell>
        </row>
        <row r="48">
          <cell r="B48" t="str">
            <v>A5110</v>
          </cell>
          <cell r="D48">
            <v>1</v>
          </cell>
          <cell r="F48">
            <v>1892.1736800000003</v>
          </cell>
          <cell r="G48">
            <v>1887.7880799999996</v>
          </cell>
          <cell r="H48">
            <v>1888.3279200000004</v>
          </cell>
          <cell r="I48">
            <v>1879.32599</v>
          </cell>
          <cell r="J48">
            <v>1890.09915</v>
          </cell>
          <cell r="K48">
            <v>1873.6070499999989</v>
          </cell>
          <cell r="L48">
            <v>1881.1742700000009</v>
          </cell>
          <cell r="M48">
            <v>1889.0463800000002</v>
          </cell>
          <cell r="N48">
            <v>1876.1101000000008</v>
          </cell>
          <cell r="O48">
            <v>1912.09935</v>
          </cell>
          <cell r="P48">
            <v>1921.8919400000002</v>
          </cell>
          <cell r="Q48">
            <v>1930.8881800000015</v>
          </cell>
          <cell r="R48">
            <v>1820.5039700000007</v>
          </cell>
          <cell r="S48">
            <v>1832.3425399999996</v>
          </cell>
          <cell r="T48">
            <v>1834.8502500000002</v>
          </cell>
          <cell r="U48">
            <v>1839.7483600000003</v>
          </cell>
          <cell r="V48">
            <v>1814.8403800000012</v>
          </cell>
          <cell r="W48">
            <v>1831.5679100000002</v>
          </cell>
          <cell r="X48">
            <v>1830.6488399999998</v>
          </cell>
          <cell r="Y48">
            <v>1818.9469999999994</v>
          </cell>
          <cell r="Z48">
            <v>1829.5820799999999</v>
          </cell>
          <cell r="AA48">
            <v>1909.3887199999995</v>
          </cell>
          <cell r="AB48">
            <v>1960.7645599999996</v>
          </cell>
          <cell r="AC48">
            <v>2038.2798799999991</v>
          </cell>
          <cell r="AD48">
            <v>1858.6808800000003</v>
          </cell>
          <cell r="AE48">
            <v>1759.6010600000002</v>
          </cell>
          <cell r="AF48">
            <v>1747.0519099999999</v>
          </cell>
          <cell r="AG48">
            <v>1747.1376700000003</v>
          </cell>
          <cell r="AH48">
            <v>1763.3755600000004</v>
          </cell>
          <cell r="AI48">
            <v>1752.7461599999999</v>
          </cell>
          <cell r="AJ48">
            <v>1748.4021299999993</v>
          </cell>
          <cell r="AK48">
            <v>1746.8170200000002</v>
          </cell>
          <cell r="AL48">
            <v>1731.4352800000004</v>
          </cell>
          <cell r="AM48">
            <v>1905.9835299999991</v>
          </cell>
          <cell r="AN48">
            <v>2039.67857</v>
          </cell>
          <cell r="AO48">
            <v>2210.2902799999993</v>
          </cell>
          <cell r="AP48">
            <v>2442.4214200000015</v>
          </cell>
          <cell r="AQ48">
            <v>2435.1715100000001</v>
          </cell>
          <cell r="AR48">
            <v>2453.3015099999993</v>
          </cell>
          <cell r="AS48">
            <v>2442.8585800000014</v>
          </cell>
          <cell r="AT48">
            <v>2436.8964700000001</v>
          </cell>
          <cell r="AU48">
            <v>2448.8344699999998</v>
          </cell>
          <cell r="AV48">
            <v>2454.4975400000021</v>
          </cell>
          <cell r="AW48">
            <v>2438.9257000000016</v>
          </cell>
          <cell r="AX48">
            <v>2449.9738799999977</v>
          </cell>
          <cell r="AY48">
            <v>2589.7620999999995</v>
          </cell>
          <cell r="AZ48">
            <v>2675.5019099999972</v>
          </cell>
          <cell r="BA48">
            <v>2803.8547299999996</v>
          </cell>
        </row>
        <row r="49">
          <cell r="B49" t="str">
            <v>A5120</v>
          </cell>
          <cell r="D49">
            <v>1</v>
          </cell>
          <cell r="F49">
            <v>1263.4705299999985</v>
          </cell>
          <cell r="G49">
            <v>1270.1947999999988</v>
          </cell>
          <cell r="H49">
            <v>1265.6711299999997</v>
          </cell>
          <cell r="I49">
            <v>1261.6640299999997</v>
          </cell>
          <cell r="J49">
            <v>1269.3908500000005</v>
          </cell>
          <cell r="K49">
            <v>1259.3351100000002</v>
          </cell>
          <cell r="L49">
            <v>1263.6171399999998</v>
          </cell>
          <cell r="M49">
            <v>1267.3193900000001</v>
          </cell>
          <cell r="N49">
            <v>1264.6479900000006</v>
          </cell>
          <cell r="O49">
            <v>1281.6242299999997</v>
          </cell>
          <cell r="P49">
            <v>1289.1507900000004</v>
          </cell>
          <cell r="Q49">
            <v>1295.9765599999994</v>
          </cell>
          <cell r="R49">
            <v>1228.1374700000001</v>
          </cell>
          <cell r="S49">
            <v>1234.5328600000003</v>
          </cell>
          <cell r="T49">
            <v>1241.6354200000005</v>
          </cell>
          <cell r="U49">
            <v>1244.2138999999995</v>
          </cell>
          <cell r="V49">
            <v>1229.3000200000006</v>
          </cell>
          <cell r="W49">
            <v>1239.6307199999997</v>
          </cell>
          <cell r="X49">
            <v>1229.2359300000001</v>
          </cell>
          <cell r="Y49">
            <v>1228.3770999999997</v>
          </cell>
          <cell r="Z49">
            <v>1230.9763900000003</v>
          </cell>
          <cell r="AA49">
            <v>1280.9573</v>
          </cell>
          <cell r="AB49">
            <v>1324.7858699999997</v>
          </cell>
          <cell r="AC49">
            <v>1373.2157699999996</v>
          </cell>
          <cell r="AD49">
            <v>1239.7904299999993</v>
          </cell>
          <cell r="AE49">
            <v>1168.9374799999996</v>
          </cell>
          <cell r="AF49">
            <v>1159.8446099999996</v>
          </cell>
          <cell r="AG49">
            <v>1160.27809</v>
          </cell>
          <cell r="AH49">
            <v>1177.4771900000005</v>
          </cell>
          <cell r="AI49">
            <v>1167.6273000000001</v>
          </cell>
          <cell r="AJ49">
            <v>1172.1530300000006</v>
          </cell>
          <cell r="AK49">
            <v>1162.0788699999994</v>
          </cell>
          <cell r="AL49">
            <v>1155.9917199999998</v>
          </cell>
          <cell r="AM49">
            <v>1272.5998399999994</v>
          </cell>
          <cell r="AN49">
            <v>1358.8770500000001</v>
          </cell>
          <cell r="AO49">
            <v>1474.7754200000011</v>
          </cell>
          <cell r="AP49">
            <v>1642.9195100000004</v>
          </cell>
          <cell r="AQ49">
            <v>1645.1292299999986</v>
          </cell>
          <cell r="AR49">
            <v>1641.5037400000006</v>
          </cell>
          <cell r="AS49">
            <v>1631.4146100000009</v>
          </cell>
          <cell r="AT49">
            <v>1627.1167500000008</v>
          </cell>
          <cell r="AU49">
            <v>1642.13572</v>
          </cell>
          <cell r="AV49">
            <v>1650.3100199999994</v>
          </cell>
          <cell r="AW49">
            <v>1640.8808600000016</v>
          </cell>
          <cell r="AX49">
            <v>1649.501950000001</v>
          </cell>
          <cell r="AY49">
            <v>1733.2212299999994</v>
          </cell>
          <cell r="AZ49">
            <v>1793.6795000000004</v>
          </cell>
          <cell r="BA49">
            <v>1879.298240000001</v>
          </cell>
        </row>
        <row r="50">
          <cell r="B50" t="str">
            <v>A5130</v>
          </cell>
          <cell r="D50">
            <v>1</v>
          </cell>
          <cell r="F50">
            <v>2083.9525400000002</v>
          </cell>
          <cell r="G50">
            <v>2134.5450900000001</v>
          </cell>
          <cell r="H50">
            <v>2086.58959</v>
          </cell>
          <cell r="I50">
            <v>2089.3870299999999</v>
          </cell>
          <cell r="J50">
            <v>2110.7422799999999</v>
          </cell>
          <cell r="K50">
            <v>2061.2488500000004</v>
          </cell>
          <cell r="L50">
            <v>2062.3595500000006</v>
          </cell>
          <cell r="M50">
            <v>2062.7719999999995</v>
          </cell>
          <cell r="N50">
            <v>2048.2140899999999</v>
          </cell>
          <cell r="O50">
            <v>2124.8721500000001</v>
          </cell>
          <cell r="P50">
            <v>2130.9227099999998</v>
          </cell>
          <cell r="Q50">
            <v>2144.94083</v>
          </cell>
          <cell r="R50">
            <v>2021.7610099999999</v>
          </cell>
          <cell r="S50">
            <v>2020.7672299999995</v>
          </cell>
          <cell r="T50">
            <v>1987.0024700000006</v>
          </cell>
          <cell r="U50">
            <v>2035.2988400000002</v>
          </cell>
          <cell r="V50">
            <v>1969.2224000000001</v>
          </cell>
          <cell r="W50">
            <v>2009.0610300000005</v>
          </cell>
          <cell r="X50">
            <v>2028.0311999999997</v>
          </cell>
          <cell r="Y50">
            <v>2042.4572800000001</v>
          </cell>
          <cell r="Z50">
            <v>2005.8284299999998</v>
          </cell>
          <cell r="AA50">
            <v>2126.91723</v>
          </cell>
          <cell r="AB50">
            <v>2169.32089</v>
          </cell>
          <cell r="AC50">
            <v>2286.9442699999995</v>
          </cell>
          <cell r="AD50">
            <v>2054.0011999999997</v>
          </cell>
          <cell r="AE50">
            <v>1943.1793400000004</v>
          </cell>
          <cell r="AF50">
            <v>1940.1294900000005</v>
          </cell>
          <cell r="AG50">
            <v>1950.4792399999999</v>
          </cell>
          <cell r="AH50">
            <v>1950.4831300000005</v>
          </cell>
          <cell r="AI50">
            <v>1964.9798299999995</v>
          </cell>
          <cell r="AJ50">
            <v>1963.8260999999998</v>
          </cell>
          <cell r="AK50">
            <v>1932.91011</v>
          </cell>
          <cell r="AL50">
            <v>1930.5029300000003</v>
          </cell>
          <cell r="AM50">
            <v>2127.93217</v>
          </cell>
          <cell r="AN50">
            <v>2293.0246399999996</v>
          </cell>
          <cell r="AO50">
            <v>2433.8561199999999</v>
          </cell>
          <cell r="AP50">
            <v>2681.7800999999986</v>
          </cell>
          <cell r="AQ50">
            <v>2745.4404300000006</v>
          </cell>
          <cell r="AR50">
            <v>2745.5532799999996</v>
          </cell>
          <cell r="AS50">
            <v>2681.93408</v>
          </cell>
          <cell r="AT50">
            <v>2674.4661599999986</v>
          </cell>
          <cell r="AU50">
            <v>2712.2693900000008</v>
          </cell>
          <cell r="AV50">
            <v>2698.2463800000005</v>
          </cell>
          <cell r="AW50">
            <v>2755.8199599999998</v>
          </cell>
          <cell r="AX50">
            <v>2737.2771599999996</v>
          </cell>
          <cell r="AY50">
            <v>2912.4203099999995</v>
          </cell>
          <cell r="AZ50">
            <v>2949.9090299999993</v>
          </cell>
          <cell r="BA50">
            <v>3083.6237599999999</v>
          </cell>
        </row>
        <row r="51">
          <cell r="B51" t="str">
            <v>A5410</v>
          </cell>
          <cell r="D51">
            <v>1</v>
          </cell>
          <cell r="F51">
            <v>2609.9799700000003</v>
          </cell>
          <cell r="G51">
            <v>2572.1347800000003</v>
          </cell>
          <cell r="H51">
            <v>2607.1509900000001</v>
          </cell>
          <cell r="I51">
            <v>2625.3001500000005</v>
          </cell>
          <cell r="J51">
            <v>2653.7677200000003</v>
          </cell>
          <cell r="K51">
            <v>2656.4569499999998</v>
          </cell>
          <cell r="L51">
            <v>2642.7854200000002</v>
          </cell>
          <cell r="M51">
            <v>2625.3194000000003</v>
          </cell>
          <cell r="N51">
            <v>2669.66</v>
          </cell>
          <cell r="O51">
            <v>2708.4509800000001</v>
          </cell>
          <cell r="P51">
            <v>2707.1743400000005</v>
          </cell>
          <cell r="Q51">
            <v>2683.1120000000005</v>
          </cell>
          <cell r="R51">
            <v>2692.0078800000006</v>
          </cell>
          <cell r="S51">
            <v>2743.3697900000002</v>
          </cell>
          <cell r="T51">
            <v>2743.7966199999992</v>
          </cell>
          <cell r="U51">
            <v>2816.3137700000002</v>
          </cell>
          <cell r="V51">
            <v>2756.59067</v>
          </cell>
          <cell r="W51">
            <v>2811.1096299999999</v>
          </cell>
          <cell r="X51">
            <v>2815.72876</v>
          </cell>
          <cell r="Y51">
            <v>2785.64552</v>
          </cell>
          <cell r="Z51">
            <v>2884.7843800000001</v>
          </cell>
          <cell r="AA51">
            <v>2865.7744600000005</v>
          </cell>
          <cell r="AB51">
            <v>2894.797500000001</v>
          </cell>
          <cell r="AC51">
            <v>2936.5387800000003</v>
          </cell>
          <cell r="AD51">
            <v>2901.2685700000002</v>
          </cell>
          <cell r="AE51">
            <v>2995.20975</v>
          </cell>
          <cell r="AF51">
            <v>2963.3881800000004</v>
          </cell>
          <cell r="AG51">
            <v>2952.4641300000003</v>
          </cell>
          <cell r="AH51">
            <v>3039.9669100000001</v>
          </cell>
          <cell r="AI51">
            <v>3095.3569500000003</v>
          </cell>
          <cell r="AJ51">
            <v>3062.49035</v>
          </cell>
          <cell r="AK51">
            <v>3073.2187000000004</v>
          </cell>
          <cell r="AL51">
            <v>3085.6403799999998</v>
          </cell>
          <cell r="AM51">
            <v>3104.8248500000004</v>
          </cell>
          <cell r="AN51">
            <v>3191.6744600000002</v>
          </cell>
          <cell r="AO51">
            <v>3164.21812</v>
          </cell>
          <cell r="AP51">
            <v>3187.5754700000007</v>
          </cell>
          <cell r="AQ51">
            <v>3223.9800900000005</v>
          </cell>
          <cell r="AR51">
            <v>3214.5844499999998</v>
          </cell>
          <cell r="AS51">
            <v>3197.2791800000005</v>
          </cell>
          <cell r="AT51">
            <v>3225.7287500000007</v>
          </cell>
          <cell r="AU51">
            <v>3265.6991000000003</v>
          </cell>
          <cell r="AV51">
            <v>3291.3367600000006</v>
          </cell>
          <cell r="AW51">
            <v>3272.9111499999995</v>
          </cell>
          <cell r="AX51">
            <v>3299.4275300000004</v>
          </cell>
          <cell r="AY51">
            <v>3302.5123499999995</v>
          </cell>
          <cell r="AZ51">
            <v>3358.0183099999995</v>
          </cell>
          <cell r="BA51">
            <v>3382.6282000000001</v>
          </cell>
        </row>
        <row r="52">
          <cell r="B52" t="str">
            <v>A5420</v>
          </cell>
          <cell r="D52">
            <v>1</v>
          </cell>
          <cell r="F52">
            <v>1630.0182</v>
          </cell>
          <cell r="G52">
            <v>1668.1354200000001</v>
          </cell>
          <cell r="H52">
            <v>1615.1056000000001</v>
          </cell>
          <cell r="I52">
            <v>1648.6037599999997</v>
          </cell>
          <cell r="J52">
            <v>1615.0314900000001</v>
          </cell>
          <cell r="K52">
            <v>1614.7625699999999</v>
          </cell>
          <cell r="L52">
            <v>1573.4912500000003</v>
          </cell>
          <cell r="M52">
            <v>1596.04304</v>
          </cell>
          <cell r="N52">
            <v>1590.46813</v>
          </cell>
          <cell r="O52">
            <v>1663.9685399999998</v>
          </cell>
          <cell r="P52">
            <v>1670.3479599999998</v>
          </cell>
          <cell r="Q52">
            <v>1654.4346600000001</v>
          </cell>
          <cell r="R52">
            <v>1539.0022800000002</v>
          </cell>
          <cell r="S52">
            <v>1564.9882400000001</v>
          </cell>
          <cell r="T52">
            <v>1509.6824400000003</v>
          </cell>
          <cell r="U52">
            <v>1547.6861799999999</v>
          </cell>
          <cell r="V52">
            <v>1508.7479900000001</v>
          </cell>
          <cell r="W52">
            <v>1552.7610399999996</v>
          </cell>
          <cell r="X52">
            <v>1599.4109200000003</v>
          </cell>
          <cell r="Y52">
            <v>1587.82476</v>
          </cell>
          <cell r="Z52">
            <v>1526.5075200000001</v>
          </cell>
          <cell r="AA52">
            <v>1604.0030299999999</v>
          </cell>
          <cell r="AB52">
            <v>1666.1770000000001</v>
          </cell>
          <cell r="AC52">
            <v>1758.2680600000003</v>
          </cell>
          <cell r="AD52">
            <v>1489.57095</v>
          </cell>
          <cell r="AE52">
            <v>1388.6299899999999</v>
          </cell>
          <cell r="AF52">
            <v>1444.1981999999998</v>
          </cell>
          <cell r="AG52">
            <v>1459.2457400000003</v>
          </cell>
          <cell r="AH52">
            <v>1441.2315200000003</v>
          </cell>
          <cell r="AI52">
            <v>1434.0428199999999</v>
          </cell>
          <cell r="AJ52">
            <v>1487.1350900000002</v>
          </cell>
          <cell r="AK52">
            <v>1428.6339500000001</v>
          </cell>
          <cell r="AL52">
            <v>1413.1897100000001</v>
          </cell>
          <cell r="AM52">
            <v>1549.0405799999999</v>
          </cell>
          <cell r="AN52">
            <v>1747.69328</v>
          </cell>
          <cell r="AO52">
            <v>1814.8124399999999</v>
          </cell>
          <cell r="AP52">
            <v>2045.5335900000002</v>
          </cell>
          <cell r="AQ52">
            <v>2094.5380099999998</v>
          </cell>
          <cell r="AR52">
            <v>2108.99962</v>
          </cell>
          <cell r="AS52">
            <v>2043.07825</v>
          </cell>
          <cell r="AT52">
            <v>2002.7049099999999</v>
          </cell>
          <cell r="AU52">
            <v>2112.3902699999999</v>
          </cell>
          <cell r="AV52">
            <v>2024.1605999999997</v>
          </cell>
          <cell r="AW52">
            <v>2091.6840399999996</v>
          </cell>
          <cell r="AX52">
            <v>2092.2170799999999</v>
          </cell>
          <cell r="AY52">
            <v>2182.7260100000003</v>
          </cell>
          <cell r="AZ52">
            <v>2221.6751200000008</v>
          </cell>
          <cell r="BA52">
            <v>2303.7262099999998</v>
          </cell>
        </row>
        <row r="53">
          <cell r="B53" t="str">
            <v>A5510</v>
          </cell>
          <cell r="D53">
            <v>1</v>
          </cell>
          <cell r="F53">
            <v>2080.3938000000003</v>
          </cell>
          <cell r="G53">
            <v>2107.96063</v>
          </cell>
          <cell r="H53">
            <v>2048.3350799999998</v>
          </cell>
          <cell r="I53">
            <v>2072.5922400000004</v>
          </cell>
          <cell r="J53">
            <v>2067.2462900000005</v>
          </cell>
          <cell r="K53">
            <v>2005.9283699999999</v>
          </cell>
          <cell r="L53">
            <v>2032.8266900000001</v>
          </cell>
          <cell r="M53">
            <v>2037.1634800000002</v>
          </cell>
          <cell r="N53">
            <v>2004.3703700000005</v>
          </cell>
          <cell r="O53">
            <v>2086.0177200000003</v>
          </cell>
          <cell r="P53">
            <v>2073.5076100000001</v>
          </cell>
          <cell r="Q53">
            <v>2076.29738</v>
          </cell>
          <cell r="R53">
            <v>1909.2304199999992</v>
          </cell>
          <cell r="S53">
            <v>1949.03071</v>
          </cell>
          <cell r="T53">
            <v>1904.4917200000002</v>
          </cell>
          <cell r="U53">
            <v>1938.3629300000002</v>
          </cell>
          <cell r="V53">
            <v>1881.27665</v>
          </cell>
          <cell r="W53">
            <v>1915.0053</v>
          </cell>
          <cell r="X53">
            <v>1955.9165799999998</v>
          </cell>
          <cell r="Y53">
            <v>1958.1907100000003</v>
          </cell>
          <cell r="Z53">
            <v>1920.0532799999999</v>
          </cell>
          <cell r="AA53">
            <v>2021.12888</v>
          </cell>
          <cell r="AB53">
            <v>2059.9751700000002</v>
          </cell>
          <cell r="AC53">
            <v>2195.5018</v>
          </cell>
          <cell r="AD53">
            <v>1987.4134600000002</v>
          </cell>
          <cell r="AE53">
            <v>1877.7191300000002</v>
          </cell>
          <cell r="AF53">
            <v>1883.1266599999999</v>
          </cell>
          <cell r="AG53">
            <v>1902.55485</v>
          </cell>
          <cell r="AH53">
            <v>1906.0817</v>
          </cell>
          <cell r="AI53">
            <v>1900.4259200000001</v>
          </cell>
          <cell r="AJ53">
            <v>1927.1135600000002</v>
          </cell>
          <cell r="AK53">
            <v>1856.8639200000002</v>
          </cell>
          <cell r="AL53">
            <v>1834.6137399999998</v>
          </cell>
          <cell r="AM53">
            <v>2059.8735299999994</v>
          </cell>
          <cell r="AN53">
            <v>2207.5010400000001</v>
          </cell>
          <cell r="AO53">
            <v>2332.3363000000004</v>
          </cell>
          <cell r="AP53">
            <v>2594.8974300000009</v>
          </cell>
          <cell r="AQ53">
            <v>2639.1790300000011</v>
          </cell>
          <cell r="AR53">
            <v>2631.3324999999995</v>
          </cell>
          <cell r="AS53">
            <v>2590.0081199999995</v>
          </cell>
          <cell r="AT53">
            <v>2600.0708500000005</v>
          </cell>
          <cell r="AU53">
            <v>2640.66633</v>
          </cell>
          <cell r="AV53">
            <v>2601.2098600000008</v>
          </cell>
          <cell r="AW53">
            <v>2669.948170000001</v>
          </cell>
          <cell r="AX53">
            <v>2665.7179300000003</v>
          </cell>
          <cell r="AY53">
            <v>2824.8465099999999</v>
          </cell>
          <cell r="AZ53">
            <v>2846.6956700000005</v>
          </cell>
          <cell r="BA53">
            <v>3007.8763200000003</v>
          </cell>
        </row>
        <row r="54">
          <cell r="B54" t="str">
            <v>A5520</v>
          </cell>
          <cell r="D54">
            <v>1</v>
          </cell>
          <cell r="F54">
            <v>769.7484800000002</v>
          </cell>
          <cell r="G54">
            <v>780.57381000000021</v>
          </cell>
          <cell r="H54">
            <v>759.17479000000003</v>
          </cell>
          <cell r="I54">
            <v>771.43051999999989</v>
          </cell>
          <cell r="J54">
            <v>768.84591000000012</v>
          </cell>
          <cell r="K54">
            <v>751.11388000000011</v>
          </cell>
          <cell r="L54">
            <v>752.61991</v>
          </cell>
          <cell r="M54">
            <v>755.49430999999981</v>
          </cell>
          <cell r="N54">
            <v>756.48480999999992</v>
          </cell>
          <cell r="O54">
            <v>784.23904000000005</v>
          </cell>
          <cell r="P54">
            <v>797.87081999999998</v>
          </cell>
          <cell r="Q54">
            <v>804.26660000000004</v>
          </cell>
          <cell r="R54">
            <v>769.06313999999998</v>
          </cell>
          <cell r="S54">
            <v>777.64401999999995</v>
          </cell>
          <cell r="T54">
            <v>752.67333999999994</v>
          </cell>
          <cell r="U54">
            <v>774.99771999999984</v>
          </cell>
          <cell r="V54">
            <v>749.03444999999999</v>
          </cell>
          <cell r="W54">
            <v>774.03570999999999</v>
          </cell>
          <cell r="X54">
            <v>781.01727999999991</v>
          </cell>
          <cell r="Y54">
            <v>784.47419000000025</v>
          </cell>
          <cell r="Z54">
            <v>766.06983000000014</v>
          </cell>
          <cell r="AA54">
            <v>802.45204999999999</v>
          </cell>
          <cell r="AB54">
            <v>819.88013000000001</v>
          </cell>
          <cell r="AC54">
            <v>864.6162999999998</v>
          </cell>
          <cell r="AD54">
            <v>775.05289000000016</v>
          </cell>
          <cell r="AE54">
            <v>720.60327000000018</v>
          </cell>
          <cell r="AF54">
            <v>728.6779600000001</v>
          </cell>
          <cell r="AG54">
            <v>738.39439000000016</v>
          </cell>
          <cell r="AH54">
            <v>736.88116000000002</v>
          </cell>
          <cell r="AI54">
            <v>735.31080000000009</v>
          </cell>
          <cell r="AJ54">
            <v>747.46964999999989</v>
          </cell>
          <cell r="AK54">
            <v>727.32976000000019</v>
          </cell>
          <cell r="AL54">
            <v>717.3322300000001</v>
          </cell>
          <cell r="AM54">
            <v>801.76175999999998</v>
          </cell>
          <cell r="AN54">
            <v>871.73108999999999</v>
          </cell>
          <cell r="AO54">
            <v>921.69961999999987</v>
          </cell>
          <cell r="AP54">
            <v>1029.69409</v>
          </cell>
          <cell r="AQ54">
            <v>1047.35769</v>
          </cell>
          <cell r="AR54">
            <v>1040.2541200000001</v>
          </cell>
          <cell r="AS54">
            <v>1023.0689600000002</v>
          </cell>
          <cell r="AT54">
            <v>1020.20435</v>
          </cell>
          <cell r="AU54">
            <v>1055.34548</v>
          </cell>
          <cell r="AV54">
            <v>1020.4196299999999</v>
          </cell>
          <cell r="AW54">
            <v>1047.7690399999999</v>
          </cell>
          <cell r="AX54">
            <v>1053.3481899999999</v>
          </cell>
          <cell r="AY54">
            <v>1115.2850700000004</v>
          </cell>
          <cell r="AZ54">
            <v>1122.3145100000002</v>
          </cell>
          <cell r="BA54">
            <v>1179.8365000000001</v>
          </cell>
        </row>
        <row r="55">
          <cell r="B55" t="str">
            <v>A5530</v>
          </cell>
          <cell r="D55">
            <v>1</v>
          </cell>
          <cell r="F55">
            <v>1250.4493900000002</v>
          </cell>
          <cell r="G55">
            <v>1247.5834599999998</v>
          </cell>
          <cell r="H55">
            <v>1237.9401600000003</v>
          </cell>
          <cell r="I55">
            <v>1254.8782900000003</v>
          </cell>
          <cell r="J55">
            <v>1267.8098200000004</v>
          </cell>
          <cell r="K55">
            <v>1270.2093300000001</v>
          </cell>
          <cell r="L55">
            <v>1271.7179499999995</v>
          </cell>
          <cell r="M55">
            <v>1261.6765000000003</v>
          </cell>
          <cell r="N55">
            <v>1273.4265899999998</v>
          </cell>
          <cell r="O55">
            <v>1281.4021700000003</v>
          </cell>
          <cell r="P55">
            <v>1317.4592700000001</v>
          </cell>
          <cell r="Q55">
            <v>1207.5309799999998</v>
          </cell>
          <cell r="R55">
            <v>1203.1282399999998</v>
          </cell>
          <cell r="S55">
            <v>1212.9180200000001</v>
          </cell>
          <cell r="T55">
            <v>1246.6406699999998</v>
          </cell>
          <cell r="U55">
            <v>1243.9989700000001</v>
          </cell>
          <cell r="V55">
            <v>1240.5403100000001</v>
          </cell>
          <cell r="W55">
            <v>1238.9051099999999</v>
          </cell>
          <cell r="X55">
            <v>1240.8142600000003</v>
          </cell>
          <cell r="Y55">
            <v>1257.6205400000001</v>
          </cell>
          <cell r="Z55">
            <v>1255.5427100000002</v>
          </cell>
          <cell r="AA55">
            <v>1272.5491400000001</v>
          </cell>
          <cell r="AB55">
            <v>1279.3838900000001</v>
          </cell>
          <cell r="AC55">
            <v>1165.0654400000001</v>
          </cell>
          <cell r="AD55">
            <v>1163.40606</v>
          </cell>
          <cell r="AE55">
            <v>1172.5233799999999</v>
          </cell>
          <cell r="AF55">
            <v>1186.00332</v>
          </cell>
          <cell r="AG55">
            <v>1203.91185</v>
          </cell>
          <cell r="AH55">
            <v>1206.2394600000002</v>
          </cell>
          <cell r="AI55">
            <v>1206.1851899999999</v>
          </cell>
          <cell r="AJ55">
            <v>1225.4101000000001</v>
          </cell>
          <cell r="AK55">
            <v>1229.73396</v>
          </cell>
          <cell r="AL55">
            <v>1251.7411299999999</v>
          </cell>
          <cell r="AM55">
            <v>1243.9551600000002</v>
          </cell>
          <cell r="AN55">
            <v>1257.4332799999997</v>
          </cell>
          <cell r="AO55">
            <v>1116.4435100000001</v>
          </cell>
          <cell r="AP55">
            <v>1148.6182200000003</v>
          </cell>
          <cell r="AQ55">
            <v>1142.3781000000004</v>
          </cell>
          <cell r="AR55">
            <v>1124.46534</v>
          </cell>
          <cell r="AS55">
            <v>1176.5484400000003</v>
          </cell>
          <cell r="AT55">
            <v>1172.4341999999999</v>
          </cell>
          <cell r="AU55">
            <v>1170.17922</v>
          </cell>
          <cell r="AV55">
            <v>1145.5551300000002</v>
          </cell>
          <cell r="AW55">
            <v>1187.7184399999999</v>
          </cell>
          <cell r="AX55">
            <v>1176.8556800000001</v>
          </cell>
          <cell r="AY55">
            <v>1183.9810500000001</v>
          </cell>
          <cell r="AZ55">
            <v>1191.9522900000002</v>
          </cell>
          <cell r="BA55">
            <v>1071.4788900000001</v>
          </cell>
        </row>
        <row r="56">
          <cell r="B56" t="str">
            <v>A6110</v>
          </cell>
          <cell r="D56">
            <v>1</v>
          </cell>
          <cell r="F56">
            <v>2556.0553199999995</v>
          </cell>
          <cell r="G56">
            <v>2591.19634</v>
          </cell>
          <cell r="H56">
            <v>2584.2148500000003</v>
          </cell>
          <cell r="I56">
            <v>2570.4664899999993</v>
          </cell>
          <cell r="J56">
            <v>2608.92596</v>
          </cell>
          <cell r="K56">
            <v>2607.9151699999998</v>
          </cell>
          <cell r="L56">
            <v>2662.0489000000002</v>
          </cell>
          <cell r="M56">
            <v>2625.2375699999998</v>
          </cell>
          <cell r="N56">
            <v>2692.7533999999996</v>
          </cell>
          <cell r="O56">
            <v>2748.0538700000002</v>
          </cell>
          <cell r="P56">
            <v>2747.2267199999997</v>
          </cell>
          <cell r="Q56">
            <v>2742.2151100000001</v>
          </cell>
          <cell r="R56">
            <v>2783.3469799999993</v>
          </cell>
          <cell r="S56">
            <v>2782.08457</v>
          </cell>
          <cell r="T56">
            <v>2796.91545</v>
          </cell>
          <cell r="U56">
            <v>2863.7474699999998</v>
          </cell>
          <cell r="V56">
            <v>2868.62925</v>
          </cell>
          <cell r="W56">
            <v>2889.6327799999999</v>
          </cell>
          <cell r="X56">
            <v>2897.0718099999999</v>
          </cell>
          <cell r="Y56">
            <v>2911.0703200000003</v>
          </cell>
          <cell r="Z56">
            <v>2950.2036400000002</v>
          </cell>
          <cell r="AA56">
            <v>3003.1054600000002</v>
          </cell>
          <cell r="AB56">
            <v>2942.3338599999997</v>
          </cell>
          <cell r="AC56">
            <v>2952.37644</v>
          </cell>
          <cell r="AD56">
            <v>3011.1654599999997</v>
          </cell>
          <cell r="AE56">
            <v>3050.9700499999999</v>
          </cell>
          <cell r="AF56">
            <v>3112.9735000000001</v>
          </cell>
          <cell r="AG56">
            <v>3071.7305699999997</v>
          </cell>
          <cell r="AH56">
            <v>3104.1854400000002</v>
          </cell>
          <cell r="AI56">
            <v>3080.3634100000004</v>
          </cell>
          <cell r="AJ56">
            <v>3108.4539499999996</v>
          </cell>
          <cell r="AK56">
            <v>3199.8058200000009</v>
          </cell>
          <cell r="AL56">
            <v>3193.9275400000001</v>
          </cell>
          <cell r="AM56">
            <v>3138.2982900000002</v>
          </cell>
          <cell r="AN56">
            <v>3229.4292000000005</v>
          </cell>
          <cell r="AO56">
            <v>3252.1273499999998</v>
          </cell>
          <cell r="AP56">
            <v>3278.9217600000006</v>
          </cell>
          <cell r="AQ56">
            <v>3280.82141</v>
          </cell>
          <cell r="AR56">
            <v>3317.3321600000004</v>
          </cell>
          <cell r="AS56">
            <v>3320.4053800000011</v>
          </cell>
          <cell r="AT56">
            <v>3341.3272699999998</v>
          </cell>
          <cell r="AU56">
            <v>3382.7696500000006</v>
          </cell>
          <cell r="AV56">
            <v>3341.9212400000001</v>
          </cell>
          <cell r="AW56">
            <v>3347.6165900000001</v>
          </cell>
          <cell r="AX56">
            <v>3447.55708</v>
          </cell>
          <cell r="AY56">
            <v>3454.7508500000004</v>
          </cell>
          <cell r="AZ56">
            <v>3551.6606700000002</v>
          </cell>
          <cell r="BA56">
            <v>3487.1147299999998</v>
          </cell>
        </row>
        <row r="57">
          <cell r="B57" t="str">
            <v>A6120</v>
          </cell>
          <cell r="D57">
            <v>1</v>
          </cell>
          <cell r="F57">
            <v>3577.6459099999997</v>
          </cell>
          <cell r="G57">
            <v>3636.7745000000004</v>
          </cell>
          <cell r="H57">
            <v>3540.6037099999994</v>
          </cell>
          <cell r="I57">
            <v>3597.2387000000012</v>
          </cell>
          <cell r="J57">
            <v>3528.9255199999998</v>
          </cell>
          <cell r="K57">
            <v>3547.2960200000007</v>
          </cell>
          <cell r="L57">
            <v>3438.3244300000001</v>
          </cell>
          <cell r="M57">
            <v>3491.1654199999994</v>
          </cell>
          <cell r="N57">
            <v>3486.0375400000003</v>
          </cell>
          <cell r="O57">
            <v>3652.7125599999999</v>
          </cell>
          <cell r="P57">
            <v>3668.2706599999997</v>
          </cell>
          <cell r="Q57">
            <v>3626.0567599999995</v>
          </cell>
          <cell r="R57">
            <v>3393.8152699999996</v>
          </cell>
          <cell r="S57">
            <v>3422.1942399999998</v>
          </cell>
          <cell r="T57">
            <v>3303.7590200000004</v>
          </cell>
          <cell r="U57">
            <v>3407.8237300000001</v>
          </cell>
          <cell r="V57">
            <v>3305.5012999999999</v>
          </cell>
          <cell r="W57">
            <v>3411.4937999999993</v>
          </cell>
          <cell r="X57">
            <v>3530.4491200000002</v>
          </cell>
          <cell r="Y57">
            <v>3501.2282700000005</v>
          </cell>
          <cell r="Z57">
            <v>3390.7701000000006</v>
          </cell>
          <cell r="AA57">
            <v>3561.6048800000008</v>
          </cell>
          <cell r="AB57">
            <v>3723.2360299999996</v>
          </cell>
          <cell r="AC57">
            <v>3939.1433900000006</v>
          </cell>
          <cell r="AD57">
            <v>3411.6495600000003</v>
          </cell>
          <cell r="AE57">
            <v>3177.1191999999996</v>
          </cell>
          <cell r="AF57">
            <v>3298.8445700000002</v>
          </cell>
          <cell r="AG57">
            <v>3350.5794000000005</v>
          </cell>
          <cell r="AH57">
            <v>3275.3393400000004</v>
          </cell>
          <cell r="AI57">
            <v>3276.8216000000002</v>
          </cell>
          <cell r="AJ57">
            <v>3384.2861499999995</v>
          </cell>
          <cell r="AK57">
            <v>3263.1101700000004</v>
          </cell>
          <cell r="AL57">
            <v>3242.095260000001</v>
          </cell>
          <cell r="AM57">
            <v>3558.4399900000003</v>
          </cell>
          <cell r="AN57">
            <v>4013.8281800000004</v>
          </cell>
          <cell r="AO57">
            <v>4175.7882900000004</v>
          </cell>
          <cell r="AP57">
            <v>4738.9889599999997</v>
          </cell>
          <cell r="AQ57">
            <v>4841.8697899999997</v>
          </cell>
          <cell r="AR57">
            <v>4894.1619000000001</v>
          </cell>
          <cell r="AS57">
            <v>4718.7134699999997</v>
          </cell>
          <cell r="AT57">
            <v>4639.3420700000006</v>
          </cell>
          <cell r="AU57">
            <v>4893.5784400000002</v>
          </cell>
          <cell r="AV57">
            <v>4674.8768100000016</v>
          </cell>
          <cell r="AW57">
            <v>4875.6416200000003</v>
          </cell>
          <cell r="AX57">
            <v>4872.47289</v>
          </cell>
          <cell r="AY57">
            <v>5057.10491</v>
          </cell>
          <cell r="AZ57">
            <v>5146.1197500000007</v>
          </cell>
          <cell r="BA57">
            <v>5361.2464000000018</v>
          </cell>
        </row>
        <row r="58">
          <cell r="B58" t="str">
            <v>A6130</v>
          </cell>
          <cell r="D58">
            <v>1</v>
          </cell>
          <cell r="F58">
            <v>853.00140999999996</v>
          </cell>
          <cell r="G58">
            <v>872.86526000000003</v>
          </cell>
          <cell r="H58">
            <v>847.30870999999991</v>
          </cell>
          <cell r="I58">
            <v>861.32347000000004</v>
          </cell>
          <cell r="J58">
            <v>847.54561000000001</v>
          </cell>
          <cell r="K58">
            <v>846.32733999999994</v>
          </cell>
          <cell r="L58">
            <v>826.19530999999984</v>
          </cell>
          <cell r="M58">
            <v>840.95303999999999</v>
          </cell>
          <cell r="N58">
            <v>839.75071000000003</v>
          </cell>
          <cell r="O58">
            <v>885.03623000000016</v>
          </cell>
          <cell r="P58">
            <v>892.55850999999996</v>
          </cell>
          <cell r="Q58">
            <v>877.77575000000002</v>
          </cell>
          <cell r="R58">
            <v>843.75099</v>
          </cell>
          <cell r="S58">
            <v>854.72014999999988</v>
          </cell>
          <cell r="T58">
            <v>821.10050000000001</v>
          </cell>
          <cell r="U58">
            <v>852.15862000000004</v>
          </cell>
          <cell r="V58">
            <v>823.74828000000002</v>
          </cell>
          <cell r="W58">
            <v>852.21990999999991</v>
          </cell>
          <cell r="X58">
            <v>882.80937999999992</v>
          </cell>
          <cell r="Y58">
            <v>864.94726000000014</v>
          </cell>
          <cell r="Z58">
            <v>839.92631999999992</v>
          </cell>
          <cell r="AA58">
            <v>877.08831999999995</v>
          </cell>
          <cell r="AB58">
            <v>914.11258999999995</v>
          </cell>
          <cell r="AC58">
            <v>969.92399999999998</v>
          </cell>
          <cell r="AD58">
            <v>833.32718999999997</v>
          </cell>
          <cell r="AE58">
            <v>771.83619000000022</v>
          </cell>
          <cell r="AF58">
            <v>801.27022999999997</v>
          </cell>
          <cell r="AG58">
            <v>813.10649999999998</v>
          </cell>
          <cell r="AH58">
            <v>796.10051999999996</v>
          </cell>
          <cell r="AI58">
            <v>796.84113000000013</v>
          </cell>
          <cell r="AJ58">
            <v>835.36896999999988</v>
          </cell>
          <cell r="AK58">
            <v>798.94215999999994</v>
          </cell>
          <cell r="AL58">
            <v>798.75598000000002</v>
          </cell>
          <cell r="AM58">
            <v>883.98619000000008</v>
          </cell>
          <cell r="AN58">
            <v>993.23874999999998</v>
          </cell>
          <cell r="AO58">
            <v>1040.8884000000003</v>
          </cell>
          <cell r="AP58">
            <v>1204.4728399999999</v>
          </cell>
          <cell r="AQ58">
            <v>1232.3151700000001</v>
          </cell>
          <cell r="AR58">
            <v>1251.8583099999998</v>
          </cell>
          <cell r="AS58">
            <v>1207.9333700000002</v>
          </cell>
          <cell r="AT58">
            <v>1176.2822300000003</v>
          </cell>
          <cell r="AU58">
            <v>1254.81042</v>
          </cell>
          <cell r="AV58">
            <v>1189.1814199999999</v>
          </cell>
          <cell r="AW58">
            <v>1240.2325100000003</v>
          </cell>
          <cell r="AX58">
            <v>1232.4114399999999</v>
          </cell>
          <cell r="AY58">
            <v>1294.2263699999999</v>
          </cell>
          <cell r="AZ58">
            <v>1306.0558199999998</v>
          </cell>
          <cell r="BA58">
            <v>1360.80674</v>
          </cell>
        </row>
        <row r="59">
          <cell r="B59" t="str">
            <v>A6140</v>
          </cell>
          <cell r="D59">
            <v>1</v>
          </cell>
          <cell r="F59">
            <v>3315.8304499999999</v>
          </cell>
          <cell r="G59">
            <v>3352.8999199999998</v>
          </cell>
          <cell r="H59">
            <v>3413.4238500000006</v>
          </cell>
          <cell r="I59">
            <v>3338.7886300000005</v>
          </cell>
          <cell r="J59">
            <v>3407.7246700000001</v>
          </cell>
          <cell r="K59">
            <v>3410.0126900000005</v>
          </cell>
          <cell r="L59">
            <v>3365.0628999999999</v>
          </cell>
          <cell r="M59">
            <v>3494.8176399999998</v>
          </cell>
          <cell r="N59">
            <v>3469.3732299999997</v>
          </cell>
          <cell r="O59">
            <v>3494.7585100000001</v>
          </cell>
          <cell r="P59">
            <v>3539.2439200000003</v>
          </cell>
          <cell r="Q59">
            <v>3647.8801699999999</v>
          </cell>
          <cell r="R59">
            <v>3612.4089299999996</v>
          </cell>
          <cell r="S59">
            <v>3721.0090600000008</v>
          </cell>
          <cell r="T59">
            <v>3817.5873999999999</v>
          </cell>
          <cell r="U59">
            <v>3730.2406200000009</v>
          </cell>
          <cell r="V59">
            <v>3840.0455599999996</v>
          </cell>
          <cell r="W59">
            <v>3828.3193000000001</v>
          </cell>
          <cell r="X59">
            <v>3859.0301600000003</v>
          </cell>
          <cell r="Y59">
            <v>3896.6986800000009</v>
          </cell>
          <cell r="Z59">
            <v>3866.97183</v>
          </cell>
          <cell r="AA59">
            <v>3892.29367</v>
          </cell>
          <cell r="AB59">
            <v>3954.3282200000003</v>
          </cell>
          <cell r="AC59">
            <v>3971.1891199999995</v>
          </cell>
          <cell r="AD59">
            <v>4031.5756399999996</v>
          </cell>
          <cell r="AE59">
            <v>4029.9871200000002</v>
          </cell>
          <cell r="AF59">
            <v>4034.1206899999997</v>
          </cell>
          <cell r="AG59">
            <v>4029.2543000000005</v>
          </cell>
          <cell r="AH59">
            <v>4060.4895199999996</v>
          </cell>
          <cell r="AI59">
            <v>4086.1142500000001</v>
          </cell>
          <cell r="AJ59">
            <v>4148.0987699999996</v>
          </cell>
          <cell r="AK59">
            <v>4157.9843999999994</v>
          </cell>
          <cell r="AL59">
            <v>4132.0015800000001</v>
          </cell>
          <cell r="AM59">
            <v>4158.6231299999999</v>
          </cell>
          <cell r="AN59">
            <v>4149.0234799999998</v>
          </cell>
          <cell r="AO59">
            <v>4174.20075</v>
          </cell>
          <cell r="AP59">
            <v>4242.9430800000009</v>
          </cell>
          <cell r="AQ59">
            <v>4388.1036800000002</v>
          </cell>
          <cell r="AR59">
            <v>4458.0235199999997</v>
          </cell>
          <cell r="AS59">
            <v>4352.4540200000001</v>
          </cell>
          <cell r="AT59">
            <v>4355.1232799999998</v>
          </cell>
          <cell r="AU59">
            <v>4346.2087799999999</v>
          </cell>
          <cell r="AV59">
            <v>4472.2438599999996</v>
          </cell>
          <cell r="AW59">
            <v>4463.749710000001</v>
          </cell>
          <cell r="AX59">
            <v>4641.3855100000001</v>
          </cell>
          <cell r="AY59">
            <v>4642.8967900000007</v>
          </cell>
          <cell r="AZ59">
            <v>4595.8121899999996</v>
          </cell>
          <cell r="BA59">
            <v>4616.2441000000008</v>
          </cell>
        </row>
        <row r="60">
          <cell r="B60" t="str">
            <v>A6310</v>
          </cell>
          <cell r="D60">
            <v>1</v>
          </cell>
          <cell r="F60">
            <v>1146.9797000000008</v>
          </cell>
          <cell r="G60">
            <v>1146.0150300000012</v>
          </cell>
          <cell r="H60">
            <v>1149.7653200000002</v>
          </cell>
          <cell r="I60">
            <v>1137.7272099999993</v>
          </cell>
          <cell r="J60">
            <v>1146.4036600000013</v>
          </cell>
          <cell r="K60">
            <v>1152.5191200000004</v>
          </cell>
          <cell r="L60">
            <v>1142.354219999999</v>
          </cell>
          <cell r="M60">
            <v>1144.8028399999996</v>
          </cell>
          <cell r="N60">
            <v>1147.4505100000003</v>
          </cell>
          <cell r="O60">
            <v>1165.2358200000001</v>
          </cell>
          <cell r="P60">
            <v>1163.9080400000003</v>
          </cell>
          <cell r="Q60">
            <v>1175.9470300000007</v>
          </cell>
          <cell r="R60">
            <v>1109.5457100000001</v>
          </cell>
          <cell r="S60">
            <v>1114.68371</v>
          </cell>
          <cell r="T60">
            <v>1119.1016499999996</v>
          </cell>
          <cell r="U60">
            <v>1112.7931399999995</v>
          </cell>
          <cell r="V60">
            <v>1110.9147299999995</v>
          </cell>
          <cell r="W60">
            <v>1113.5796300000006</v>
          </cell>
          <cell r="X60">
            <v>1115.6354499999998</v>
          </cell>
          <cell r="Y60">
            <v>1109.6656800000007</v>
          </cell>
          <cell r="Z60">
            <v>1116.2130500000001</v>
          </cell>
          <cell r="AA60">
            <v>1166.2587199999996</v>
          </cell>
          <cell r="AB60">
            <v>1207.537150000001</v>
          </cell>
          <cell r="AC60">
            <v>1246.1257100000003</v>
          </cell>
          <cell r="AD60">
            <v>1140.2174</v>
          </cell>
          <cell r="AE60">
            <v>1068.7246199999993</v>
          </cell>
          <cell r="AF60">
            <v>1073.8947800000003</v>
          </cell>
          <cell r="AG60">
            <v>1072.5503999999999</v>
          </cell>
          <cell r="AH60">
            <v>1086.1029499999997</v>
          </cell>
          <cell r="AI60">
            <v>1075.7502999999995</v>
          </cell>
          <cell r="AJ60">
            <v>1078.0724899999996</v>
          </cell>
          <cell r="AK60">
            <v>1074.5432999999996</v>
          </cell>
          <cell r="AL60">
            <v>1062.4550600000005</v>
          </cell>
          <cell r="AM60">
            <v>1168.5929099999998</v>
          </cell>
          <cell r="AN60">
            <v>1255.0439400000007</v>
          </cell>
          <cell r="AO60">
            <v>1357.4633800000013</v>
          </cell>
          <cell r="AP60">
            <v>1493.6746999999998</v>
          </cell>
          <cell r="AQ60">
            <v>1496.792199999999</v>
          </cell>
          <cell r="AR60">
            <v>1506.3338600000004</v>
          </cell>
          <cell r="AS60">
            <v>1492.0811799999999</v>
          </cell>
          <cell r="AT60">
            <v>1489.6338099999994</v>
          </cell>
          <cell r="AU60">
            <v>1503.1169899999995</v>
          </cell>
          <cell r="AV60">
            <v>1512.0613000000008</v>
          </cell>
          <cell r="AW60">
            <v>1494.6751400000007</v>
          </cell>
          <cell r="AX60">
            <v>1511.3024</v>
          </cell>
          <cell r="AY60">
            <v>1582.3124599999992</v>
          </cell>
          <cell r="AZ60">
            <v>1644.2050999999997</v>
          </cell>
          <cell r="BA60">
            <v>1723.4134599999995</v>
          </cell>
        </row>
        <row r="61">
          <cell r="B61" t="str">
            <v>A6320</v>
          </cell>
          <cell r="D61">
            <v>1</v>
          </cell>
          <cell r="F61">
            <v>951.81448000000023</v>
          </cell>
          <cell r="G61">
            <v>915.56402999999966</v>
          </cell>
          <cell r="H61">
            <v>940.01046000000008</v>
          </cell>
          <cell r="I61">
            <v>916.47751000000051</v>
          </cell>
          <cell r="J61">
            <v>932.1598300000004</v>
          </cell>
          <cell r="K61">
            <v>932.42831000000024</v>
          </cell>
          <cell r="L61">
            <v>922.70224999999982</v>
          </cell>
          <cell r="M61">
            <v>916.63067000000001</v>
          </cell>
          <cell r="N61">
            <v>922.29088999999965</v>
          </cell>
          <cell r="O61">
            <v>947.65157000000045</v>
          </cell>
          <cell r="P61">
            <v>937.61240999999939</v>
          </cell>
          <cell r="Q61">
            <v>959.39962000000048</v>
          </cell>
          <cell r="R61">
            <v>904.46376000000009</v>
          </cell>
          <cell r="S61">
            <v>907.99614999999983</v>
          </cell>
          <cell r="T61">
            <v>888.9500700000001</v>
          </cell>
          <cell r="U61">
            <v>907.32288000000005</v>
          </cell>
          <cell r="V61">
            <v>908.35544000000016</v>
          </cell>
          <cell r="W61">
            <v>896.37475000000052</v>
          </cell>
          <cell r="X61">
            <v>901.24354000000028</v>
          </cell>
          <cell r="Y61">
            <v>891.39635000000021</v>
          </cell>
          <cell r="Z61">
            <v>905.96539999999982</v>
          </cell>
          <cell r="AA61">
            <v>946.82485000000008</v>
          </cell>
          <cell r="AB61">
            <v>973.02227999999991</v>
          </cell>
          <cell r="AC61">
            <v>1013.8559499999997</v>
          </cell>
          <cell r="AD61">
            <v>928.70854999999949</v>
          </cell>
          <cell r="AE61">
            <v>861.04765999999995</v>
          </cell>
          <cell r="AF61">
            <v>869.62926999999991</v>
          </cell>
          <cell r="AG61">
            <v>857.07266999999933</v>
          </cell>
          <cell r="AH61">
            <v>881.88659000000007</v>
          </cell>
          <cell r="AI61">
            <v>859.33681000000013</v>
          </cell>
          <cell r="AJ61">
            <v>868.8514600000002</v>
          </cell>
          <cell r="AK61">
            <v>875.63214999999957</v>
          </cell>
          <cell r="AL61">
            <v>851.30241999999964</v>
          </cell>
          <cell r="AM61">
            <v>963.61434999999972</v>
          </cell>
          <cell r="AN61">
            <v>1026.8401100000003</v>
          </cell>
          <cell r="AO61">
            <v>1117.7540200000005</v>
          </cell>
          <cell r="AP61">
            <v>1228.3860099999997</v>
          </cell>
          <cell r="AQ61">
            <v>1243.1944200000005</v>
          </cell>
          <cell r="AR61">
            <v>1238.9620500000001</v>
          </cell>
          <cell r="AS61">
            <v>1225.8667700000001</v>
          </cell>
          <cell r="AT61">
            <v>1216.2093699999989</v>
          </cell>
          <cell r="AU61">
            <v>1230.6259299999997</v>
          </cell>
          <cell r="AV61">
            <v>1248.7887699999994</v>
          </cell>
          <cell r="AW61">
            <v>1237.5193599999993</v>
          </cell>
          <cell r="AX61">
            <v>1261.4732200000008</v>
          </cell>
          <cell r="AY61">
            <v>1301.8917399999998</v>
          </cell>
          <cell r="AZ61">
            <v>1345.5076499999998</v>
          </cell>
          <cell r="BA61">
            <v>1440.6257900000005</v>
          </cell>
        </row>
        <row r="62">
          <cell r="B62" t="str">
            <v>A6330</v>
          </cell>
          <cell r="D62">
            <v>1</v>
          </cell>
          <cell r="F62">
            <v>255.04836999999998</v>
          </cell>
          <cell r="G62">
            <v>255.14152000000001</v>
          </cell>
          <cell r="H62">
            <v>256.1550499999999</v>
          </cell>
          <cell r="I62">
            <v>253.79554000000007</v>
          </cell>
          <cell r="J62">
            <v>255.44906999999992</v>
          </cell>
          <cell r="K62">
            <v>255.41778000000002</v>
          </cell>
          <cell r="L62">
            <v>254.56728999999993</v>
          </cell>
          <cell r="M62">
            <v>255.64434000000003</v>
          </cell>
          <cell r="N62">
            <v>255.76969999999994</v>
          </cell>
          <cell r="O62">
            <v>259.60812999999996</v>
          </cell>
          <cell r="P62">
            <v>260.40956</v>
          </cell>
          <cell r="Q62">
            <v>261.56604000000004</v>
          </cell>
          <cell r="R62">
            <v>248.87729999999988</v>
          </cell>
          <cell r="S62">
            <v>249.40346999999991</v>
          </cell>
          <cell r="T62">
            <v>251.50826999999992</v>
          </cell>
          <cell r="U62">
            <v>251.81327999999999</v>
          </cell>
          <cell r="V62">
            <v>248.68613999999999</v>
          </cell>
          <cell r="W62">
            <v>250.91616000000005</v>
          </cell>
          <cell r="X62">
            <v>249.77672999999996</v>
          </cell>
          <cell r="Y62">
            <v>248.52983000000003</v>
          </cell>
          <cell r="Z62">
            <v>249.02385999999993</v>
          </cell>
          <cell r="AA62">
            <v>260.33602000000013</v>
          </cell>
          <cell r="AB62">
            <v>268.64640000000003</v>
          </cell>
          <cell r="AC62">
            <v>277.67712000000012</v>
          </cell>
          <cell r="AD62">
            <v>251.71800999999991</v>
          </cell>
          <cell r="AE62">
            <v>235.92285000000001</v>
          </cell>
          <cell r="AF62">
            <v>235.78723999999994</v>
          </cell>
          <cell r="AG62">
            <v>235.96730999999997</v>
          </cell>
          <cell r="AH62">
            <v>238.54867000000007</v>
          </cell>
          <cell r="AI62">
            <v>236.82474999999999</v>
          </cell>
          <cell r="AJ62">
            <v>237.42720999999995</v>
          </cell>
          <cell r="AK62">
            <v>236.24301999999989</v>
          </cell>
          <cell r="AL62">
            <v>234.81751000000006</v>
          </cell>
          <cell r="AM62">
            <v>257.60102999999992</v>
          </cell>
          <cell r="AN62">
            <v>276.96519999999998</v>
          </cell>
          <cell r="AO62">
            <v>300.59704999999997</v>
          </cell>
          <cell r="AP62">
            <v>332.64155999999997</v>
          </cell>
          <cell r="AQ62">
            <v>333.18100999999996</v>
          </cell>
          <cell r="AR62">
            <v>334.63952</v>
          </cell>
          <cell r="AS62">
            <v>333.00145999999984</v>
          </cell>
          <cell r="AT62">
            <v>332.25502</v>
          </cell>
          <cell r="AU62">
            <v>333.84935999999965</v>
          </cell>
          <cell r="AV62">
            <v>336.80142999999993</v>
          </cell>
          <cell r="AW62">
            <v>332.04964999999976</v>
          </cell>
          <cell r="AX62">
            <v>334.94708999999995</v>
          </cell>
          <cell r="AY62">
            <v>352.27249000000006</v>
          </cell>
          <cell r="AZ62">
            <v>366.31434999999988</v>
          </cell>
          <cell r="BA62">
            <v>382.63009999999986</v>
          </cell>
        </row>
        <row r="63">
          <cell r="B63" t="str">
            <v>A6340</v>
          </cell>
          <cell r="D63">
            <v>1</v>
          </cell>
          <cell r="F63">
            <v>325.42929999999996</v>
          </cell>
          <cell r="G63">
            <v>695.00955999999996</v>
          </cell>
          <cell r="H63">
            <v>1045.5373400000001</v>
          </cell>
          <cell r="I63">
            <v>1032.5130200000001</v>
          </cell>
          <cell r="J63">
            <v>1098.90167</v>
          </cell>
          <cell r="K63">
            <v>915.88175000000001</v>
          </cell>
          <cell r="L63">
            <v>1027.76</v>
          </cell>
          <cell r="M63">
            <v>1064.9620900000002</v>
          </cell>
          <cell r="N63">
            <v>1039.2400700000001</v>
          </cell>
          <cell r="O63">
            <v>1077.0784299999998</v>
          </cell>
          <cell r="P63">
            <v>1083.9364800000001</v>
          </cell>
          <cell r="Q63">
            <v>997.72622000000013</v>
          </cell>
          <cell r="R63">
            <v>424.07995</v>
          </cell>
          <cell r="S63">
            <v>827.47858000000008</v>
          </cell>
          <cell r="T63">
            <v>1136.99431</v>
          </cell>
          <cell r="U63">
            <v>1221.4149600000003</v>
          </cell>
          <cell r="V63">
            <v>1165.7628500000001</v>
          </cell>
          <cell r="W63">
            <v>1056.46228</v>
          </cell>
          <cell r="X63">
            <v>900.68178</v>
          </cell>
          <cell r="Y63">
            <v>1016.7560999999999</v>
          </cell>
          <cell r="Z63">
            <v>942.4748800000001</v>
          </cell>
          <cell r="AA63">
            <v>1061.8934199999999</v>
          </cell>
          <cell r="AB63">
            <v>1107.1838799999998</v>
          </cell>
          <cell r="AC63">
            <v>1195.4701900000002</v>
          </cell>
          <cell r="AD63">
            <v>427.41382999999996</v>
          </cell>
          <cell r="AE63">
            <v>836.39148999999986</v>
          </cell>
          <cell r="AF63">
            <v>1224.5841599999999</v>
          </cell>
          <cell r="AG63">
            <v>1222.8410999999999</v>
          </cell>
          <cell r="AH63">
            <v>1151.6697899999997</v>
          </cell>
          <cell r="AI63">
            <v>1033.1371300000001</v>
          </cell>
          <cell r="AJ63">
            <v>1001.78964</v>
          </cell>
          <cell r="AK63">
            <v>1082.28487</v>
          </cell>
          <cell r="AL63">
            <v>1092.4030600000001</v>
          </cell>
          <cell r="AM63">
            <v>1156.53207</v>
          </cell>
          <cell r="AN63">
            <v>1179.9378099999999</v>
          </cell>
          <cell r="AO63">
            <v>1274.8626899999999</v>
          </cell>
          <cell r="AP63">
            <v>512.90614000000005</v>
          </cell>
          <cell r="AQ63">
            <v>988.25747000000013</v>
          </cell>
          <cell r="AR63">
            <v>1575.0135700000001</v>
          </cell>
          <cell r="AS63">
            <v>1477.1666200000002</v>
          </cell>
          <cell r="AT63">
            <v>1547.2886800000003</v>
          </cell>
          <cell r="AU63">
            <v>1374.7552000000001</v>
          </cell>
          <cell r="AV63">
            <v>1306.2024899999999</v>
          </cell>
          <cell r="AW63">
            <v>1424.4999900000003</v>
          </cell>
          <cell r="AX63">
            <v>1345.4382499999995</v>
          </cell>
          <cell r="AY63">
            <v>1436.6325300000001</v>
          </cell>
          <cell r="AZ63">
            <v>1614.1418199999998</v>
          </cell>
          <cell r="BA63">
            <v>1541.8577800000005</v>
          </cell>
        </row>
        <row r="64">
          <cell r="B64" t="str">
            <v>A6410</v>
          </cell>
          <cell r="D64">
            <v>1</v>
          </cell>
          <cell r="F64">
            <v>173.96648000000008</v>
          </cell>
          <cell r="G64">
            <v>178.22263000000001</v>
          </cell>
          <cell r="H64">
            <v>176.13432999999995</v>
          </cell>
          <cell r="I64">
            <v>178.62563</v>
          </cell>
          <cell r="J64">
            <v>179.33901999999998</v>
          </cell>
          <cell r="K64">
            <v>178.66785000000002</v>
          </cell>
          <cell r="L64">
            <v>177.83733999999998</v>
          </cell>
          <cell r="M64">
            <v>176.71407999999997</v>
          </cell>
          <cell r="N64">
            <v>179.98080999999999</v>
          </cell>
          <cell r="O64">
            <v>177.12300000000002</v>
          </cell>
          <cell r="P64">
            <v>176.27411999999995</v>
          </cell>
          <cell r="Q64">
            <v>177.97518000000002</v>
          </cell>
          <cell r="R64">
            <v>170.58460000000002</v>
          </cell>
          <cell r="S64">
            <v>170.04041999999998</v>
          </cell>
          <cell r="T64">
            <v>168.92664000000002</v>
          </cell>
          <cell r="U64">
            <v>169.26458</v>
          </cell>
          <cell r="V64">
            <v>169.94739000000001</v>
          </cell>
          <cell r="W64">
            <v>167.44585000000004</v>
          </cell>
          <cell r="X64">
            <v>167.83131000000003</v>
          </cell>
          <cell r="Y64">
            <v>166.69485999999989</v>
          </cell>
          <cell r="Z64">
            <v>165.69531999999995</v>
          </cell>
          <cell r="AA64">
            <v>176.33381</v>
          </cell>
          <cell r="AB64">
            <v>183.81185000000002</v>
          </cell>
          <cell r="AC64">
            <v>189.89503000000002</v>
          </cell>
          <cell r="AD64">
            <v>176.44112999999999</v>
          </cell>
          <cell r="AE64">
            <v>160.31140999999997</v>
          </cell>
          <cell r="AF64">
            <v>165.68107000000001</v>
          </cell>
          <cell r="AG64">
            <v>163.18803000000003</v>
          </cell>
          <cell r="AH64">
            <v>163.58017000000007</v>
          </cell>
          <cell r="AI64">
            <v>162.43438999999998</v>
          </cell>
          <cell r="AJ64">
            <v>164.40272000000002</v>
          </cell>
          <cell r="AK64">
            <v>162.76858999999999</v>
          </cell>
          <cell r="AL64">
            <v>163.67419000000001</v>
          </cell>
          <cell r="AM64">
            <v>175.50665000000009</v>
          </cell>
          <cell r="AN64">
            <v>190.81362000000007</v>
          </cell>
          <cell r="AO64">
            <v>204.27151000000003</v>
          </cell>
          <cell r="AP64">
            <v>219.58711</v>
          </cell>
          <cell r="AQ64">
            <v>223.05414000000002</v>
          </cell>
          <cell r="AR64">
            <v>223.98891999999992</v>
          </cell>
          <cell r="AS64">
            <v>223.74523000000005</v>
          </cell>
          <cell r="AT64">
            <v>226.92581999999996</v>
          </cell>
          <cell r="AU64">
            <v>219.45566000000011</v>
          </cell>
          <cell r="AV64">
            <v>224.61517999999998</v>
          </cell>
          <cell r="AW64">
            <v>219.33540999999994</v>
          </cell>
          <cell r="AX64">
            <v>221.83998999999994</v>
          </cell>
          <cell r="AY64">
            <v>231.73195000000001</v>
          </cell>
          <cell r="AZ64">
            <v>243.82455999999993</v>
          </cell>
          <cell r="BA64">
            <v>251.67355000000003</v>
          </cell>
        </row>
        <row r="65">
          <cell r="B65" t="str">
            <v>A6420</v>
          </cell>
          <cell r="D65">
            <v>1</v>
          </cell>
          <cell r="F65">
            <v>136.80935000000005</v>
          </cell>
          <cell r="G65">
            <v>138.41196999999997</v>
          </cell>
          <cell r="H65">
            <v>137.53446000000005</v>
          </cell>
          <cell r="I65">
            <v>136.49955000000003</v>
          </cell>
          <cell r="J65">
            <v>137.93106000000003</v>
          </cell>
          <cell r="K65">
            <v>139.18640999999997</v>
          </cell>
          <cell r="L65">
            <v>137.33888999999999</v>
          </cell>
          <cell r="M65">
            <v>137.92705000000004</v>
          </cell>
          <cell r="N65">
            <v>137.32107999999999</v>
          </cell>
          <cell r="O65">
            <v>138.94834000000006</v>
          </cell>
          <cell r="P65">
            <v>139.73251999999999</v>
          </cell>
          <cell r="Q65">
            <v>140.54018999999997</v>
          </cell>
          <cell r="R65">
            <v>133.72707999999994</v>
          </cell>
          <cell r="S65">
            <v>134.44725000000003</v>
          </cell>
          <cell r="T65">
            <v>135.35667999999998</v>
          </cell>
          <cell r="U65">
            <v>135.75127000000003</v>
          </cell>
          <cell r="V65">
            <v>133.08408000000006</v>
          </cell>
          <cell r="W65">
            <v>134.69135</v>
          </cell>
          <cell r="X65">
            <v>133.90890999999996</v>
          </cell>
          <cell r="Y65">
            <v>133.51990000000001</v>
          </cell>
          <cell r="Z65">
            <v>135.06407000000004</v>
          </cell>
          <cell r="AA65">
            <v>140.16444000000004</v>
          </cell>
          <cell r="AB65">
            <v>144.38620999999995</v>
          </cell>
          <cell r="AC65">
            <v>149.66285999999999</v>
          </cell>
          <cell r="AD65">
            <v>135.39752000000007</v>
          </cell>
          <cell r="AE65">
            <v>127.05821999999999</v>
          </cell>
          <cell r="AF65">
            <v>128.6664999999999</v>
          </cell>
          <cell r="AG65">
            <v>128.41982999999999</v>
          </cell>
          <cell r="AH65">
            <v>129.94085000000001</v>
          </cell>
          <cell r="AI65">
            <v>127.22677</v>
          </cell>
          <cell r="AJ65">
            <v>128.06029999999998</v>
          </cell>
          <cell r="AK65">
            <v>127.11956000000006</v>
          </cell>
          <cell r="AL65">
            <v>127.44678000000003</v>
          </cell>
          <cell r="AM65">
            <v>137.89298000000011</v>
          </cell>
          <cell r="AN65">
            <v>149.07642000000007</v>
          </cell>
          <cell r="AO65">
            <v>159.74192000000002</v>
          </cell>
          <cell r="AP65">
            <v>176.90087999999986</v>
          </cell>
          <cell r="AQ65">
            <v>176.32621999999992</v>
          </cell>
          <cell r="AR65">
            <v>179.83877999999993</v>
          </cell>
          <cell r="AS65">
            <v>176.98977999999988</v>
          </cell>
          <cell r="AT65">
            <v>176.45091999999994</v>
          </cell>
          <cell r="AU65">
            <v>176.92667</v>
          </cell>
          <cell r="AV65">
            <v>178.00445999999982</v>
          </cell>
          <cell r="AW65">
            <v>176.58927000000003</v>
          </cell>
          <cell r="AX65">
            <v>176.37870000000001</v>
          </cell>
          <cell r="AY65">
            <v>187.15539999999984</v>
          </cell>
          <cell r="AZ65">
            <v>192.76815000000008</v>
          </cell>
          <cell r="BA65">
            <v>202.39906000000005</v>
          </cell>
        </row>
        <row r="66">
          <cell r="B66" t="str">
            <v>A6510</v>
          </cell>
          <cell r="D66">
            <v>1</v>
          </cell>
          <cell r="F66">
            <v>273.98932999999994</v>
          </cell>
          <cell r="G66">
            <v>274.87269000000003</v>
          </cell>
          <cell r="H66">
            <v>275.75115999999991</v>
          </cell>
          <cell r="I66">
            <v>274.43165000000005</v>
          </cell>
          <cell r="J66">
            <v>274.64136999999994</v>
          </cell>
          <cell r="K66">
            <v>273.99917999999991</v>
          </cell>
          <cell r="L66">
            <v>275.23308000000014</v>
          </cell>
          <cell r="M66">
            <v>275.11840999999998</v>
          </cell>
          <cell r="N66">
            <v>276.19481999999994</v>
          </cell>
          <cell r="O66">
            <v>280.76559000000015</v>
          </cell>
          <cell r="P66">
            <v>282.1249899999998</v>
          </cell>
          <cell r="Q66">
            <v>285.78698999999978</v>
          </cell>
          <cell r="R66">
            <v>270.42195000000009</v>
          </cell>
          <cell r="S66">
            <v>273.27676999999983</v>
          </cell>
          <cell r="T66">
            <v>274.2854099999999</v>
          </cell>
          <cell r="U66">
            <v>275.88193999999987</v>
          </cell>
          <cell r="V66">
            <v>269.95286000000004</v>
          </cell>
          <cell r="W66">
            <v>274.40616999999992</v>
          </cell>
          <cell r="X66">
            <v>272.63628000000017</v>
          </cell>
          <cell r="Y66">
            <v>271.70082000000002</v>
          </cell>
          <cell r="Z66">
            <v>271.50263000000001</v>
          </cell>
          <cell r="AA66">
            <v>284.52969000000007</v>
          </cell>
          <cell r="AB66">
            <v>290.37536999999998</v>
          </cell>
          <cell r="AC66">
            <v>304.51547000000011</v>
          </cell>
          <cell r="AD66">
            <v>276.42068000000012</v>
          </cell>
          <cell r="AE66">
            <v>258.00567000000001</v>
          </cell>
          <cell r="AF66">
            <v>257.29428999999993</v>
          </cell>
          <cell r="AG66">
            <v>255.77049000000005</v>
          </cell>
          <cell r="AH66">
            <v>261.13787000000008</v>
          </cell>
          <cell r="AI66">
            <v>257.29768000000001</v>
          </cell>
          <cell r="AJ66">
            <v>258.84785000000005</v>
          </cell>
          <cell r="AK66">
            <v>257.08842000000004</v>
          </cell>
          <cell r="AL66">
            <v>255.74310000000006</v>
          </cell>
          <cell r="AM66">
            <v>280.26158000000015</v>
          </cell>
          <cell r="AN66">
            <v>300.56628000000012</v>
          </cell>
          <cell r="AO66">
            <v>324.3711099999997</v>
          </cell>
          <cell r="AP66">
            <v>356.27579000000003</v>
          </cell>
          <cell r="AQ66">
            <v>357.24572000000012</v>
          </cell>
          <cell r="AR66">
            <v>359.09899000000001</v>
          </cell>
          <cell r="AS66">
            <v>358.38931999999994</v>
          </cell>
          <cell r="AT66">
            <v>356.77523000000014</v>
          </cell>
          <cell r="AU66">
            <v>357.53144999999978</v>
          </cell>
          <cell r="AV66">
            <v>362.0484399999998</v>
          </cell>
          <cell r="AW66">
            <v>359.66359999999997</v>
          </cell>
          <cell r="AX66">
            <v>360.32161999999988</v>
          </cell>
          <cell r="AY66">
            <v>378.9419900000002</v>
          </cell>
          <cell r="AZ66">
            <v>394.68665000000027</v>
          </cell>
          <cell r="BA66">
            <v>411.66147999999998</v>
          </cell>
        </row>
        <row r="67">
          <cell r="B67" t="str">
            <v>A6520</v>
          </cell>
          <cell r="D67">
            <v>1</v>
          </cell>
          <cell r="F67">
            <v>124.83</v>
          </cell>
          <cell r="G67">
            <v>125.20099000000002</v>
          </cell>
          <cell r="H67">
            <v>125.21083000000007</v>
          </cell>
          <cell r="I67">
            <v>124.31122000000003</v>
          </cell>
          <cell r="J67">
            <v>125.38527999999997</v>
          </cell>
          <cell r="K67">
            <v>124.32896999999997</v>
          </cell>
          <cell r="L67">
            <v>124.90082999999998</v>
          </cell>
          <cell r="M67">
            <v>125.28145999999997</v>
          </cell>
          <cell r="N67">
            <v>124.98131000000006</v>
          </cell>
          <cell r="O67">
            <v>127.77555000000002</v>
          </cell>
          <cell r="P67">
            <v>128.40815999999998</v>
          </cell>
          <cell r="Q67">
            <v>129.56264000000004</v>
          </cell>
          <cell r="R67">
            <v>123.81790000000007</v>
          </cell>
          <cell r="S67">
            <v>124.2385</v>
          </cell>
          <cell r="T67">
            <v>124.99449999999999</v>
          </cell>
          <cell r="U67">
            <v>125.19522999999992</v>
          </cell>
          <cell r="V67">
            <v>123.46419000000002</v>
          </cell>
          <cell r="W67">
            <v>124.73083000000004</v>
          </cell>
          <cell r="X67">
            <v>124.06327999999999</v>
          </cell>
          <cell r="Y67">
            <v>123.67645000000005</v>
          </cell>
          <cell r="Z67">
            <v>123.75423000000004</v>
          </cell>
          <cell r="AA67">
            <v>129.12533999999997</v>
          </cell>
          <cell r="AB67">
            <v>132.77736999999993</v>
          </cell>
          <cell r="AC67">
            <v>137.75224000000003</v>
          </cell>
          <cell r="AD67">
            <v>124.24623999999994</v>
          </cell>
          <cell r="AE67">
            <v>117.04289000000004</v>
          </cell>
          <cell r="AF67">
            <v>116.60497999999998</v>
          </cell>
          <cell r="AG67">
            <v>116.65603999999993</v>
          </cell>
          <cell r="AH67">
            <v>118.05137000000001</v>
          </cell>
          <cell r="AI67">
            <v>117.10123000000003</v>
          </cell>
          <cell r="AJ67">
            <v>117.50419999999995</v>
          </cell>
          <cell r="AK67">
            <v>116.78093999999999</v>
          </cell>
          <cell r="AL67">
            <v>116.04379</v>
          </cell>
          <cell r="AM67">
            <v>127.83115000000004</v>
          </cell>
          <cell r="AN67">
            <v>136.97122000000002</v>
          </cell>
          <cell r="AO67">
            <v>148.66373000000002</v>
          </cell>
          <cell r="AP67">
            <v>164.93089000000001</v>
          </cell>
          <cell r="AQ67">
            <v>165.46600999999995</v>
          </cell>
          <cell r="AR67">
            <v>165.73296999999997</v>
          </cell>
          <cell r="AS67">
            <v>165.04247999999998</v>
          </cell>
          <cell r="AT67">
            <v>164.56376000000009</v>
          </cell>
          <cell r="AU67">
            <v>165.49650000000005</v>
          </cell>
          <cell r="AV67">
            <v>166.58649</v>
          </cell>
          <cell r="AW67">
            <v>165.12135000000001</v>
          </cell>
          <cell r="AX67">
            <v>166.15726000000001</v>
          </cell>
          <cell r="AY67">
            <v>175.39869999999996</v>
          </cell>
          <cell r="AZ67">
            <v>181.39703000000006</v>
          </cell>
          <cell r="BA67">
            <v>189.94312000000005</v>
          </cell>
        </row>
        <row r="68">
          <cell r="B68" t="str">
            <v>A6530</v>
          </cell>
          <cell r="D68">
            <v>1</v>
          </cell>
          <cell r="F68">
            <v>237.76069999999987</v>
          </cell>
          <cell r="G68">
            <v>238.6122399999999</v>
          </cell>
          <cell r="H68">
            <v>237.99321000000006</v>
          </cell>
          <cell r="I68">
            <v>236.66867000000008</v>
          </cell>
          <cell r="J68">
            <v>237.97406000000004</v>
          </cell>
          <cell r="K68">
            <v>236.90547000000012</v>
          </cell>
          <cell r="L68">
            <v>236.87221999999988</v>
          </cell>
          <cell r="M68">
            <v>237.45233999999985</v>
          </cell>
          <cell r="N68">
            <v>237.29215999999985</v>
          </cell>
          <cell r="O68">
            <v>241.02689000000012</v>
          </cell>
          <cell r="P68">
            <v>242.48296000000013</v>
          </cell>
          <cell r="Q68">
            <v>244.20204999999999</v>
          </cell>
          <cell r="R68">
            <v>231.71435000000002</v>
          </cell>
          <cell r="S68">
            <v>231.95967000000005</v>
          </cell>
          <cell r="T68">
            <v>233.04504000000011</v>
          </cell>
          <cell r="U68">
            <v>233.93144999999998</v>
          </cell>
          <cell r="V68">
            <v>230.82429999999982</v>
          </cell>
          <cell r="W68">
            <v>232.22171000000003</v>
          </cell>
          <cell r="X68">
            <v>233.13956999999982</v>
          </cell>
          <cell r="Y68">
            <v>230.79640000000001</v>
          </cell>
          <cell r="Z68">
            <v>232.20682999999997</v>
          </cell>
          <cell r="AA68">
            <v>241.3835</v>
          </cell>
          <cell r="AB68">
            <v>248.67916000000005</v>
          </cell>
          <cell r="AC68">
            <v>258.4961100000001</v>
          </cell>
          <cell r="AD68">
            <v>235.05159999999998</v>
          </cell>
          <cell r="AE68">
            <v>220.79411000000007</v>
          </cell>
          <cell r="AF68">
            <v>220.12403000000009</v>
          </cell>
          <cell r="AG68">
            <v>221.64558</v>
          </cell>
          <cell r="AH68">
            <v>223.4826900000001</v>
          </cell>
          <cell r="AI68">
            <v>221.21912000000003</v>
          </cell>
          <cell r="AJ68">
            <v>222.30508000000003</v>
          </cell>
          <cell r="AK68">
            <v>221.27726999999999</v>
          </cell>
          <cell r="AL68">
            <v>219.28028999999995</v>
          </cell>
          <cell r="AM68">
            <v>240.85888999999997</v>
          </cell>
          <cell r="AN68">
            <v>258.57039999999995</v>
          </cell>
          <cell r="AO68">
            <v>280.12670999999995</v>
          </cell>
          <cell r="AP68">
            <v>308.17512000000016</v>
          </cell>
          <cell r="AQ68">
            <v>309.18086000000022</v>
          </cell>
          <cell r="AR68">
            <v>309.09479000000005</v>
          </cell>
          <cell r="AS68">
            <v>309.29240999999996</v>
          </cell>
          <cell r="AT68">
            <v>307.73809</v>
          </cell>
          <cell r="AU68">
            <v>309.58345000000025</v>
          </cell>
          <cell r="AV68">
            <v>312.3007999999997</v>
          </cell>
          <cell r="AW68">
            <v>308.03790000000009</v>
          </cell>
          <cell r="AX68">
            <v>311.85912000000013</v>
          </cell>
          <cell r="AY68">
            <v>328.38440999999978</v>
          </cell>
          <cell r="AZ68">
            <v>339.15223000000003</v>
          </cell>
          <cell r="BA68">
            <v>355.53928000000019</v>
          </cell>
        </row>
        <row r="69">
          <cell r="B69" t="str">
            <v>A6710</v>
          </cell>
          <cell r="D69">
            <v>1</v>
          </cell>
          <cell r="F69">
            <v>1811.6364100000005</v>
          </cell>
          <cell r="G69">
            <v>1814.3017799999996</v>
          </cell>
          <cell r="H69">
            <v>1814.8862499999998</v>
          </cell>
          <cell r="I69">
            <v>1794.7060199999999</v>
          </cell>
          <cell r="J69">
            <v>1826.3929899999996</v>
          </cell>
          <cell r="K69">
            <v>1830.9191400000004</v>
          </cell>
          <cell r="L69">
            <v>1833.6173999999999</v>
          </cell>
          <cell r="M69">
            <v>1808.2383099999997</v>
          </cell>
          <cell r="N69">
            <v>1862.6556</v>
          </cell>
          <cell r="O69">
            <v>1825.1858399999996</v>
          </cell>
          <cell r="P69">
            <v>1881.8670599999996</v>
          </cell>
          <cell r="Q69">
            <v>1853.8695100000002</v>
          </cell>
          <cell r="R69">
            <v>1791.9047</v>
          </cell>
          <cell r="S69">
            <v>1816.58699</v>
          </cell>
          <cell r="T69">
            <v>1814.3722500000006</v>
          </cell>
          <cell r="U69">
            <v>1803.5115499999997</v>
          </cell>
          <cell r="V69">
            <v>1810.2150200000003</v>
          </cell>
          <cell r="W69">
            <v>1797.4889399999997</v>
          </cell>
          <cell r="X69">
            <v>1827.8295500000004</v>
          </cell>
          <cell r="Y69">
            <v>1802.3705600000001</v>
          </cell>
          <cell r="Z69">
            <v>1810.8442800000005</v>
          </cell>
          <cell r="AA69">
            <v>1860.641689999999</v>
          </cell>
          <cell r="AB69">
            <v>1937.2447400000001</v>
          </cell>
          <cell r="AC69">
            <v>2008.7010299999999</v>
          </cell>
          <cell r="AD69">
            <v>1849.81826</v>
          </cell>
          <cell r="AE69">
            <v>1755.1439600000001</v>
          </cell>
          <cell r="AF69">
            <v>1778.5358800000001</v>
          </cell>
          <cell r="AG69">
            <v>1772.2355000000005</v>
          </cell>
          <cell r="AH69">
            <v>1760.3243599999998</v>
          </cell>
          <cell r="AI69">
            <v>1693.4137699999997</v>
          </cell>
          <cell r="AJ69">
            <v>1793.7569100000003</v>
          </cell>
          <cell r="AK69">
            <v>1710.0135399999999</v>
          </cell>
          <cell r="AL69">
            <v>1745.2170300000002</v>
          </cell>
          <cell r="AM69">
            <v>1863.6781199999998</v>
          </cell>
          <cell r="AN69">
            <v>2052.9351300000003</v>
          </cell>
          <cell r="AO69">
            <v>2189.6210900000001</v>
          </cell>
          <cell r="AP69">
            <v>2444.1351200000004</v>
          </cell>
          <cell r="AQ69">
            <v>2430.7469400000009</v>
          </cell>
          <cell r="AR69">
            <v>2477.8953800000004</v>
          </cell>
          <cell r="AS69">
            <v>2403.6312900000003</v>
          </cell>
          <cell r="AT69">
            <v>2492.6203399999995</v>
          </cell>
          <cell r="AU69">
            <v>2459.04468</v>
          </cell>
          <cell r="AV69">
            <v>2477.9102299999995</v>
          </cell>
          <cell r="AW69">
            <v>2373.9490600000004</v>
          </cell>
          <cell r="AX69">
            <v>2487.0216</v>
          </cell>
          <cell r="AY69">
            <v>2532.6133700000005</v>
          </cell>
          <cell r="AZ69">
            <v>2646.2770300000002</v>
          </cell>
          <cell r="BA69">
            <v>2735.9782900000005</v>
          </cell>
        </row>
        <row r="70">
          <cell r="B70" t="str">
            <v>A6720</v>
          </cell>
          <cell r="D70">
            <v>1</v>
          </cell>
          <cell r="F70">
            <v>634.44784000000004</v>
          </cell>
          <cell r="G70">
            <v>641.64200000000005</v>
          </cell>
          <cell r="H70">
            <v>633.68568999999991</v>
          </cell>
          <cell r="I70">
            <v>553.40232000000003</v>
          </cell>
          <cell r="J70">
            <v>598.75116999999989</v>
          </cell>
          <cell r="K70">
            <v>634.80617999999993</v>
          </cell>
          <cell r="L70">
            <v>584.01582000000008</v>
          </cell>
          <cell r="M70">
            <v>611.74767999999995</v>
          </cell>
          <cell r="N70">
            <v>626.92179999999996</v>
          </cell>
          <cell r="O70">
            <v>645.29038000000003</v>
          </cell>
          <cell r="P70">
            <v>609.99081999999999</v>
          </cell>
          <cell r="Q70">
            <v>586.71093000000008</v>
          </cell>
          <cell r="R70">
            <v>641.74054000000012</v>
          </cell>
          <cell r="S70">
            <v>605.55801999999994</v>
          </cell>
          <cell r="T70">
            <v>587.19401999999991</v>
          </cell>
          <cell r="U70">
            <v>592.32001000000002</v>
          </cell>
          <cell r="V70">
            <v>621.06359999999995</v>
          </cell>
          <cell r="W70">
            <v>607.28545999999994</v>
          </cell>
          <cell r="X70">
            <v>605.67446999999993</v>
          </cell>
          <cell r="Y70">
            <v>636.04885000000002</v>
          </cell>
          <cell r="Z70">
            <v>589.28042999999991</v>
          </cell>
          <cell r="AA70">
            <v>602.51240000000007</v>
          </cell>
          <cell r="AB70">
            <v>689.25396000000012</v>
          </cell>
          <cell r="AC70">
            <v>692.18312000000026</v>
          </cell>
          <cell r="AD70">
            <v>580.81903</v>
          </cell>
          <cell r="AE70">
            <v>586.56723999999997</v>
          </cell>
          <cell r="AF70">
            <v>590.91682000000003</v>
          </cell>
          <cell r="AG70">
            <v>620.78284999999994</v>
          </cell>
          <cell r="AH70">
            <v>653.05860000000007</v>
          </cell>
          <cell r="AI70">
            <v>626.37976000000003</v>
          </cell>
          <cell r="AJ70">
            <v>622.22956999999997</v>
          </cell>
          <cell r="AK70">
            <v>603.58280999999999</v>
          </cell>
          <cell r="AL70">
            <v>585.63402000000008</v>
          </cell>
          <cell r="AM70">
            <v>599.88421000000005</v>
          </cell>
          <cell r="AN70">
            <v>666.98165999999992</v>
          </cell>
          <cell r="AO70">
            <v>700.33159000000001</v>
          </cell>
          <cell r="AP70">
            <v>834.19716000000005</v>
          </cell>
          <cell r="AQ70">
            <v>850.84123999999986</v>
          </cell>
          <cell r="AR70">
            <v>827.21530999999982</v>
          </cell>
          <cell r="AS70">
            <v>822.13547000000005</v>
          </cell>
          <cell r="AT70">
            <v>691.56585000000007</v>
          </cell>
          <cell r="AU70">
            <v>791.05541000000017</v>
          </cell>
          <cell r="AV70">
            <v>847.4129800000004</v>
          </cell>
          <cell r="AW70">
            <v>846.69450000000006</v>
          </cell>
          <cell r="AX70">
            <v>776.10075000000006</v>
          </cell>
          <cell r="AY70">
            <v>851.0868999999999</v>
          </cell>
          <cell r="AZ70">
            <v>801.65964000000019</v>
          </cell>
          <cell r="BA70">
            <v>886.96786000000009</v>
          </cell>
        </row>
        <row r="71">
          <cell r="B71" t="str">
            <v>A6730</v>
          </cell>
          <cell r="D71">
            <v>1</v>
          </cell>
          <cell r="F71">
            <v>501.6452700000001</v>
          </cell>
          <cell r="G71">
            <v>496.78517999999997</v>
          </cell>
          <cell r="H71">
            <v>511.97015999999991</v>
          </cell>
          <cell r="I71">
            <v>496.2346399999999</v>
          </cell>
          <cell r="J71">
            <v>504.17406000000005</v>
          </cell>
          <cell r="K71">
            <v>507.60070000000013</v>
          </cell>
          <cell r="L71">
            <v>499.91531000000009</v>
          </cell>
          <cell r="M71">
            <v>506.98931000000005</v>
          </cell>
          <cell r="N71">
            <v>498.69935000000015</v>
          </cell>
          <cell r="O71">
            <v>513.97521999999992</v>
          </cell>
          <cell r="P71">
            <v>514.28724000000011</v>
          </cell>
          <cell r="Q71">
            <v>509.23202999999995</v>
          </cell>
          <cell r="R71">
            <v>479.15620999999999</v>
          </cell>
          <cell r="S71">
            <v>480.02076000000005</v>
          </cell>
          <cell r="T71">
            <v>482.34396999999984</v>
          </cell>
          <cell r="U71">
            <v>487.79072000000008</v>
          </cell>
          <cell r="V71">
            <v>475.09370000000001</v>
          </cell>
          <cell r="W71">
            <v>487.82263000000006</v>
          </cell>
          <cell r="X71">
            <v>494.52839999999998</v>
          </cell>
          <cell r="Y71">
            <v>490.64797999999985</v>
          </cell>
          <cell r="Z71">
            <v>485.87308000000002</v>
          </cell>
          <cell r="AA71">
            <v>511.1624000000001</v>
          </cell>
          <cell r="AB71">
            <v>523.28187999999989</v>
          </cell>
          <cell r="AC71">
            <v>543.06256000000008</v>
          </cell>
          <cell r="AD71">
            <v>481.42863999999997</v>
          </cell>
          <cell r="AE71">
            <v>453.92851000000002</v>
          </cell>
          <cell r="AF71">
            <v>454.70426999999989</v>
          </cell>
          <cell r="AG71">
            <v>460.09702000000004</v>
          </cell>
          <cell r="AH71">
            <v>455.47874999999999</v>
          </cell>
          <cell r="AI71">
            <v>462.60466000000002</v>
          </cell>
          <cell r="AJ71">
            <v>463.92962</v>
          </cell>
          <cell r="AK71">
            <v>458.11435000000012</v>
          </cell>
          <cell r="AL71">
            <v>456.79040000000015</v>
          </cell>
          <cell r="AM71">
            <v>503.83758</v>
          </cell>
          <cell r="AN71">
            <v>537.82018999999991</v>
          </cell>
          <cell r="AO71">
            <v>587.93590000000029</v>
          </cell>
          <cell r="AP71">
            <v>656.76577999999995</v>
          </cell>
          <cell r="AQ71">
            <v>645.4847199999997</v>
          </cell>
          <cell r="AR71">
            <v>657.02492999999993</v>
          </cell>
          <cell r="AS71">
            <v>654.57107999999994</v>
          </cell>
          <cell r="AT71">
            <v>651.8735700000002</v>
          </cell>
          <cell r="AU71">
            <v>648.90139000000011</v>
          </cell>
          <cell r="AV71">
            <v>678.22730999999999</v>
          </cell>
          <cell r="AW71">
            <v>660.04586999999992</v>
          </cell>
          <cell r="AX71">
            <v>659.39207000000044</v>
          </cell>
          <cell r="AY71">
            <v>695.59415999999976</v>
          </cell>
          <cell r="AZ71">
            <v>718.86853000000019</v>
          </cell>
          <cell r="BA71">
            <v>766.18639999999994</v>
          </cell>
        </row>
        <row r="72">
          <cell r="B72" t="str">
            <v>A7110</v>
          </cell>
          <cell r="D72">
            <v>1</v>
          </cell>
          <cell r="F72">
            <v>2352.0140800000004</v>
          </cell>
          <cell r="G72">
            <v>2390.9723399999998</v>
          </cell>
          <cell r="H72">
            <v>2483.9661800000003</v>
          </cell>
          <cell r="I72">
            <v>2402.2142799999997</v>
          </cell>
          <cell r="J72">
            <v>2411.8598200000001</v>
          </cell>
          <cell r="K72">
            <v>2436.9569600000004</v>
          </cell>
          <cell r="L72">
            <v>2468.7745100000002</v>
          </cell>
          <cell r="M72">
            <v>2447.0121199999999</v>
          </cell>
          <cell r="N72">
            <v>2454.4994400000005</v>
          </cell>
          <cell r="O72">
            <v>2398.06621</v>
          </cell>
          <cell r="P72">
            <v>2443.8412900000003</v>
          </cell>
          <cell r="Q72">
            <v>2298.4070099999999</v>
          </cell>
          <cell r="R72">
            <v>2286.7166499999998</v>
          </cell>
          <cell r="S72">
            <v>2240.7426099999998</v>
          </cell>
          <cell r="T72">
            <v>2271.7578599999997</v>
          </cell>
          <cell r="U72">
            <v>2281.1331500000006</v>
          </cell>
          <cell r="V72">
            <v>2295.9915099999998</v>
          </cell>
          <cell r="W72">
            <v>2327.5155700000005</v>
          </cell>
          <cell r="X72">
            <v>2263.06</v>
          </cell>
          <cell r="Y72">
            <v>2267.6030100000007</v>
          </cell>
          <cell r="Z72">
            <v>2234.18138</v>
          </cell>
          <cell r="AA72">
            <v>2352.3072499999998</v>
          </cell>
          <cell r="AB72">
            <v>2372.3409999999999</v>
          </cell>
          <cell r="AC72">
            <v>2475.5584399999998</v>
          </cell>
          <cell r="AD72">
            <v>2191.19823</v>
          </cell>
          <cell r="AE72">
            <v>2009.4340400000006</v>
          </cell>
          <cell r="AF72">
            <v>2025.6491000000001</v>
          </cell>
          <cell r="AG72">
            <v>2073.9231300000001</v>
          </cell>
          <cell r="AH72">
            <v>2037.0110099999997</v>
          </cell>
          <cell r="AI72">
            <v>2027.9507299999998</v>
          </cell>
          <cell r="AJ72">
            <v>2094.9416500000002</v>
          </cell>
          <cell r="AK72">
            <v>2003.4628700000003</v>
          </cell>
          <cell r="AL72">
            <v>2080.9877099999999</v>
          </cell>
          <cell r="AM72">
            <v>2232.7170399999995</v>
          </cell>
          <cell r="AN72">
            <v>2450.8393100000003</v>
          </cell>
          <cell r="AO72">
            <v>2684.38069</v>
          </cell>
          <cell r="AP72">
            <v>3013.3047299999994</v>
          </cell>
          <cell r="AQ72">
            <v>3052.5336900000002</v>
          </cell>
          <cell r="AR72">
            <v>3127.2254000000003</v>
          </cell>
          <cell r="AS72">
            <v>3031.9040300000001</v>
          </cell>
          <cell r="AT72">
            <v>3028.3748500000002</v>
          </cell>
          <cell r="AU72">
            <v>3035.1418099999996</v>
          </cell>
          <cell r="AV72">
            <v>3167.1559099999995</v>
          </cell>
          <cell r="AW72">
            <v>3022.4708299999998</v>
          </cell>
          <cell r="AX72">
            <v>3048.4855499999994</v>
          </cell>
          <cell r="AY72">
            <v>3236.8076799999999</v>
          </cell>
          <cell r="AZ72">
            <v>3320.9815100000005</v>
          </cell>
          <cell r="BA72">
            <v>3527.0183200000001</v>
          </cell>
        </row>
        <row r="73">
          <cell r="B73" t="str">
            <v>A7120</v>
          </cell>
          <cell r="D73">
            <v>1</v>
          </cell>
          <cell r="F73">
            <v>1490.8938400000006</v>
          </cell>
          <cell r="G73">
            <v>1522.9988000000003</v>
          </cell>
          <cell r="H73">
            <v>1529.2511800000004</v>
          </cell>
          <cell r="I73">
            <v>1547.4179600000002</v>
          </cell>
          <cell r="J73">
            <v>1535.2929500000002</v>
          </cell>
          <cell r="K73">
            <v>1517.8365100000003</v>
          </cell>
          <cell r="L73">
            <v>1520.5043899999998</v>
          </cell>
          <cell r="M73">
            <v>1532.9251299999999</v>
          </cell>
          <cell r="N73">
            <v>1563.3332699999999</v>
          </cell>
          <cell r="O73">
            <v>1552.49962</v>
          </cell>
          <cell r="P73">
            <v>1555.1907300000003</v>
          </cell>
          <cell r="Q73">
            <v>1545.6568400000001</v>
          </cell>
          <cell r="R73">
            <v>1549.9326900000003</v>
          </cell>
          <cell r="S73">
            <v>1513.0108900000002</v>
          </cell>
          <cell r="T73">
            <v>1484.2311699999998</v>
          </cell>
          <cell r="U73">
            <v>1536.1293600000001</v>
          </cell>
          <cell r="V73">
            <v>1515.6974600000001</v>
          </cell>
          <cell r="W73">
            <v>1495.1172199999999</v>
          </cell>
          <cell r="X73">
            <v>1474.8031699999999</v>
          </cell>
          <cell r="Y73">
            <v>1484.6898599999997</v>
          </cell>
          <cell r="Z73">
            <v>1447.3415699999998</v>
          </cell>
          <cell r="AA73">
            <v>1592.6190200000003</v>
          </cell>
          <cell r="AB73">
            <v>1658.2266600000003</v>
          </cell>
          <cell r="AC73">
            <v>1680.6274100000001</v>
          </cell>
          <cell r="AD73">
            <v>1542.2664499999998</v>
          </cell>
          <cell r="AE73">
            <v>1375.1606000000002</v>
          </cell>
          <cell r="AF73">
            <v>1428.6954899999998</v>
          </cell>
          <cell r="AG73">
            <v>1414.27702</v>
          </cell>
          <cell r="AH73">
            <v>1401.9945400000001</v>
          </cell>
          <cell r="AI73">
            <v>1408.0976300000004</v>
          </cell>
          <cell r="AJ73">
            <v>1452.1357800000003</v>
          </cell>
          <cell r="AK73">
            <v>1422.0081800000003</v>
          </cell>
          <cell r="AL73">
            <v>1442.1304999999995</v>
          </cell>
          <cell r="AM73">
            <v>1571.42958</v>
          </cell>
          <cell r="AN73">
            <v>1699.6428100000001</v>
          </cell>
          <cell r="AO73">
            <v>1805.3453399999996</v>
          </cell>
          <cell r="AP73">
            <v>2030.52053</v>
          </cell>
          <cell r="AQ73">
            <v>2045.5193299999999</v>
          </cell>
          <cell r="AR73">
            <v>2066.5295100000003</v>
          </cell>
          <cell r="AS73">
            <v>2079.4695200000001</v>
          </cell>
          <cell r="AT73">
            <v>2107.8789200000001</v>
          </cell>
          <cell r="AU73">
            <v>2048.8699799999999</v>
          </cell>
          <cell r="AV73">
            <v>2083.0290500000001</v>
          </cell>
          <cell r="AW73">
            <v>2027.8932300000004</v>
          </cell>
          <cell r="AX73">
            <v>2026.7393400000005</v>
          </cell>
          <cell r="AY73">
            <v>2133.5562399999999</v>
          </cell>
          <cell r="AZ73">
            <v>2252.38798</v>
          </cell>
          <cell r="BA73">
            <v>2383.8385699999999</v>
          </cell>
        </row>
        <row r="74">
          <cell r="B74" t="str">
            <v>A7130</v>
          </cell>
          <cell r="D74">
            <v>1</v>
          </cell>
          <cell r="F74">
            <v>2105.9666800000005</v>
          </cell>
          <cell r="G74">
            <v>2090.4765399999997</v>
          </cell>
          <cell r="H74">
            <v>2100.5963999999994</v>
          </cell>
          <cell r="I74">
            <v>2115.7084099999997</v>
          </cell>
          <cell r="J74">
            <v>2132.2457799999997</v>
          </cell>
          <cell r="K74">
            <v>2118.4642899999999</v>
          </cell>
          <cell r="L74">
            <v>2091.7882400000003</v>
          </cell>
          <cell r="M74">
            <v>2104.8107500000001</v>
          </cell>
          <cell r="N74">
            <v>2136.5707800000005</v>
          </cell>
          <cell r="O74">
            <v>2161.1844000000001</v>
          </cell>
          <cell r="P74">
            <v>2151.8347199999998</v>
          </cell>
          <cell r="Q74">
            <v>2174.2544900000003</v>
          </cell>
          <cell r="R74">
            <v>2093.9695999999999</v>
          </cell>
          <cell r="S74">
            <v>2106.5966600000006</v>
          </cell>
          <cell r="T74">
            <v>2053.6586999999995</v>
          </cell>
          <cell r="U74">
            <v>2118.1321800000001</v>
          </cell>
          <cell r="V74">
            <v>2080.37943</v>
          </cell>
          <cell r="W74">
            <v>2045.6045000000006</v>
          </cell>
          <cell r="X74">
            <v>2049.1975099999995</v>
          </cell>
          <cell r="Y74">
            <v>2048.5182100000002</v>
          </cell>
          <cell r="Z74">
            <v>2036.4076100000004</v>
          </cell>
          <cell r="AA74">
            <v>2174.6779000000006</v>
          </cell>
          <cell r="AB74">
            <v>2252.7895200000007</v>
          </cell>
          <cell r="AC74">
            <v>2286.0386500000004</v>
          </cell>
          <cell r="AD74">
            <v>2078.6740300000001</v>
          </cell>
          <cell r="AE74">
            <v>1882.7074600000003</v>
          </cell>
          <cell r="AF74">
            <v>1932.2795600000006</v>
          </cell>
          <cell r="AG74">
            <v>1922.0831399999997</v>
          </cell>
          <cell r="AH74">
            <v>1932.22624</v>
          </cell>
          <cell r="AI74">
            <v>1918.9574699999998</v>
          </cell>
          <cell r="AJ74">
            <v>1933.2772</v>
          </cell>
          <cell r="AK74">
            <v>1932.8032000000005</v>
          </cell>
          <cell r="AL74">
            <v>1905.3135199999997</v>
          </cell>
          <cell r="AM74">
            <v>2124.8087800000003</v>
          </cell>
          <cell r="AN74">
            <v>2258.4431900000004</v>
          </cell>
          <cell r="AO74">
            <v>2397.4242200000003</v>
          </cell>
          <cell r="AP74">
            <v>2623.5904300000002</v>
          </cell>
          <cell r="AQ74">
            <v>2673.0412000000006</v>
          </cell>
          <cell r="AR74">
            <v>2675.7869799999999</v>
          </cell>
          <cell r="AS74">
            <v>2698.6355599999997</v>
          </cell>
          <cell r="AT74">
            <v>2687.2170299999989</v>
          </cell>
          <cell r="AU74">
            <v>2672.6187599999994</v>
          </cell>
          <cell r="AV74">
            <v>2689.4717700000001</v>
          </cell>
          <cell r="AW74">
            <v>2664.4555700000005</v>
          </cell>
          <cell r="AX74">
            <v>2691.4108700000006</v>
          </cell>
          <cell r="AY74">
            <v>2816.7710300000003</v>
          </cell>
          <cell r="AZ74">
            <v>2936.681630000001</v>
          </cell>
          <cell r="BA74">
            <v>3097.4953499999992</v>
          </cell>
        </row>
        <row r="75">
          <cell r="B75" t="str">
            <v>A7140</v>
          </cell>
          <cell r="D75">
            <v>1</v>
          </cell>
          <cell r="F75">
            <v>1834.80754</v>
          </cell>
          <cell r="G75">
            <v>1902.0725399999997</v>
          </cell>
          <cell r="H75">
            <v>1852.8328499999996</v>
          </cell>
          <cell r="I75">
            <v>1931.36574</v>
          </cell>
          <cell r="J75">
            <v>1881.79279</v>
          </cell>
          <cell r="K75">
            <v>1864.7131500000003</v>
          </cell>
          <cell r="L75">
            <v>1875.7547199999999</v>
          </cell>
          <cell r="M75">
            <v>1896.8852199999999</v>
          </cell>
          <cell r="N75">
            <v>1915.6387200000001</v>
          </cell>
          <cell r="O75">
            <v>1916.2823699999999</v>
          </cell>
          <cell r="P75">
            <v>1894.4811300000001</v>
          </cell>
          <cell r="Q75">
            <v>1911.2868899999999</v>
          </cell>
          <cell r="R75">
            <v>1828.8066199999998</v>
          </cell>
          <cell r="S75">
            <v>1824.0480400000001</v>
          </cell>
          <cell r="T75">
            <v>1766.1670099999999</v>
          </cell>
          <cell r="U75">
            <v>1836.3158600000002</v>
          </cell>
          <cell r="V75">
            <v>1834.9630599999998</v>
          </cell>
          <cell r="W75">
            <v>1813.12879</v>
          </cell>
          <cell r="X75">
            <v>1782.7764000000002</v>
          </cell>
          <cell r="Y75">
            <v>1805.0780200000002</v>
          </cell>
          <cell r="Z75">
            <v>1746.71513</v>
          </cell>
          <cell r="AA75">
            <v>1900.9386100000004</v>
          </cell>
          <cell r="AB75">
            <v>2011.9009900000001</v>
          </cell>
          <cell r="AC75">
            <v>2008.27253</v>
          </cell>
          <cell r="AD75">
            <v>1863.0473000000002</v>
          </cell>
          <cell r="AE75">
            <v>1661.3651499999999</v>
          </cell>
          <cell r="AF75">
            <v>1759.09247</v>
          </cell>
          <cell r="AG75">
            <v>1760.1675100000002</v>
          </cell>
          <cell r="AH75">
            <v>1718.3564799999999</v>
          </cell>
          <cell r="AI75">
            <v>1740.4920099999999</v>
          </cell>
          <cell r="AJ75">
            <v>1801.6090800000002</v>
          </cell>
          <cell r="AK75">
            <v>1762.9478399999998</v>
          </cell>
          <cell r="AL75">
            <v>1761.3860299999999</v>
          </cell>
          <cell r="AM75">
            <v>1944.7674300000001</v>
          </cell>
          <cell r="AN75">
            <v>2050.94814</v>
          </cell>
          <cell r="AO75">
            <v>2181.1670899999995</v>
          </cell>
          <cell r="AP75">
            <v>2479.3914100000002</v>
          </cell>
          <cell r="AQ75">
            <v>2486.3125</v>
          </cell>
          <cell r="AR75">
            <v>2498.7036200000002</v>
          </cell>
          <cell r="AS75">
            <v>2555.59744</v>
          </cell>
          <cell r="AT75">
            <v>2577.0875099999994</v>
          </cell>
          <cell r="AU75">
            <v>2481.9013500000005</v>
          </cell>
          <cell r="AV75">
            <v>2534.5799700000002</v>
          </cell>
          <cell r="AW75">
            <v>2466.9504800000004</v>
          </cell>
          <cell r="AX75">
            <v>2475.1269900000002</v>
          </cell>
          <cell r="AY75">
            <v>2531.6759200000001</v>
          </cell>
          <cell r="AZ75">
            <v>2729.2456200000006</v>
          </cell>
          <cell r="BA75">
            <v>2920.0880399999996</v>
          </cell>
        </row>
        <row r="76">
          <cell r="B76" t="str">
            <v>A7150</v>
          </cell>
          <cell r="D76">
            <v>1</v>
          </cell>
          <cell r="F76">
            <v>500.01204000000007</v>
          </cell>
          <cell r="G76">
            <v>493.72284999999999</v>
          </cell>
          <cell r="H76">
            <v>495.48923000000008</v>
          </cell>
          <cell r="I76">
            <v>492.72755000000001</v>
          </cell>
          <cell r="J76">
            <v>500.41968000000008</v>
          </cell>
          <cell r="K76">
            <v>507.38447000000002</v>
          </cell>
          <cell r="L76">
            <v>479.14281</v>
          </cell>
          <cell r="M76">
            <v>481.06141000000002</v>
          </cell>
          <cell r="N76">
            <v>496.74090999999999</v>
          </cell>
          <cell r="O76">
            <v>504.35622000000001</v>
          </cell>
          <cell r="P76">
            <v>500.62797999999998</v>
          </cell>
          <cell r="Q76">
            <v>515.23513000000003</v>
          </cell>
          <cell r="R76">
            <v>481.96506999999997</v>
          </cell>
          <cell r="S76">
            <v>493.24178000000006</v>
          </cell>
          <cell r="T76">
            <v>503.20006999999998</v>
          </cell>
          <cell r="U76">
            <v>508.35425000000004</v>
          </cell>
          <cell r="V76">
            <v>489.1337299999999</v>
          </cell>
          <cell r="W76">
            <v>494.00615000000005</v>
          </cell>
          <cell r="X76">
            <v>497.43970000000002</v>
          </cell>
          <cell r="Y76">
            <v>473.56488000000002</v>
          </cell>
          <cell r="Z76">
            <v>494.89359999999994</v>
          </cell>
          <cell r="AA76">
            <v>513.87175999999988</v>
          </cell>
          <cell r="AB76">
            <v>519.08933999999999</v>
          </cell>
          <cell r="AC76">
            <v>542.3295599999999</v>
          </cell>
          <cell r="AD76">
            <v>495.78958</v>
          </cell>
          <cell r="AE76">
            <v>452.32685999999995</v>
          </cell>
          <cell r="AF76">
            <v>444.86288999999999</v>
          </cell>
          <cell r="AG76">
            <v>447.76818000000009</v>
          </cell>
          <cell r="AH76">
            <v>470.23230000000007</v>
          </cell>
          <cell r="AI76">
            <v>455.62610000000001</v>
          </cell>
          <cell r="AJ76">
            <v>440.76046000000002</v>
          </cell>
          <cell r="AK76">
            <v>468.16100000000006</v>
          </cell>
          <cell r="AL76">
            <v>456.56790999999993</v>
          </cell>
          <cell r="AM76">
            <v>489.17691000000008</v>
          </cell>
          <cell r="AN76">
            <v>538.73602000000005</v>
          </cell>
          <cell r="AO76">
            <v>565.93051000000003</v>
          </cell>
          <cell r="AP76">
            <v>626.47280000000001</v>
          </cell>
          <cell r="AQ76">
            <v>644.81283000000008</v>
          </cell>
          <cell r="AR76">
            <v>642.8542799999999</v>
          </cell>
          <cell r="AS76">
            <v>638.60441999999989</v>
          </cell>
          <cell r="AT76">
            <v>658.70252000000005</v>
          </cell>
          <cell r="AU76">
            <v>654.09758000000011</v>
          </cell>
          <cell r="AV76">
            <v>648.05578999999989</v>
          </cell>
          <cell r="AW76">
            <v>644.89012999999989</v>
          </cell>
          <cell r="AX76">
            <v>661.58071000000007</v>
          </cell>
          <cell r="AY76">
            <v>668.28115000000003</v>
          </cell>
          <cell r="AZ76">
            <v>715.4740300000002</v>
          </cell>
          <cell r="BA76">
            <v>722.59046000000001</v>
          </cell>
        </row>
        <row r="77">
          <cell r="B77" t="str">
            <v>A7160</v>
          </cell>
          <cell r="D77">
            <v>1</v>
          </cell>
          <cell r="F77">
            <v>6183.8086800000001</v>
          </cell>
          <cell r="G77">
            <v>6151.187390000001</v>
          </cell>
          <cell r="H77">
            <v>6682.0487999999987</v>
          </cell>
          <cell r="I77">
            <v>6323.2838099999999</v>
          </cell>
          <cell r="J77">
            <v>5781.9609600000003</v>
          </cell>
          <cell r="K77">
            <v>5792.9026600000007</v>
          </cell>
          <cell r="L77">
            <v>5908.26919</v>
          </cell>
          <cell r="M77">
            <v>5897.627770000001</v>
          </cell>
          <cell r="N77">
            <v>5914.3328700000002</v>
          </cell>
          <cell r="O77">
            <v>6427.8593199999996</v>
          </cell>
          <cell r="P77">
            <v>6519.3886900000007</v>
          </cell>
          <cell r="Q77">
            <v>6120.6631899999993</v>
          </cell>
          <cell r="R77">
            <v>7033.7934700000014</v>
          </cell>
          <cell r="S77">
            <v>6705.7033899999997</v>
          </cell>
          <cell r="T77">
            <v>6845.8968100000002</v>
          </cell>
          <cell r="U77">
            <v>6359.4633600000006</v>
          </cell>
          <cell r="V77">
            <v>5543.8212800000001</v>
          </cell>
          <cell r="W77">
            <v>5718.4091600000002</v>
          </cell>
          <cell r="X77">
            <v>5747.0896300000022</v>
          </cell>
          <cell r="Y77">
            <v>5827.48056</v>
          </cell>
          <cell r="Z77">
            <v>6055.2574599999998</v>
          </cell>
          <cell r="AA77">
            <v>6586.7123200000005</v>
          </cell>
          <cell r="AB77">
            <v>6769.3128700000007</v>
          </cell>
          <cell r="AC77">
            <v>6502.2101200000016</v>
          </cell>
          <cell r="AD77">
            <v>7375.1840299999994</v>
          </cell>
          <cell r="AE77">
            <v>7182.4383799999996</v>
          </cell>
          <cell r="AF77">
            <v>7586.7691000000004</v>
          </cell>
          <cell r="AG77">
            <v>7119.2912599999991</v>
          </cell>
          <cell r="AH77">
            <v>6459.0502999999999</v>
          </cell>
          <cell r="AI77">
            <v>6368.8803399999997</v>
          </cell>
          <cell r="AJ77">
            <v>6397.2026899999992</v>
          </cell>
          <cell r="AK77">
            <v>6518.8934000000017</v>
          </cell>
          <cell r="AL77">
            <v>6804.1161200000006</v>
          </cell>
          <cell r="AM77">
            <v>7529.1166600000006</v>
          </cell>
          <cell r="AN77">
            <v>7802.5849000000007</v>
          </cell>
          <cell r="AO77">
            <v>7557.8160400000015</v>
          </cell>
          <cell r="AP77">
            <v>9165.3167699999995</v>
          </cell>
          <cell r="AQ77">
            <v>8966.6660100000008</v>
          </cell>
          <cell r="AR77">
            <v>9603.8622000000014</v>
          </cell>
          <cell r="AS77">
            <v>8992.1912799999991</v>
          </cell>
          <cell r="AT77">
            <v>8169.4205200000006</v>
          </cell>
          <cell r="AU77">
            <v>8077.7907599999999</v>
          </cell>
          <cell r="AV77">
            <v>8141.3779599999989</v>
          </cell>
          <cell r="AW77">
            <v>8364.9285099999997</v>
          </cell>
          <cell r="AX77">
            <v>8651.627080000002</v>
          </cell>
          <cell r="AY77">
            <v>9530.591120000001</v>
          </cell>
          <cell r="AZ77">
            <v>9663.7747700000018</v>
          </cell>
          <cell r="BA77">
            <v>9288.1534600000014</v>
          </cell>
        </row>
        <row r="79">
          <cell r="F79">
            <v>-3.092281986027956E-11</v>
          </cell>
          <cell r="G79">
            <v>-1.2732925824820995E-11</v>
          </cell>
          <cell r="H79">
            <v>-4.3655745685100555E-11</v>
          </cell>
          <cell r="I79">
            <v>0</v>
          </cell>
          <cell r="J79">
            <v>1.9099388737231493E-11</v>
          </cell>
          <cell r="K79">
            <v>-2.8194335754960775E-11</v>
          </cell>
          <cell r="L79">
            <v>-1.9099388737231493E-11</v>
          </cell>
          <cell r="M79">
            <v>0</v>
          </cell>
          <cell r="N79">
            <v>-1.0913936421275139E-11</v>
          </cell>
          <cell r="O79">
            <v>4.4565240386873484E-11</v>
          </cell>
          <cell r="P79">
            <v>-7.2759576141834259E-12</v>
          </cell>
          <cell r="Q79">
            <v>0</v>
          </cell>
          <cell r="R79">
            <v>3.1832314562052488E-11</v>
          </cell>
          <cell r="S79">
            <v>-1.7280399333685637E-11</v>
          </cell>
          <cell r="T79">
            <v>0</v>
          </cell>
          <cell r="U79">
            <v>3.9108272176235914E-11</v>
          </cell>
          <cell r="V79">
            <v>-8.1854523159563541E-12</v>
          </cell>
          <cell r="W79">
            <v>-5.0931703299283981E-11</v>
          </cell>
          <cell r="X79">
            <v>-3.0013325158506632E-11</v>
          </cell>
          <cell r="Y79">
            <v>0</v>
          </cell>
          <cell r="Z79">
            <v>1.0913936421275139E-11</v>
          </cell>
          <cell r="AA79">
            <v>1.9099388737231493E-11</v>
          </cell>
          <cell r="AB79">
            <v>-1.7280399333685637E-11</v>
          </cell>
          <cell r="AC79">
            <v>2.1827872842550278E-11</v>
          </cell>
          <cell r="AD79">
            <v>0</v>
          </cell>
          <cell r="AE79">
            <v>1.0004441719502211E-11</v>
          </cell>
          <cell r="AF79">
            <v>-2.8194335754960775E-11</v>
          </cell>
          <cell r="AG79">
            <v>0</v>
          </cell>
          <cell r="AH79">
            <v>1.9099388737231493E-11</v>
          </cell>
          <cell r="AI79">
            <v>2.0918378140777349E-11</v>
          </cell>
          <cell r="AJ79">
            <v>-1.0913936421275139E-11</v>
          </cell>
          <cell r="AK79">
            <v>0</v>
          </cell>
          <cell r="AL79">
            <v>4.0017766878008842E-11</v>
          </cell>
          <cell r="AM79">
            <v>2.4556356947869062E-11</v>
          </cell>
          <cell r="AN79">
            <v>0</v>
          </cell>
          <cell r="AO79">
            <v>4.0017766878008842E-11</v>
          </cell>
          <cell r="AP79">
            <v>0</v>
          </cell>
          <cell r="AQ79">
            <v>3.092281986027956E-11</v>
          </cell>
          <cell r="AR79">
            <v>-4.1836756281554699E-11</v>
          </cell>
          <cell r="AS79">
            <v>4.1836756281554699E-11</v>
          </cell>
          <cell r="AT79">
            <v>-1.0913936421275139E-11</v>
          </cell>
          <cell r="AU79">
            <v>0</v>
          </cell>
          <cell r="AV79">
            <v>4.8203219193965197E-11</v>
          </cell>
          <cell r="AW79">
            <v>0</v>
          </cell>
          <cell r="AX79">
            <v>0</v>
          </cell>
          <cell r="AY79">
            <v>0</v>
          </cell>
          <cell r="AZ79">
            <v>-1.8189894035458565E-11</v>
          </cell>
          <cell r="BA79">
            <v>5.0931703299283981E-11</v>
          </cell>
        </row>
        <row r="82">
          <cell r="B82" t="str">
            <v>Sales</v>
          </cell>
          <cell r="D82">
            <v>-1</v>
          </cell>
          <cell r="F82">
            <v>-113850.05454000001</v>
          </cell>
          <cell r="G82">
            <v>-113771.3845</v>
          </cell>
          <cell r="H82">
            <v>-123610.66792000002</v>
          </cell>
          <cell r="I82">
            <v>-117028.95942000001</v>
          </cell>
          <cell r="J82">
            <v>-107083.74341</v>
          </cell>
          <cell r="K82">
            <v>-107836.98456</v>
          </cell>
          <cell r="L82">
            <v>-109299.65605999999</v>
          </cell>
          <cell r="M82">
            <v>-109305.87221000002</v>
          </cell>
          <cell r="N82">
            <v>-110757.28628</v>
          </cell>
          <cell r="O82">
            <v>-120114.61117999999</v>
          </cell>
          <cell r="P82">
            <v>-120610.22663999998</v>
          </cell>
          <cell r="Q82">
            <v>-114715.56814</v>
          </cell>
          <cell r="R82">
            <v>-130204.24631000002</v>
          </cell>
          <cell r="S82">
            <v>-124618.39425000001</v>
          </cell>
          <cell r="T82">
            <v>-126196.68032</v>
          </cell>
          <cell r="U82">
            <v>-117690.92552999999</v>
          </cell>
          <cell r="V82">
            <v>-105249.57111</v>
          </cell>
          <cell r="W82">
            <v>-105582.88273000001</v>
          </cell>
          <cell r="X82">
            <v>-106392.60800000001</v>
          </cell>
          <cell r="Y82">
            <v>-107231.39609000001</v>
          </cell>
          <cell r="Z82">
            <v>-111327.00087</v>
          </cell>
          <cell r="AA82">
            <v>-122466.39008</v>
          </cell>
          <cell r="AB82">
            <v>-125387.84114999999</v>
          </cell>
          <cell r="AC82">
            <v>-120631.64582000001</v>
          </cell>
          <cell r="AD82">
            <v>-136021.29951999997</v>
          </cell>
          <cell r="AE82">
            <v>-132493.44183000003</v>
          </cell>
          <cell r="AF82">
            <v>-138966.68599999999</v>
          </cell>
          <cell r="AG82">
            <v>-131199.17017</v>
          </cell>
          <cell r="AH82">
            <v>-118471.08116999999</v>
          </cell>
          <cell r="AI82">
            <v>-118116.14344</v>
          </cell>
          <cell r="AJ82">
            <v>-118782.65343000001</v>
          </cell>
          <cell r="AK82">
            <v>-120695.30724999998</v>
          </cell>
          <cell r="AL82">
            <v>-126150.88718999999</v>
          </cell>
          <cell r="AM82">
            <v>-139477.52974999999</v>
          </cell>
          <cell r="AN82">
            <v>-144108.31993999999</v>
          </cell>
          <cell r="AO82">
            <v>-139770.99543999997</v>
          </cell>
          <cell r="AP82">
            <v>-168586.93411999999</v>
          </cell>
          <cell r="AQ82">
            <v>-165718.46188000002</v>
          </cell>
          <cell r="AR82">
            <v>-176981.25831</v>
          </cell>
          <cell r="AS82">
            <v>-167510.60021999996</v>
          </cell>
          <cell r="AT82">
            <v>-151417.91720000003</v>
          </cell>
          <cell r="AU82">
            <v>-151499.03973000002</v>
          </cell>
          <cell r="AV82">
            <v>-151956.74727999998</v>
          </cell>
          <cell r="AW82">
            <v>-154157.02286</v>
          </cell>
          <cell r="AX82">
            <v>-160740.60905999999</v>
          </cell>
          <cell r="AY82">
            <v>-176881.14429999999</v>
          </cell>
          <cell r="AZ82">
            <v>-181202.86907000002</v>
          </cell>
          <cell r="BA82">
            <v>-174215.83004999996</v>
          </cell>
        </row>
        <row r="83">
          <cell r="B83" t="str">
            <v>Cost of Sales</v>
          </cell>
          <cell r="D83">
            <v>1</v>
          </cell>
          <cell r="F83">
            <v>46917.74022</v>
          </cell>
          <cell r="G83">
            <v>46628.175009999999</v>
          </cell>
          <cell r="H83">
            <v>50324.968809999991</v>
          </cell>
          <cell r="I83">
            <v>47956.409790000005</v>
          </cell>
          <cell r="J83">
            <v>43917.501959999994</v>
          </cell>
          <cell r="K83">
            <v>43883.163949999995</v>
          </cell>
          <cell r="L83">
            <v>44508.279410000003</v>
          </cell>
          <cell r="M83">
            <v>44642.142470000006</v>
          </cell>
          <cell r="N83">
            <v>45548.807399999998</v>
          </cell>
          <cell r="O83">
            <v>49938.847549999999</v>
          </cell>
          <cell r="P83">
            <v>49648.671240000003</v>
          </cell>
          <cell r="Q83">
            <v>47118.409780000002</v>
          </cell>
          <cell r="R83">
            <v>63623.127920000006</v>
          </cell>
          <cell r="S83">
            <v>60572.64271</v>
          </cell>
          <cell r="T83">
            <v>60940.739320000001</v>
          </cell>
          <cell r="U83">
            <v>57310.086080000008</v>
          </cell>
          <cell r="V83">
            <v>51269.674899999998</v>
          </cell>
          <cell r="W83">
            <v>51186.04967</v>
          </cell>
          <cell r="X83">
            <v>51533.212550000004</v>
          </cell>
          <cell r="Y83">
            <v>52160.320060000005</v>
          </cell>
          <cell r="Z83">
            <v>54409.815840000003</v>
          </cell>
          <cell r="AA83">
            <v>60488.488320000004</v>
          </cell>
          <cell r="AB83">
            <v>61321.955429999987</v>
          </cell>
          <cell r="AC83">
            <v>58798.558980000009</v>
          </cell>
          <cell r="AD83">
            <v>61420.408199999998</v>
          </cell>
          <cell r="AE83">
            <v>59373.130600000004</v>
          </cell>
          <cell r="AF83">
            <v>61836.827060000003</v>
          </cell>
          <cell r="AG83">
            <v>58771.9306</v>
          </cell>
          <cell r="AH83">
            <v>52954.204940000011</v>
          </cell>
          <cell r="AI83">
            <v>52137.889160000006</v>
          </cell>
          <cell r="AJ83">
            <v>52188.118949999996</v>
          </cell>
          <cell r="AK83">
            <v>53638.243569999991</v>
          </cell>
          <cell r="AL83">
            <v>56883.455130000009</v>
          </cell>
          <cell r="AM83">
            <v>63501.647170000004</v>
          </cell>
          <cell r="AN83">
            <v>65014.736159999993</v>
          </cell>
          <cell r="AO83">
            <v>62565.570270000011</v>
          </cell>
          <cell r="AP83">
            <v>72248.63268000001</v>
          </cell>
          <cell r="AQ83">
            <v>70461.206760000001</v>
          </cell>
          <cell r="AR83">
            <v>74507.19938999998</v>
          </cell>
          <cell r="AS83">
            <v>71171.648420000012</v>
          </cell>
          <cell r="AT83">
            <v>64418.534100000012</v>
          </cell>
          <cell r="AU83">
            <v>63951.582990000003</v>
          </cell>
          <cell r="AV83">
            <v>64217.806840000012</v>
          </cell>
          <cell r="AW83">
            <v>65379.786800000009</v>
          </cell>
          <cell r="AX83">
            <v>68579.246389999986</v>
          </cell>
          <cell r="AY83">
            <v>76194.155879999991</v>
          </cell>
          <cell r="AZ83">
            <v>77128.820659999998</v>
          </cell>
          <cell r="BA83">
            <v>73884.239180000004</v>
          </cell>
        </row>
        <row r="84">
          <cell r="B84" t="str">
            <v>Gross Margin</v>
          </cell>
          <cell r="D84">
            <v>-1</v>
          </cell>
          <cell r="F84">
            <v>-66932.314320000005</v>
          </cell>
          <cell r="G84">
            <v>-67143.209490000008</v>
          </cell>
          <cell r="H84">
            <v>-73285.69911000003</v>
          </cell>
          <cell r="I84">
            <v>-69072.549630000009</v>
          </cell>
          <cell r="J84">
            <v>-63166.241450000001</v>
          </cell>
          <cell r="K84">
            <v>-63953.820610000002</v>
          </cell>
          <cell r="L84">
            <v>-64791.376649999991</v>
          </cell>
          <cell r="M84">
            <v>-64663.72974000001</v>
          </cell>
          <cell r="N84">
            <v>-65208.478880000002</v>
          </cell>
          <cell r="O84">
            <v>-70175.763630000001</v>
          </cell>
          <cell r="P84">
            <v>-70961.555399999983</v>
          </cell>
          <cell r="Q84">
            <v>-67597.158360000001</v>
          </cell>
          <cell r="R84">
            <v>-66581.118390000018</v>
          </cell>
          <cell r="S84">
            <v>-64045.751540000012</v>
          </cell>
          <cell r="T84">
            <v>-65255.940999999999</v>
          </cell>
          <cell r="U84">
            <v>-60380.839449999985</v>
          </cell>
          <cell r="V84">
            <v>-53979.896210000006</v>
          </cell>
          <cell r="W84">
            <v>-54396.833060000012</v>
          </cell>
          <cell r="X84">
            <v>-54859.395450000004</v>
          </cell>
          <cell r="Y84">
            <v>-55071.076030000004</v>
          </cell>
          <cell r="Z84">
            <v>-56917.185030000001</v>
          </cell>
          <cell r="AA84">
            <v>-61977.901759999993</v>
          </cell>
          <cell r="AB84">
            <v>-64065.885720000006</v>
          </cell>
          <cell r="AC84">
            <v>-61833.086839999996</v>
          </cell>
          <cell r="AD84">
            <v>-74600.891319999966</v>
          </cell>
          <cell r="AE84">
            <v>-73120.311230000021</v>
          </cell>
          <cell r="AF84">
            <v>-77129.858939999976</v>
          </cell>
          <cell r="AG84">
            <v>-72427.239570000005</v>
          </cell>
          <cell r="AH84">
            <v>-65516.87622999998</v>
          </cell>
          <cell r="AI84">
            <v>-65978.254279999994</v>
          </cell>
          <cell r="AJ84">
            <v>-66594.534480000002</v>
          </cell>
          <cell r="AK84">
            <v>-67057.063679999992</v>
          </cell>
          <cell r="AL84">
            <v>-69267.432059999992</v>
          </cell>
          <cell r="AM84">
            <v>-75975.882579999976</v>
          </cell>
          <cell r="AN84">
            <v>-79093.583779999986</v>
          </cell>
          <cell r="AO84">
            <v>-77205.425169999959</v>
          </cell>
          <cell r="AP84">
            <v>-96338.301439999981</v>
          </cell>
          <cell r="AQ84">
            <v>-95257.255120000016</v>
          </cell>
          <cell r="AR84">
            <v>-102474.05892000002</v>
          </cell>
          <cell r="AS84">
            <v>-96338.951799999952</v>
          </cell>
          <cell r="AT84">
            <v>-86999.383100000006</v>
          </cell>
          <cell r="AU84">
            <v>-87547.456740000023</v>
          </cell>
          <cell r="AV84">
            <v>-87738.940439999977</v>
          </cell>
          <cell r="AW84">
            <v>-88777.236059999996</v>
          </cell>
          <cell r="AX84">
            <v>-92161.362670000002</v>
          </cell>
          <cell r="AY84">
            <v>-100686.98841999999</v>
          </cell>
          <cell r="AZ84">
            <v>-104074.04841000002</v>
          </cell>
          <cell r="BA84">
            <v>-100331.59086999996</v>
          </cell>
        </row>
        <row r="86">
          <cell r="B86" t="str">
            <v>Total Departmental Expenses</v>
          </cell>
          <cell r="D86">
            <v>1</v>
          </cell>
          <cell r="F86">
            <v>64419.963240000019</v>
          </cell>
          <cell r="G86">
            <v>65081.243079999993</v>
          </cell>
          <cell r="H86">
            <v>65868.140190000006</v>
          </cell>
          <cell r="I86">
            <v>65345.581770000012</v>
          </cell>
          <cell r="J86">
            <v>65226.113440000016</v>
          </cell>
          <cell r="K86">
            <v>64784.458050000008</v>
          </cell>
          <cell r="L86">
            <v>64817.588810000001</v>
          </cell>
          <cell r="M86">
            <v>65029.388069999994</v>
          </cell>
          <cell r="N86">
            <v>65243.077619999996</v>
          </cell>
          <cell r="O86">
            <v>66794.730610000013</v>
          </cell>
          <cell r="P86">
            <v>67121.427069999991</v>
          </cell>
          <cell r="Q86">
            <v>66679.546979999999</v>
          </cell>
          <cell r="R86">
            <v>64779.056390000005</v>
          </cell>
          <cell r="S86">
            <v>65047.615589999987</v>
          </cell>
          <cell r="T86">
            <v>65433.133489999986</v>
          </cell>
          <cell r="U86">
            <v>65596.688530000029</v>
          </cell>
          <cell r="V86">
            <v>64099.673300000009</v>
          </cell>
          <cell r="W86">
            <v>64614.126440000022</v>
          </cell>
          <cell r="X86">
            <v>64711.699309999996</v>
          </cell>
          <cell r="Y86">
            <v>64855.491650000011</v>
          </cell>
          <cell r="Z86">
            <v>64646.688680000014</v>
          </cell>
          <cell r="AA86">
            <v>67571.789969999998</v>
          </cell>
          <cell r="AB86">
            <v>69311.79627999998</v>
          </cell>
          <cell r="AC86">
            <v>70955.85805000001</v>
          </cell>
          <cell r="AD86">
            <v>66030.923760000005</v>
          </cell>
          <cell r="AE86">
            <v>63257.576619999993</v>
          </cell>
          <cell r="AF86">
            <v>64577.947669999994</v>
          </cell>
          <cell r="AG86">
            <v>64246.177530000015</v>
          </cell>
          <cell r="AH86">
            <v>63775.309049999996</v>
          </cell>
          <cell r="AI86">
            <v>63311.408040000024</v>
          </cell>
          <cell r="AJ86">
            <v>63938.092699999994</v>
          </cell>
          <cell r="AK86">
            <v>63544.615620000004</v>
          </cell>
          <cell r="AL86">
            <v>63771.139880000002</v>
          </cell>
          <cell r="AM86">
            <v>68702.289029999985</v>
          </cell>
          <cell r="AN86">
            <v>72967.06690999998</v>
          </cell>
          <cell r="AO86">
            <v>76351.371680000011</v>
          </cell>
          <cell r="AP86">
            <v>83603.154919999986</v>
          </cell>
          <cell r="AQ86">
            <v>84560.139059999987</v>
          </cell>
          <cell r="AR86">
            <v>86208.096210000003</v>
          </cell>
          <cell r="AS86">
            <v>84820.753759999992</v>
          </cell>
          <cell r="AT86">
            <v>83819.985030000011</v>
          </cell>
          <cell r="AU86">
            <v>84281.554699999993</v>
          </cell>
          <cell r="AV86">
            <v>84425.426090000023</v>
          </cell>
          <cell r="AW86">
            <v>84485.078510000007</v>
          </cell>
          <cell r="AX86">
            <v>85442.51201000002</v>
          </cell>
          <cell r="AY86">
            <v>89310.265969999979</v>
          </cell>
          <cell r="AZ86">
            <v>91822.055940000006</v>
          </cell>
          <cell r="BA86">
            <v>94428.533700000015</v>
          </cell>
        </row>
        <row r="87">
          <cell r="B87" t="str">
            <v>Other Income</v>
          </cell>
          <cell r="D87">
            <v>-1</v>
          </cell>
          <cell r="F87">
            <v>-461.64563000000004</v>
          </cell>
          <cell r="G87">
            <v>-492.68506000000002</v>
          </cell>
          <cell r="H87">
            <v>-502.74692999999996</v>
          </cell>
          <cell r="I87">
            <v>-474.92289</v>
          </cell>
          <cell r="J87">
            <v>-437.27476999999999</v>
          </cell>
          <cell r="K87">
            <v>-437.45422000000002</v>
          </cell>
          <cell r="L87">
            <v>-448.30316000000005</v>
          </cell>
          <cell r="M87">
            <v>-449.17759999999998</v>
          </cell>
          <cell r="N87">
            <v>-452.10955999999999</v>
          </cell>
          <cell r="O87">
            <v>-491.77139</v>
          </cell>
          <cell r="P87">
            <v>-490.92339999999996</v>
          </cell>
          <cell r="Q87">
            <v>-464.10165000000001</v>
          </cell>
          <cell r="R87">
            <v>-519.08010999999999</v>
          </cell>
          <cell r="S87">
            <v>-553.98116000000005</v>
          </cell>
          <cell r="T87">
            <v>-522.83099000000004</v>
          </cell>
          <cell r="U87">
            <v>-471.17234000000002</v>
          </cell>
          <cell r="V87">
            <v>-425.25083000000001</v>
          </cell>
          <cell r="W87">
            <v>-437.65399000000002</v>
          </cell>
          <cell r="X87">
            <v>-439.67148000000003</v>
          </cell>
          <cell r="Y87">
            <v>-442.08706000000001</v>
          </cell>
          <cell r="Z87">
            <v>-450.38502999999997</v>
          </cell>
          <cell r="AA87">
            <v>-494.10438999999997</v>
          </cell>
          <cell r="AB87">
            <v>-507.19922000000003</v>
          </cell>
          <cell r="AC87">
            <v>-488.82751000000002</v>
          </cell>
          <cell r="AD87">
            <v>-550.57767000000001</v>
          </cell>
          <cell r="AE87">
            <v>-591.21409000000006</v>
          </cell>
          <cell r="AF87">
            <v>-578.68770999999992</v>
          </cell>
          <cell r="AG87">
            <v>-531.50615000000005</v>
          </cell>
          <cell r="AH87">
            <v>-484.05062999999996</v>
          </cell>
          <cell r="AI87">
            <v>-484.68697000000003</v>
          </cell>
          <cell r="AJ87">
            <v>-488.72834999999998</v>
          </cell>
          <cell r="AK87">
            <v>-494.11745999999999</v>
          </cell>
          <cell r="AL87">
            <v>-516.95457999999996</v>
          </cell>
          <cell r="AM87">
            <v>-567.26724999999999</v>
          </cell>
          <cell r="AN87">
            <v>-586.72654999999997</v>
          </cell>
          <cell r="AO87">
            <v>-565.91687999999999</v>
          </cell>
          <cell r="AP87">
            <v>-680.85496000000001</v>
          </cell>
          <cell r="AQ87">
            <v>-736.18327999999997</v>
          </cell>
          <cell r="AR87">
            <v>-737.13545999999997</v>
          </cell>
          <cell r="AS87">
            <v>-675.20441000000005</v>
          </cell>
          <cell r="AT87">
            <v>-616.44246999999996</v>
          </cell>
          <cell r="AU87">
            <v>-615.90274999999997</v>
          </cell>
          <cell r="AV87">
            <v>-622.09915000000001</v>
          </cell>
          <cell r="AW87">
            <v>-630.99595999999997</v>
          </cell>
          <cell r="AX87">
            <v>-651.74162000000001</v>
          </cell>
          <cell r="AY87">
            <v>-711.72087999999997</v>
          </cell>
          <cell r="AZ87">
            <v>-728.03572999999994</v>
          </cell>
          <cell r="BA87">
            <v>-703.65634999999997</v>
          </cell>
        </row>
        <row r="88">
          <cell r="B88" t="str">
            <v>Other Expense</v>
          </cell>
          <cell r="D88">
            <v>1</v>
          </cell>
          <cell r="F88">
            <v>419.11982000000006</v>
          </cell>
          <cell r="G88">
            <v>379.18631999999997</v>
          </cell>
          <cell r="H88">
            <v>435.22013000000004</v>
          </cell>
          <cell r="I88">
            <v>387.77533</v>
          </cell>
          <cell r="J88">
            <v>378.60673000000003</v>
          </cell>
          <cell r="K88">
            <v>365.79480999999998</v>
          </cell>
          <cell r="L88">
            <v>375.24640999999997</v>
          </cell>
          <cell r="M88">
            <v>366.73099000000002</v>
          </cell>
          <cell r="N88">
            <v>393.05298000000005</v>
          </cell>
          <cell r="O88">
            <v>401.51812000000001</v>
          </cell>
          <cell r="P88">
            <v>441.14537999999999</v>
          </cell>
          <cell r="Q88">
            <v>386.54924000000005</v>
          </cell>
          <cell r="R88">
            <v>476.81034999999997</v>
          </cell>
          <cell r="S88">
            <v>456.87117000000001</v>
          </cell>
          <cell r="T88">
            <v>432.26128</v>
          </cell>
          <cell r="U88">
            <v>423.81571000000002</v>
          </cell>
          <cell r="V88">
            <v>380.76154999999994</v>
          </cell>
          <cell r="W88">
            <v>393.50170000000003</v>
          </cell>
          <cell r="X88">
            <v>370.84710000000001</v>
          </cell>
          <cell r="Y88">
            <v>370.27522999999991</v>
          </cell>
          <cell r="Z88">
            <v>392.2675799999999</v>
          </cell>
          <cell r="AA88">
            <v>419.96074999999996</v>
          </cell>
          <cell r="AB88">
            <v>433.82509999999996</v>
          </cell>
          <cell r="AC88">
            <v>401.46343000000007</v>
          </cell>
          <cell r="AD88">
            <v>472.33206999999993</v>
          </cell>
          <cell r="AE88">
            <v>457.69499999999999</v>
          </cell>
          <cell r="AF88">
            <v>523.44184000000007</v>
          </cell>
          <cell r="AG88">
            <v>420.70838999999995</v>
          </cell>
          <cell r="AH88">
            <v>396.46231</v>
          </cell>
          <cell r="AI88">
            <v>419.09894000000008</v>
          </cell>
          <cell r="AJ88">
            <v>405.18102999999996</v>
          </cell>
          <cell r="AK88">
            <v>418.45308999999997</v>
          </cell>
          <cell r="AL88">
            <v>431.05334999999991</v>
          </cell>
          <cell r="AM88">
            <v>494.26386000000002</v>
          </cell>
          <cell r="AN88">
            <v>498.50239999999997</v>
          </cell>
          <cell r="AO88">
            <v>510.13302999999996</v>
          </cell>
          <cell r="AP88">
            <v>604.11929000000009</v>
          </cell>
          <cell r="AQ88">
            <v>610.96081000000004</v>
          </cell>
          <cell r="AR88">
            <v>659.80890999999997</v>
          </cell>
          <cell r="AS88">
            <v>585.16976999999986</v>
          </cell>
          <cell r="AT88">
            <v>517.40970000000004</v>
          </cell>
          <cell r="AU88">
            <v>558.84258999999997</v>
          </cell>
          <cell r="AV88">
            <v>563.39516000000003</v>
          </cell>
          <cell r="AW88">
            <v>516.01514000000009</v>
          </cell>
          <cell r="AX88">
            <v>554.02317000000005</v>
          </cell>
          <cell r="AY88">
            <v>612.51799000000005</v>
          </cell>
          <cell r="AZ88">
            <v>639.85677999999996</v>
          </cell>
          <cell r="BA88">
            <v>566.50902000000008</v>
          </cell>
        </row>
        <row r="89">
          <cell r="B89" t="str">
            <v>Earnings Before Interest and Taxes</v>
          </cell>
          <cell r="D89">
            <v>-1</v>
          </cell>
          <cell r="F89">
            <v>-2554.8768899999859</v>
          </cell>
          <cell r="G89">
            <v>-2175.4651500000155</v>
          </cell>
          <cell r="H89">
            <v>-7485.0857200000255</v>
          </cell>
          <cell r="I89">
            <v>-3814.1154199999969</v>
          </cell>
          <cell r="J89">
            <v>2001.2039500000142</v>
          </cell>
          <cell r="K89">
            <v>758.9780300000059</v>
          </cell>
          <cell r="L89">
            <v>-46.844589999990035</v>
          </cell>
          <cell r="M89">
            <v>283.21171999998387</v>
          </cell>
          <cell r="N89">
            <v>-24.457840000005945</v>
          </cell>
          <cell r="O89">
            <v>-3471.2862899999877</v>
          </cell>
          <cell r="P89">
            <v>-3889.906349999992</v>
          </cell>
          <cell r="Q89">
            <v>-995.16379000000211</v>
          </cell>
          <cell r="R89">
            <v>-1844.3317600000125</v>
          </cell>
          <cell r="S89">
            <v>904.75405999997463</v>
          </cell>
          <cell r="T89">
            <v>86.622779999986676</v>
          </cell>
          <cell r="U89">
            <v>5168.4924500000434</v>
          </cell>
          <cell r="V89">
            <v>10075.287810000002</v>
          </cell>
          <cell r="W89">
            <v>10173.14109000001</v>
          </cell>
          <cell r="X89">
            <v>9783.4794799999927</v>
          </cell>
          <cell r="Y89">
            <v>9712.6037900000065</v>
          </cell>
          <cell r="Z89">
            <v>7671.3862000000126</v>
          </cell>
          <cell r="AA89">
            <v>5519.7445700000044</v>
          </cell>
          <cell r="AB89">
            <v>5172.5364399999744</v>
          </cell>
          <cell r="AC89">
            <v>9035.4071300000141</v>
          </cell>
          <cell r="AD89">
            <v>-8648.2131599999611</v>
          </cell>
          <cell r="AE89">
            <v>-9996.2537000000284</v>
          </cell>
          <cell r="AF89">
            <v>-12607.157139999983</v>
          </cell>
          <cell r="AG89">
            <v>-8291.8597999999893</v>
          </cell>
          <cell r="AH89">
            <v>-1829.1554999999835</v>
          </cell>
          <cell r="AI89">
            <v>-2732.4342699999697</v>
          </cell>
          <cell r="AJ89">
            <v>-2739.989100000008</v>
          </cell>
          <cell r="AK89">
            <v>-3588.1124299999879</v>
          </cell>
          <cell r="AL89">
            <v>-5582.1934099999889</v>
          </cell>
          <cell r="AM89">
            <v>-7346.5969399999904</v>
          </cell>
          <cell r="AN89">
            <v>-6214.7410200000068</v>
          </cell>
          <cell r="AO89">
            <v>-909.83733999994752</v>
          </cell>
          <cell r="AP89">
            <v>-12811.882189999995</v>
          </cell>
          <cell r="AQ89">
            <v>-10822.338530000028</v>
          </cell>
          <cell r="AR89">
            <v>-16343.289260000023</v>
          </cell>
          <cell r="AS89">
            <v>-11608.232679999959</v>
          </cell>
          <cell r="AT89">
            <v>-3278.4308399999954</v>
          </cell>
          <cell r="AU89">
            <v>-3322.96220000003</v>
          </cell>
          <cell r="AV89">
            <v>-3372.218339999954</v>
          </cell>
          <cell r="AW89">
            <v>-4407.1383699999888</v>
          </cell>
          <cell r="AX89">
            <v>-6816.5691099999813</v>
          </cell>
          <cell r="AY89">
            <v>-11475.925340000016</v>
          </cell>
          <cell r="AZ89">
            <v>-12340.171420000011</v>
          </cell>
          <cell r="BA89">
            <v>-6040.2044999999416</v>
          </cell>
        </row>
        <row r="91">
          <cell r="B91" t="str">
            <v>Interest Expense</v>
          </cell>
          <cell r="D91">
            <v>1</v>
          </cell>
          <cell r="F91">
            <v>185.20568</v>
          </cell>
          <cell r="G91">
            <v>171.93801999999999</v>
          </cell>
          <cell r="H91">
            <v>172.31836999999996</v>
          </cell>
          <cell r="I91">
            <v>208.79070999999996</v>
          </cell>
          <cell r="J91">
            <v>207.77486999999999</v>
          </cell>
          <cell r="K91">
            <v>210.36</v>
          </cell>
          <cell r="L91">
            <v>219.24647000000004</v>
          </cell>
          <cell r="M91">
            <v>217.81720000000001</v>
          </cell>
          <cell r="N91">
            <v>217.49293</v>
          </cell>
          <cell r="O91">
            <v>223.60477</v>
          </cell>
          <cell r="P91">
            <v>223.78683000000001</v>
          </cell>
          <cell r="Q91">
            <v>229.41355999999999</v>
          </cell>
          <cell r="R91">
            <v>232.69601</v>
          </cell>
          <cell r="S91">
            <v>227.42156</v>
          </cell>
          <cell r="T91">
            <v>220.99783000000002</v>
          </cell>
          <cell r="U91">
            <v>241.57332000000002</v>
          </cell>
          <cell r="V91">
            <v>239.94468000000001</v>
          </cell>
          <cell r="W91">
            <v>256.35668000000004</v>
          </cell>
          <cell r="X91">
            <v>254.79042999999999</v>
          </cell>
          <cell r="Y91">
            <v>255.23989000000006</v>
          </cell>
          <cell r="Z91">
            <v>254.72158999999999</v>
          </cell>
          <cell r="AA91">
            <v>258.92577</v>
          </cell>
          <cell r="AB91">
            <v>264.77935000000002</v>
          </cell>
          <cell r="AC91">
            <v>270.51194000000004</v>
          </cell>
          <cell r="AD91">
            <v>279.45042000000001</v>
          </cell>
          <cell r="AE91">
            <v>266.04335000000003</v>
          </cell>
          <cell r="AF91">
            <v>260.03107</v>
          </cell>
          <cell r="AG91">
            <v>278.75765999999999</v>
          </cell>
          <cell r="AH91">
            <v>276.33684</v>
          </cell>
          <cell r="AI91">
            <v>278.54964999999999</v>
          </cell>
          <cell r="AJ91">
            <v>277.53217000000001</v>
          </cell>
          <cell r="AK91">
            <v>272.51892000000004</v>
          </cell>
          <cell r="AL91">
            <v>278.28692999999998</v>
          </cell>
          <cell r="AM91">
            <v>277.27285000000001</v>
          </cell>
          <cell r="AN91">
            <v>278.23919000000001</v>
          </cell>
          <cell r="AO91">
            <v>275.94623999999999</v>
          </cell>
          <cell r="AP91">
            <v>282.52194000000009</v>
          </cell>
          <cell r="AQ91">
            <v>277.53409000000011</v>
          </cell>
          <cell r="AR91">
            <v>273.23887000000002</v>
          </cell>
          <cell r="AS91">
            <v>288.26327000000003</v>
          </cell>
          <cell r="AT91">
            <v>288.39282000000003</v>
          </cell>
          <cell r="AU91">
            <v>287.06392000000005</v>
          </cell>
          <cell r="AV91">
            <v>291.17509000000001</v>
          </cell>
          <cell r="AW91">
            <v>288.13671999999997</v>
          </cell>
          <cell r="AX91">
            <v>290.60237999999998</v>
          </cell>
          <cell r="AY91">
            <v>290.24360999999999</v>
          </cell>
          <cell r="AZ91">
            <v>292.95898999999997</v>
          </cell>
          <cell r="BA91">
            <v>302.97203000000002</v>
          </cell>
        </row>
        <row r="92">
          <cell r="B92" t="str">
            <v>Earnings Before Taxes</v>
          </cell>
          <cell r="D92">
            <v>-1</v>
          </cell>
          <cell r="F92">
            <v>-2369.6712099999859</v>
          </cell>
          <cell r="G92">
            <v>-2003.5271300000154</v>
          </cell>
          <cell r="H92">
            <v>-7312.7673500000255</v>
          </cell>
          <cell r="I92">
            <v>-3605.3247099999971</v>
          </cell>
          <cell r="J92">
            <v>2208.9788200000144</v>
          </cell>
          <cell r="K92">
            <v>969.33803000000592</v>
          </cell>
          <cell r="L92">
            <v>172.40188000001001</v>
          </cell>
          <cell r="M92">
            <v>501.02891999998388</v>
          </cell>
          <cell r="N92">
            <v>193.03508999999406</v>
          </cell>
          <cell r="O92">
            <v>-3247.6815199999878</v>
          </cell>
          <cell r="P92">
            <v>-3666.119519999992</v>
          </cell>
          <cell r="Q92">
            <v>-765.75023000000215</v>
          </cell>
          <cell r="R92">
            <v>-1611.6357500000126</v>
          </cell>
          <cell r="S92">
            <v>1132.1756199999745</v>
          </cell>
          <cell r="T92">
            <v>307.6206099999867</v>
          </cell>
          <cell r="U92">
            <v>5410.0657700000438</v>
          </cell>
          <cell r="V92">
            <v>10315.232490000002</v>
          </cell>
          <cell r="W92">
            <v>10429.497770000011</v>
          </cell>
          <cell r="X92">
            <v>10038.269909999992</v>
          </cell>
          <cell r="Y92">
            <v>9967.8436800000072</v>
          </cell>
          <cell r="Z92">
            <v>7926.1077900000128</v>
          </cell>
          <cell r="AA92">
            <v>5778.6703400000042</v>
          </cell>
          <cell r="AB92">
            <v>5437.3157899999742</v>
          </cell>
          <cell r="AC92">
            <v>9305.9190700000145</v>
          </cell>
          <cell r="AD92">
            <v>-8368.7627399999619</v>
          </cell>
          <cell r="AE92">
            <v>-9730.2103500000285</v>
          </cell>
          <cell r="AF92">
            <v>-12347.126069999984</v>
          </cell>
          <cell r="AG92">
            <v>-8013.102139999989</v>
          </cell>
          <cell r="AH92">
            <v>-1552.8186599999835</v>
          </cell>
          <cell r="AI92">
            <v>-2453.8846199999698</v>
          </cell>
          <cell r="AJ92">
            <v>-2462.456930000008</v>
          </cell>
          <cell r="AK92">
            <v>-3315.5935099999879</v>
          </cell>
          <cell r="AL92">
            <v>-5303.9064799999887</v>
          </cell>
          <cell r="AM92">
            <v>-7069.3240899999901</v>
          </cell>
          <cell r="AN92">
            <v>-5936.5018300000065</v>
          </cell>
          <cell r="AO92">
            <v>-633.89109999994753</v>
          </cell>
          <cell r="AP92">
            <v>-12529.360249999994</v>
          </cell>
          <cell r="AQ92">
            <v>-10544.804440000029</v>
          </cell>
          <cell r="AR92">
            <v>-16070.050390000024</v>
          </cell>
          <cell r="AS92">
            <v>-11319.96940999996</v>
          </cell>
          <cell r="AT92">
            <v>-2990.0380199999954</v>
          </cell>
          <cell r="AU92">
            <v>-3035.8982800000299</v>
          </cell>
          <cell r="AV92">
            <v>-3081.0432499999538</v>
          </cell>
          <cell r="AW92">
            <v>-4119.0016499999892</v>
          </cell>
          <cell r="AX92">
            <v>-6525.966729999981</v>
          </cell>
          <cell r="AY92">
            <v>-11185.681730000017</v>
          </cell>
          <cell r="AZ92">
            <v>-12047.212430000012</v>
          </cell>
          <cell r="BA92">
            <v>-5737.2324699999417</v>
          </cell>
        </row>
        <row r="93">
          <cell r="B93" t="str">
            <v>Income Taxes</v>
          </cell>
          <cell r="D93">
            <v>1</v>
          </cell>
          <cell r="F93">
            <v>1054.9680699999999</v>
          </cell>
          <cell r="G93">
            <v>906.73711000000003</v>
          </cell>
          <cell r="H93">
            <v>2961.70262</v>
          </cell>
          <cell r="I93">
            <v>1552.6654999999996</v>
          </cell>
          <cell r="J93">
            <v>-902.64776000000006</v>
          </cell>
          <cell r="K93">
            <v>-481.65674000000007</v>
          </cell>
          <cell r="L93">
            <v>-26.443600000000099</v>
          </cell>
          <cell r="M93">
            <v>-167.19609000000014</v>
          </cell>
          <cell r="N93">
            <v>-115.75630000000024</v>
          </cell>
          <cell r="O93">
            <v>1415.0138300000001</v>
          </cell>
          <cell r="P93">
            <v>1596.9536499999999</v>
          </cell>
          <cell r="Q93">
            <v>398.92634999999996</v>
          </cell>
          <cell r="R93">
            <v>714.96387000000016</v>
          </cell>
          <cell r="S93">
            <v>-468.36283000000003</v>
          </cell>
          <cell r="T93">
            <v>-71.246220000000122</v>
          </cell>
          <cell r="U93">
            <v>-2228.1326299999996</v>
          </cell>
          <cell r="V93">
            <v>-4356.1863999999996</v>
          </cell>
          <cell r="W93">
            <v>-4421.9441299999999</v>
          </cell>
          <cell r="X93">
            <v>-4346.4393800000007</v>
          </cell>
          <cell r="Y93">
            <v>-4230.1195200000002</v>
          </cell>
          <cell r="Z93">
            <v>-3404.7354100000002</v>
          </cell>
          <cell r="AA93">
            <v>-2487.7805600000006</v>
          </cell>
          <cell r="AB93">
            <v>-2336.5733999999993</v>
          </cell>
          <cell r="AC93">
            <v>-3863.8836499999993</v>
          </cell>
          <cell r="AD93">
            <v>3468.3841600000005</v>
          </cell>
          <cell r="AE93">
            <v>4033.9966799999997</v>
          </cell>
          <cell r="AF93">
            <v>5120.44391</v>
          </cell>
          <cell r="AG93">
            <v>3447.2900199999999</v>
          </cell>
          <cell r="AH93">
            <v>646.83784000000003</v>
          </cell>
          <cell r="AI93">
            <v>1090.35429</v>
          </cell>
          <cell r="AJ93">
            <v>1144.3797700000002</v>
          </cell>
          <cell r="AK93">
            <v>1431.00173</v>
          </cell>
          <cell r="AL93">
            <v>2185.51764</v>
          </cell>
          <cell r="AM93">
            <v>3011.46958</v>
          </cell>
          <cell r="AN93">
            <v>2467.2739200000001</v>
          </cell>
          <cell r="AO93">
            <v>321.27576999999997</v>
          </cell>
          <cell r="AP93">
            <v>5354.1982900000003</v>
          </cell>
          <cell r="AQ93">
            <v>4517.9610300000004</v>
          </cell>
          <cell r="AR93">
            <v>6845.452049999999</v>
          </cell>
          <cell r="AS93">
            <v>4922.3037500000009</v>
          </cell>
          <cell r="AT93">
            <v>1276.13582</v>
          </cell>
          <cell r="AU93">
            <v>1256.4239099999998</v>
          </cell>
          <cell r="AV93">
            <v>1287.9858100000004</v>
          </cell>
          <cell r="AW93">
            <v>1811.2474200000004</v>
          </cell>
          <cell r="AX93">
            <v>2853.2551100000001</v>
          </cell>
          <cell r="AY93">
            <v>4668.2268100000001</v>
          </cell>
          <cell r="AZ93">
            <v>4989.0258199999989</v>
          </cell>
          <cell r="BA93">
            <v>2462.1689000000001</v>
          </cell>
        </row>
        <row r="94">
          <cell r="B94" t="str">
            <v>Total Income</v>
          </cell>
          <cell r="D94">
            <v>-1</v>
          </cell>
          <cell r="F94">
            <v>-1314.7031399999851</v>
          </cell>
          <cell r="G94">
            <v>-1096.7900200000167</v>
          </cell>
          <cell r="H94">
            <v>-4351.0647300000437</v>
          </cell>
          <cell r="I94">
            <v>-2052.6592100000025</v>
          </cell>
          <cell r="J94">
            <v>1306.3310600000086</v>
          </cell>
          <cell r="K94">
            <v>487.68128999998316</v>
          </cell>
          <cell r="L94">
            <v>145.95828000000165</v>
          </cell>
          <cell r="M94">
            <v>333.83282999999938</v>
          </cell>
          <cell r="N94">
            <v>77.278789999985747</v>
          </cell>
          <cell r="O94">
            <v>-1832.6676899999602</v>
          </cell>
          <cell r="P94">
            <v>-2069.1658700000016</v>
          </cell>
          <cell r="Q94">
            <v>-366.82387999999355</v>
          </cell>
          <cell r="R94">
            <v>-896.67188000002261</v>
          </cell>
          <cell r="S94">
            <v>663.81278999997903</v>
          </cell>
          <cell r="T94">
            <v>236.37438999999176</v>
          </cell>
          <cell r="U94">
            <v>3181.9331400000374</v>
          </cell>
          <cell r="V94">
            <v>5959.0460899999953</v>
          </cell>
          <cell r="W94">
            <v>6007.5536399999783</v>
          </cell>
          <cell r="X94">
            <v>5691.8305299999929</v>
          </cell>
          <cell r="Y94">
            <v>5737.7241599999961</v>
          </cell>
          <cell r="Z94">
            <v>4521.3723800000116</v>
          </cell>
          <cell r="AA94">
            <v>3290.8897800000113</v>
          </cell>
          <cell r="AB94">
            <v>3100.7423899999817</v>
          </cell>
          <cell r="AC94">
            <v>5442.0354200000256</v>
          </cell>
          <cell r="AD94">
            <v>-4900.3785800000087</v>
          </cell>
          <cell r="AE94">
            <v>-5696.2136699999883</v>
          </cell>
          <cell r="AF94">
            <v>-7226.6821600000012</v>
          </cell>
          <cell r="AG94">
            <v>-4565.8121199999887</v>
          </cell>
          <cell r="AH94">
            <v>-905.98081999998521</v>
          </cell>
          <cell r="AI94">
            <v>-1363.5303299999987</v>
          </cell>
          <cell r="AJ94">
            <v>-1318.0771600000116</v>
          </cell>
          <cell r="AK94">
            <v>-1884.591779999987</v>
          </cell>
          <cell r="AL94">
            <v>-3118.3888399999669</v>
          </cell>
          <cell r="AM94">
            <v>-4057.8545099999947</v>
          </cell>
          <cell r="AN94">
            <v>-3469.2279099999951</v>
          </cell>
          <cell r="AO94">
            <v>-312.61532999996052</v>
          </cell>
          <cell r="AP94">
            <v>-7175.1619599999958</v>
          </cell>
          <cell r="AQ94">
            <v>-6026.8434100000468</v>
          </cell>
          <cell r="AR94">
            <v>-9224.5983399999986</v>
          </cell>
          <cell r="AS94">
            <v>-6397.6656599999715</v>
          </cell>
          <cell r="AT94">
            <v>-1713.9022000000214</v>
          </cell>
          <cell r="AU94">
            <v>-1779.4743700000108</v>
          </cell>
          <cell r="AV94">
            <v>-1793.0574399999559</v>
          </cell>
          <cell r="AW94">
            <v>-2307.7542299999786</v>
          </cell>
          <cell r="AX94">
            <v>-3672.711620000011</v>
          </cell>
          <cell r="AY94">
            <v>-6517.4549199999838</v>
          </cell>
          <cell r="AZ94">
            <v>-7058.186610000017</v>
          </cell>
          <cell r="BA94">
            <v>-3275.0635699999475</v>
          </cell>
        </row>
        <row r="96">
          <cell r="B96" t="str">
            <v>Cash</v>
          </cell>
          <cell r="D96">
            <v>1</v>
          </cell>
          <cell r="F96">
            <v>75241.01741</v>
          </cell>
          <cell r="G96">
            <v>-69689.095390000002</v>
          </cell>
          <cell r="H96">
            <v>-4008.102190000001</v>
          </cell>
          <cell r="I96">
            <v>4497.3487300000015</v>
          </cell>
          <cell r="J96">
            <v>-6754.9743599999983</v>
          </cell>
          <cell r="K96">
            <v>12088.708040000001</v>
          </cell>
          <cell r="L96">
            <v>2041.0403900000001</v>
          </cell>
          <cell r="M96">
            <v>-6806.5228900000002</v>
          </cell>
          <cell r="N96">
            <v>5944.3912900000032</v>
          </cell>
          <cell r="O96">
            <v>-6763.1573799999996</v>
          </cell>
          <cell r="P96">
            <v>-8154.5752299999986</v>
          </cell>
          <cell r="Q96">
            <v>-15771.723220000002</v>
          </cell>
          <cell r="R96">
            <v>137037.73867000002</v>
          </cell>
          <cell r="S96">
            <v>-89813.200159999993</v>
          </cell>
          <cell r="T96">
            <v>-42863.205189999993</v>
          </cell>
          <cell r="U96">
            <v>8449.2425000000021</v>
          </cell>
          <cell r="V96">
            <v>26587.532669999997</v>
          </cell>
          <cell r="W96">
            <v>-2878.8495400000002</v>
          </cell>
          <cell r="X96">
            <v>-2199.39941</v>
          </cell>
          <cell r="Y96">
            <v>-19152.055260000001</v>
          </cell>
          <cell r="Z96">
            <v>-1311.9062900000001</v>
          </cell>
          <cell r="AA96">
            <v>3563.54736</v>
          </cell>
          <cell r="AB96">
            <v>1272.7443200000002</v>
          </cell>
          <cell r="AC96">
            <v>1421.1418799999994</v>
          </cell>
          <cell r="AD96">
            <v>131173.03296000001</v>
          </cell>
          <cell r="AE96">
            <v>-91800.901939999996</v>
          </cell>
          <cell r="AF96">
            <v>-39152.556210000017</v>
          </cell>
          <cell r="AG96">
            <v>7498.7620099999986</v>
          </cell>
          <cell r="AH96">
            <v>4911.1945300000007</v>
          </cell>
          <cell r="AI96">
            <v>3344.1242900000002</v>
          </cell>
          <cell r="AJ96">
            <v>-5306.1693099999993</v>
          </cell>
          <cell r="AK96">
            <v>2774.6906899999999</v>
          </cell>
          <cell r="AL96">
            <v>-6348.7606300000007</v>
          </cell>
          <cell r="AM96">
            <v>2535.1356599999999</v>
          </cell>
          <cell r="AN96">
            <v>-8574.4629799999984</v>
          </cell>
          <cell r="AO96">
            <v>1020.2013300000006</v>
          </cell>
          <cell r="AP96">
            <v>160150.38515000002</v>
          </cell>
          <cell r="AQ96">
            <v>-105138.79932999997</v>
          </cell>
          <cell r="AR96">
            <v>-58305.689500000008</v>
          </cell>
          <cell r="AS96">
            <v>12453.735100000002</v>
          </cell>
          <cell r="AT96">
            <v>-2070.4998399999995</v>
          </cell>
          <cell r="AU96">
            <v>10508.084429999995</v>
          </cell>
          <cell r="AV96">
            <v>369.20800000000025</v>
          </cell>
          <cell r="AW96">
            <v>-13006.408919999998</v>
          </cell>
          <cell r="AX96">
            <v>-9985.7705399999995</v>
          </cell>
          <cell r="AY96">
            <v>-2059.5724700000005</v>
          </cell>
          <cell r="AZ96">
            <v>8125.5091700000003</v>
          </cell>
          <cell r="BA96">
            <v>-7520.7380899999989</v>
          </cell>
        </row>
        <row r="97">
          <cell r="B97" t="str">
            <v>Accounts Receivable</v>
          </cell>
          <cell r="D97">
            <v>1</v>
          </cell>
          <cell r="F97">
            <v>-101869.82174000001</v>
          </cell>
          <cell r="G97">
            <v>67622.674980000011</v>
          </cell>
          <cell r="H97">
            <v>75356.301860000007</v>
          </cell>
          <cell r="I97">
            <v>3984.1677499999992</v>
          </cell>
          <cell r="J97">
            <v>-2201.9428000000003</v>
          </cell>
          <cell r="K97">
            <v>-7173.6716400000005</v>
          </cell>
          <cell r="L97">
            <v>-2666.3208099999997</v>
          </cell>
          <cell r="M97">
            <v>-505.63630999999992</v>
          </cell>
          <cell r="N97">
            <v>3576.9014900000011</v>
          </cell>
          <cell r="O97">
            <v>8958.5880099999995</v>
          </cell>
          <cell r="P97">
            <v>9509.9086499999976</v>
          </cell>
          <cell r="Q97">
            <v>4658.6741700000002</v>
          </cell>
          <cell r="R97">
            <v>-144783.38397999996</v>
          </cell>
          <cell r="S97">
            <v>78040.776299999983</v>
          </cell>
          <cell r="T97">
            <v>78109.42856</v>
          </cell>
          <cell r="U97">
            <v>-9647.7535900000003</v>
          </cell>
          <cell r="V97">
            <v>-13445.807630000001</v>
          </cell>
          <cell r="W97">
            <v>-13856.098680000001</v>
          </cell>
          <cell r="X97">
            <v>-8189.4672500000015</v>
          </cell>
          <cell r="Y97">
            <v>2442.5463299999992</v>
          </cell>
          <cell r="Z97">
            <v>4669.52333</v>
          </cell>
          <cell r="AA97">
            <v>11213.38067</v>
          </cell>
          <cell r="AB97">
            <v>12788.492600000001</v>
          </cell>
          <cell r="AC97">
            <v>7587.9933900000005</v>
          </cell>
          <cell r="AD97">
            <v>-147004.67162000004</v>
          </cell>
          <cell r="AE97">
            <v>82186.204490000004</v>
          </cell>
          <cell r="AF97">
            <v>85581.684240000002</v>
          </cell>
          <cell r="AG97">
            <v>-5001.3603500000008</v>
          </cell>
          <cell r="AH97">
            <v>-9513.4694900000013</v>
          </cell>
          <cell r="AI97">
            <v>-13668.55538</v>
          </cell>
          <cell r="AJ97">
            <v>-9394.8009999999977</v>
          </cell>
          <cell r="AK97">
            <v>590.51558999999997</v>
          </cell>
          <cell r="AL97">
            <v>3588.2904699999995</v>
          </cell>
          <cell r="AM97">
            <v>11224.991410000002</v>
          </cell>
          <cell r="AN97">
            <v>12391.879070000003</v>
          </cell>
          <cell r="AO97">
            <v>7168.2801400000008</v>
          </cell>
          <cell r="AP97">
            <v>-151381.33901</v>
          </cell>
          <cell r="AQ97">
            <v>96440.340200000021</v>
          </cell>
          <cell r="AR97">
            <v>101479.53066999998</v>
          </cell>
          <cell r="AS97">
            <v>-1827.3006100000007</v>
          </cell>
          <cell r="AT97">
            <v>-7128.2987700000003</v>
          </cell>
          <cell r="AU97">
            <v>-12738.038430000001</v>
          </cell>
          <cell r="AV97">
            <v>-7951.3470500000021</v>
          </cell>
          <cell r="AW97">
            <v>2681.3690099999994</v>
          </cell>
          <cell r="AX97">
            <v>7254.2698299999993</v>
          </cell>
          <cell r="AY97">
            <v>13529.931299999997</v>
          </cell>
          <cell r="AZ97">
            <v>14122.755509999995</v>
          </cell>
          <cell r="BA97">
            <v>6364.3701299999993</v>
          </cell>
        </row>
        <row r="98">
          <cell r="B98" t="str">
            <v>Inventory</v>
          </cell>
          <cell r="D98">
            <v>1</v>
          </cell>
          <cell r="F98">
            <v>7942.7986999999994</v>
          </cell>
          <cell r="G98">
            <v>2292.0498299999999</v>
          </cell>
          <cell r="H98">
            <v>-1665.2007700000001</v>
          </cell>
          <cell r="I98">
            <v>-4213.6482100000003</v>
          </cell>
          <cell r="J98">
            <v>84.280470000000008</v>
          </cell>
          <cell r="K98">
            <v>1935.1090399999998</v>
          </cell>
          <cell r="L98">
            <v>1456.4730300000001</v>
          </cell>
          <cell r="M98">
            <v>4593.6553800000011</v>
          </cell>
          <cell r="N98">
            <v>5174.7383500000005</v>
          </cell>
          <cell r="O98">
            <v>2079.8996200000001</v>
          </cell>
          <cell r="P98">
            <v>11197.56414</v>
          </cell>
          <cell r="Q98">
            <v>11580.246310000002</v>
          </cell>
          <cell r="R98">
            <v>13044.872309999999</v>
          </cell>
          <cell r="S98">
            <v>-6439.7267300000012</v>
          </cell>
          <cell r="T98">
            <v>-7689.2111700000005</v>
          </cell>
          <cell r="U98">
            <v>-7656.9311200000011</v>
          </cell>
          <cell r="V98">
            <v>-4390.8892699999997</v>
          </cell>
          <cell r="W98">
            <v>-1507.9607500000004</v>
          </cell>
          <cell r="X98">
            <v>2441.2332299999998</v>
          </cell>
          <cell r="Y98">
            <v>4593.4507900000008</v>
          </cell>
          <cell r="Z98">
            <v>5065.8638600000004</v>
          </cell>
          <cell r="AA98">
            <v>4311.1175400000002</v>
          </cell>
          <cell r="AB98">
            <v>1511.7442400000002</v>
          </cell>
          <cell r="AC98">
            <v>-618.19042999999988</v>
          </cell>
          <cell r="AD98">
            <v>549.63306999999998</v>
          </cell>
          <cell r="AE98">
            <v>-609.75785999999994</v>
          </cell>
          <cell r="AF98">
            <v>-4360.2723299999998</v>
          </cell>
          <cell r="AG98">
            <v>-5717.2056999999995</v>
          </cell>
          <cell r="AH98">
            <v>-4224.5017699999999</v>
          </cell>
          <cell r="AI98">
            <v>662.00265999999999</v>
          </cell>
          <cell r="AJ98">
            <v>6515.7826400000004</v>
          </cell>
          <cell r="AK98">
            <v>5833.1815699999997</v>
          </cell>
          <cell r="AL98">
            <v>8367.378200000001</v>
          </cell>
          <cell r="AM98">
            <v>4014.2998700000007</v>
          </cell>
          <cell r="AN98">
            <v>4166.2430099999992</v>
          </cell>
          <cell r="AO98">
            <v>2283.58887</v>
          </cell>
          <cell r="AP98">
            <v>6592.9423199999992</v>
          </cell>
          <cell r="AQ98">
            <v>587.58583999999996</v>
          </cell>
          <cell r="AR98">
            <v>-4359.7316600000004</v>
          </cell>
          <cell r="AS98">
            <v>-5386.6246099999998</v>
          </cell>
          <cell r="AT98">
            <v>-3541.6503500000003</v>
          </cell>
          <cell r="AU98">
            <v>1626.4351500000002</v>
          </cell>
          <cell r="AV98">
            <v>4082.8580700000002</v>
          </cell>
          <cell r="AW98">
            <v>11037.973049999999</v>
          </cell>
          <cell r="AX98">
            <v>10561.494060000001</v>
          </cell>
          <cell r="AY98">
            <v>4901.9208599999993</v>
          </cell>
          <cell r="AZ98">
            <v>9868.9403700000021</v>
          </cell>
          <cell r="BA98">
            <v>6634.8558699999994</v>
          </cell>
        </row>
        <row r="99">
          <cell r="B99" t="str">
            <v>Other Current Assets</v>
          </cell>
          <cell r="D99">
            <v>1</v>
          </cell>
          <cell r="F99">
            <v>361.35397</v>
          </cell>
          <cell r="G99">
            <v>284.01971000000003</v>
          </cell>
          <cell r="H99">
            <v>426.95824000000005</v>
          </cell>
          <cell r="I99">
            <v>410.14858999999996</v>
          </cell>
          <cell r="J99">
            <v>353.91431</v>
          </cell>
          <cell r="K99">
            <v>491.68367999999998</v>
          </cell>
          <cell r="L99">
            <v>387.30112000000003</v>
          </cell>
          <cell r="M99">
            <v>427.83237999999994</v>
          </cell>
          <cell r="N99">
            <v>362.29925000000009</v>
          </cell>
          <cell r="O99">
            <v>441.58248999999995</v>
          </cell>
          <cell r="P99">
            <v>368.59556999999995</v>
          </cell>
          <cell r="Q99">
            <v>332.82113000000004</v>
          </cell>
          <cell r="R99">
            <v>341.56021000000004</v>
          </cell>
          <cell r="S99">
            <v>385.47333999999995</v>
          </cell>
          <cell r="T99">
            <v>433.40199000000007</v>
          </cell>
          <cell r="U99">
            <v>309.98718000000002</v>
          </cell>
          <cell r="V99">
            <v>411.07713000000001</v>
          </cell>
          <cell r="W99">
            <v>444.68280000000004</v>
          </cell>
          <cell r="X99">
            <v>456.54410999999999</v>
          </cell>
          <cell r="Y99">
            <v>487.41747000000004</v>
          </cell>
          <cell r="Z99">
            <v>360.53552999999999</v>
          </cell>
          <cell r="AA99">
            <v>472.05497000000003</v>
          </cell>
          <cell r="AB99">
            <v>296.27335000000005</v>
          </cell>
          <cell r="AC99">
            <v>215.39947000000004</v>
          </cell>
          <cell r="AD99">
            <v>438.70602000000002</v>
          </cell>
          <cell r="AE99">
            <v>522.50419999999997</v>
          </cell>
          <cell r="AF99">
            <v>430.54901000000001</v>
          </cell>
          <cell r="AG99">
            <v>279.58969000000002</v>
          </cell>
          <cell r="AH99">
            <v>459.84872999999993</v>
          </cell>
          <cell r="AI99">
            <v>333.86243000000007</v>
          </cell>
          <cell r="AJ99">
            <v>394.71387000000004</v>
          </cell>
          <cell r="AK99">
            <v>300.53913</v>
          </cell>
          <cell r="AL99">
            <v>533.13079999999991</v>
          </cell>
          <cell r="AM99">
            <v>470.62170000000003</v>
          </cell>
          <cell r="AN99">
            <v>428.38067000000007</v>
          </cell>
          <cell r="AO99">
            <v>519.42502000000002</v>
          </cell>
          <cell r="AP99">
            <v>646.85208999999998</v>
          </cell>
          <cell r="AQ99">
            <v>476.25363999999996</v>
          </cell>
          <cell r="AR99">
            <v>630.56696999999986</v>
          </cell>
          <cell r="AS99">
            <v>462.92498000000006</v>
          </cell>
          <cell r="AT99">
            <v>479.64929999999998</v>
          </cell>
          <cell r="AU99">
            <v>594.82763000000011</v>
          </cell>
          <cell r="AV99">
            <v>345.02853999999996</v>
          </cell>
          <cell r="AW99">
            <v>465.12227999999999</v>
          </cell>
          <cell r="AX99">
            <v>496.09455999999994</v>
          </cell>
          <cell r="AY99">
            <v>451.25024999999994</v>
          </cell>
          <cell r="AZ99">
            <v>586.70745999999997</v>
          </cell>
          <cell r="BA99">
            <v>500.20883000000003</v>
          </cell>
        </row>
        <row r="100">
          <cell r="B100" t="str">
            <v>Current Assets</v>
          </cell>
          <cell r="D100">
            <v>1</v>
          </cell>
          <cell r="F100">
            <v>-18324.651660000014</v>
          </cell>
          <cell r="G100">
            <v>509.64913000000843</v>
          </cell>
          <cell r="H100">
            <v>70109.957140000013</v>
          </cell>
          <cell r="I100">
            <v>4678.0168599999997</v>
          </cell>
          <cell r="J100">
            <v>-8518.7223799999992</v>
          </cell>
          <cell r="K100">
            <v>7341.8291200000003</v>
          </cell>
          <cell r="L100">
            <v>1218.4937300000006</v>
          </cell>
          <cell r="M100">
            <v>-2290.6714399999992</v>
          </cell>
          <cell r="N100">
            <v>15058.330380000003</v>
          </cell>
          <cell r="O100">
            <v>4716.9127399999998</v>
          </cell>
          <cell r="P100">
            <v>12921.493129999999</v>
          </cell>
          <cell r="Q100">
            <v>800.01839000000086</v>
          </cell>
          <cell r="R100">
            <v>5640.7872100000641</v>
          </cell>
          <cell r="S100">
            <v>-17826.677250000012</v>
          </cell>
          <cell r="T100">
            <v>27990.414190000003</v>
          </cell>
          <cell r="U100">
            <v>-8545.4550299999992</v>
          </cell>
          <cell r="V100">
            <v>9161.9128999999957</v>
          </cell>
          <cell r="W100">
            <v>-17798.226170000005</v>
          </cell>
          <cell r="X100">
            <v>-7491.0893200000019</v>
          </cell>
          <cell r="Y100">
            <v>-11628.640670000003</v>
          </cell>
          <cell r="Z100">
            <v>8784.0164299999997</v>
          </cell>
          <cell r="AA100">
            <v>19560.100540000003</v>
          </cell>
          <cell r="AB100">
            <v>15869.254510000001</v>
          </cell>
          <cell r="AC100">
            <v>8606.3443100000004</v>
          </cell>
          <cell r="AD100">
            <v>-14843.299570000027</v>
          </cell>
          <cell r="AE100">
            <v>-9701.9511099999927</v>
          </cell>
          <cell r="AF100">
            <v>42499.404709999988</v>
          </cell>
          <cell r="AG100">
            <v>-2940.214350000002</v>
          </cell>
          <cell r="AH100">
            <v>-8366.9280000000017</v>
          </cell>
          <cell r="AI100">
            <v>-9328.5660000000007</v>
          </cell>
          <cell r="AJ100">
            <v>-7790.4737999999961</v>
          </cell>
          <cell r="AK100">
            <v>9498.9269799999984</v>
          </cell>
          <cell r="AL100">
            <v>6140.0388400000002</v>
          </cell>
          <cell r="AM100">
            <v>18245.048640000005</v>
          </cell>
          <cell r="AN100">
            <v>8412.039770000003</v>
          </cell>
          <cell r="AO100">
            <v>10991.495360000003</v>
          </cell>
          <cell r="AP100">
            <v>16008.840550000019</v>
          </cell>
          <cell r="AQ100">
            <v>-7634.6196499999451</v>
          </cell>
          <cell r="AR100">
            <v>39444.676479999973</v>
          </cell>
          <cell r="AS100">
            <v>5702.7348600000014</v>
          </cell>
          <cell r="AT100">
            <v>-12260.799660000001</v>
          </cell>
          <cell r="AU100">
            <v>-8.6912200000048188</v>
          </cell>
          <cell r="AV100">
            <v>-3154.2524400000016</v>
          </cell>
          <cell r="AW100">
            <v>1178.0554199999992</v>
          </cell>
          <cell r="AX100">
            <v>8326.0879100000002</v>
          </cell>
          <cell r="AY100">
            <v>16823.529939999997</v>
          </cell>
          <cell r="AZ100">
            <v>32703.912509999998</v>
          </cell>
          <cell r="BA100">
            <v>5978.6967399999994</v>
          </cell>
        </row>
        <row r="101">
          <cell r="B101" t="str">
            <v>Fixed Assets</v>
          </cell>
          <cell r="D101">
            <v>1</v>
          </cell>
          <cell r="F101">
            <v>11732.879650000001</v>
          </cell>
          <cell r="G101">
            <v>4889.1962600000024</v>
          </cell>
          <cell r="H101">
            <v>3039.9364400000004</v>
          </cell>
          <cell r="I101">
            <v>-490.97279999999989</v>
          </cell>
          <cell r="J101">
            <v>4261.9813700000004</v>
          </cell>
          <cell r="K101">
            <v>4247.2728000000006</v>
          </cell>
          <cell r="L101">
            <v>-1047.4847100000002</v>
          </cell>
          <cell r="M101">
            <v>2593.3505000000005</v>
          </cell>
          <cell r="N101">
            <v>14.606140000000437</v>
          </cell>
          <cell r="O101">
            <v>3959.4411500000006</v>
          </cell>
          <cell r="P101">
            <v>4829.9999399999997</v>
          </cell>
          <cell r="Q101">
            <v>5127.749499999999</v>
          </cell>
          <cell r="R101">
            <v>5841.7007299999996</v>
          </cell>
          <cell r="S101">
            <v>17573.539870000001</v>
          </cell>
          <cell r="T101">
            <v>3425.6709900000005</v>
          </cell>
          <cell r="U101">
            <v>3109.5241799999994</v>
          </cell>
          <cell r="V101">
            <v>2880.7312099999999</v>
          </cell>
          <cell r="W101">
            <v>3300.9347199999984</v>
          </cell>
          <cell r="X101">
            <v>3212.0513999999994</v>
          </cell>
          <cell r="Y101">
            <v>5952.6518000000005</v>
          </cell>
          <cell r="Z101">
            <v>614.90399999999977</v>
          </cell>
          <cell r="AA101">
            <v>275.90041000000042</v>
          </cell>
          <cell r="AB101">
            <v>-10.045929999999998</v>
          </cell>
          <cell r="AC101">
            <v>2037.7872399999987</v>
          </cell>
          <cell r="AD101">
            <v>2334.0711399999991</v>
          </cell>
          <cell r="AE101">
            <v>3323.1508700000013</v>
          </cell>
          <cell r="AF101">
            <v>1631.6043800000007</v>
          </cell>
          <cell r="AG101">
            <v>5154.2654800000018</v>
          </cell>
          <cell r="AH101">
            <v>2420.01667</v>
          </cell>
          <cell r="AI101">
            <v>643.77819</v>
          </cell>
          <cell r="AJ101">
            <v>5502.3146100000013</v>
          </cell>
          <cell r="AK101">
            <v>3416.3759299999992</v>
          </cell>
          <cell r="AL101">
            <v>1417.9740799999995</v>
          </cell>
          <cell r="AM101">
            <v>2326.6229999999996</v>
          </cell>
          <cell r="AN101">
            <v>2779.2497700000013</v>
          </cell>
          <cell r="AO101">
            <v>-1054.34699</v>
          </cell>
          <cell r="AP101">
            <v>1903.5035799999998</v>
          </cell>
          <cell r="AQ101">
            <v>11512.028419999999</v>
          </cell>
          <cell r="AR101">
            <v>2992.7389600000006</v>
          </cell>
          <cell r="AS101">
            <v>-396.16039000000012</v>
          </cell>
          <cell r="AT101">
            <v>2518.5084900000002</v>
          </cell>
          <cell r="AU101">
            <v>3285.8922100000013</v>
          </cell>
          <cell r="AV101">
            <v>785.11477000000059</v>
          </cell>
          <cell r="AW101">
            <v>8123.0244300000022</v>
          </cell>
          <cell r="AX101">
            <v>5404.772280000002</v>
          </cell>
          <cell r="AY101">
            <v>6397.5221900000015</v>
          </cell>
          <cell r="AZ101">
            <v>1037.1388800000009</v>
          </cell>
          <cell r="BA101">
            <v>3703.4181400000016</v>
          </cell>
        </row>
        <row r="102">
          <cell r="B102" t="str">
            <v>Total Assets</v>
          </cell>
          <cell r="D102">
            <v>1</v>
          </cell>
          <cell r="F102">
            <v>-6591.7720100000133</v>
          </cell>
          <cell r="G102">
            <v>5398.8453900000113</v>
          </cell>
          <cell r="H102">
            <v>73149.893580000018</v>
          </cell>
          <cell r="I102">
            <v>4187.0440600000002</v>
          </cell>
          <cell r="J102">
            <v>-4256.7410099999988</v>
          </cell>
          <cell r="K102">
            <v>11589.101920000001</v>
          </cell>
          <cell r="L102">
            <v>171.00902000000042</v>
          </cell>
          <cell r="M102">
            <v>302.6790600000013</v>
          </cell>
          <cell r="N102">
            <v>15072.936520000003</v>
          </cell>
          <cell r="O102">
            <v>8676.3538900000003</v>
          </cell>
          <cell r="P102">
            <v>17751.493069999997</v>
          </cell>
          <cell r="Q102">
            <v>5927.7678900000001</v>
          </cell>
          <cell r="R102">
            <v>11482.487940000065</v>
          </cell>
          <cell r="S102">
            <v>-253.13738000001104</v>
          </cell>
          <cell r="T102">
            <v>31416.085180000002</v>
          </cell>
          <cell r="U102">
            <v>-5435.9308499999997</v>
          </cell>
          <cell r="V102">
            <v>12042.644109999996</v>
          </cell>
          <cell r="W102">
            <v>-14497.291450000008</v>
          </cell>
          <cell r="X102">
            <v>-4279.0379200000025</v>
          </cell>
          <cell r="Y102">
            <v>-5675.988870000002</v>
          </cell>
          <cell r="Z102">
            <v>9398.9204300000001</v>
          </cell>
          <cell r="AA102">
            <v>19836.000950000005</v>
          </cell>
          <cell r="AB102">
            <v>15859.20858</v>
          </cell>
          <cell r="AC102">
            <v>10644.131549999998</v>
          </cell>
          <cell r="AD102">
            <v>-12509.228430000028</v>
          </cell>
          <cell r="AE102">
            <v>-6378.8002399999914</v>
          </cell>
          <cell r="AF102">
            <v>44131.009089999992</v>
          </cell>
          <cell r="AG102">
            <v>2214.0511299999998</v>
          </cell>
          <cell r="AH102">
            <v>-5946.9113300000017</v>
          </cell>
          <cell r="AI102">
            <v>-8684.7878100000016</v>
          </cell>
          <cell r="AJ102">
            <v>-2288.1591899999949</v>
          </cell>
          <cell r="AK102">
            <v>12915.302909999999</v>
          </cell>
          <cell r="AL102">
            <v>7558.0129199999992</v>
          </cell>
          <cell r="AM102">
            <v>20571.671640000004</v>
          </cell>
          <cell r="AN102">
            <v>11191.289540000005</v>
          </cell>
          <cell r="AO102">
            <v>9937.1483700000026</v>
          </cell>
          <cell r="AP102">
            <v>17912.34413000002</v>
          </cell>
          <cell r="AQ102">
            <v>3877.4087700000537</v>
          </cell>
          <cell r="AR102">
            <v>42437.415439999975</v>
          </cell>
          <cell r="AS102">
            <v>5306.5744700000014</v>
          </cell>
          <cell r="AT102">
            <v>-9742.2911700000004</v>
          </cell>
          <cell r="AU102">
            <v>3277.2009899999966</v>
          </cell>
          <cell r="AV102">
            <v>-2369.137670000001</v>
          </cell>
          <cell r="AW102">
            <v>9301.0798500000019</v>
          </cell>
          <cell r="AX102">
            <v>13730.860190000003</v>
          </cell>
          <cell r="AY102">
            <v>23221.052129999996</v>
          </cell>
          <cell r="AZ102">
            <v>33741.051390000001</v>
          </cell>
          <cell r="BA102">
            <v>9682.114880000001</v>
          </cell>
        </row>
        <row r="104">
          <cell r="B104" t="str">
            <v>Accounts Payable</v>
          </cell>
          <cell r="D104">
            <v>-1</v>
          </cell>
          <cell r="F104">
            <v>-6154.2230100000006</v>
          </cell>
          <cell r="G104">
            <v>-4264.1987500000005</v>
          </cell>
          <cell r="H104">
            <v>-3819.2830899999999</v>
          </cell>
          <cell r="I104">
            <v>-561.59140000000014</v>
          </cell>
          <cell r="J104">
            <v>5223.0849300000009</v>
          </cell>
          <cell r="K104">
            <v>3865.6146000000003</v>
          </cell>
          <cell r="L104">
            <v>-1458.6862900000003</v>
          </cell>
          <cell r="M104">
            <v>256.49607999999984</v>
          </cell>
          <cell r="N104">
            <v>-1119.6630499999999</v>
          </cell>
          <cell r="O104">
            <v>-3737.0823199999995</v>
          </cell>
          <cell r="P104">
            <v>-3267.2302800000002</v>
          </cell>
          <cell r="Q104">
            <v>908.95750999999996</v>
          </cell>
          <cell r="R104">
            <v>-12081.32548</v>
          </cell>
          <cell r="S104">
            <v>-11608.627709999997</v>
          </cell>
          <cell r="T104">
            <v>2894.3105099999998</v>
          </cell>
          <cell r="U104">
            <v>2836.2718000000004</v>
          </cell>
          <cell r="V104">
            <v>5935.2387399999998</v>
          </cell>
          <cell r="W104">
            <v>7052.8320100000001</v>
          </cell>
          <cell r="X104">
            <v>-1065.0593600000002</v>
          </cell>
          <cell r="Y104">
            <v>219.1160099999999</v>
          </cell>
          <cell r="Z104">
            <v>-2283.7636699999998</v>
          </cell>
          <cell r="AA104">
            <v>-8464.7431899999992</v>
          </cell>
          <cell r="AB104">
            <v>-3087.9027299999998</v>
          </cell>
          <cell r="AC104">
            <v>-3351.1027999999997</v>
          </cell>
          <cell r="AD104">
            <v>2345.0750899999998</v>
          </cell>
          <cell r="AE104">
            <v>1321.8483199999998</v>
          </cell>
          <cell r="AF104">
            <v>-811.42924999999991</v>
          </cell>
          <cell r="AG104">
            <v>1527.1445799999999</v>
          </cell>
          <cell r="AH104">
            <v>7217.3159100000021</v>
          </cell>
          <cell r="AI104">
            <v>5448.9004400000003</v>
          </cell>
          <cell r="AJ104">
            <v>-1167.57428</v>
          </cell>
          <cell r="AK104">
            <v>-1334.5092300000003</v>
          </cell>
          <cell r="AL104">
            <v>-2911.2906999999996</v>
          </cell>
          <cell r="AM104">
            <v>-9106.3512499999997</v>
          </cell>
          <cell r="AN104">
            <v>-6079.77279</v>
          </cell>
          <cell r="AO104">
            <v>3035.5711700000002</v>
          </cell>
          <cell r="AP104">
            <v>-6852.0412500000002</v>
          </cell>
          <cell r="AQ104">
            <v>-6214.3453500000014</v>
          </cell>
          <cell r="AR104">
            <v>-2711.3222900000001</v>
          </cell>
          <cell r="AS104">
            <v>1963.2411000000004</v>
          </cell>
          <cell r="AT104">
            <v>7525.0919499999991</v>
          </cell>
          <cell r="AU104">
            <v>4629.0528700000013</v>
          </cell>
          <cell r="AV104">
            <v>1341.0067299999998</v>
          </cell>
          <cell r="AW104">
            <v>590.67571000000009</v>
          </cell>
          <cell r="AX104">
            <v>-7390.1002699999999</v>
          </cell>
          <cell r="AY104">
            <v>-7505.208239999999</v>
          </cell>
          <cell r="AZ104">
            <v>-4992.1455500000002</v>
          </cell>
          <cell r="BA104">
            <v>-2768.0639200000005</v>
          </cell>
        </row>
        <row r="105">
          <cell r="B105" t="str">
            <v>Notes Payable</v>
          </cell>
          <cell r="D105">
            <v>-1</v>
          </cell>
          <cell r="F105">
            <v>25566.545700000002</v>
          </cell>
          <cell r="G105">
            <v>2368.7208000000001</v>
          </cell>
          <cell r="H105">
            <v>-65143.586680000008</v>
          </cell>
          <cell r="I105">
            <v>19876.336910000002</v>
          </cell>
          <cell r="J105">
            <v>8609.7197400000005</v>
          </cell>
          <cell r="K105">
            <v>-10006.755990000001</v>
          </cell>
          <cell r="L105">
            <v>11684.277410000001</v>
          </cell>
          <cell r="M105">
            <v>5101.7848199999999</v>
          </cell>
          <cell r="N105">
            <v>-11594.45105</v>
          </cell>
          <cell r="O105">
            <v>6917.5086099999999</v>
          </cell>
          <cell r="P105">
            <v>-3949.2400399999992</v>
          </cell>
          <cell r="Q105">
            <v>3968.7597800000003</v>
          </cell>
          <cell r="R105">
            <v>21872.853600000002</v>
          </cell>
          <cell r="S105">
            <v>10633.700840000001</v>
          </cell>
          <cell r="T105">
            <v>-32948.470030000004</v>
          </cell>
          <cell r="U105">
            <v>15292.859189999999</v>
          </cell>
          <cell r="V105">
            <v>-28635.485510000002</v>
          </cell>
          <cell r="W105">
            <v>9124.6297799999975</v>
          </cell>
          <cell r="X105">
            <v>2776.34744</v>
          </cell>
          <cell r="Y105">
            <v>7664.4996499999997</v>
          </cell>
          <cell r="Z105">
            <v>-1408.47371</v>
          </cell>
          <cell r="AA105">
            <v>-1207.0931100000003</v>
          </cell>
          <cell r="AB105">
            <v>-5546.7951899999998</v>
          </cell>
          <cell r="AC105">
            <v>-3498.5163499999999</v>
          </cell>
          <cell r="AD105">
            <v>30725.286090000005</v>
          </cell>
          <cell r="AE105">
            <v>12299.159079999999</v>
          </cell>
          <cell r="AF105">
            <v>-33312.847070000003</v>
          </cell>
          <cell r="AG105">
            <v>12500</v>
          </cell>
          <cell r="AH105">
            <v>-1503.9577400000001</v>
          </cell>
          <cell r="AI105">
            <v>6561.5500499999998</v>
          </cell>
          <cell r="AJ105">
            <v>7073.7265900000002</v>
          </cell>
          <cell r="AK105">
            <v>-12500.10713</v>
          </cell>
          <cell r="AL105">
            <v>3258.6048700000001</v>
          </cell>
          <cell r="AM105">
            <v>-2537.0765799999999</v>
          </cell>
          <cell r="AN105">
            <v>7442.6158400000004</v>
          </cell>
          <cell r="AO105">
            <v>-8777.2988100000002</v>
          </cell>
          <cell r="AP105">
            <v>10543.199900000001</v>
          </cell>
          <cell r="AQ105">
            <v>11840.75902</v>
          </cell>
          <cell r="AR105">
            <v>-22828.329399999999</v>
          </cell>
          <cell r="AS105">
            <v>7312.1467400000001</v>
          </cell>
          <cell r="AT105">
            <v>3413.6816500000004</v>
          </cell>
          <cell r="AU105">
            <v>-9180.9223499999989</v>
          </cell>
          <cell r="AV105">
            <v>5371.4445900000001</v>
          </cell>
          <cell r="AW105">
            <v>-1700.0038300000001</v>
          </cell>
          <cell r="AX105">
            <v>4479.0441500000006</v>
          </cell>
          <cell r="AY105">
            <v>-4038.6510800000001</v>
          </cell>
          <cell r="AZ105">
            <v>-15439.141710000002</v>
          </cell>
          <cell r="BA105">
            <v>6976.69866</v>
          </cell>
        </row>
        <row r="106">
          <cell r="B106" t="str">
            <v>Accrued Current Liab</v>
          </cell>
          <cell r="D106">
            <v>-1</v>
          </cell>
          <cell r="F106">
            <v>-8126.0666600000004</v>
          </cell>
          <cell r="G106">
            <v>1299.15164</v>
          </cell>
          <cell r="H106">
            <v>-1789.9135699999997</v>
          </cell>
          <cell r="I106">
            <v>-2635.2952100000002</v>
          </cell>
          <cell r="J106">
            <v>2770.6270799999998</v>
          </cell>
          <cell r="K106">
            <v>48.713339999999874</v>
          </cell>
          <cell r="L106">
            <v>-349.54696999999982</v>
          </cell>
          <cell r="M106">
            <v>-638.1709699999999</v>
          </cell>
          <cell r="N106">
            <v>-2909.9850500000002</v>
          </cell>
          <cell r="O106">
            <v>-2258.4275200000002</v>
          </cell>
          <cell r="P106">
            <v>-2265.2777900000001</v>
          </cell>
          <cell r="Q106">
            <v>-96.671159999999873</v>
          </cell>
          <cell r="R106">
            <v>-6404.3666399999993</v>
          </cell>
          <cell r="S106">
            <v>1040.2037599999996</v>
          </cell>
          <cell r="T106">
            <v>1548.3314700000001</v>
          </cell>
          <cell r="U106">
            <v>-2431.0703800000001</v>
          </cell>
          <cell r="V106">
            <v>4844.4943899999998</v>
          </cell>
          <cell r="W106">
            <v>-384.71664999999962</v>
          </cell>
          <cell r="X106">
            <v>1056.3779999999999</v>
          </cell>
          <cell r="Y106">
            <v>-662.33248000000003</v>
          </cell>
          <cell r="Z106">
            <v>-3739.6463800000001</v>
          </cell>
          <cell r="AA106">
            <v>-3638.4985899999997</v>
          </cell>
          <cell r="AB106">
            <v>-5004.5123800000001</v>
          </cell>
          <cell r="AC106">
            <v>3417.4803500000016</v>
          </cell>
          <cell r="AD106">
            <v>-6970.7175399999996</v>
          </cell>
          <cell r="AE106">
            <v>1135.49217</v>
          </cell>
          <cell r="AF106">
            <v>-3203.0988400000006</v>
          </cell>
          <cell r="AG106">
            <v>-2319.8009000000002</v>
          </cell>
          <cell r="AH106">
            <v>4387.7759099999994</v>
          </cell>
          <cell r="AI106">
            <v>3523.29412</v>
          </cell>
          <cell r="AJ106">
            <v>-2818.98657</v>
          </cell>
          <cell r="AK106">
            <v>1156.6528800000001</v>
          </cell>
          <cell r="AL106">
            <v>-2239.63663</v>
          </cell>
          <cell r="AM106">
            <v>-4823.4770099999996</v>
          </cell>
          <cell r="AN106">
            <v>-4729.0243100000007</v>
          </cell>
          <cell r="AO106">
            <v>-436.3819899999998</v>
          </cell>
          <cell r="AP106">
            <v>-11412.524660000003</v>
          </cell>
          <cell r="AQ106">
            <v>2049.3181399999994</v>
          </cell>
          <cell r="AR106">
            <v>-3575.4859499999993</v>
          </cell>
          <cell r="AS106">
            <v>652.97749999999974</v>
          </cell>
          <cell r="AT106">
            <v>2360.9545499999999</v>
          </cell>
          <cell r="AU106">
            <v>1949.7068600000002</v>
          </cell>
          <cell r="AV106">
            <v>-1641.3935100000001</v>
          </cell>
          <cell r="AW106">
            <v>-1662.93091</v>
          </cell>
          <cell r="AX106">
            <v>-2464.7335999999996</v>
          </cell>
          <cell r="AY106">
            <v>-3350.4646100000004</v>
          </cell>
          <cell r="AZ106">
            <v>-3251.2448400000003</v>
          </cell>
          <cell r="BA106">
            <v>-2743.7548900000002</v>
          </cell>
        </row>
        <row r="107">
          <cell r="B107" t="str">
            <v>Current Liabilities</v>
          </cell>
          <cell r="D107">
            <v>-1</v>
          </cell>
          <cell r="F107">
            <v>11286.25603</v>
          </cell>
          <cell r="G107">
            <v>-596.32631000000038</v>
          </cell>
          <cell r="H107">
            <v>-70752.783340000009</v>
          </cell>
          <cell r="I107">
            <v>16679.4503</v>
          </cell>
          <cell r="J107">
            <v>16603.43175</v>
          </cell>
          <cell r="K107">
            <v>-6092.4280500000004</v>
          </cell>
          <cell r="L107">
            <v>9876.0441500000015</v>
          </cell>
          <cell r="M107">
            <v>4720.1099299999996</v>
          </cell>
          <cell r="N107">
            <v>-15624.099149999998</v>
          </cell>
          <cell r="O107">
            <v>921.99877000000015</v>
          </cell>
          <cell r="P107">
            <v>-9481.7481100000005</v>
          </cell>
          <cell r="Q107">
            <v>4781.0461300000006</v>
          </cell>
          <cell r="R107">
            <v>3387.1614800000034</v>
          </cell>
          <cell r="S107">
            <v>65.276890000003959</v>
          </cell>
          <cell r="T107">
            <v>-28505.828050000004</v>
          </cell>
          <cell r="U107">
            <v>15698.060609999997</v>
          </cell>
          <cell r="V107">
            <v>-17855.752380000002</v>
          </cell>
          <cell r="W107">
            <v>15792.745139999997</v>
          </cell>
          <cell r="X107">
            <v>2767.66608</v>
          </cell>
          <cell r="Y107">
            <v>7221.2831799999994</v>
          </cell>
          <cell r="Z107">
            <v>-7431.8837599999997</v>
          </cell>
          <cell r="AA107">
            <v>-13310.334889999998</v>
          </cell>
          <cell r="AB107">
            <v>-13639.210299999999</v>
          </cell>
          <cell r="AC107">
            <v>-3432.1387999999979</v>
          </cell>
          <cell r="AD107">
            <v>26099.643640000009</v>
          </cell>
          <cell r="AE107">
            <v>14756.499569999998</v>
          </cell>
          <cell r="AF107">
            <v>-37327.375160000003</v>
          </cell>
          <cell r="AG107">
            <v>11707.34368</v>
          </cell>
          <cell r="AH107">
            <v>10101.134080000002</v>
          </cell>
          <cell r="AI107">
            <v>15533.74461</v>
          </cell>
          <cell r="AJ107">
            <v>3087.1657400000004</v>
          </cell>
          <cell r="AK107">
            <v>-12677.96348</v>
          </cell>
          <cell r="AL107">
            <v>-1892.3224599999994</v>
          </cell>
          <cell r="AM107">
            <v>-16466.904839999999</v>
          </cell>
          <cell r="AN107">
            <v>-3366.1812600000003</v>
          </cell>
          <cell r="AO107">
            <v>-6178.1096299999999</v>
          </cell>
          <cell r="AP107">
            <v>-7721.3660100000016</v>
          </cell>
          <cell r="AQ107">
            <v>7675.7318099999975</v>
          </cell>
          <cell r="AR107">
            <v>-29115.137639999997</v>
          </cell>
          <cell r="AS107">
            <v>9928.3653400000003</v>
          </cell>
          <cell r="AT107">
            <v>13299.728150000001</v>
          </cell>
          <cell r="AU107">
            <v>-2602.1626199999973</v>
          </cell>
          <cell r="AV107">
            <v>5071.0578100000002</v>
          </cell>
          <cell r="AW107">
            <v>-2772.2590300000002</v>
          </cell>
          <cell r="AX107">
            <v>-5375.7897199999989</v>
          </cell>
          <cell r="AY107">
            <v>-14894.32393</v>
          </cell>
          <cell r="AZ107">
            <v>-23682.5321</v>
          </cell>
          <cell r="BA107">
            <v>1464.8798499999994</v>
          </cell>
        </row>
        <row r="108">
          <cell r="B108" t="str">
            <v>Non-Current Liabilities</v>
          </cell>
          <cell r="D108">
            <v>-1</v>
          </cell>
          <cell r="F108">
            <v>-3379.7808800000007</v>
          </cell>
          <cell r="G108">
            <v>-3705.7290599999988</v>
          </cell>
          <cell r="H108">
            <v>1953.9544900000001</v>
          </cell>
          <cell r="I108">
            <v>-18813.835149999999</v>
          </cell>
          <cell r="J108">
            <v>-13653.0218</v>
          </cell>
          <cell r="K108">
            <v>-5984.3551600000001</v>
          </cell>
          <cell r="L108">
            <v>-10193.01145</v>
          </cell>
          <cell r="M108">
            <v>-5356.6218200000003</v>
          </cell>
          <cell r="N108">
            <v>473.88383999999996</v>
          </cell>
          <cell r="O108">
            <v>-7765.6849699999993</v>
          </cell>
          <cell r="P108">
            <v>-6200.5790899999974</v>
          </cell>
          <cell r="Q108">
            <v>-10341.990139999998</v>
          </cell>
          <cell r="R108">
            <v>-13972.977540000002</v>
          </cell>
          <cell r="S108">
            <v>-475.95230000000026</v>
          </cell>
          <cell r="T108">
            <v>-3146.6315199999995</v>
          </cell>
          <cell r="U108">
            <v>-13444.062899999999</v>
          </cell>
          <cell r="V108">
            <v>-145.93781999999982</v>
          </cell>
          <cell r="W108">
            <v>-7303.0073299999985</v>
          </cell>
          <cell r="X108">
            <v>-4180.4586900000004</v>
          </cell>
          <cell r="Y108">
            <v>-7283.0184700000009</v>
          </cell>
          <cell r="Z108">
            <v>-6488.4090499999984</v>
          </cell>
          <cell r="AA108">
            <v>-9816.5558399999991</v>
          </cell>
          <cell r="AB108">
            <v>-5320.7406700000001</v>
          </cell>
          <cell r="AC108">
            <v>-12654.02817</v>
          </cell>
          <cell r="AD108">
            <v>-8690.0366300000005</v>
          </cell>
          <cell r="AE108">
            <v>-2681.4856599999998</v>
          </cell>
          <cell r="AF108">
            <v>423.04822999999999</v>
          </cell>
          <cell r="AG108">
            <v>-9355.5826899999993</v>
          </cell>
          <cell r="AH108">
            <v>-3248.2419300000006</v>
          </cell>
          <cell r="AI108">
            <v>-5485.4264700000012</v>
          </cell>
          <cell r="AJ108">
            <v>519.07060999999987</v>
          </cell>
          <cell r="AK108">
            <v>1647.2523500000007</v>
          </cell>
          <cell r="AL108">
            <v>-2547.3016199999993</v>
          </cell>
          <cell r="AM108">
            <v>-46.912290000000098</v>
          </cell>
          <cell r="AN108">
            <v>-4355.8803699999989</v>
          </cell>
          <cell r="AO108">
            <v>-3446.4234099999999</v>
          </cell>
          <cell r="AP108">
            <v>-3015.8161599999999</v>
          </cell>
          <cell r="AQ108">
            <v>-5526.2971699999989</v>
          </cell>
          <cell r="AR108">
            <v>-4097.6794600000003</v>
          </cell>
          <cell r="AS108">
            <v>-8837.2741499999993</v>
          </cell>
          <cell r="AT108">
            <v>-1843.53478</v>
          </cell>
          <cell r="AU108">
            <v>1104.4359999999992</v>
          </cell>
          <cell r="AV108">
            <v>-908.86270000000025</v>
          </cell>
          <cell r="AW108">
            <v>-4221.0665900000004</v>
          </cell>
          <cell r="AX108">
            <v>-4682.3588500000005</v>
          </cell>
          <cell r="AY108">
            <v>-1809.2732799999994</v>
          </cell>
          <cell r="AZ108">
            <v>-3000.33268</v>
          </cell>
          <cell r="BA108">
            <v>-7871.931160000001</v>
          </cell>
        </row>
        <row r="109">
          <cell r="B109" t="str">
            <v>Total Liabilities</v>
          </cell>
          <cell r="D109">
            <v>-1</v>
          </cell>
          <cell r="F109">
            <v>7906.4751500000002</v>
          </cell>
          <cell r="G109">
            <v>-4302.0553699999991</v>
          </cell>
          <cell r="H109">
            <v>-68798.828850000005</v>
          </cell>
          <cell r="I109">
            <v>-2134.3848499999986</v>
          </cell>
          <cell r="J109">
            <v>2950.4099499999993</v>
          </cell>
          <cell r="K109">
            <v>-12076.783210000001</v>
          </cell>
          <cell r="L109">
            <v>-316.96729999999843</v>
          </cell>
          <cell r="M109">
            <v>-636.51189000000068</v>
          </cell>
          <cell r="N109">
            <v>-15150.215309999998</v>
          </cell>
          <cell r="O109">
            <v>-6843.6861999999992</v>
          </cell>
          <cell r="P109">
            <v>-15682.327199999998</v>
          </cell>
          <cell r="Q109">
            <v>-5560.9440099999974</v>
          </cell>
          <cell r="R109">
            <v>-10585.816059999997</v>
          </cell>
          <cell r="S109">
            <v>-410.6754099999963</v>
          </cell>
          <cell r="T109">
            <v>-31652.459570000003</v>
          </cell>
          <cell r="U109">
            <v>2253.9977099999978</v>
          </cell>
          <cell r="V109">
            <v>-18001.690200000001</v>
          </cell>
          <cell r="W109">
            <v>8489.7378099999987</v>
          </cell>
          <cell r="X109">
            <v>-1412.7926100000004</v>
          </cell>
          <cell r="Y109">
            <v>-61.735290000001442</v>
          </cell>
          <cell r="Z109">
            <v>-13920.292809999999</v>
          </cell>
          <cell r="AA109">
            <v>-23126.890729999999</v>
          </cell>
          <cell r="AB109">
            <v>-18959.950969999998</v>
          </cell>
          <cell r="AC109">
            <v>-16086.166969999998</v>
          </cell>
          <cell r="AD109">
            <v>17409.607010000007</v>
          </cell>
          <cell r="AE109">
            <v>12075.013909999998</v>
          </cell>
          <cell r="AF109">
            <v>-36904.326930000003</v>
          </cell>
          <cell r="AG109">
            <v>2351.7609900000007</v>
          </cell>
          <cell r="AH109">
            <v>6852.8921500000015</v>
          </cell>
          <cell r="AI109">
            <v>10048.318139999999</v>
          </cell>
          <cell r="AJ109">
            <v>3606.2363500000001</v>
          </cell>
          <cell r="AK109">
            <v>-11030.71113</v>
          </cell>
          <cell r="AL109">
            <v>-4439.6240799999987</v>
          </cell>
          <cell r="AM109">
            <v>-16513.817129999999</v>
          </cell>
          <cell r="AN109">
            <v>-7722.0616299999992</v>
          </cell>
          <cell r="AO109">
            <v>-9624.5330400000003</v>
          </cell>
          <cell r="AP109">
            <v>-10737.182170000002</v>
          </cell>
          <cell r="AQ109">
            <v>2149.4346399999986</v>
          </cell>
          <cell r="AR109">
            <v>-33212.8171</v>
          </cell>
          <cell r="AS109">
            <v>1091.091190000001</v>
          </cell>
          <cell r="AT109">
            <v>11456.193370000001</v>
          </cell>
          <cell r="AU109">
            <v>-1497.7266199999981</v>
          </cell>
          <cell r="AV109">
            <v>4162.1951099999997</v>
          </cell>
          <cell r="AW109">
            <v>-6993.3256200000005</v>
          </cell>
          <cell r="AX109">
            <v>-10058.148569999999</v>
          </cell>
          <cell r="AY109">
            <v>-16703.59721</v>
          </cell>
          <cell r="AZ109">
            <v>-26682.86478</v>
          </cell>
          <cell r="BA109">
            <v>-6407.0513100000016</v>
          </cell>
        </row>
        <row r="111">
          <cell r="B111" t="str">
            <v>Capital</v>
          </cell>
          <cell r="D111">
            <v>-1</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cell r="Y111">
            <v>0</v>
          </cell>
          <cell r="Z111">
            <v>0</v>
          </cell>
          <cell r="AA111">
            <v>0</v>
          </cell>
          <cell r="AB111">
            <v>0</v>
          </cell>
          <cell r="AC111">
            <v>0</v>
          </cell>
          <cell r="AD111">
            <v>0</v>
          </cell>
          <cell r="AE111">
            <v>0</v>
          </cell>
          <cell r="AF111">
            <v>0</v>
          </cell>
          <cell r="AG111">
            <v>0</v>
          </cell>
          <cell r="AH111">
            <v>0</v>
          </cell>
          <cell r="AI111">
            <v>0</v>
          </cell>
          <cell r="AJ111">
            <v>0</v>
          </cell>
          <cell r="AK111">
            <v>0</v>
          </cell>
          <cell r="AL111">
            <v>0</v>
          </cell>
          <cell r="AM111">
            <v>0</v>
          </cell>
          <cell r="AN111">
            <v>0</v>
          </cell>
          <cell r="AO111">
            <v>0</v>
          </cell>
          <cell r="AP111">
            <v>0</v>
          </cell>
          <cell r="AQ111">
            <v>0</v>
          </cell>
          <cell r="AR111">
            <v>0</v>
          </cell>
          <cell r="AS111">
            <v>0</v>
          </cell>
          <cell r="AT111">
            <v>0</v>
          </cell>
          <cell r="AU111">
            <v>0</v>
          </cell>
          <cell r="AV111">
            <v>0</v>
          </cell>
          <cell r="AW111">
            <v>0</v>
          </cell>
          <cell r="AX111">
            <v>0</v>
          </cell>
          <cell r="AY111">
            <v>0</v>
          </cell>
          <cell r="AZ111">
            <v>0</v>
          </cell>
          <cell r="BA111">
            <v>0</v>
          </cell>
        </row>
        <row r="112">
          <cell r="B112" t="str">
            <v>Retained Earnings</v>
          </cell>
          <cell r="D112">
            <v>-1</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0</v>
          </cell>
          <cell r="AD112">
            <v>0</v>
          </cell>
          <cell r="AE112">
            <v>0</v>
          </cell>
          <cell r="AF112">
            <v>0</v>
          </cell>
          <cell r="AG112">
            <v>0</v>
          </cell>
          <cell r="AH112">
            <v>0</v>
          </cell>
          <cell r="AI112">
            <v>0</v>
          </cell>
          <cell r="AJ112">
            <v>0</v>
          </cell>
          <cell r="AK112">
            <v>0</v>
          </cell>
          <cell r="AL112">
            <v>0</v>
          </cell>
          <cell r="AM112">
            <v>0</v>
          </cell>
          <cell r="AN112">
            <v>0</v>
          </cell>
          <cell r="AO112">
            <v>0</v>
          </cell>
          <cell r="AP112">
            <v>0</v>
          </cell>
          <cell r="AQ112">
            <v>0</v>
          </cell>
          <cell r="AR112">
            <v>0</v>
          </cell>
          <cell r="AS112">
            <v>0</v>
          </cell>
          <cell r="AT112">
            <v>0</v>
          </cell>
          <cell r="AU112">
            <v>0</v>
          </cell>
          <cell r="AV112">
            <v>0</v>
          </cell>
          <cell r="AW112">
            <v>0</v>
          </cell>
          <cell r="AX112">
            <v>0</v>
          </cell>
          <cell r="AY112">
            <v>0</v>
          </cell>
          <cell r="AZ112">
            <v>0</v>
          </cell>
          <cell r="BA112">
            <v>0</v>
          </cell>
        </row>
      </sheetData>
      <sheetData sheetId="1">
        <row r="2">
          <cell r="F2">
            <v>36892</v>
          </cell>
          <cell r="G2">
            <v>36923</v>
          </cell>
          <cell r="H2">
            <v>36951</v>
          </cell>
          <cell r="I2">
            <v>36982</v>
          </cell>
          <cell r="J2">
            <v>37012</v>
          </cell>
          <cell r="K2">
            <v>37043</v>
          </cell>
          <cell r="L2">
            <v>37073</v>
          </cell>
          <cell r="M2">
            <v>37104</v>
          </cell>
          <cell r="N2">
            <v>37135</v>
          </cell>
          <cell r="O2">
            <v>37165</v>
          </cell>
          <cell r="P2">
            <v>37196</v>
          </cell>
          <cell r="Q2">
            <v>37226</v>
          </cell>
          <cell r="R2">
            <v>37257</v>
          </cell>
          <cell r="S2">
            <v>37288</v>
          </cell>
          <cell r="T2">
            <v>37316</v>
          </cell>
          <cell r="U2">
            <v>37347</v>
          </cell>
          <cell r="V2">
            <v>37377</v>
          </cell>
          <cell r="W2">
            <v>37408</v>
          </cell>
          <cell r="X2">
            <v>37438</v>
          </cell>
          <cell r="Y2">
            <v>37469</v>
          </cell>
          <cell r="Z2">
            <v>37500</v>
          </cell>
          <cell r="AA2">
            <v>37530</v>
          </cell>
          <cell r="AB2">
            <v>37561</v>
          </cell>
          <cell r="AC2">
            <v>37591</v>
          </cell>
          <cell r="AD2">
            <v>37622</v>
          </cell>
          <cell r="AE2">
            <v>37653</v>
          </cell>
          <cell r="AF2">
            <v>37681</v>
          </cell>
          <cell r="AG2">
            <v>37712</v>
          </cell>
          <cell r="AH2">
            <v>37742</v>
          </cell>
          <cell r="AI2">
            <v>37773</v>
          </cell>
          <cell r="AJ2">
            <v>37803</v>
          </cell>
          <cell r="AK2">
            <v>37834</v>
          </cell>
          <cell r="AL2">
            <v>37865</v>
          </cell>
          <cell r="AM2">
            <v>37895</v>
          </cell>
          <cell r="AN2">
            <v>37926</v>
          </cell>
          <cell r="AO2">
            <v>37956</v>
          </cell>
          <cell r="AP2">
            <v>37987</v>
          </cell>
          <cell r="AQ2">
            <v>38018</v>
          </cell>
          <cell r="AR2">
            <v>38047</v>
          </cell>
          <cell r="AS2">
            <v>38078</v>
          </cell>
          <cell r="AT2">
            <v>38108</v>
          </cell>
          <cell r="AU2">
            <v>38139</v>
          </cell>
          <cell r="AV2">
            <v>38169</v>
          </cell>
          <cell r="AW2">
            <v>38200</v>
          </cell>
          <cell r="AX2">
            <v>38231</v>
          </cell>
          <cell r="AY2">
            <v>38261</v>
          </cell>
          <cell r="AZ2">
            <v>38292</v>
          </cell>
          <cell r="BA2">
            <v>38322</v>
          </cell>
        </row>
        <row r="4">
          <cell r="B4" t="str">
            <v>A1010</v>
          </cell>
          <cell r="D4">
            <v>1</v>
          </cell>
          <cell r="F4">
            <v>97360.921470000001</v>
          </cell>
          <cell r="G4">
            <v>27671.826079999999</v>
          </cell>
          <cell r="H4">
            <v>23663.723889999997</v>
          </cell>
          <cell r="I4">
            <v>28161.072619999999</v>
          </cell>
          <cell r="J4">
            <v>21406.098259999999</v>
          </cell>
          <cell r="K4">
            <v>33494.806299999997</v>
          </cell>
          <cell r="L4">
            <v>35535.846689999998</v>
          </cell>
          <cell r="M4">
            <v>28729.323799999998</v>
          </cell>
          <cell r="N4">
            <v>34673.715090000005</v>
          </cell>
          <cell r="O4">
            <v>27910.557710000005</v>
          </cell>
          <cell r="P4">
            <v>19755.982480000006</v>
          </cell>
          <cell r="Q4">
            <v>3984.2592600000035</v>
          </cell>
          <cell r="R4">
            <v>141021.99793000001</v>
          </cell>
          <cell r="S4">
            <v>51208.797770000012</v>
          </cell>
          <cell r="T4">
            <v>8345.5925800000205</v>
          </cell>
          <cell r="U4">
            <v>16794.835080000023</v>
          </cell>
          <cell r="V4">
            <v>43382.367750000019</v>
          </cell>
          <cell r="W4">
            <v>40503.518210000017</v>
          </cell>
          <cell r="X4">
            <v>38304.118800000011</v>
          </cell>
          <cell r="Y4">
            <v>19152.06354000001</v>
          </cell>
          <cell r="Z4">
            <v>17840.157250000011</v>
          </cell>
          <cell r="AA4">
            <v>21403.704610000012</v>
          </cell>
          <cell r="AB4">
            <v>22676.44893000001</v>
          </cell>
          <cell r="AC4">
            <v>24097.590810000009</v>
          </cell>
          <cell r="AD4">
            <v>155270.62377000001</v>
          </cell>
          <cell r="AE4">
            <v>63469.721830000017</v>
          </cell>
          <cell r="AF4">
            <v>24317.165619999996</v>
          </cell>
          <cell r="AG4">
            <v>31815.927629999995</v>
          </cell>
          <cell r="AH4">
            <v>36727.122159999999</v>
          </cell>
          <cell r="AI4">
            <v>40071.246449999999</v>
          </cell>
          <cell r="AJ4">
            <v>34765.077139999994</v>
          </cell>
          <cell r="AK4">
            <v>37539.76782999999</v>
          </cell>
          <cell r="AL4">
            <v>31191.007199999989</v>
          </cell>
          <cell r="AM4">
            <v>33726.142859999985</v>
          </cell>
          <cell r="AN4">
            <v>25151.679879999989</v>
          </cell>
          <cell r="AO4">
            <v>26171.881209999989</v>
          </cell>
          <cell r="AP4">
            <v>186322.26636000001</v>
          </cell>
          <cell r="AQ4">
            <v>81183.467030000043</v>
          </cell>
          <cell r="AR4">
            <v>22877.777530000039</v>
          </cell>
          <cell r="AS4">
            <v>35331.512630000041</v>
          </cell>
          <cell r="AT4">
            <v>33261.012790000044</v>
          </cell>
          <cell r="AU4">
            <v>43769.09722000004</v>
          </cell>
          <cell r="AV4">
            <v>44138.305220000038</v>
          </cell>
          <cell r="AW4">
            <v>31131.89630000004</v>
          </cell>
          <cell r="AX4">
            <v>21146.125760000039</v>
          </cell>
          <cell r="AY4">
            <v>19086.553290000036</v>
          </cell>
          <cell r="AZ4">
            <v>27212.062460000037</v>
          </cell>
          <cell r="BA4">
            <v>19691.324370000038</v>
          </cell>
        </row>
        <row r="5">
          <cell r="B5" t="str">
            <v>A1020</v>
          </cell>
          <cell r="D5">
            <v>1</v>
          </cell>
          <cell r="F5">
            <v>302.44425000000001</v>
          </cell>
          <cell r="G5">
            <v>302.44425000000001</v>
          </cell>
          <cell r="H5">
            <v>302.44425000000001</v>
          </cell>
          <cell r="I5">
            <v>302.44425000000001</v>
          </cell>
          <cell r="J5">
            <v>302.44425000000001</v>
          </cell>
          <cell r="K5">
            <v>302.44425000000001</v>
          </cell>
          <cell r="L5">
            <v>302.44425000000001</v>
          </cell>
          <cell r="M5">
            <v>302.44425000000001</v>
          </cell>
          <cell r="N5">
            <v>302.44425000000001</v>
          </cell>
          <cell r="O5">
            <v>302.44425000000001</v>
          </cell>
          <cell r="P5">
            <v>302.44425000000001</v>
          </cell>
          <cell r="Q5">
            <v>302.44425000000001</v>
          </cell>
          <cell r="R5">
            <v>302.44425000000001</v>
          </cell>
          <cell r="S5">
            <v>302.44425000000001</v>
          </cell>
          <cell r="T5">
            <v>302.44425000000001</v>
          </cell>
          <cell r="U5">
            <v>302.44425000000001</v>
          </cell>
          <cell r="V5">
            <v>302.44425000000001</v>
          </cell>
          <cell r="W5">
            <v>302.44425000000001</v>
          </cell>
          <cell r="X5">
            <v>302.44425000000001</v>
          </cell>
          <cell r="Y5">
            <v>302.44425000000001</v>
          </cell>
          <cell r="Z5">
            <v>302.44425000000001</v>
          </cell>
          <cell r="AA5">
            <v>302.44425000000001</v>
          </cell>
          <cell r="AB5">
            <v>302.44425000000001</v>
          </cell>
          <cell r="AC5">
            <v>302.44425000000001</v>
          </cell>
          <cell r="AD5">
            <v>302.44425000000001</v>
          </cell>
          <cell r="AE5">
            <v>302.44425000000001</v>
          </cell>
          <cell r="AF5">
            <v>302.44425000000001</v>
          </cell>
          <cell r="AG5">
            <v>302.44425000000001</v>
          </cell>
          <cell r="AH5">
            <v>302.44425000000001</v>
          </cell>
          <cell r="AI5">
            <v>302.44425000000001</v>
          </cell>
          <cell r="AJ5">
            <v>302.44425000000001</v>
          </cell>
          <cell r="AK5">
            <v>302.44425000000001</v>
          </cell>
          <cell r="AL5">
            <v>302.44425000000001</v>
          </cell>
          <cell r="AM5">
            <v>302.44425000000001</v>
          </cell>
          <cell r="AN5">
            <v>302.44425000000001</v>
          </cell>
          <cell r="AO5">
            <v>302.44425000000001</v>
          </cell>
          <cell r="AP5">
            <v>302.44425000000001</v>
          </cell>
          <cell r="AQ5">
            <v>302.44425000000001</v>
          </cell>
          <cell r="AR5">
            <v>302.44425000000001</v>
          </cell>
          <cell r="AS5">
            <v>302.44425000000001</v>
          </cell>
          <cell r="AT5">
            <v>302.44425000000001</v>
          </cell>
          <cell r="AU5">
            <v>302.44425000000001</v>
          </cell>
          <cell r="AV5">
            <v>302.44425000000001</v>
          </cell>
          <cell r="AW5">
            <v>302.44425000000001</v>
          </cell>
          <cell r="AX5">
            <v>302.44425000000001</v>
          </cell>
          <cell r="AY5">
            <v>302.44425000000001</v>
          </cell>
          <cell r="AZ5">
            <v>302.44425000000001</v>
          </cell>
          <cell r="BA5">
            <v>302.44425000000001</v>
          </cell>
        </row>
        <row r="6">
          <cell r="B6" t="str">
            <v>A1210</v>
          </cell>
          <cell r="D6">
            <v>1</v>
          </cell>
          <cell r="F6">
            <v>82499.995519999997</v>
          </cell>
          <cell r="G6">
            <v>166775.67726999999</v>
          </cell>
          <cell r="H6">
            <v>260171.77270999999</v>
          </cell>
          <cell r="I6">
            <v>265380.05502999999</v>
          </cell>
          <cell r="J6">
            <v>263172.09820999997</v>
          </cell>
          <cell r="K6">
            <v>253906.58396999998</v>
          </cell>
          <cell r="L6">
            <v>250604.93978999997</v>
          </cell>
          <cell r="M6">
            <v>249694.17486999999</v>
          </cell>
          <cell r="N6">
            <v>254579.76233</v>
          </cell>
          <cell r="O6">
            <v>265678.08217999997</v>
          </cell>
          <cell r="P6">
            <v>277336.71531</v>
          </cell>
          <cell r="Q6">
            <v>283321.82233</v>
          </cell>
          <cell r="R6">
            <v>102737.56620000007</v>
          </cell>
          <cell r="S6">
            <v>199836.59261000008</v>
          </cell>
          <cell r="T6">
            <v>296961.67291000008</v>
          </cell>
          <cell r="U6">
            <v>285428.72565000009</v>
          </cell>
          <cell r="V6">
            <v>268739.82434000011</v>
          </cell>
          <cell r="W6">
            <v>251285.78709000009</v>
          </cell>
          <cell r="X6">
            <v>241111.2758400001</v>
          </cell>
          <cell r="Y6">
            <v>244159.6514700001</v>
          </cell>
          <cell r="Z6">
            <v>250123.1084900001</v>
          </cell>
          <cell r="AA6">
            <v>264142.97285000008</v>
          </cell>
          <cell r="AB6">
            <v>279941.34083000012</v>
          </cell>
          <cell r="AC6">
            <v>288973.3892700001</v>
          </cell>
          <cell r="AD6">
            <v>106122.80989999998</v>
          </cell>
          <cell r="AE6">
            <v>208412.23321999997</v>
          </cell>
          <cell r="AF6">
            <v>314633.13842999993</v>
          </cell>
          <cell r="AG6">
            <v>309288.76142999995</v>
          </cell>
          <cell r="AH6">
            <v>296953.40969999996</v>
          </cell>
          <cell r="AI6">
            <v>279541.10593999992</v>
          </cell>
          <cell r="AJ6">
            <v>268673.12497999996</v>
          </cell>
          <cell r="AK6">
            <v>268915.13341999997</v>
          </cell>
          <cell r="AL6">
            <v>273485.42191999994</v>
          </cell>
          <cell r="AM6">
            <v>287409.65912999993</v>
          </cell>
          <cell r="AN6">
            <v>303178.51478999999</v>
          </cell>
          <cell r="AO6">
            <v>311552.17181999993</v>
          </cell>
          <cell r="AP6">
            <v>123385.97381999994</v>
          </cell>
          <cell r="AQ6">
            <v>243326.72446999999</v>
          </cell>
          <cell r="AR6">
            <v>370085.55758999992</v>
          </cell>
          <cell r="AS6">
            <v>367252.4843999999</v>
          </cell>
          <cell r="AT6">
            <v>358955.28331999993</v>
          </cell>
          <cell r="AU6">
            <v>342404.27451999992</v>
          </cell>
          <cell r="AV6">
            <v>332914.50047999993</v>
          </cell>
          <cell r="AW6">
            <v>336761.44942999992</v>
          </cell>
          <cell r="AX6">
            <v>345441.8522299999</v>
          </cell>
          <cell r="AY6">
            <v>361904.4963399999</v>
          </cell>
          <cell r="AZ6">
            <v>379719.11413999996</v>
          </cell>
          <cell r="BA6">
            <v>387438.48857999995</v>
          </cell>
        </row>
        <row r="7">
          <cell r="B7" t="str">
            <v>A1290</v>
          </cell>
          <cell r="D7">
            <v>-1</v>
          </cell>
          <cell r="F7">
            <v>-16286.75615999999</v>
          </cell>
          <cell r="G7">
            <v>-32939.76292999999</v>
          </cell>
          <cell r="H7">
            <v>-50979.556509999995</v>
          </cell>
          <cell r="I7">
            <v>-52203.671079999993</v>
          </cell>
          <cell r="J7">
            <v>-52197.65705999999</v>
          </cell>
          <cell r="K7">
            <v>-50105.814459999987</v>
          </cell>
          <cell r="L7">
            <v>-49470.491089999989</v>
          </cell>
          <cell r="M7">
            <v>-49065.362479999989</v>
          </cell>
          <cell r="N7">
            <v>-50374.048449999987</v>
          </cell>
          <cell r="O7">
            <v>-52513.780289999995</v>
          </cell>
          <cell r="P7">
            <v>-54662.504769999992</v>
          </cell>
          <cell r="Q7">
            <v>-55988.93761999999</v>
          </cell>
          <cell r="R7">
            <v>-20188.065470000005</v>
          </cell>
          <cell r="S7">
            <v>-39246.315580000017</v>
          </cell>
          <cell r="T7">
            <v>-58261.967320000011</v>
          </cell>
          <cell r="U7">
            <v>-56376.77365000001</v>
          </cell>
          <cell r="V7">
            <v>-53133.679970000005</v>
          </cell>
          <cell r="W7">
            <v>-49535.741400000006</v>
          </cell>
          <cell r="X7">
            <v>-47550.697400000005</v>
          </cell>
          <cell r="Y7">
            <v>-48156.526700000002</v>
          </cell>
          <cell r="Z7">
            <v>-49450.46039</v>
          </cell>
          <cell r="AA7">
            <v>-52256.944080000001</v>
          </cell>
          <cell r="AB7">
            <v>-55266.819459999999</v>
          </cell>
          <cell r="AC7">
            <v>-56710.874510000001</v>
          </cell>
          <cell r="AD7">
            <v>-20864.966760000007</v>
          </cell>
          <cell r="AE7">
            <v>-40968.185590000001</v>
          </cell>
          <cell r="AF7">
            <v>-61607.406560000003</v>
          </cell>
          <cell r="AG7">
            <v>-61264.389910000005</v>
          </cell>
          <cell r="AH7">
            <v>-58442.507670000006</v>
          </cell>
          <cell r="AI7">
            <v>-54698.759290000002</v>
          </cell>
          <cell r="AJ7">
            <v>-53225.57933</v>
          </cell>
          <cell r="AK7">
            <v>-52877.072180000003</v>
          </cell>
          <cell r="AL7">
            <v>-53859.070210000005</v>
          </cell>
          <cell r="AM7">
            <v>-56558.316010000002</v>
          </cell>
          <cell r="AN7">
            <v>-59935.292599999993</v>
          </cell>
          <cell r="AO7">
            <v>-61140.669489999993</v>
          </cell>
          <cell r="AP7">
            <v>-24355.810499999992</v>
          </cell>
          <cell r="AQ7">
            <v>-47856.220949999988</v>
          </cell>
          <cell r="AR7">
            <v>-73135.523399999991</v>
          </cell>
          <cell r="AS7">
            <v>-72129.750820000001</v>
          </cell>
          <cell r="AT7">
            <v>-70960.848509999996</v>
          </cell>
          <cell r="AU7">
            <v>-67147.878139999986</v>
          </cell>
          <cell r="AV7">
            <v>-65609.451149999979</v>
          </cell>
          <cell r="AW7">
            <v>-66775.031089999989</v>
          </cell>
          <cell r="AX7">
            <v>-68201.164059999996</v>
          </cell>
          <cell r="AY7">
            <v>-71133.876869999993</v>
          </cell>
          <cell r="AZ7">
            <v>-74825.739159999997</v>
          </cell>
          <cell r="BA7">
            <v>-76180.743470000001</v>
          </cell>
        </row>
        <row r="8">
          <cell r="B8" t="str">
            <v>A1310</v>
          </cell>
          <cell r="D8">
            <v>1</v>
          </cell>
          <cell r="F8">
            <v>94215.497130000003</v>
          </cell>
          <cell r="G8">
            <v>96507.546959999992</v>
          </cell>
          <cell r="H8">
            <v>94842.346189999997</v>
          </cell>
          <cell r="I8">
            <v>90628.697980000012</v>
          </cell>
          <cell r="J8">
            <v>90712.97845000001</v>
          </cell>
          <cell r="K8">
            <v>92648.087490000005</v>
          </cell>
          <cell r="L8">
            <v>94104.560520000014</v>
          </cell>
          <cell r="M8">
            <v>98698.21590000001</v>
          </cell>
          <cell r="N8">
            <v>103872.95425</v>
          </cell>
          <cell r="O8">
            <v>105952.85387000001</v>
          </cell>
          <cell r="P8">
            <v>117150.41801000001</v>
          </cell>
          <cell r="Q8">
            <v>128730.66432000001</v>
          </cell>
          <cell r="R8">
            <v>141775.53662999999</v>
          </cell>
          <cell r="S8">
            <v>135335.80990000002</v>
          </cell>
          <cell r="T8">
            <v>127646.59873000001</v>
          </cell>
          <cell r="U8">
            <v>119989.66761</v>
          </cell>
          <cell r="V8">
            <v>115598.77834</v>
          </cell>
          <cell r="W8">
            <v>114090.81759000001</v>
          </cell>
          <cell r="X8">
            <v>116532.05082</v>
          </cell>
          <cell r="Y8">
            <v>121125.50161000002</v>
          </cell>
          <cell r="Z8">
            <v>126191.36547000002</v>
          </cell>
          <cell r="AA8">
            <v>130502.48301000003</v>
          </cell>
          <cell r="AB8">
            <v>132014.22725000003</v>
          </cell>
          <cell r="AC8">
            <v>131396.03682000001</v>
          </cell>
          <cell r="AD8">
            <v>131945.66988999999</v>
          </cell>
          <cell r="AE8">
            <v>131335.91203000001</v>
          </cell>
          <cell r="AF8">
            <v>126975.6397</v>
          </cell>
          <cell r="AG8">
            <v>121258.43400000001</v>
          </cell>
          <cell r="AH8">
            <v>117033.93223000001</v>
          </cell>
          <cell r="AI8">
            <v>117695.93489</v>
          </cell>
          <cell r="AJ8">
            <v>124211.71753000001</v>
          </cell>
          <cell r="AK8">
            <v>130044.8991</v>
          </cell>
          <cell r="AL8">
            <v>138412.27729999999</v>
          </cell>
          <cell r="AM8">
            <v>142426.57717</v>
          </cell>
          <cell r="AN8">
            <v>146592.82017999998</v>
          </cell>
          <cell r="AO8">
            <v>148876.40904999999</v>
          </cell>
          <cell r="AP8">
            <v>155469.35137000002</v>
          </cell>
          <cell r="AQ8">
            <v>156056.93721</v>
          </cell>
          <cell r="AR8">
            <v>151697.20555000001</v>
          </cell>
          <cell r="AS8">
            <v>146310.58094000001</v>
          </cell>
          <cell r="AT8">
            <v>142768.93059</v>
          </cell>
          <cell r="AU8">
            <v>144395.36574000001</v>
          </cell>
          <cell r="AV8">
            <v>148478.22381</v>
          </cell>
          <cell r="AW8">
            <v>159516.19686000003</v>
          </cell>
          <cell r="AX8">
            <v>170077.69092000002</v>
          </cell>
          <cell r="AY8">
            <v>174979.61178000004</v>
          </cell>
          <cell r="AZ8">
            <v>184848.55215000003</v>
          </cell>
          <cell r="BA8">
            <v>191483.40802000003</v>
          </cell>
        </row>
        <row r="9">
          <cell r="B9" t="str">
            <v>A1510</v>
          </cell>
          <cell r="D9">
            <v>1</v>
          </cell>
          <cell r="F9">
            <v>32458.124649999994</v>
          </cell>
          <cell r="G9">
            <v>32742.144359999995</v>
          </cell>
          <cell r="H9">
            <v>33169.102599999998</v>
          </cell>
          <cell r="I9">
            <v>33579.251189999995</v>
          </cell>
          <cell r="J9">
            <v>33933.165500000003</v>
          </cell>
          <cell r="K9">
            <v>34424.849179999997</v>
          </cell>
          <cell r="L9">
            <v>34812.150300000001</v>
          </cell>
          <cell r="M9">
            <v>35239.982680000001</v>
          </cell>
          <cell r="N9">
            <v>35602.281929999997</v>
          </cell>
          <cell r="O9">
            <v>36043.864420000005</v>
          </cell>
          <cell r="P9">
            <v>36412.459990000003</v>
          </cell>
          <cell r="Q9">
            <v>36745.281120000007</v>
          </cell>
          <cell r="R9">
            <v>37086.841329999996</v>
          </cell>
          <cell r="S9">
            <v>37472.31467</v>
          </cell>
          <cell r="T9">
            <v>37905.716660000006</v>
          </cell>
          <cell r="U9">
            <v>38215.703840000002</v>
          </cell>
          <cell r="V9">
            <v>38626.780970000007</v>
          </cell>
          <cell r="W9">
            <v>39071.463770000002</v>
          </cell>
          <cell r="X9">
            <v>39528.007880000005</v>
          </cell>
          <cell r="Y9">
            <v>40015.425350000005</v>
          </cell>
          <cell r="Z9">
            <v>40375.960880000006</v>
          </cell>
          <cell r="AA9">
            <v>40848.015850000003</v>
          </cell>
          <cell r="AB9">
            <v>41144.289200000007</v>
          </cell>
          <cell r="AC9">
            <v>41359.688670000003</v>
          </cell>
          <cell r="AD9">
            <v>41798.394690000008</v>
          </cell>
          <cell r="AE9">
            <v>42320.898890000011</v>
          </cell>
          <cell r="AF9">
            <v>42751.447900000006</v>
          </cell>
          <cell r="AG9">
            <v>43031.037590000007</v>
          </cell>
          <cell r="AH9">
            <v>43490.886319999998</v>
          </cell>
          <cell r="AI9">
            <v>43824.748749999999</v>
          </cell>
          <cell r="AJ9">
            <v>44219.462619999998</v>
          </cell>
          <cell r="AK9">
            <v>44520.001750000003</v>
          </cell>
          <cell r="AL9">
            <v>45053.132549999995</v>
          </cell>
          <cell r="AM9">
            <v>45523.754249999998</v>
          </cell>
          <cell r="AN9">
            <v>45952.134920000004</v>
          </cell>
          <cell r="AO9">
            <v>46471.559940000006</v>
          </cell>
          <cell r="AP9">
            <v>47118.412030000007</v>
          </cell>
          <cell r="AQ9">
            <v>47594.665670000009</v>
          </cell>
          <cell r="AR9">
            <v>48225.232640000009</v>
          </cell>
          <cell r="AS9">
            <v>48688.157620000005</v>
          </cell>
          <cell r="AT9">
            <v>49167.806920000003</v>
          </cell>
          <cell r="AU9">
            <v>49762.634550000002</v>
          </cell>
          <cell r="AV9">
            <v>50107.663090000002</v>
          </cell>
          <cell r="AW9">
            <v>50572.785370000005</v>
          </cell>
          <cell r="AX9">
            <v>51068.87993000001</v>
          </cell>
          <cell r="AY9">
            <v>51520.130180000007</v>
          </cell>
          <cell r="AZ9">
            <v>52106.837640000012</v>
          </cell>
          <cell r="BA9">
            <v>52607.046470000008</v>
          </cell>
        </row>
        <row r="10">
          <cell r="B10" t="str">
            <v>A1710</v>
          </cell>
          <cell r="D10">
            <v>1</v>
          </cell>
          <cell r="F10">
            <v>43919.451710000001</v>
          </cell>
          <cell r="G10">
            <v>43919.451710000001</v>
          </cell>
          <cell r="H10">
            <v>45425.868630000004</v>
          </cell>
          <cell r="I10">
            <v>45425.868630000004</v>
          </cell>
          <cell r="J10">
            <v>45425.868630000004</v>
          </cell>
          <cell r="K10">
            <v>45425.868630000004</v>
          </cell>
          <cell r="L10">
            <v>45425.868630000004</v>
          </cell>
          <cell r="M10">
            <v>45425.868630000004</v>
          </cell>
          <cell r="N10">
            <v>45425.868630000004</v>
          </cell>
          <cell r="O10">
            <v>45425.868630000004</v>
          </cell>
          <cell r="P10">
            <v>45425.868630000004</v>
          </cell>
          <cell r="Q10">
            <v>45425.868630000004</v>
          </cell>
          <cell r="R10">
            <v>45425.868629999997</v>
          </cell>
          <cell r="S10">
            <v>58660.275249999992</v>
          </cell>
          <cell r="T10">
            <v>58660.275249999992</v>
          </cell>
          <cell r="U10">
            <v>58660.275249999992</v>
          </cell>
          <cell r="V10">
            <v>58660.275249999992</v>
          </cell>
          <cell r="W10">
            <v>58660.275249999992</v>
          </cell>
          <cell r="X10">
            <v>62351.832299999987</v>
          </cell>
          <cell r="Y10">
            <v>62351.832299999987</v>
          </cell>
          <cell r="Z10">
            <v>62351.832299999987</v>
          </cell>
          <cell r="AA10">
            <v>62351.832299999987</v>
          </cell>
          <cell r="AB10">
            <v>62351.832299999987</v>
          </cell>
          <cell r="AC10">
            <v>62351.832299999987</v>
          </cell>
          <cell r="AD10">
            <v>62351.832300000002</v>
          </cell>
          <cell r="AE10">
            <v>62351.832300000002</v>
          </cell>
          <cell r="AF10">
            <v>62351.832300000002</v>
          </cell>
          <cell r="AG10">
            <v>62351.832300000002</v>
          </cell>
          <cell r="AH10">
            <v>62351.832300000002</v>
          </cell>
          <cell r="AI10">
            <v>62351.832300000002</v>
          </cell>
          <cell r="AJ10">
            <v>62351.832300000002</v>
          </cell>
          <cell r="AK10">
            <v>62351.832300000002</v>
          </cell>
          <cell r="AL10">
            <v>62351.832300000002</v>
          </cell>
          <cell r="AM10">
            <v>62351.832300000002</v>
          </cell>
          <cell r="AN10">
            <v>62351.832300000002</v>
          </cell>
          <cell r="AO10">
            <v>62351.832300000002</v>
          </cell>
          <cell r="AP10">
            <v>62351.832300000002</v>
          </cell>
          <cell r="AQ10">
            <v>69856.552759999991</v>
          </cell>
          <cell r="AR10">
            <v>69856.552759999991</v>
          </cell>
          <cell r="AS10">
            <v>69856.552759999991</v>
          </cell>
          <cell r="AT10">
            <v>69856.552759999991</v>
          </cell>
          <cell r="AU10">
            <v>69856.552759999991</v>
          </cell>
          <cell r="AV10">
            <v>69856.552759999991</v>
          </cell>
          <cell r="AW10">
            <v>69856.552759999991</v>
          </cell>
          <cell r="AX10">
            <v>69856.552759999991</v>
          </cell>
          <cell r="AY10">
            <v>69856.552759999991</v>
          </cell>
          <cell r="AZ10">
            <v>69856.552759999991</v>
          </cell>
          <cell r="BA10">
            <v>69856.552759999991</v>
          </cell>
        </row>
        <row r="11">
          <cell r="B11" t="str">
            <v>A1720</v>
          </cell>
          <cell r="D11">
            <v>1</v>
          </cell>
          <cell r="F11">
            <v>505345.18012999999</v>
          </cell>
          <cell r="G11">
            <v>510173.18420999998</v>
          </cell>
          <cell r="H11">
            <v>513280.44682999997</v>
          </cell>
          <cell r="I11">
            <v>514640.52395</v>
          </cell>
          <cell r="J11">
            <v>520256.02088999999</v>
          </cell>
          <cell r="K11">
            <v>526477.78963999997</v>
          </cell>
          <cell r="L11">
            <v>527543.28752000001</v>
          </cell>
          <cell r="M11">
            <v>531976.95874999999</v>
          </cell>
          <cell r="N11">
            <v>533927.56508999993</v>
          </cell>
          <cell r="O11">
            <v>539455.34629999998</v>
          </cell>
          <cell r="P11">
            <v>545107.62863000005</v>
          </cell>
          <cell r="Q11">
            <v>551802.60589999997</v>
          </cell>
          <cell r="R11">
            <v>558355.27637999994</v>
          </cell>
          <cell r="S11">
            <v>563491.11963999993</v>
          </cell>
          <cell r="T11">
            <v>567898.33895999996</v>
          </cell>
          <cell r="U11">
            <v>572545.81378999993</v>
          </cell>
          <cell r="V11">
            <v>576553.72217999992</v>
          </cell>
          <cell r="W11">
            <v>581442.31122999988</v>
          </cell>
          <cell r="X11">
            <v>582601.5441399999</v>
          </cell>
          <cell r="Y11">
            <v>589933.8311699999</v>
          </cell>
          <cell r="Z11">
            <v>592847.45375999983</v>
          </cell>
          <cell r="AA11">
            <v>593914.37617999979</v>
          </cell>
          <cell r="AB11">
            <v>595988.02879999985</v>
          </cell>
          <cell r="AC11">
            <v>600185.26095999987</v>
          </cell>
          <cell r="AD11">
            <v>603707.68979999993</v>
          </cell>
          <cell r="AE11">
            <v>608469.56183999998</v>
          </cell>
          <cell r="AF11">
            <v>611044.28665999998</v>
          </cell>
          <cell r="AG11">
            <v>616181.22603000002</v>
          </cell>
          <cell r="AH11">
            <v>618527.96580000001</v>
          </cell>
          <cell r="AI11">
            <v>619863.89128999994</v>
          </cell>
          <cell r="AJ11">
            <v>626735.56233999995</v>
          </cell>
          <cell r="AK11">
            <v>631307.59373999992</v>
          </cell>
          <cell r="AL11">
            <v>633935.71197999991</v>
          </cell>
          <cell r="AM11">
            <v>637609.19550999987</v>
          </cell>
          <cell r="AN11">
            <v>641086.97200999991</v>
          </cell>
          <cell r="AO11">
            <v>642191.68577999983</v>
          </cell>
          <cell r="AP11">
            <v>646381.94513000001</v>
          </cell>
          <cell r="AQ11">
            <v>652816.27570000011</v>
          </cell>
          <cell r="AR11">
            <v>658230.79766000016</v>
          </cell>
          <cell r="AS11">
            <v>659936.03102000011</v>
          </cell>
          <cell r="AT11">
            <v>663661.45671000017</v>
          </cell>
          <cell r="AU11">
            <v>668340.50034000014</v>
          </cell>
          <cell r="AV11">
            <v>671034.13930000016</v>
          </cell>
          <cell r="AW11">
            <v>680592.16601000028</v>
          </cell>
          <cell r="AX11">
            <v>688517.63852000027</v>
          </cell>
          <cell r="AY11">
            <v>696516.23548000026</v>
          </cell>
          <cell r="AZ11">
            <v>699948.66658000031</v>
          </cell>
          <cell r="BA11">
            <v>705140.68960000027</v>
          </cell>
        </row>
        <row r="12">
          <cell r="B12" t="str">
            <v>A1725</v>
          </cell>
          <cell r="D12">
            <v>1</v>
          </cell>
          <cell r="F12">
            <v>170321.72747000004</v>
          </cell>
          <cell r="G12">
            <v>172471.44724000004</v>
          </cell>
          <cell r="H12">
            <v>173101.64938000002</v>
          </cell>
          <cell r="I12">
            <v>173432.92343000005</v>
          </cell>
          <cell r="J12">
            <v>174562.84986000005</v>
          </cell>
          <cell r="K12">
            <v>175050.09103000004</v>
          </cell>
          <cell r="L12">
            <v>175352.62193000005</v>
          </cell>
          <cell r="M12">
            <v>176183.79143000004</v>
          </cell>
          <cell r="N12">
            <v>176816.89811000004</v>
          </cell>
          <cell r="O12">
            <v>177622.10417000006</v>
          </cell>
          <cell r="P12">
            <v>178940.80589000005</v>
          </cell>
          <cell r="Q12">
            <v>179777.80086000005</v>
          </cell>
          <cell r="R12">
            <v>181428.34350000002</v>
          </cell>
          <cell r="S12">
            <v>182932.45490000001</v>
          </cell>
          <cell r="T12">
            <v>184438.66073000003</v>
          </cell>
          <cell r="U12">
            <v>185398.41122000004</v>
          </cell>
          <cell r="V12">
            <v>186685.98071000003</v>
          </cell>
          <cell r="W12">
            <v>187772.48789000005</v>
          </cell>
          <cell r="X12">
            <v>188931.46813000005</v>
          </cell>
          <cell r="Y12">
            <v>189658.19025000007</v>
          </cell>
          <cell r="Z12">
            <v>190013.91009000008</v>
          </cell>
          <cell r="AA12">
            <v>191873.36332000006</v>
          </cell>
          <cell r="AB12">
            <v>192411.87420000005</v>
          </cell>
          <cell r="AC12">
            <v>193215.78531000006</v>
          </cell>
          <cell r="AD12">
            <v>194611.66055000003</v>
          </cell>
          <cell r="AE12">
            <v>195748.29863000003</v>
          </cell>
          <cell r="AF12">
            <v>197034.07341000004</v>
          </cell>
          <cell r="AG12">
            <v>199148.81162000005</v>
          </cell>
          <cell r="AH12">
            <v>201889.61542000005</v>
          </cell>
          <cell r="AI12">
            <v>203885.10464000006</v>
          </cell>
          <cell r="AJ12">
            <v>205208.59888000006</v>
          </cell>
          <cell r="AK12">
            <v>206581.52224000008</v>
          </cell>
          <cell r="AL12">
            <v>207903.2280700001</v>
          </cell>
          <cell r="AM12">
            <v>208993.01506000009</v>
          </cell>
          <cell r="AN12">
            <v>210867.90329000007</v>
          </cell>
          <cell r="AO12">
            <v>211819.37310000008</v>
          </cell>
          <cell r="AP12">
            <v>212215.57106000002</v>
          </cell>
          <cell r="AQ12">
            <v>212806.79822999999</v>
          </cell>
          <cell r="AR12">
            <v>213184.52768999999</v>
          </cell>
          <cell r="AS12">
            <v>213801.68758</v>
          </cell>
          <cell r="AT12">
            <v>215454.74398999999</v>
          </cell>
          <cell r="AU12">
            <v>216690.09371999998</v>
          </cell>
          <cell r="AV12">
            <v>217666.90009999997</v>
          </cell>
          <cell r="AW12">
            <v>219148.19124999997</v>
          </cell>
          <cell r="AX12">
            <v>219731.40244999997</v>
          </cell>
          <cell r="AY12">
            <v>221088.76966999995</v>
          </cell>
          <cell r="AZ12">
            <v>221521.53618999998</v>
          </cell>
          <cell r="BA12">
            <v>223149.51899999997</v>
          </cell>
        </row>
        <row r="13">
          <cell r="B13" t="str">
            <v>A1730</v>
          </cell>
          <cell r="D13">
            <v>1</v>
          </cell>
          <cell r="F13">
            <v>82279.539489999996</v>
          </cell>
          <cell r="G13">
            <v>82878.234830000001</v>
          </cell>
          <cell r="H13">
            <v>83377.817490000001</v>
          </cell>
          <cell r="I13">
            <v>83909.889199999991</v>
          </cell>
          <cell r="J13">
            <v>84162.569279999982</v>
          </cell>
          <cell r="K13">
            <v>84461.249189999988</v>
          </cell>
          <cell r="L13">
            <v>84813.902649999975</v>
          </cell>
          <cell r="M13">
            <v>84926.701099999977</v>
          </cell>
          <cell r="N13">
            <v>85151.05581999998</v>
          </cell>
          <cell r="O13">
            <v>85594.678459999981</v>
          </cell>
          <cell r="P13">
            <v>86298.077849999987</v>
          </cell>
          <cell r="Q13">
            <v>80526.218869999982</v>
          </cell>
          <cell r="R13">
            <v>80990.058100000009</v>
          </cell>
          <cell r="S13">
            <v>81538.233680000005</v>
          </cell>
          <cell r="T13">
            <v>81918.696580000018</v>
          </cell>
          <cell r="U13">
            <v>82309.354750000013</v>
          </cell>
          <cell r="V13">
            <v>82802.194240000012</v>
          </cell>
          <cell r="W13">
            <v>83054.922870000009</v>
          </cell>
          <cell r="X13">
            <v>83189.561150000009</v>
          </cell>
          <cell r="Y13">
            <v>84050.24811</v>
          </cell>
          <cell r="Z13">
            <v>84376.449390000009</v>
          </cell>
          <cell r="AA13">
            <v>84714.191000000006</v>
          </cell>
          <cell r="AB13">
            <v>85091.603620000009</v>
          </cell>
          <cell r="AC13">
            <v>77945.430370000002</v>
          </cell>
          <cell r="AD13">
            <v>78305.767899999992</v>
          </cell>
          <cell r="AE13">
            <v>78695.491599999994</v>
          </cell>
          <cell r="AF13">
            <v>79449.234890000007</v>
          </cell>
          <cell r="AG13">
            <v>80362.456140000009</v>
          </cell>
          <cell r="AH13">
            <v>80717.613110000006</v>
          </cell>
          <cell r="AI13">
            <v>81061.203909999997</v>
          </cell>
          <cell r="AJ13">
            <v>81426.838920000009</v>
          </cell>
          <cell r="AK13">
            <v>81978.553900000014</v>
          </cell>
          <cell r="AL13">
            <v>82542.471430000005</v>
          </cell>
          <cell r="AM13">
            <v>83221.925100000008</v>
          </cell>
          <cell r="AN13">
            <v>83782.881960000013</v>
          </cell>
          <cell r="AO13">
            <v>75866.440820000003</v>
          </cell>
          <cell r="AP13">
            <v>76245.781470000002</v>
          </cell>
          <cell r="AQ13">
            <v>76312.062900000004</v>
          </cell>
          <cell r="AR13">
            <v>76618.781440000021</v>
          </cell>
          <cell r="AS13">
            <v>77016.882210000011</v>
          </cell>
          <cell r="AT13">
            <v>77289.223240000007</v>
          </cell>
          <cell r="AU13">
            <v>77814.891500000012</v>
          </cell>
          <cell r="AV13">
            <v>78096.056340000025</v>
          </cell>
          <cell r="AW13">
            <v>78381.516760000028</v>
          </cell>
          <cell r="AX13">
            <v>78507.274530000024</v>
          </cell>
          <cell r="AY13">
            <v>78808.752790000028</v>
          </cell>
          <cell r="AZ13">
            <v>79257.396730000022</v>
          </cell>
          <cell r="BA13">
            <v>70948.807290000026</v>
          </cell>
        </row>
        <row r="14">
          <cell r="B14" t="str">
            <v>A1820</v>
          </cell>
          <cell r="D14">
            <v>-1</v>
          </cell>
          <cell r="F14">
            <v>-221526.97550999999</v>
          </cell>
          <cell r="G14">
            <v>-223227.55278999999</v>
          </cell>
          <cell r="H14">
            <v>-224938.48762</v>
          </cell>
          <cell r="I14">
            <v>-226653.95605000001</v>
          </cell>
          <cell r="J14">
            <v>-228388.14279000001</v>
          </cell>
          <cell r="K14">
            <v>-230143.06877000001</v>
          </cell>
          <cell r="L14">
            <v>-231901.54641000001</v>
          </cell>
          <cell r="M14">
            <v>-233674.80294999998</v>
          </cell>
          <cell r="N14">
            <v>-235454.56151</v>
          </cell>
          <cell r="O14">
            <v>-237252.74600000001</v>
          </cell>
          <cell r="P14">
            <v>-239069.77142</v>
          </cell>
          <cell r="Q14">
            <v>-240909.11344000002</v>
          </cell>
          <cell r="R14">
            <v>-242770.2977</v>
          </cell>
          <cell r="S14">
            <v>-244648.60142999998</v>
          </cell>
          <cell r="T14">
            <v>-246541.59589999999</v>
          </cell>
          <cell r="U14">
            <v>-248450.08193999997</v>
          </cell>
          <cell r="V14">
            <v>-250371.92767999999</v>
          </cell>
          <cell r="W14">
            <v>-252310.06871999998</v>
          </cell>
          <cell r="X14">
            <v>-254252.07386999999</v>
          </cell>
          <cell r="Y14">
            <v>-256218.51997999998</v>
          </cell>
          <cell r="Z14">
            <v>-258194.67816000001</v>
          </cell>
          <cell r="AA14">
            <v>-260174.39274000001</v>
          </cell>
          <cell r="AB14">
            <v>-262161.01949999999</v>
          </cell>
          <cell r="AC14">
            <v>-264161.63702999998</v>
          </cell>
          <cell r="AD14">
            <v>-266173.99598000001</v>
          </cell>
          <cell r="AE14">
            <v>-268202.22784000001</v>
          </cell>
          <cell r="AF14">
            <v>-270239.04213000002</v>
          </cell>
          <cell r="AG14">
            <v>-272292.97957000002</v>
          </cell>
          <cell r="AH14">
            <v>-274354.73946999997</v>
          </cell>
          <cell r="AI14">
            <v>-276420.95246</v>
          </cell>
          <cell r="AJ14">
            <v>-278510.07101999997</v>
          </cell>
          <cell r="AK14">
            <v>-280614.42966999998</v>
          </cell>
          <cell r="AL14">
            <v>-282727.54871999996</v>
          </cell>
          <cell r="AM14">
            <v>-284852.91271</v>
          </cell>
          <cell r="AN14">
            <v>-286989.86928999994</v>
          </cell>
          <cell r="AO14">
            <v>-289130.50824999996</v>
          </cell>
          <cell r="AP14">
            <v>-291285.11475000001</v>
          </cell>
          <cell r="AQ14">
            <v>-293461.16901000001</v>
          </cell>
          <cell r="AR14">
            <v>-295655.27165999997</v>
          </cell>
          <cell r="AS14">
            <v>-297855.05842999998</v>
          </cell>
          <cell r="AT14">
            <v>-300067.26326999994</v>
          </cell>
          <cell r="AU14">
            <v>-302295.06492999993</v>
          </cell>
          <cell r="AV14">
            <v>-304531.84537999996</v>
          </cell>
          <cell r="AW14">
            <v>-306800.48592999997</v>
          </cell>
          <cell r="AX14">
            <v>-309095.54471999995</v>
          </cell>
          <cell r="AY14">
            <v>-311417.26552000002</v>
          </cell>
          <cell r="AZ14">
            <v>-313750.42775999999</v>
          </cell>
          <cell r="BA14">
            <v>-316100.89671999996</v>
          </cell>
        </row>
        <row r="15">
          <cell r="B15" t="str">
            <v>A1830</v>
          </cell>
          <cell r="D15">
            <v>-1</v>
          </cell>
          <cell r="F15">
            <v>-26927.383109999999</v>
          </cell>
          <cell r="G15">
            <v>-27914.028759999997</v>
          </cell>
          <cell r="H15">
            <v>-28906.62183</v>
          </cell>
          <cell r="I15">
            <v>-29905.549079999997</v>
          </cell>
          <cell r="J15">
            <v>-30907.484419999997</v>
          </cell>
          <cell r="K15">
            <v>-31912.975470000001</v>
          </cell>
          <cell r="L15">
            <v>-32922.664779999999</v>
          </cell>
          <cell r="M15">
            <v>-33933.696919999995</v>
          </cell>
          <cell r="N15">
            <v>-34947.399959999995</v>
          </cell>
          <cell r="O15">
            <v>-35966.384229999996</v>
          </cell>
          <cell r="P15">
            <v>-36993.742309999994</v>
          </cell>
          <cell r="Q15">
            <v>-31786.764049999998</v>
          </cell>
          <cell r="R15">
            <v>-32750.931410000001</v>
          </cell>
          <cell r="S15">
            <v>-33721.624670000005</v>
          </cell>
          <cell r="T15">
            <v>-34696.84726000001</v>
          </cell>
          <cell r="U15">
            <v>-35676.720530000006</v>
          </cell>
          <cell r="V15">
            <v>-36662.460950000008</v>
          </cell>
          <cell r="W15">
            <v>-37651.210050000016</v>
          </cell>
          <cell r="X15">
            <v>-38641.561980000013</v>
          </cell>
          <cell r="Y15">
            <v>-39642.160180000013</v>
          </cell>
          <cell r="Z15">
            <v>-40646.641710000018</v>
          </cell>
          <cell r="AA15">
            <v>-41655.143980000023</v>
          </cell>
          <cell r="AB15">
            <v>-42668.139270000021</v>
          </cell>
          <cell r="AC15">
            <v>-36484.704520000021</v>
          </cell>
          <cell r="AD15">
            <v>-37416.916040000004</v>
          </cell>
          <cell r="AE15">
            <v>-38353.767130000007</v>
          </cell>
          <cell r="AF15">
            <v>-39299.59135000001</v>
          </cell>
          <cell r="AG15">
            <v>-40256.287260000005</v>
          </cell>
          <cell r="AH15">
            <v>-41217.211230000008</v>
          </cell>
          <cell r="AI15">
            <v>-42182.225560000006</v>
          </cell>
          <cell r="AJ15">
            <v>-43151.592690000005</v>
          </cell>
          <cell r="AK15">
            <v>-44127.527850000006</v>
          </cell>
          <cell r="AL15">
            <v>-45110.176319999999</v>
          </cell>
          <cell r="AM15">
            <v>-46100.913520000002</v>
          </cell>
          <cell r="AN15">
            <v>-47098.328760000004</v>
          </cell>
          <cell r="AO15">
            <v>-40151.779230000007</v>
          </cell>
          <cell r="AP15">
            <v>-41059.467109999998</v>
          </cell>
          <cell r="AQ15">
            <v>-41967.944060000002</v>
          </cell>
          <cell r="AR15">
            <v>-42880.072410000008</v>
          </cell>
          <cell r="AS15">
            <v>-43796.940050000005</v>
          </cell>
          <cell r="AT15">
            <v>-44717.049850000003</v>
          </cell>
          <cell r="AU15">
            <v>-45643.417600000001</v>
          </cell>
          <cell r="AV15">
            <v>-46573.132560000005</v>
          </cell>
          <cell r="AW15">
            <v>-47506.245860000003</v>
          </cell>
          <cell r="AX15">
            <v>-48440.856269999997</v>
          </cell>
          <cell r="AY15">
            <v>-49379.055719999997</v>
          </cell>
          <cell r="AZ15">
            <v>-50322.596160000001</v>
          </cell>
          <cell r="BA15">
            <v>-42780.12545</v>
          </cell>
        </row>
        <row r="17">
          <cell r="B17" t="str">
            <v>A2010</v>
          </cell>
          <cell r="D17">
            <v>-1</v>
          </cell>
          <cell r="F17">
            <v>-42546.078059999993</v>
          </cell>
          <cell r="G17">
            <v>-41346.213279999996</v>
          </cell>
          <cell r="H17">
            <v>-42525.860199999996</v>
          </cell>
          <cell r="I17">
            <v>-42680.428459999996</v>
          </cell>
          <cell r="J17">
            <v>-39152.852649999993</v>
          </cell>
          <cell r="K17">
            <v>-38327.684949999988</v>
          </cell>
          <cell r="L17">
            <v>-37696.076049999989</v>
          </cell>
          <cell r="M17">
            <v>-37788.372809999986</v>
          </cell>
          <cell r="N17">
            <v>-40121.347919999986</v>
          </cell>
          <cell r="O17">
            <v>-41363.637459999984</v>
          </cell>
          <cell r="P17">
            <v>-42904.784869999989</v>
          </cell>
          <cell r="Q17">
            <v>-42177.358309999989</v>
          </cell>
          <cell r="R17">
            <v>-47511.606649999994</v>
          </cell>
          <cell r="S17">
            <v>-46018.82615999999</v>
          </cell>
          <cell r="T17">
            <v>-44416.62814999999</v>
          </cell>
          <cell r="U17">
            <v>-44927.458839999992</v>
          </cell>
          <cell r="V17">
            <v>-39428.727269999988</v>
          </cell>
          <cell r="W17">
            <v>-38078.093569999983</v>
          </cell>
          <cell r="X17">
            <v>-36723.317599999988</v>
          </cell>
          <cell r="Y17">
            <v>-36839.054769999988</v>
          </cell>
          <cell r="Z17">
            <v>-39933.996609999987</v>
          </cell>
          <cell r="AA17">
            <v>-42687.209259999981</v>
          </cell>
          <cell r="AB17">
            <v>-46694.525269999984</v>
          </cell>
          <cell r="AC17">
            <v>-42177.034159999981</v>
          </cell>
          <cell r="AD17">
            <v>-47968.974810000007</v>
          </cell>
          <cell r="AE17">
            <v>-46676.737400000005</v>
          </cell>
          <cell r="AF17">
            <v>-49751.975110000007</v>
          </cell>
          <cell r="AG17">
            <v>-50382.433270000001</v>
          </cell>
          <cell r="AH17">
            <v>-45323.734280000004</v>
          </cell>
          <cell r="AI17">
            <v>-41120.197450000007</v>
          </cell>
          <cell r="AJ17">
            <v>-42951.076550000005</v>
          </cell>
          <cell r="AK17">
            <v>-41459.259340000004</v>
          </cell>
          <cell r="AL17">
            <v>-42621.667330000004</v>
          </cell>
          <cell r="AM17">
            <v>-46757.724890000012</v>
          </cell>
          <cell r="AN17">
            <v>-50639.287080000009</v>
          </cell>
          <cell r="AO17">
            <v>-50748.182530000013</v>
          </cell>
          <cell r="AP17">
            <v>-61243.718660000006</v>
          </cell>
          <cell r="AQ17">
            <v>-58746.537630000006</v>
          </cell>
          <cell r="AR17">
            <v>-61559.690820000003</v>
          </cell>
          <cell r="AS17">
            <v>-59634.258300000001</v>
          </cell>
          <cell r="AT17">
            <v>-56433.58741</v>
          </cell>
          <cell r="AU17">
            <v>-53902.93518</v>
          </cell>
          <cell r="AV17">
            <v>-54746.988530000002</v>
          </cell>
          <cell r="AW17">
            <v>-55765.629350000003</v>
          </cell>
          <cell r="AX17">
            <v>-57484.293469999997</v>
          </cell>
          <cell r="AY17">
            <v>-59872.167670000003</v>
          </cell>
          <cell r="AZ17">
            <v>-62054.832249999999</v>
          </cell>
          <cell r="BA17">
            <v>-63645.963810000001</v>
          </cell>
        </row>
        <row r="18">
          <cell r="B18" t="str">
            <v>A2110</v>
          </cell>
          <cell r="D18">
            <v>-1</v>
          </cell>
          <cell r="F18">
            <v>-78209.523790000007</v>
          </cell>
          <cell r="G18">
            <v>-78792.574880000015</v>
          </cell>
          <cell r="H18">
            <v>-79383.280510000011</v>
          </cell>
          <cell r="I18">
            <v>-79988.286219999995</v>
          </cell>
          <cell r="J18">
            <v>-80797.478289999999</v>
          </cell>
          <cell r="K18">
            <v>-81440.982080000002</v>
          </cell>
          <cell r="L18">
            <v>-81965.1201</v>
          </cell>
          <cell r="M18">
            <v>-82584.49957</v>
          </cell>
          <cell r="N18">
            <v>-83178.186379999999</v>
          </cell>
          <cell r="O18">
            <v>-83880.00129</v>
          </cell>
          <cell r="P18">
            <v>-84594.767989999993</v>
          </cell>
          <cell r="Q18">
            <v>-85129.492239999992</v>
          </cell>
          <cell r="R18">
            <v>-86030.797760000001</v>
          </cell>
          <cell r="S18">
            <v>-86754.632949999999</v>
          </cell>
          <cell r="T18">
            <v>-87138.862810000006</v>
          </cell>
          <cell r="U18">
            <v>-88000.934250000006</v>
          </cell>
          <cell r="V18">
            <v>-88738.930569999997</v>
          </cell>
          <cell r="W18">
            <v>-89630.234139999986</v>
          </cell>
          <cell r="X18">
            <v>-90009.181459999978</v>
          </cell>
          <cell r="Y18">
            <v>-90532.662429999982</v>
          </cell>
          <cell r="Z18">
            <v>-91204.022539999976</v>
          </cell>
          <cell r="AA18">
            <v>-91873.093319999985</v>
          </cell>
          <cell r="AB18">
            <v>-92569.248409999986</v>
          </cell>
          <cell r="AC18">
            <v>-93374.440289999984</v>
          </cell>
          <cell r="AD18">
            <v>-94093.52410000001</v>
          </cell>
          <cell r="AE18">
            <v>-94939.775240000017</v>
          </cell>
          <cell r="AF18">
            <v>-95376.838560000004</v>
          </cell>
          <cell r="AG18">
            <v>-96103.101600000009</v>
          </cell>
          <cell r="AH18">
            <v>-96898.52297000002</v>
          </cell>
          <cell r="AI18">
            <v>-97464.964770000006</v>
          </cell>
          <cell r="AJ18">
            <v>-98505.399110000013</v>
          </cell>
          <cell r="AK18">
            <v>-99098.388120000018</v>
          </cell>
          <cell r="AL18">
            <v>-99878.975710000028</v>
          </cell>
          <cell r="AM18">
            <v>-100618.54810000003</v>
          </cell>
          <cell r="AN18">
            <v>-101416.31244000002</v>
          </cell>
          <cell r="AO18">
            <v>-101861.72200000004</v>
          </cell>
          <cell r="AP18">
            <v>-102440.53296</v>
          </cell>
          <cell r="AQ18">
            <v>-103144.91364</v>
          </cell>
          <cell r="AR18">
            <v>-104128.14274</v>
          </cell>
          <cell r="AS18">
            <v>-104627.91395999999</v>
          </cell>
          <cell r="AT18">
            <v>-105460.96779</v>
          </cell>
          <cell r="AU18">
            <v>-106110.25731999999</v>
          </cell>
          <cell r="AV18">
            <v>-106696.16536</v>
          </cell>
          <cell r="AW18">
            <v>-107496.71490000001</v>
          </cell>
          <cell r="AX18">
            <v>-108115.97875000001</v>
          </cell>
          <cell r="AY18">
            <v>-109097.01979999999</v>
          </cell>
          <cell r="AZ18">
            <v>-110025.95131999999</v>
          </cell>
          <cell r="BA18">
            <v>-110663.61941999999</v>
          </cell>
        </row>
        <row r="19">
          <cell r="B19" t="str">
            <v>A2310</v>
          </cell>
          <cell r="D19">
            <v>-1</v>
          </cell>
          <cell r="F19">
            <v>-69369.927720000007</v>
          </cell>
          <cell r="G19">
            <v>-73634.126470000003</v>
          </cell>
          <cell r="H19">
            <v>-77453.40956</v>
          </cell>
          <cell r="I19">
            <v>-78015.000960000005</v>
          </cell>
          <cell r="J19">
            <v>-72791.916030000008</v>
          </cell>
          <cell r="K19">
            <v>-68926.301430000007</v>
          </cell>
          <cell r="L19">
            <v>-70384.987720000019</v>
          </cell>
          <cell r="M19">
            <v>-70128.491640000022</v>
          </cell>
          <cell r="N19">
            <v>-71248.15469000001</v>
          </cell>
          <cell r="O19">
            <v>-74985.237010000012</v>
          </cell>
          <cell r="P19">
            <v>-78252.467290000015</v>
          </cell>
          <cell r="Q19">
            <v>-77343.509780000008</v>
          </cell>
          <cell r="R19">
            <v>-89424.835260000007</v>
          </cell>
          <cell r="S19">
            <v>-101033.46297000001</v>
          </cell>
          <cell r="T19">
            <v>-98139.152459999998</v>
          </cell>
          <cell r="U19">
            <v>-95302.880659999995</v>
          </cell>
          <cell r="V19">
            <v>-89367.641920000009</v>
          </cell>
          <cell r="W19">
            <v>-82314.809909999996</v>
          </cell>
          <cell r="X19">
            <v>-83379.869269999996</v>
          </cell>
          <cell r="Y19">
            <v>-83160.753259999998</v>
          </cell>
          <cell r="Z19">
            <v>-85444.516929999998</v>
          </cell>
          <cell r="AA19">
            <v>-93909.260119999992</v>
          </cell>
          <cell r="AB19">
            <v>-96997.162849999993</v>
          </cell>
          <cell r="AC19">
            <v>-100348.26564999999</v>
          </cell>
          <cell r="AD19">
            <v>-98003.190560000003</v>
          </cell>
          <cell r="AE19">
            <v>-96681.342240000013</v>
          </cell>
          <cell r="AF19">
            <v>-97492.771490000014</v>
          </cell>
          <cell r="AG19">
            <v>-95965.626910000006</v>
          </cell>
          <cell r="AH19">
            <v>-88748.311000000016</v>
          </cell>
          <cell r="AI19">
            <v>-83299.410560000018</v>
          </cell>
          <cell r="AJ19">
            <v>-84466.984840000019</v>
          </cell>
          <cell r="AK19">
            <v>-85801.49407000003</v>
          </cell>
          <cell r="AL19">
            <v>-88712.784770000027</v>
          </cell>
          <cell r="AM19">
            <v>-97819.136020000034</v>
          </cell>
          <cell r="AN19">
            <v>-103898.90881000004</v>
          </cell>
          <cell r="AO19">
            <v>-100863.33764000003</v>
          </cell>
          <cell r="AP19">
            <v>-107715.37889000001</v>
          </cell>
          <cell r="AQ19">
            <v>-113929.72424000001</v>
          </cell>
          <cell r="AR19">
            <v>-116641.04653000002</v>
          </cell>
          <cell r="AS19">
            <v>-114677.80543000002</v>
          </cell>
          <cell r="AT19">
            <v>-107152.71348000002</v>
          </cell>
          <cell r="AU19">
            <v>-102523.66061000002</v>
          </cell>
          <cell r="AV19">
            <v>-101182.65388000001</v>
          </cell>
          <cell r="AW19">
            <v>-100591.97817000002</v>
          </cell>
          <cell r="AX19">
            <v>-107982.07844000001</v>
          </cell>
          <cell r="AY19">
            <v>-115487.28668</v>
          </cell>
          <cell r="AZ19">
            <v>-120479.43223000001</v>
          </cell>
          <cell r="BA19">
            <v>-123247.49615000001</v>
          </cell>
        </row>
        <row r="20">
          <cell r="B20" t="str">
            <v>A2410</v>
          </cell>
          <cell r="D20">
            <v>-1</v>
          </cell>
          <cell r="F20">
            <v>-26743.739059999996</v>
          </cell>
          <cell r="G20">
            <v>-24375.018259999993</v>
          </cell>
          <cell r="H20">
            <v>-89518.604940000005</v>
          </cell>
          <cell r="I20">
            <v>-69642.268030000007</v>
          </cell>
          <cell r="J20">
            <v>-61032.548289999999</v>
          </cell>
          <cell r="K20">
            <v>-71039.304279999997</v>
          </cell>
          <cell r="L20">
            <v>-59355.026870000009</v>
          </cell>
          <cell r="M20">
            <v>-54253.242050000008</v>
          </cell>
          <cell r="N20">
            <v>-65847.693100000004</v>
          </cell>
          <cell r="O20">
            <v>-58930.184490000007</v>
          </cell>
          <cell r="P20">
            <v>-62879.424530000004</v>
          </cell>
          <cell r="Q20">
            <v>-58910.664750000004</v>
          </cell>
          <cell r="R20">
            <v>-37037.811149999994</v>
          </cell>
          <cell r="S20">
            <v>-26404.110309999989</v>
          </cell>
          <cell r="T20">
            <v>-59352.580339999993</v>
          </cell>
          <cell r="U20">
            <v>-44059.72114999999</v>
          </cell>
          <cell r="V20">
            <v>-72695.206659999996</v>
          </cell>
          <cell r="W20">
            <v>-63570.576879999993</v>
          </cell>
          <cell r="X20">
            <v>-60794.229439999996</v>
          </cell>
          <cell r="Y20">
            <v>-53129.729789999998</v>
          </cell>
          <cell r="Z20">
            <v>-54538.203500000003</v>
          </cell>
          <cell r="AA20">
            <v>-55745.296609999998</v>
          </cell>
          <cell r="AB20">
            <v>-61292.091799999995</v>
          </cell>
          <cell r="AC20">
            <v>-64790.60815</v>
          </cell>
          <cell r="AD20">
            <v>-34065.322059999991</v>
          </cell>
          <cell r="AE20">
            <v>-21766.16297999999</v>
          </cell>
          <cell r="AF20">
            <v>-55079.01004999999</v>
          </cell>
          <cell r="AG20">
            <v>-42579.01004999999</v>
          </cell>
          <cell r="AH20">
            <v>-44082.967789999995</v>
          </cell>
          <cell r="AI20">
            <v>-37521.417739999997</v>
          </cell>
          <cell r="AJ20">
            <v>-30447.691149999995</v>
          </cell>
          <cell r="AK20">
            <v>-42947.798279999995</v>
          </cell>
          <cell r="AL20">
            <v>-39689.19341</v>
          </cell>
          <cell r="AM20">
            <v>-42226.269989999993</v>
          </cell>
          <cell r="AN20">
            <v>-34783.654149999995</v>
          </cell>
          <cell r="AO20">
            <v>-43560.952959999995</v>
          </cell>
          <cell r="AP20">
            <v>-33017.75306000001</v>
          </cell>
          <cell r="AQ20">
            <v>-21176.994040000012</v>
          </cell>
          <cell r="AR20">
            <v>-44005.323440000015</v>
          </cell>
          <cell r="AS20">
            <v>-36693.176700000011</v>
          </cell>
          <cell r="AT20">
            <v>-33279.495050000012</v>
          </cell>
          <cell r="AU20">
            <v>-42460.417400000013</v>
          </cell>
          <cell r="AV20">
            <v>-37088.972810000021</v>
          </cell>
          <cell r="AW20">
            <v>-38788.976640000015</v>
          </cell>
          <cell r="AX20">
            <v>-34309.932490000021</v>
          </cell>
          <cell r="AY20">
            <v>-38348.583570000017</v>
          </cell>
          <cell r="AZ20">
            <v>-53787.725280000021</v>
          </cell>
          <cell r="BA20">
            <v>-46811.026620000019</v>
          </cell>
        </row>
        <row r="21">
          <cell r="B21" t="str">
            <v>A2510</v>
          </cell>
          <cell r="D21">
            <v>-1</v>
          </cell>
          <cell r="F21">
            <v>-9524.8636000000006</v>
          </cell>
          <cell r="G21">
            <v>-8842.5256500000014</v>
          </cell>
          <cell r="H21">
            <v>-8862.0866700000006</v>
          </cell>
          <cell r="I21">
            <v>-10737.80791</v>
          </cell>
          <cell r="J21">
            <v>-10685.56457</v>
          </cell>
          <cell r="K21">
            <v>-10818.515140000001</v>
          </cell>
          <cell r="L21">
            <v>-11275.53299</v>
          </cell>
          <cell r="M21">
            <v>-11202.02773</v>
          </cell>
          <cell r="N21">
            <v>-11185.350860000002</v>
          </cell>
          <cell r="O21">
            <v>-11499.673930000003</v>
          </cell>
          <cell r="P21">
            <v>-11509.037610000001</v>
          </cell>
          <cell r="Q21">
            <v>-11798.411080000002</v>
          </cell>
          <cell r="R21">
            <v>-11967.223860000002</v>
          </cell>
          <cell r="S21">
            <v>-11695.965400000003</v>
          </cell>
          <cell r="T21">
            <v>-11365.602080000002</v>
          </cell>
          <cell r="U21">
            <v>-12423.770330000003</v>
          </cell>
          <cell r="V21">
            <v>-12340.011190000001</v>
          </cell>
          <cell r="W21">
            <v>-13184.057970000002</v>
          </cell>
          <cell r="X21">
            <v>-13103.508620000001</v>
          </cell>
          <cell r="Y21">
            <v>-13126.622960000001</v>
          </cell>
          <cell r="Z21">
            <v>-13099.967390000002</v>
          </cell>
          <cell r="AA21">
            <v>-13316.182550000001</v>
          </cell>
          <cell r="AB21">
            <v>-13617.223830000001</v>
          </cell>
          <cell r="AC21">
            <v>-13912.042710000002</v>
          </cell>
          <cell r="AD21">
            <v>-14371.735789999999</v>
          </cell>
          <cell r="AE21">
            <v>-13682.229889999999</v>
          </cell>
          <cell r="AF21">
            <v>-13373.027699999999</v>
          </cell>
          <cell r="AG21">
            <v>-14336.107399999999</v>
          </cell>
          <cell r="AH21">
            <v>-14211.609109999999</v>
          </cell>
          <cell r="AI21">
            <v>-14325.410019999999</v>
          </cell>
          <cell r="AJ21">
            <v>-14273.08315</v>
          </cell>
          <cell r="AK21">
            <v>-14015.258470000001</v>
          </cell>
          <cell r="AL21">
            <v>-14311.899520000001</v>
          </cell>
          <cell r="AM21">
            <v>-14259.746580000003</v>
          </cell>
          <cell r="AN21">
            <v>-14309.444360000001</v>
          </cell>
          <cell r="AO21">
            <v>-14191.521340000001</v>
          </cell>
          <cell r="AP21">
            <v>-14529.698909999999</v>
          </cell>
          <cell r="AQ21">
            <v>-14273.181119999999</v>
          </cell>
          <cell r="AR21">
            <v>-14052.28478</v>
          </cell>
          <cell r="AS21">
            <v>-14824.968580000001</v>
          </cell>
          <cell r="AT21">
            <v>-14831.631090000001</v>
          </cell>
          <cell r="AU21">
            <v>-14763.28693</v>
          </cell>
          <cell r="AV21">
            <v>-14974.71905</v>
          </cell>
          <cell r="AW21">
            <v>-14818.4596</v>
          </cell>
          <cell r="AX21">
            <v>-14945.265230000001</v>
          </cell>
          <cell r="AY21">
            <v>-14926.81459</v>
          </cell>
          <cell r="AZ21">
            <v>-15066.46333</v>
          </cell>
          <cell r="BA21">
            <v>-15581.41856</v>
          </cell>
        </row>
        <row r="22">
          <cell r="B22" t="str">
            <v>A2710</v>
          </cell>
          <cell r="D22">
            <v>-1</v>
          </cell>
          <cell r="F22">
            <v>-43193.12328</v>
          </cell>
          <cell r="G22">
            <v>-43878.098460000001</v>
          </cell>
          <cell r="H22">
            <v>-44543.688420000006</v>
          </cell>
          <cell r="I22">
            <v>-45222.630700000002</v>
          </cell>
          <cell r="J22">
            <v>-45834.247700000007</v>
          </cell>
          <cell r="K22">
            <v>-46591.430380000005</v>
          </cell>
          <cell r="L22">
            <v>-47550.340190000003</v>
          </cell>
          <cell r="M22">
            <v>-48361.07246000001</v>
          </cell>
          <cell r="N22">
            <v>-49004.204220000007</v>
          </cell>
          <cell r="O22">
            <v>-49540.257750000012</v>
          </cell>
          <cell r="P22">
            <v>-50044.29497000001</v>
          </cell>
          <cell r="Q22">
            <v>-50790.432320000007</v>
          </cell>
          <cell r="R22">
            <v>-51932.505490000003</v>
          </cell>
          <cell r="S22">
            <v>-52786.867190000004</v>
          </cell>
          <cell r="T22">
            <v>-53609.69415000001</v>
          </cell>
          <cell r="U22">
            <v>-54552.868780000012</v>
          </cell>
          <cell r="V22">
            <v>-55199.399140000009</v>
          </cell>
          <cell r="W22">
            <v>-56062.755670000013</v>
          </cell>
          <cell r="X22">
            <v>-56696.388730000013</v>
          </cell>
          <cell r="Y22">
            <v>-57203.426480000009</v>
          </cell>
          <cell r="Z22">
            <v>-57893.137210000008</v>
          </cell>
          <cell r="AA22">
            <v>-58882.076610000011</v>
          </cell>
          <cell r="AB22">
            <v>-59922.316740000009</v>
          </cell>
          <cell r="AC22">
            <v>-60751.758060000015</v>
          </cell>
          <cell r="AD22">
            <v>-61700.038289999997</v>
          </cell>
          <cell r="AE22">
            <v>-62389.105900000002</v>
          </cell>
          <cell r="AF22">
            <v>-63176.247489999994</v>
          </cell>
          <cell r="AG22">
            <v>-64181.773249999991</v>
          </cell>
          <cell r="AH22">
            <v>-65140.609239999998</v>
          </cell>
          <cell r="AI22">
            <v>-65808.714749999999</v>
          </cell>
          <cell r="AJ22">
            <v>-66810.073679999987</v>
          </cell>
          <cell r="AK22">
            <v>-67774.893029999992</v>
          </cell>
          <cell r="AL22">
            <v>-68802.021109999987</v>
          </cell>
          <cell r="AM22">
            <v>-69729.417489999978</v>
          </cell>
          <cell r="AN22">
            <v>-70573.449329999989</v>
          </cell>
          <cell r="AO22">
            <v>-71524.585619999998</v>
          </cell>
          <cell r="AP22">
            <v>-72547.794640000007</v>
          </cell>
          <cell r="AQ22">
            <v>-73596.545110000006</v>
          </cell>
          <cell r="AR22">
            <v>-74766.426829999997</v>
          </cell>
          <cell r="AS22">
            <v>-76069.47067000001</v>
          </cell>
          <cell r="AT22">
            <v>-76777.461980000007</v>
          </cell>
          <cell r="AU22">
            <v>-77806.211490000016</v>
          </cell>
          <cell r="AV22">
            <v>-78552.277640000015</v>
          </cell>
          <cell r="AW22">
            <v>-80246.493980000014</v>
          </cell>
          <cell r="AX22">
            <v>-81064.83060000003</v>
          </cell>
          <cell r="AY22">
            <v>-82257.795780000029</v>
          </cell>
          <cell r="AZ22">
            <v>-83532.096170000033</v>
          </cell>
          <cell r="BA22">
            <v>-84421.547320000042</v>
          </cell>
        </row>
        <row r="23">
          <cell r="B23" t="str">
            <v>A2720</v>
          </cell>
          <cell r="D23">
            <v>-1</v>
          </cell>
          <cell r="F23">
            <v>-268007.11609000002</v>
          </cell>
          <cell r="G23">
            <v>-271027.86997000006</v>
          </cell>
          <cell r="H23">
            <v>-268408.32552000007</v>
          </cell>
          <cell r="I23">
            <v>-286543.21839000005</v>
          </cell>
          <cell r="J23">
            <v>-299584.62319000007</v>
          </cell>
          <cell r="K23">
            <v>-304811.79567000008</v>
          </cell>
          <cell r="L23">
            <v>-314045.89731000009</v>
          </cell>
          <cell r="M23">
            <v>-318591.78686000011</v>
          </cell>
          <cell r="N23">
            <v>-317474.77126000007</v>
          </cell>
          <cell r="O23">
            <v>-324704.40270000004</v>
          </cell>
          <cell r="P23">
            <v>-330400.94457000005</v>
          </cell>
          <cell r="Q23">
            <v>-339996.79736000008</v>
          </cell>
          <cell r="R23">
            <v>-352827.70172999997</v>
          </cell>
          <cell r="S23">
            <v>-352449.29232999997</v>
          </cell>
          <cell r="T23">
            <v>-354773.09688999999</v>
          </cell>
          <cell r="U23">
            <v>-367273.98515999998</v>
          </cell>
          <cell r="V23">
            <v>-366773.39261999994</v>
          </cell>
          <cell r="W23">
            <v>-373213.04341999994</v>
          </cell>
          <cell r="X23">
            <v>-376759.86904999998</v>
          </cell>
          <cell r="Y23">
            <v>-383535.84976999997</v>
          </cell>
          <cell r="Z23">
            <v>-389334.54809</v>
          </cell>
          <cell r="AA23">
            <v>-398162.16452999995</v>
          </cell>
          <cell r="AB23">
            <v>-402442.66506999999</v>
          </cell>
          <cell r="AC23">
            <v>-414267.25192000001</v>
          </cell>
          <cell r="AD23">
            <v>-422009.00832000008</v>
          </cell>
          <cell r="AE23">
            <v>-424001.42637000006</v>
          </cell>
          <cell r="AF23">
            <v>-422791.23655000009</v>
          </cell>
          <cell r="AG23">
            <v>-431141.29348000011</v>
          </cell>
          <cell r="AH23">
            <v>-433430.69942000008</v>
          </cell>
          <cell r="AI23">
            <v>-438248.02038000006</v>
          </cell>
          <cell r="AJ23">
            <v>-436727.59084000002</v>
          </cell>
          <cell r="AK23">
            <v>-434115.51914000005</v>
          </cell>
          <cell r="AL23">
            <v>-435635.69268000009</v>
          </cell>
          <cell r="AM23">
            <v>-434755.20859000011</v>
          </cell>
          <cell r="AN23">
            <v>-438267.05712000007</v>
          </cell>
          <cell r="AO23">
            <v>-440762.34424000006</v>
          </cell>
          <cell r="AP23">
            <v>-442754.95137999998</v>
          </cell>
          <cell r="AQ23">
            <v>-447232.49807999999</v>
          </cell>
          <cell r="AR23">
            <v>-450160.29582</v>
          </cell>
          <cell r="AS23">
            <v>-457694.52613000001</v>
          </cell>
          <cell r="AT23">
            <v>-458830.06960000005</v>
          </cell>
          <cell r="AU23">
            <v>-456696.88409000007</v>
          </cell>
          <cell r="AV23">
            <v>-456859.68064000004</v>
          </cell>
          <cell r="AW23">
            <v>-459386.53089000005</v>
          </cell>
          <cell r="AX23">
            <v>-463250.55312000006</v>
          </cell>
          <cell r="AY23">
            <v>-463866.86122000008</v>
          </cell>
          <cell r="AZ23">
            <v>-465592.89351000014</v>
          </cell>
          <cell r="BA23">
            <v>-472575.37352000008</v>
          </cell>
        </row>
        <row r="25">
          <cell r="B25" t="str">
            <v>A2910</v>
          </cell>
          <cell r="D25">
            <v>-1</v>
          </cell>
          <cell r="F25">
            <v>-28711.10556</v>
          </cell>
          <cell r="G25">
            <v>-28711.10556</v>
          </cell>
          <cell r="H25">
            <v>-28711.10556</v>
          </cell>
          <cell r="I25">
            <v>-28711.10556</v>
          </cell>
          <cell r="J25">
            <v>-28711.10556</v>
          </cell>
          <cell r="K25">
            <v>-28711.10556</v>
          </cell>
          <cell r="L25">
            <v>-28711.10556</v>
          </cell>
          <cell r="M25">
            <v>-28711.10556</v>
          </cell>
          <cell r="N25">
            <v>-28711.10556</v>
          </cell>
          <cell r="O25">
            <v>-28711.10556</v>
          </cell>
          <cell r="P25">
            <v>-28711.10556</v>
          </cell>
          <cell r="Q25">
            <v>-28711.10556</v>
          </cell>
          <cell r="R25">
            <v>-28711.10556</v>
          </cell>
          <cell r="S25">
            <v>-28711.10556</v>
          </cell>
          <cell r="T25">
            <v>-28711.10556</v>
          </cell>
          <cell r="U25">
            <v>-28711.10556</v>
          </cell>
          <cell r="V25">
            <v>-28711.10556</v>
          </cell>
          <cell r="W25">
            <v>-28711.10556</v>
          </cell>
          <cell r="X25">
            <v>-28711.10556</v>
          </cell>
          <cell r="Y25">
            <v>-28711.10556</v>
          </cell>
          <cell r="Z25">
            <v>-28711.10556</v>
          </cell>
          <cell r="AA25">
            <v>-28711.10556</v>
          </cell>
          <cell r="AB25">
            <v>-28711.10556</v>
          </cell>
          <cell r="AC25">
            <v>-28711.10556</v>
          </cell>
          <cell r="AD25">
            <v>-28711.10556</v>
          </cell>
          <cell r="AE25">
            <v>-28711.10556</v>
          </cell>
          <cell r="AF25">
            <v>-28711.10556</v>
          </cell>
          <cell r="AG25">
            <v>-28711.10556</v>
          </cell>
          <cell r="AH25">
            <v>-28711.10556</v>
          </cell>
          <cell r="AI25">
            <v>-28711.10556</v>
          </cell>
          <cell r="AJ25">
            <v>-28711.10556</v>
          </cell>
          <cell r="AK25">
            <v>-28711.10556</v>
          </cell>
          <cell r="AL25">
            <v>-28711.10556</v>
          </cell>
          <cell r="AM25">
            <v>-28711.10556</v>
          </cell>
          <cell r="AN25">
            <v>-28711.10556</v>
          </cell>
          <cell r="AO25">
            <v>-28711.10556</v>
          </cell>
          <cell r="AP25">
            <v>-28711.10556</v>
          </cell>
          <cell r="AQ25">
            <v>-28711.10556</v>
          </cell>
          <cell r="AR25">
            <v>-28711.10556</v>
          </cell>
          <cell r="AS25">
            <v>-28711.10556</v>
          </cell>
          <cell r="AT25">
            <v>-28711.10556</v>
          </cell>
          <cell r="AU25">
            <v>-28711.10556</v>
          </cell>
          <cell r="AV25">
            <v>-28711.10556</v>
          </cell>
          <cell r="AW25">
            <v>-28711.10556</v>
          </cell>
          <cell r="AX25">
            <v>-28711.10556</v>
          </cell>
          <cell r="AY25">
            <v>-28711.10556</v>
          </cell>
          <cell r="AZ25">
            <v>-28711.10556</v>
          </cell>
          <cell r="BA25">
            <v>-28711.10556</v>
          </cell>
        </row>
        <row r="26">
          <cell r="B26" t="str">
            <v>A2920</v>
          </cell>
          <cell r="D26">
            <v>-1</v>
          </cell>
          <cell r="F26">
            <v>-276341.58674</v>
          </cell>
          <cell r="G26">
            <v>-276341.58674</v>
          </cell>
          <cell r="H26">
            <v>-276341.58674</v>
          </cell>
          <cell r="I26">
            <v>-276341.58674</v>
          </cell>
          <cell r="J26">
            <v>-276341.58674</v>
          </cell>
          <cell r="K26">
            <v>-276341.58674</v>
          </cell>
          <cell r="L26">
            <v>-276341.58674</v>
          </cell>
          <cell r="M26">
            <v>-276341.58674</v>
          </cell>
          <cell r="N26">
            <v>-276341.58674</v>
          </cell>
          <cell r="O26">
            <v>-276341.58674</v>
          </cell>
          <cell r="P26">
            <v>-276341.58674</v>
          </cell>
          <cell r="Q26">
            <v>-276341.58674</v>
          </cell>
          <cell r="R26">
            <v>-287074.37902999995</v>
          </cell>
          <cell r="S26">
            <v>-287074.37902999995</v>
          </cell>
          <cell r="T26">
            <v>-287074.37902999995</v>
          </cell>
          <cell r="U26">
            <v>-287074.37902999995</v>
          </cell>
          <cell r="V26">
            <v>-287074.37902999995</v>
          </cell>
          <cell r="W26">
            <v>-287074.37902999995</v>
          </cell>
          <cell r="X26">
            <v>-287074.37902999995</v>
          </cell>
          <cell r="Y26">
            <v>-287074.37902999995</v>
          </cell>
          <cell r="Z26">
            <v>-287074.37902999995</v>
          </cell>
          <cell r="AA26">
            <v>-287074.37902999995</v>
          </cell>
          <cell r="AB26">
            <v>-287074.37902999995</v>
          </cell>
          <cell r="AC26">
            <v>-287074.37902999995</v>
          </cell>
          <cell r="AD26">
            <v>-244137.73620000001</v>
          </cell>
          <cell r="AE26">
            <v>-244137.73620000001</v>
          </cell>
          <cell r="AF26">
            <v>-244137.73620000001</v>
          </cell>
          <cell r="AG26">
            <v>-244137.73620000001</v>
          </cell>
          <cell r="AH26">
            <v>-244137.73620000001</v>
          </cell>
          <cell r="AI26">
            <v>-244137.73620000001</v>
          </cell>
          <cell r="AJ26">
            <v>-244137.73620000001</v>
          </cell>
          <cell r="AK26">
            <v>-244137.73620000001</v>
          </cell>
          <cell r="AL26">
            <v>-244137.73620000001</v>
          </cell>
          <cell r="AM26">
            <v>-244137.73620000001</v>
          </cell>
          <cell r="AN26">
            <v>-244137.73620000001</v>
          </cell>
          <cell r="AO26">
            <v>-244137.73620000001</v>
          </cell>
          <cell r="AP26">
            <v>-282957.08940999996</v>
          </cell>
          <cell r="AQ26">
            <v>-282957.08940999996</v>
          </cell>
          <cell r="AR26">
            <v>-282957.08940999996</v>
          </cell>
          <cell r="AS26">
            <v>-282957.08940999996</v>
          </cell>
          <cell r="AT26">
            <v>-282957.08940999996</v>
          </cell>
          <cell r="AU26">
            <v>-282957.08940999996</v>
          </cell>
          <cell r="AV26">
            <v>-282957.08940999996</v>
          </cell>
          <cell r="AW26">
            <v>-282957.08940999996</v>
          </cell>
          <cell r="AX26">
            <v>-282957.08940999996</v>
          </cell>
          <cell r="AY26">
            <v>-282957.08940999996</v>
          </cell>
          <cell r="AZ26">
            <v>-282957.08940999996</v>
          </cell>
          <cell r="BA26">
            <v>-282957.08940999996</v>
          </cell>
        </row>
        <row r="28">
          <cell r="B28" t="str">
            <v>A3010</v>
          </cell>
          <cell r="D28">
            <v>-1</v>
          </cell>
          <cell r="F28">
            <v>-99000.047430000006</v>
          </cell>
          <cell r="G28">
            <v>-197931.68611000001</v>
          </cell>
          <cell r="H28">
            <v>-305419.22344000009</v>
          </cell>
          <cell r="I28">
            <v>-407183.5359800001</v>
          </cell>
          <cell r="J28">
            <v>-500299.83460000012</v>
          </cell>
          <cell r="K28">
            <v>-594071.12552000012</v>
          </cell>
          <cell r="L28">
            <v>-689114.30469000002</v>
          </cell>
          <cell r="M28">
            <v>-784162.88922000001</v>
          </cell>
          <cell r="N28">
            <v>-880473.5729400001</v>
          </cell>
          <cell r="O28">
            <v>-984921.06093000004</v>
          </cell>
          <cell r="P28">
            <v>-1089799.5188600002</v>
          </cell>
          <cell r="Q28">
            <v>-1189552.1868100001</v>
          </cell>
          <cell r="R28">
            <v>-113221.08375000001</v>
          </cell>
          <cell r="S28">
            <v>-221584.90482</v>
          </cell>
          <cell r="T28">
            <v>-331321.14856</v>
          </cell>
          <cell r="U28">
            <v>-433661.08380000002</v>
          </cell>
          <cell r="V28">
            <v>-525182.44997000007</v>
          </cell>
          <cell r="W28">
            <v>-616993.65234999999</v>
          </cell>
          <cell r="X28">
            <v>-709508.96365000017</v>
          </cell>
          <cell r="Y28">
            <v>-802753.65590000013</v>
          </cell>
          <cell r="Z28">
            <v>-899559.74360000016</v>
          </cell>
          <cell r="AA28">
            <v>-1006052.2567100002</v>
          </cell>
          <cell r="AB28">
            <v>-1115085.1620700001</v>
          </cell>
          <cell r="AC28">
            <v>-1219982.2454100002</v>
          </cell>
          <cell r="AD28">
            <v>-118279.39088999997</v>
          </cell>
          <cell r="AE28">
            <v>-233491.07940999998</v>
          </cell>
          <cell r="AF28">
            <v>-354331.67593999993</v>
          </cell>
          <cell r="AG28">
            <v>-468417.91085999995</v>
          </cell>
          <cell r="AH28">
            <v>-571436.24231</v>
          </cell>
          <cell r="AI28">
            <v>-674145.93225000007</v>
          </cell>
          <cell r="AJ28">
            <v>-777435.19610000006</v>
          </cell>
          <cell r="AK28">
            <v>-882387.63718000008</v>
          </cell>
          <cell r="AL28">
            <v>-992084.06083000009</v>
          </cell>
          <cell r="AM28">
            <v>-1113368.8692999999</v>
          </cell>
          <cell r="AN28">
            <v>-1238680.4518499998</v>
          </cell>
          <cell r="AO28">
            <v>-1360220.4478799999</v>
          </cell>
          <cell r="AP28">
            <v>-146597.33401999998</v>
          </cell>
          <cell r="AQ28">
            <v>-290700.34435000003</v>
          </cell>
          <cell r="AR28">
            <v>-444597.09071000002</v>
          </cell>
          <cell r="AS28">
            <v>-590258.48220000009</v>
          </cell>
          <cell r="AT28">
            <v>-721926.23628000007</v>
          </cell>
          <cell r="AU28">
            <v>-853664.53170000005</v>
          </cell>
          <cell r="AV28">
            <v>-985800.83369000012</v>
          </cell>
          <cell r="AW28">
            <v>-1119850.41879</v>
          </cell>
          <cell r="AX28">
            <v>-1259624.86145</v>
          </cell>
          <cell r="AY28">
            <v>-1413434.5521500001</v>
          </cell>
          <cell r="AZ28">
            <v>-1571002.2643800001</v>
          </cell>
          <cell r="BA28">
            <v>-1722494.2905000001</v>
          </cell>
        </row>
        <row r="29">
          <cell r="B29" t="str">
            <v>A3020</v>
          </cell>
          <cell r="D29">
            <v>-1</v>
          </cell>
          <cell r="F29">
            <v>-14850.007110000002</v>
          </cell>
          <cell r="G29">
            <v>-29689.752929999999</v>
          </cell>
          <cell r="H29">
            <v>-45812.883519999996</v>
          </cell>
          <cell r="I29">
            <v>-61077.530399999989</v>
          </cell>
          <cell r="J29">
            <v>-75044.975189999997</v>
          </cell>
          <cell r="K29">
            <v>-89110.668829999995</v>
          </cell>
          <cell r="L29">
            <v>-103367.14572</v>
          </cell>
          <cell r="M29">
            <v>-117624.43340000001</v>
          </cell>
          <cell r="N29">
            <v>-132071.03596000001</v>
          </cell>
          <cell r="O29">
            <v>-147738.15915000002</v>
          </cell>
          <cell r="P29">
            <v>-163469.92786000003</v>
          </cell>
          <cell r="Q29">
            <v>-178432.82805000001</v>
          </cell>
          <cell r="R29">
            <v>-16983.162560000004</v>
          </cell>
          <cell r="S29">
            <v>-33237.735740000004</v>
          </cell>
          <cell r="T29">
            <v>-49698.172319999998</v>
          </cell>
          <cell r="U29">
            <v>-65049.162609999999</v>
          </cell>
          <cell r="V29">
            <v>-78777.367549999995</v>
          </cell>
          <cell r="W29">
            <v>-92549.04789999999</v>
          </cell>
          <cell r="X29">
            <v>-106426.3446</v>
          </cell>
          <cell r="Y29">
            <v>-120413.04844</v>
          </cell>
          <cell r="Z29">
            <v>-134933.96161</v>
          </cell>
          <cell r="AA29">
            <v>-150907.83857999998</v>
          </cell>
          <cell r="AB29">
            <v>-167262.77436999997</v>
          </cell>
          <cell r="AC29">
            <v>-182997.33684999996</v>
          </cell>
          <cell r="AD29">
            <v>-17741.908630000002</v>
          </cell>
          <cell r="AE29">
            <v>-35023.661939999998</v>
          </cell>
          <cell r="AF29">
            <v>-53149.751409999997</v>
          </cell>
          <cell r="AG29">
            <v>-70262.686659999992</v>
          </cell>
          <cell r="AH29">
            <v>-85715.436379999999</v>
          </cell>
          <cell r="AI29">
            <v>-101121.88988</v>
          </cell>
          <cell r="AJ29">
            <v>-116615.27945999999</v>
          </cell>
          <cell r="AK29">
            <v>-132358.14562999998</v>
          </cell>
          <cell r="AL29">
            <v>-148812.60916999998</v>
          </cell>
          <cell r="AM29">
            <v>-167005.33044999998</v>
          </cell>
          <cell r="AN29">
            <v>-185802.06783999997</v>
          </cell>
          <cell r="AO29">
            <v>-204033.06724999996</v>
          </cell>
          <cell r="AP29">
            <v>-21989.6001</v>
          </cell>
          <cell r="AQ29">
            <v>-43605.051650000001</v>
          </cell>
          <cell r="AR29">
            <v>-66689.563599999994</v>
          </cell>
          <cell r="AS29">
            <v>-88538.772329999978</v>
          </cell>
          <cell r="AT29">
            <v>-108288.93544999999</v>
          </cell>
          <cell r="AU29">
            <v>-128049.67976</v>
          </cell>
          <cell r="AV29">
            <v>-147870.12504999997</v>
          </cell>
          <cell r="AW29">
            <v>-167977.56280999997</v>
          </cell>
          <cell r="AX29">
            <v>-188943.72920999999</v>
          </cell>
          <cell r="AY29">
            <v>-212015.18280999997</v>
          </cell>
          <cell r="AZ29">
            <v>-235650.33964999998</v>
          </cell>
          <cell r="BA29">
            <v>-258374.14357999997</v>
          </cell>
        </row>
        <row r="31">
          <cell r="B31" t="str">
            <v>A3310</v>
          </cell>
          <cell r="D31">
            <v>1</v>
          </cell>
          <cell r="F31">
            <v>41274.737509999999</v>
          </cell>
          <cell r="G31">
            <v>82263.809109999987</v>
          </cell>
          <cell r="H31">
            <v>126461.98828999998</v>
          </cell>
          <cell r="I31">
            <v>168617.83226999998</v>
          </cell>
          <cell r="J31">
            <v>207227.70521999997</v>
          </cell>
          <cell r="K31">
            <v>245765.90559999997</v>
          </cell>
          <cell r="L31">
            <v>284856.72378999996</v>
          </cell>
          <cell r="M31">
            <v>324081.09693999996</v>
          </cell>
          <cell r="N31">
            <v>364140.19536999997</v>
          </cell>
          <cell r="O31">
            <v>408125.53610999999</v>
          </cell>
          <cell r="P31">
            <v>451796.13523999997</v>
          </cell>
          <cell r="Q31">
            <v>493228.64293999993</v>
          </cell>
          <cell r="R31">
            <v>57169.526150000005</v>
          </cell>
          <cell r="S31">
            <v>111565.43105000001</v>
          </cell>
          <cell r="T31">
            <v>166251.20448000001</v>
          </cell>
          <cell r="U31">
            <v>217727.91426000002</v>
          </cell>
          <cell r="V31">
            <v>263780.87129000004</v>
          </cell>
          <cell r="W31">
            <v>309733.68242999999</v>
          </cell>
          <cell r="X31">
            <v>355993.52222000004</v>
          </cell>
          <cell r="Y31">
            <v>402838.89481000009</v>
          </cell>
          <cell r="Z31">
            <v>451730.76367000007</v>
          </cell>
          <cell r="AA31">
            <v>506149.17874000006</v>
          </cell>
          <cell r="AB31">
            <v>561256.2585600001</v>
          </cell>
          <cell r="AC31">
            <v>614075.68379000004</v>
          </cell>
          <cell r="AD31">
            <v>54678.482919999995</v>
          </cell>
          <cell r="AE31">
            <v>107484.54724</v>
          </cell>
          <cell r="AF31">
            <v>162433.46028</v>
          </cell>
          <cell r="AG31">
            <v>214702.47547</v>
          </cell>
          <cell r="AH31">
            <v>261784.63550999999</v>
          </cell>
          <cell r="AI31">
            <v>308068.07233999996</v>
          </cell>
          <cell r="AJ31">
            <v>354368.70325999998</v>
          </cell>
          <cell r="AK31">
            <v>402024.65768</v>
          </cell>
          <cell r="AL31">
            <v>452655.41667000001</v>
          </cell>
          <cell r="AM31">
            <v>509243.82975999999</v>
          </cell>
          <cell r="AN31">
            <v>567115.8057100001</v>
          </cell>
          <cell r="AO31">
            <v>622753.59620000003</v>
          </cell>
          <cell r="AP31">
            <v>63892.584630000005</v>
          </cell>
          <cell r="AQ31">
            <v>126139.91979</v>
          </cell>
          <cell r="AR31">
            <v>191875.00464</v>
          </cell>
          <cell r="AS31">
            <v>254743.95374000003</v>
          </cell>
          <cell r="AT31">
            <v>311657.42585000006</v>
          </cell>
          <cell r="AU31">
            <v>368099.92599000002</v>
          </cell>
          <cell r="AV31">
            <v>424785.96363000001</v>
          </cell>
          <cell r="AW31">
            <v>482524.92405999999</v>
          </cell>
          <cell r="AX31">
            <v>543137.02720000001</v>
          </cell>
          <cell r="AY31">
            <v>610564.03071000008</v>
          </cell>
          <cell r="AZ31">
            <v>678711.49178000004</v>
          </cell>
          <cell r="BA31">
            <v>743960.68545999995</v>
          </cell>
        </row>
        <row r="32">
          <cell r="B32" t="str">
            <v>A3320</v>
          </cell>
          <cell r="D32">
            <v>1</v>
          </cell>
          <cell r="F32">
            <v>5643.0027099999998</v>
          </cell>
          <cell r="G32">
            <v>11282.10612</v>
          </cell>
          <cell r="H32">
            <v>17408.895750000003</v>
          </cell>
          <cell r="I32">
            <v>23209.461560000003</v>
          </cell>
          <cell r="J32">
            <v>28517.090570000004</v>
          </cell>
          <cell r="K32">
            <v>33862.05414</v>
          </cell>
          <cell r="L32">
            <v>39279.515359999998</v>
          </cell>
          <cell r="M32">
            <v>44697.284679999997</v>
          </cell>
          <cell r="N32">
            <v>50186.993649999997</v>
          </cell>
          <cell r="O32">
            <v>56140.500459999996</v>
          </cell>
          <cell r="P32">
            <v>62118.572569999997</v>
          </cell>
          <cell r="Q32">
            <v>67804.474649999989</v>
          </cell>
          <cell r="R32">
            <v>6453.6017699999984</v>
          </cell>
          <cell r="S32">
            <v>12630.339579999998</v>
          </cell>
          <cell r="T32">
            <v>18885.305469999999</v>
          </cell>
          <cell r="U32">
            <v>24718.681769999999</v>
          </cell>
          <cell r="V32">
            <v>29935.39964</v>
          </cell>
          <cell r="W32">
            <v>35168.638170000006</v>
          </cell>
          <cell r="X32">
            <v>40442.010930000004</v>
          </cell>
          <cell r="Y32">
            <v>45756.958399999996</v>
          </cell>
          <cell r="Z32">
            <v>51274.905379999997</v>
          </cell>
          <cell r="AA32">
            <v>57344.978629999998</v>
          </cell>
          <cell r="AB32">
            <v>63559.854239999993</v>
          </cell>
          <cell r="AC32">
            <v>69538.987989999994</v>
          </cell>
          <cell r="AD32">
            <v>6741.9252800000004</v>
          </cell>
          <cell r="AE32">
            <v>13308.991559999999</v>
          </cell>
          <cell r="AF32">
            <v>20196.905579999999</v>
          </cell>
          <cell r="AG32">
            <v>26699.82099</v>
          </cell>
          <cell r="AH32">
            <v>32571.865890000001</v>
          </cell>
          <cell r="AI32">
            <v>38426.318220000001</v>
          </cell>
          <cell r="AJ32">
            <v>44313.806250000001</v>
          </cell>
          <cell r="AK32">
            <v>50296.095399999998</v>
          </cell>
          <cell r="AL32">
            <v>56548.791539999998</v>
          </cell>
          <cell r="AM32">
            <v>63462.02562</v>
          </cell>
          <cell r="AN32">
            <v>70604.785829999993</v>
          </cell>
          <cell r="AO32">
            <v>77532.565610000005</v>
          </cell>
          <cell r="AP32">
            <v>8356.0480499999994</v>
          </cell>
          <cell r="AQ32">
            <v>16569.91965</v>
          </cell>
          <cell r="AR32">
            <v>25342.034189999998</v>
          </cell>
          <cell r="AS32">
            <v>33644.733509999998</v>
          </cell>
          <cell r="AT32">
            <v>41149.7955</v>
          </cell>
          <cell r="AU32">
            <v>48658.878349999999</v>
          </cell>
          <cell r="AV32">
            <v>56190.647550000009</v>
          </cell>
          <cell r="AW32">
            <v>63831.473920000004</v>
          </cell>
          <cell r="AX32">
            <v>71798.617169999998</v>
          </cell>
          <cell r="AY32">
            <v>80565.769540000008</v>
          </cell>
          <cell r="AZ32">
            <v>89547.129130000016</v>
          </cell>
          <cell r="BA32">
            <v>98182.174630000009</v>
          </cell>
        </row>
        <row r="34">
          <cell r="B34" t="str">
            <v>A3710</v>
          </cell>
          <cell r="D34">
            <v>-1</v>
          </cell>
          <cell r="F34">
            <v>-9.2166300000000021</v>
          </cell>
          <cell r="G34">
            <v>-49.78369</v>
          </cell>
          <cell r="H34">
            <v>-61.313620000000007</v>
          </cell>
          <cell r="I34">
            <v>-71.173510000000007</v>
          </cell>
          <cell r="J34">
            <v>-82.907280000000014</v>
          </cell>
          <cell r="K34">
            <v>-91.82650000000001</v>
          </cell>
          <cell r="L34">
            <v>-105.78266000000002</v>
          </cell>
          <cell r="M34">
            <v>-120.58926000000001</v>
          </cell>
          <cell r="N34">
            <v>-132.55982</v>
          </cell>
          <cell r="O34">
            <v>-147.00721000000001</v>
          </cell>
          <cell r="P34">
            <v>-158.63661000000002</v>
          </cell>
          <cell r="Q34">
            <v>-166.86826000000002</v>
          </cell>
          <cell r="R34">
            <v>-1.6601100000000002</v>
          </cell>
          <cell r="S34">
            <v>-60.419269999999997</v>
          </cell>
          <cell r="T34">
            <v>-81.756259999999997</v>
          </cell>
          <cell r="U34">
            <v>-85.233599999999996</v>
          </cell>
          <cell r="V34">
            <v>-92.231429999999989</v>
          </cell>
          <cell r="W34">
            <v>-110.30741999999998</v>
          </cell>
          <cell r="X34">
            <v>-127.18389999999998</v>
          </cell>
          <cell r="Y34">
            <v>-143.14395999999999</v>
          </cell>
          <cell r="Z34">
            <v>-151.12398999999999</v>
          </cell>
          <cell r="AA34">
            <v>-158.55737999999999</v>
          </cell>
          <cell r="AB34">
            <v>-167.47560000000001</v>
          </cell>
          <cell r="AC34">
            <v>-176.92411000000001</v>
          </cell>
          <cell r="AD34">
            <v>-10.04067</v>
          </cell>
          <cell r="AE34">
            <v>-74.73675999999999</v>
          </cell>
          <cell r="AF34">
            <v>-101.18247000000001</v>
          </cell>
          <cell r="AG34">
            <v>-111.31461999999999</v>
          </cell>
          <cell r="AH34">
            <v>-124.57125000000001</v>
          </cell>
          <cell r="AI34">
            <v>-139.87422000000001</v>
          </cell>
          <cell r="AJ34">
            <v>-156.57057</v>
          </cell>
          <cell r="AK34">
            <v>-171.05602999999999</v>
          </cell>
          <cell r="AL34">
            <v>-186.69761</v>
          </cell>
          <cell r="AM34">
            <v>-199.69386</v>
          </cell>
          <cell r="AN34">
            <v>-213.74640999999997</v>
          </cell>
          <cell r="AO34">
            <v>-224.22628999999998</v>
          </cell>
          <cell r="AP34">
            <v>-10.904959999999999</v>
          </cell>
          <cell r="AQ34">
            <v>-88.539240000000021</v>
          </cell>
          <cell r="AR34">
            <v>-122.36570000000002</v>
          </cell>
          <cell r="AS34">
            <v>-131.89811000000003</v>
          </cell>
          <cell r="AT34">
            <v>-146.61958000000001</v>
          </cell>
          <cell r="AU34">
            <v>-160.47833000000003</v>
          </cell>
          <cell r="AV34">
            <v>-178.71548000000001</v>
          </cell>
          <cell r="AW34">
            <v>-197.10644000000002</v>
          </cell>
          <cell r="AX34">
            <v>-210.07805999999999</v>
          </cell>
          <cell r="AY34">
            <v>-218.88894000000002</v>
          </cell>
          <cell r="AZ34">
            <v>-226.84167000000002</v>
          </cell>
          <cell r="BA34">
            <v>-238.18002000000001</v>
          </cell>
        </row>
        <row r="35">
          <cell r="B35" t="str">
            <v>A3720</v>
          </cell>
          <cell r="D35">
            <v>-1</v>
          </cell>
          <cell r="F35">
            <v>-452.42900000000003</v>
          </cell>
          <cell r="G35">
            <v>-904.54700000000003</v>
          </cell>
          <cell r="H35">
            <v>-1395.7640000000001</v>
          </cell>
          <cell r="I35">
            <v>-1860.827</v>
          </cell>
          <cell r="J35">
            <v>-2286.3679999999999</v>
          </cell>
          <cell r="K35">
            <v>-2714.9030000000002</v>
          </cell>
          <cell r="L35">
            <v>-3149.25</v>
          </cell>
          <cell r="M35">
            <v>-3583.6210000000001</v>
          </cell>
          <cell r="N35">
            <v>-4023.76</v>
          </cell>
          <cell r="O35">
            <v>-4501.0839999999998</v>
          </cell>
          <cell r="P35">
            <v>-4980.3779999999997</v>
          </cell>
          <cell r="Q35">
            <v>-5436.2480000000005</v>
          </cell>
          <cell r="R35">
            <v>-517.41999999999996</v>
          </cell>
          <cell r="S35">
            <v>-1012.6420000000001</v>
          </cell>
          <cell r="T35">
            <v>-1514.136</v>
          </cell>
          <cell r="U35">
            <v>-1981.8310000000001</v>
          </cell>
          <cell r="V35">
            <v>-2400.0839999999998</v>
          </cell>
          <cell r="W35">
            <v>-2819.6620000000003</v>
          </cell>
          <cell r="X35">
            <v>-3242.4569999999999</v>
          </cell>
          <cell r="Y35">
            <v>-3668.5840000000003</v>
          </cell>
          <cell r="Z35">
            <v>-4110.9890000000005</v>
          </cell>
          <cell r="AA35">
            <v>-4597.66</v>
          </cell>
          <cell r="AB35">
            <v>-5095.9409999999998</v>
          </cell>
          <cell r="AC35">
            <v>-5575.32</v>
          </cell>
          <cell r="AD35">
            <v>-540.53700000000003</v>
          </cell>
          <cell r="AE35">
            <v>-1067.0550000000001</v>
          </cell>
          <cell r="AF35">
            <v>-1619.297</v>
          </cell>
          <cell r="AG35">
            <v>-2140.6709999999998</v>
          </cell>
          <cell r="AH35">
            <v>-2611.4650000000001</v>
          </cell>
          <cell r="AI35">
            <v>-3080.8490000000002</v>
          </cell>
          <cell r="AJ35">
            <v>-3552.8809999999999</v>
          </cell>
          <cell r="AK35">
            <v>-4032.5129999999999</v>
          </cell>
          <cell r="AL35">
            <v>-4533.826</v>
          </cell>
          <cell r="AM35">
            <v>-5088.0969999999998</v>
          </cell>
          <cell r="AN35">
            <v>-5660.7709999999997</v>
          </cell>
          <cell r="AO35">
            <v>-6216.2080000000005</v>
          </cell>
          <cell r="AP35">
            <v>-669.95</v>
          </cell>
          <cell r="AQ35">
            <v>-1328.499</v>
          </cell>
          <cell r="AR35">
            <v>-2031.808</v>
          </cell>
          <cell r="AS35">
            <v>-2697.48</v>
          </cell>
          <cell r="AT35">
            <v>-3299.201</v>
          </cell>
          <cell r="AU35">
            <v>-3901.2449999999999</v>
          </cell>
          <cell r="AV35">
            <v>-4505.107</v>
          </cell>
          <cell r="AW35">
            <v>-5117.7120000000004</v>
          </cell>
          <cell r="AX35">
            <v>-5756.482</v>
          </cell>
          <cell r="AY35">
            <v>-6459.3919999999998</v>
          </cell>
          <cell r="AZ35">
            <v>-7179.4750000000004</v>
          </cell>
          <cell r="BA35">
            <v>-7871.7930000000006</v>
          </cell>
        </row>
        <row r="36">
          <cell r="B36" t="str">
            <v>A3810</v>
          </cell>
          <cell r="D36">
            <v>1</v>
          </cell>
          <cell r="F36">
            <v>185.20568</v>
          </cell>
          <cell r="G36">
            <v>357.14369999999997</v>
          </cell>
          <cell r="H36">
            <v>529.46206999999993</v>
          </cell>
          <cell r="I36">
            <v>738.25277999999992</v>
          </cell>
          <cell r="J36">
            <v>946.02764999999988</v>
          </cell>
          <cell r="K36">
            <v>1156.3876499999999</v>
          </cell>
          <cell r="L36">
            <v>1375.6341199999999</v>
          </cell>
          <cell r="M36">
            <v>1593.4513199999999</v>
          </cell>
          <cell r="N36">
            <v>1810.9442499999998</v>
          </cell>
          <cell r="O36">
            <v>2034.5490199999999</v>
          </cell>
          <cell r="P36">
            <v>2258.3358499999995</v>
          </cell>
          <cell r="Q36">
            <v>2487.7494099999999</v>
          </cell>
          <cell r="R36">
            <v>232.69601</v>
          </cell>
          <cell r="S36">
            <v>460.11757</v>
          </cell>
          <cell r="T36">
            <v>681.11540000000002</v>
          </cell>
          <cell r="U36">
            <v>922.68871999999999</v>
          </cell>
          <cell r="V36">
            <v>1162.6333999999999</v>
          </cell>
          <cell r="W36">
            <v>1418.9900799999998</v>
          </cell>
          <cell r="X36">
            <v>1673.7805099999998</v>
          </cell>
          <cell r="Y36">
            <v>1929.0203999999999</v>
          </cell>
          <cell r="Z36">
            <v>2183.74199</v>
          </cell>
          <cell r="AA36">
            <v>2442.6677599999998</v>
          </cell>
          <cell r="AB36">
            <v>2707.4471100000001</v>
          </cell>
          <cell r="AC36">
            <v>2977.9590499999999</v>
          </cell>
          <cell r="AD36">
            <v>279.45042000000001</v>
          </cell>
          <cell r="AE36">
            <v>545.49377000000004</v>
          </cell>
          <cell r="AF36">
            <v>805.52484000000015</v>
          </cell>
          <cell r="AG36">
            <v>1084.2825</v>
          </cell>
          <cell r="AH36">
            <v>1360.61934</v>
          </cell>
          <cell r="AI36">
            <v>1639.1689899999999</v>
          </cell>
          <cell r="AJ36">
            <v>1916.7011599999996</v>
          </cell>
          <cell r="AK36">
            <v>2189.2200799999996</v>
          </cell>
          <cell r="AL36">
            <v>2467.5070099999998</v>
          </cell>
          <cell r="AM36">
            <v>2744.7798600000001</v>
          </cell>
          <cell r="AN36">
            <v>3023.0190499999999</v>
          </cell>
          <cell r="AO36">
            <v>3298.9652900000001</v>
          </cell>
          <cell r="AP36">
            <v>282.52194000000009</v>
          </cell>
          <cell r="AQ36">
            <v>560.05603000000019</v>
          </cell>
          <cell r="AR36">
            <v>833.29490000000021</v>
          </cell>
          <cell r="AS36">
            <v>1121.5581700000002</v>
          </cell>
          <cell r="AT36">
            <v>1409.9509900000003</v>
          </cell>
          <cell r="AU36">
            <v>1697.0149100000001</v>
          </cell>
          <cell r="AV36">
            <v>1988.19</v>
          </cell>
          <cell r="AW36">
            <v>2276.3267200000005</v>
          </cell>
          <cell r="AX36">
            <v>2566.9291000000003</v>
          </cell>
          <cell r="AY36">
            <v>2857.1727099999998</v>
          </cell>
          <cell r="AZ36">
            <v>3150.1317000000004</v>
          </cell>
          <cell r="BA36">
            <v>3453.1037300000007</v>
          </cell>
        </row>
        <row r="37">
          <cell r="B37" t="str">
            <v>A3820</v>
          </cell>
          <cell r="D37">
            <v>1</v>
          </cell>
          <cell r="F37">
            <v>419.11982000000006</v>
          </cell>
          <cell r="G37">
            <v>798.30614000000003</v>
          </cell>
          <cell r="H37">
            <v>1233.5262700000001</v>
          </cell>
          <cell r="I37">
            <v>1621.3016000000002</v>
          </cell>
          <cell r="J37">
            <v>1999.9083300000002</v>
          </cell>
          <cell r="K37">
            <v>2365.7031400000001</v>
          </cell>
          <cell r="L37">
            <v>2740.9495500000003</v>
          </cell>
          <cell r="M37">
            <v>3107.6805400000003</v>
          </cell>
          <cell r="N37">
            <v>3500.7335200000002</v>
          </cell>
          <cell r="O37">
            <v>3902.2516400000004</v>
          </cell>
          <cell r="P37">
            <v>4343.3970200000003</v>
          </cell>
          <cell r="Q37">
            <v>4729.9462600000006</v>
          </cell>
          <cell r="R37">
            <v>476.81034999999997</v>
          </cell>
          <cell r="S37">
            <v>933.68152000000009</v>
          </cell>
          <cell r="T37">
            <v>1365.9428</v>
          </cell>
          <cell r="U37">
            <v>1789.7585100000001</v>
          </cell>
          <cell r="V37">
            <v>2170.5200600000003</v>
          </cell>
          <cell r="W37">
            <v>2564.0217600000001</v>
          </cell>
          <cell r="X37">
            <v>2934.8688600000005</v>
          </cell>
          <cell r="Y37">
            <v>3305.1440900000002</v>
          </cell>
          <cell r="Z37">
            <v>3697.4116700000004</v>
          </cell>
          <cell r="AA37">
            <v>4117.3724200000006</v>
          </cell>
          <cell r="AB37">
            <v>4551.1975200000006</v>
          </cell>
          <cell r="AC37">
            <v>4952.6609500000004</v>
          </cell>
          <cell r="AD37">
            <v>472.33206999999993</v>
          </cell>
          <cell r="AE37">
            <v>930.02706999999998</v>
          </cell>
          <cell r="AF37">
            <v>1453.4689100000001</v>
          </cell>
          <cell r="AG37">
            <v>1874.1772999999998</v>
          </cell>
          <cell r="AH37">
            <v>2270.6396099999997</v>
          </cell>
          <cell r="AI37">
            <v>2689.73855</v>
          </cell>
          <cell r="AJ37">
            <v>3094.9195799999998</v>
          </cell>
          <cell r="AK37">
            <v>3513.3726699999997</v>
          </cell>
          <cell r="AL37">
            <v>3944.4260199999994</v>
          </cell>
          <cell r="AM37">
            <v>4438.6898799999999</v>
          </cell>
          <cell r="AN37">
            <v>4937.1922800000002</v>
          </cell>
          <cell r="AO37">
            <v>5447.3253100000011</v>
          </cell>
          <cell r="AP37">
            <v>604.11929000000009</v>
          </cell>
          <cell r="AQ37">
            <v>1215.0801000000001</v>
          </cell>
          <cell r="AR37">
            <v>1874.8890100000001</v>
          </cell>
          <cell r="AS37">
            <v>2460.0587799999998</v>
          </cell>
          <cell r="AT37">
            <v>2977.46848</v>
          </cell>
          <cell r="AU37">
            <v>3536.3110699999997</v>
          </cell>
          <cell r="AV37">
            <v>4099.7062299999998</v>
          </cell>
          <cell r="AW37">
            <v>4615.7213700000002</v>
          </cell>
          <cell r="AX37">
            <v>5169.7445400000006</v>
          </cell>
          <cell r="AY37">
            <v>5782.26253</v>
          </cell>
          <cell r="AZ37">
            <v>6422.119310000001</v>
          </cell>
          <cell r="BA37">
            <v>6988.6283300000005</v>
          </cell>
        </row>
        <row r="38">
          <cell r="B38" t="str">
            <v>A3910</v>
          </cell>
          <cell r="D38">
            <v>1</v>
          </cell>
          <cell r="F38">
            <v>993.20721999999989</v>
          </cell>
          <cell r="G38">
            <v>1846.47613</v>
          </cell>
          <cell r="H38">
            <v>4619.6815200000001</v>
          </cell>
          <cell r="I38">
            <v>6082.0204499999991</v>
          </cell>
          <cell r="J38">
            <v>5235.4285699999991</v>
          </cell>
          <cell r="K38">
            <v>4780.8345099999997</v>
          </cell>
          <cell r="L38">
            <v>4760.9579799999992</v>
          </cell>
          <cell r="M38">
            <v>4607.4047099999989</v>
          </cell>
          <cell r="N38">
            <v>4499.685629999999</v>
          </cell>
          <cell r="O38">
            <v>5832.9175499999992</v>
          </cell>
          <cell r="P38">
            <v>7340.0786899999985</v>
          </cell>
          <cell r="Q38">
            <v>7719.1597299999985</v>
          </cell>
          <cell r="R38">
            <v>671.13940000000014</v>
          </cell>
          <cell r="S38">
            <v>229.0128600000001</v>
          </cell>
          <cell r="T38">
            <v>169.31960999999998</v>
          </cell>
          <cell r="U38">
            <v>-1921.4716200000003</v>
          </cell>
          <cell r="V38">
            <v>-6024.4521800000002</v>
          </cell>
          <cell r="W38">
            <v>-10187.94939</v>
          </cell>
          <cell r="X38">
            <v>-14281.780980000001</v>
          </cell>
          <cell r="Y38">
            <v>-18264.898659999999</v>
          </cell>
          <cell r="Z38">
            <v>-21471.126110000001</v>
          </cell>
          <cell r="AA38">
            <v>-23815.365109999999</v>
          </cell>
          <cell r="AB38">
            <v>-26020.448439999996</v>
          </cell>
          <cell r="AC38">
            <v>-29653.143469999999</v>
          </cell>
          <cell r="AD38">
            <v>3264.6092500000004</v>
          </cell>
          <cell r="AE38">
            <v>7057.0986900000007</v>
          </cell>
          <cell r="AF38">
            <v>11864.231320000001</v>
          </cell>
          <cell r="AG38">
            <v>15115.392180000001</v>
          </cell>
          <cell r="AH38">
            <v>15722.903119999999</v>
          </cell>
          <cell r="AI38">
            <v>16756.453089999999</v>
          </cell>
          <cell r="AJ38">
            <v>17842.632819999999</v>
          </cell>
          <cell r="AK38">
            <v>19195.11046</v>
          </cell>
          <cell r="AL38">
            <v>21248.57202</v>
          </cell>
          <cell r="AM38">
            <v>24090.244939999997</v>
          </cell>
          <cell r="AN38">
            <v>26411.085360000001</v>
          </cell>
          <cell r="AO38">
            <v>26714.538700000001</v>
          </cell>
          <cell r="AP38">
            <v>5032.5480900000002</v>
          </cell>
          <cell r="AQ38">
            <v>9291.9950800000006</v>
          </cell>
          <cell r="AR38">
            <v>15742.919849999998</v>
          </cell>
          <cell r="AS38">
            <v>20384.913419999997</v>
          </cell>
          <cell r="AT38">
            <v>21589.83813</v>
          </cell>
          <cell r="AU38">
            <v>22775.10684</v>
          </cell>
          <cell r="AV38">
            <v>23988.800200000001</v>
          </cell>
          <cell r="AW38">
            <v>25697.683370000002</v>
          </cell>
          <cell r="AX38">
            <v>28392.173700000003</v>
          </cell>
          <cell r="AY38">
            <v>32783.479900000006</v>
          </cell>
          <cell r="AZ38">
            <v>37465.410080000001</v>
          </cell>
          <cell r="BA38">
            <v>39785.579149999998</v>
          </cell>
        </row>
        <row r="39">
          <cell r="B39" t="str">
            <v>A3920</v>
          </cell>
          <cell r="D39">
            <v>1</v>
          </cell>
          <cell r="F39">
            <v>61.760850000000012</v>
          </cell>
          <cell r="G39">
            <v>115.22905000000002</v>
          </cell>
          <cell r="H39">
            <v>303.72627999999997</v>
          </cell>
          <cell r="I39">
            <v>394.05284999999998</v>
          </cell>
          <cell r="J39">
            <v>337.99696999999998</v>
          </cell>
          <cell r="K39">
            <v>310.93428999999998</v>
          </cell>
          <cell r="L39">
            <v>304.36721999999997</v>
          </cell>
          <cell r="M39">
            <v>290.72439999999995</v>
          </cell>
          <cell r="N39">
            <v>282.68717999999996</v>
          </cell>
          <cell r="O39">
            <v>364.46908999999994</v>
          </cell>
          <cell r="P39">
            <v>454.26159999999993</v>
          </cell>
          <cell r="Q39">
            <v>474.10690999999991</v>
          </cell>
          <cell r="R39">
            <v>43.824469999999998</v>
          </cell>
          <cell r="S39">
            <v>17.588179999999994</v>
          </cell>
          <cell r="T39">
            <v>6.0352100000000046</v>
          </cell>
          <cell r="U39">
            <v>-131.30619000000002</v>
          </cell>
          <cell r="V39">
            <v>-384.51202999999998</v>
          </cell>
          <cell r="W39">
            <v>-642.95894999999996</v>
          </cell>
          <cell r="X39">
            <v>-895.56673999999998</v>
          </cell>
          <cell r="Y39">
            <v>-1142.5685800000001</v>
          </cell>
          <cell r="Z39">
            <v>-1341.07654</v>
          </cell>
          <cell r="AA39">
            <v>-1484.6181000000001</v>
          </cell>
          <cell r="AB39">
            <v>-1616.1081700000002</v>
          </cell>
          <cell r="AC39">
            <v>-1847.2967900000001</v>
          </cell>
          <cell r="AD39">
            <v>203.77491000000003</v>
          </cell>
          <cell r="AE39">
            <v>445.28215000000006</v>
          </cell>
          <cell r="AF39">
            <v>758.5934299999999</v>
          </cell>
          <cell r="AG39">
            <v>954.72258999999985</v>
          </cell>
          <cell r="AH39">
            <v>994.04948999999988</v>
          </cell>
          <cell r="AI39">
            <v>1050.8538099999998</v>
          </cell>
          <cell r="AJ39">
            <v>1109.0538499999998</v>
          </cell>
          <cell r="AK39">
            <v>1187.5779399999999</v>
          </cell>
          <cell r="AL39">
            <v>1319.63402</v>
          </cell>
          <cell r="AM39">
            <v>1489.4306799999999</v>
          </cell>
          <cell r="AN39">
            <v>1635.86418</v>
          </cell>
          <cell r="AO39">
            <v>1653.68661</v>
          </cell>
          <cell r="AP39">
            <v>321.65020000000004</v>
          </cell>
          <cell r="AQ39">
            <v>580.16423999999995</v>
          </cell>
          <cell r="AR39">
            <v>974.69152000000008</v>
          </cell>
          <cell r="AS39">
            <v>1255.0017</v>
          </cell>
          <cell r="AT39">
            <v>1326.21281</v>
          </cell>
          <cell r="AU39">
            <v>1397.3680100000001</v>
          </cell>
          <cell r="AV39">
            <v>1471.6604600000001</v>
          </cell>
          <cell r="AW39">
            <v>1574.0247099999999</v>
          </cell>
          <cell r="AX39">
            <v>1732.7894900000001</v>
          </cell>
          <cell r="AY39">
            <v>2009.7101000000002</v>
          </cell>
          <cell r="AZ39">
            <v>2316.8057400000002</v>
          </cell>
          <cell r="BA39">
            <v>2458.8055700000004</v>
          </cell>
        </row>
        <row r="41">
          <cell r="B41" t="str">
            <v>A4110</v>
          </cell>
          <cell r="D41">
            <v>1</v>
          </cell>
          <cell r="F41">
            <v>4813.5610800000031</v>
          </cell>
          <cell r="G41">
            <v>9572.2046000000028</v>
          </cell>
          <cell r="H41">
            <v>14381.551170000002</v>
          </cell>
          <cell r="I41">
            <v>19168.349880000002</v>
          </cell>
          <cell r="J41">
            <v>24026.596610000008</v>
          </cell>
          <cell r="K41">
            <v>28872.237130000005</v>
          </cell>
          <cell r="L41">
            <v>33692.833829999996</v>
          </cell>
          <cell r="M41">
            <v>38477.730259999997</v>
          </cell>
          <cell r="N41">
            <v>43305.884050000001</v>
          </cell>
          <cell r="O41">
            <v>48214.269420000004</v>
          </cell>
          <cell r="P41">
            <v>53133.966140000004</v>
          </cell>
          <cell r="Q41">
            <v>58145.42886</v>
          </cell>
          <cell r="R41">
            <v>4892.2008199999973</v>
          </cell>
          <cell r="S41">
            <v>9725.1923999999999</v>
          </cell>
          <cell r="T41">
            <v>14675.466830000003</v>
          </cell>
          <cell r="U41">
            <v>19605.352270000007</v>
          </cell>
          <cell r="V41">
            <v>24495.402440000009</v>
          </cell>
          <cell r="W41">
            <v>29383.391480000009</v>
          </cell>
          <cell r="X41">
            <v>34275.294540000003</v>
          </cell>
          <cell r="Y41">
            <v>39164.431729999997</v>
          </cell>
          <cell r="Z41">
            <v>43999.916689999998</v>
          </cell>
          <cell r="AA41">
            <v>48948.169199999997</v>
          </cell>
          <cell r="AB41">
            <v>53949.631579999994</v>
          </cell>
          <cell r="AC41">
            <v>59037.840679999994</v>
          </cell>
          <cell r="AD41">
            <v>4635.0265399999971</v>
          </cell>
          <cell r="AE41">
            <v>8956.7964899999952</v>
          </cell>
          <cell r="AF41">
            <v>13321.890569999992</v>
          </cell>
          <cell r="AG41">
            <v>17697.808709999994</v>
          </cell>
          <cell r="AH41">
            <v>22071.797929999993</v>
          </cell>
          <cell r="AI41">
            <v>26440.57744999999</v>
          </cell>
          <cell r="AJ41">
            <v>30798.115059999989</v>
          </cell>
          <cell r="AK41">
            <v>35125.31895999999</v>
          </cell>
          <cell r="AL41">
            <v>39502.623509999983</v>
          </cell>
          <cell r="AM41">
            <v>44134.427989999982</v>
          </cell>
          <cell r="AN41">
            <v>49058.905639999983</v>
          </cell>
          <cell r="AO41">
            <v>54258.755459999978</v>
          </cell>
          <cell r="AP41">
            <v>5716.3194499999954</v>
          </cell>
          <cell r="AQ41">
            <v>11462.387169999995</v>
          </cell>
          <cell r="AR41">
            <v>17237.906329999991</v>
          </cell>
          <cell r="AS41">
            <v>23009.699820000002</v>
          </cell>
          <cell r="AT41">
            <v>28769.304029999999</v>
          </cell>
          <cell r="AU41">
            <v>34528.314139999995</v>
          </cell>
          <cell r="AV41">
            <v>40320.596689999991</v>
          </cell>
          <cell r="AW41">
            <v>46016.899709999998</v>
          </cell>
          <cell r="AX41">
            <v>51853.571209999995</v>
          </cell>
          <cell r="AY41">
            <v>57808.571179999992</v>
          </cell>
          <cell r="AZ41">
            <v>63980.617359999997</v>
          </cell>
          <cell r="BA41">
            <v>70271.143459999992</v>
          </cell>
        </row>
        <row r="42">
          <cell r="B42" t="str">
            <v>A4120</v>
          </cell>
          <cell r="D42">
            <v>1</v>
          </cell>
          <cell r="F42">
            <v>8638.6269000000029</v>
          </cell>
          <cell r="G42">
            <v>17329.46846</v>
          </cell>
          <cell r="H42">
            <v>25986.387750000005</v>
          </cell>
          <cell r="I42">
            <v>34602.765090000001</v>
          </cell>
          <cell r="J42">
            <v>43296.209110000003</v>
          </cell>
          <cell r="K42">
            <v>51881.695820000001</v>
          </cell>
          <cell r="L42">
            <v>60505.984149999997</v>
          </cell>
          <cell r="M42">
            <v>69146.835999999996</v>
          </cell>
          <cell r="N42">
            <v>77778.660189999995</v>
          </cell>
          <cell r="O42">
            <v>86548.975720000002</v>
          </cell>
          <cell r="P42">
            <v>95346.165089999995</v>
          </cell>
          <cell r="Q42">
            <v>104203.14691</v>
          </cell>
          <cell r="R42">
            <v>8340.1009799999993</v>
          </cell>
          <cell r="S42">
            <v>16700.577729999997</v>
          </cell>
          <cell r="T42">
            <v>25104.374839999997</v>
          </cell>
          <cell r="U42">
            <v>33539.630349999999</v>
          </cell>
          <cell r="V42">
            <v>41829.976479999998</v>
          </cell>
          <cell r="W42">
            <v>50227.195530000005</v>
          </cell>
          <cell r="X42">
            <v>58614.261570000002</v>
          </cell>
          <cell r="Y42">
            <v>66980.595230000006</v>
          </cell>
          <cell r="Z42">
            <v>75357.105580000003</v>
          </cell>
          <cell r="AA42">
            <v>84102.790459999989</v>
          </cell>
          <cell r="AB42">
            <v>93102.034259999986</v>
          </cell>
          <cell r="AC42">
            <v>102482.89314</v>
          </cell>
          <cell r="AD42">
            <v>8528.0950800000028</v>
          </cell>
          <cell r="AE42">
            <v>16558.371599999999</v>
          </cell>
          <cell r="AF42">
            <v>24579.592659999995</v>
          </cell>
          <cell r="AG42">
            <v>32605.133469999993</v>
          </cell>
          <cell r="AH42">
            <v>40735.578679999991</v>
          </cell>
          <cell r="AI42">
            <v>48774.799479999994</v>
          </cell>
          <cell r="AJ42">
            <v>56843.088639999994</v>
          </cell>
          <cell r="AK42">
            <v>64862.395759999992</v>
          </cell>
          <cell r="AL42">
            <v>72843.49592999999</v>
          </cell>
          <cell r="AM42">
            <v>81667.106809999983</v>
          </cell>
          <cell r="AN42">
            <v>91060.571999999986</v>
          </cell>
          <cell r="AO42">
            <v>101301.22002999998</v>
          </cell>
          <cell r="AP42">
            <v>11336.182690000003</v>
          </cell>
          <cell r="AQ42">
            <v>22669.07738000001</v>
          </cell>
          <cell r="AR42">
            <v>34051.861790000017</v>
          </cell>
          <cell r="AS42">
            <v>45398.852700000018</v>
          </cell>
          <cell r="AT42">
            <v>56667.901800000021</v>
          </cell>
          <cell r="AU42">
            <v>68036.260980000021</v>
          </cell>
          <cell r="AV42">
            <v>79471.897030000022</v>
          </cell>
          <cell r="AW42">
            <v>90788.27128000003</v>
          </cell>
          <cell r="AX42">
            <v>102186.26011000003</v>
          </cell>
          <cell r="AY42">
            <v>114191.26233000003</v>
          </cell>
          <cell r="AZ42">
            <v>126619.46964000002</v>
          </cell>
          <cell r="BA42">
            <v>139679.07690000001</v>
          </cell>
        </row>
        <row r="43">
          <cell r="B43" t="str">
            <v>A4130</v>
          </cell>
          <cell r="D43">
            <v>1</v>
          </cell>
          <cell r="F43">
            <v>871.74969999999996</v>
          </cell>
          <cell r="G43">
            <v>1746.6425300000003</v>
          </cell>
          <cell r="H43">
            <v>2621.2639300000001</v>
          </cell>
          <cell r="I43">
            <v>3489.48839</v>
          </cell>
          <cell r="J43">
            <v>4365.3161200000004</v>
          </cell>
          <cell r="K43">
            <v>5232.5126300000002</v>
          </cell>
          <cell r="L43">
            <v>6103.4655899999998</v>
          </cell>
          <cell r="M43">
            <v>6977.3004799999999</v>
          </cell>
          <cell r="N43">
            <v>7847.9172299999991</v>
          </cell>
          <cell r="O43">
            <v>8735.4466999999968</v>
          </cell>
          <cell r="P43">
            <v>9627.0408799999968</v>
          </cell>
          <cell r="Q43">
            <v>10524.205259999997</v>
          </cell>
          <cell r="R43">
            <v>850.81623999999977</v>
          </cell>
          <cell r="S43">
            <v>1706.0865500000002</v>
          </cell>
          <cell r="T43">
            <v>2565.8200000000002</v>
          </cell>
          <cell r="U43">
            <v>3426.4768199999999</v>
          </cell>
          <cell r="V43">
            <v>4275.39671</v>
          </cell>
          <cell r="W43">
            <v>5132.9245499999997</v>
          </cell>
          <cell r="X43">
            <v>5986.8841999999995</v>
          </cell>
          <cell r="Y43">
            <v>6837.5930600000002</v>
          </cell>
          <cell r="Z43">
            <v>7689.6411399999997</v>
          </cell>
          <cell r="AA43">
            <v>8579.3935500000007</v>
          </cell>
          <cell r="AB43">
            <v>9495.1634800000011</v>
          </cell>
          <cell r="AC43">
            <v>10446.656130000001</v>
          </cell>
          <cell r="AD43">
            <v>861.00684999999999</v>
          </cell>
          <cell r="AE43">
            <v>1672.6232799999998</v>
          </cell>
          <cell r="AF43">
            <v>2480.2332099999994</v>
          </cell>
          <cell r="AG43">
            <v>3288.3898899999999</v>
          </cell>
          <cell r="AH43">
            <v>4106.5077899999987</v>
          </cell>
          <cell r="AI43">
            <v>4917.8535699999993</v>
          </cell>
          <cell r="AJ43">
            <v>5730.7298699999992</v>
          </cell>
          <cell r="AK43">
            <v>6538.1830199999986</v>
          </cell>
          <cell r="AL43">
            <v>7339.2938799999993</v>
          </cell>
          <cell r="AM43">
            <v>8221.8765099999982</v>
          </cell>
          <cell r="AN43">
            <v>9166.475629999999</v>
          </cell>
          <cell r="AO43">
            <v>10190.788449999998</v>
          </cell>
          <cell r="AP43">
            <v>1128.7496099999998</v>
          </cell>
          <cell r="AQ43">
            <v>2259.6324499999996</v>
          </cell>
          <cell r="AR43">
            <v>3392.6198599999989</v>
          </cell>
          <cell r="AS43">
            <v>4519.8435799999988</v>
          </cell>
          <cell r="AT43">
            <v>5644.7932599999995</v>
          </cell>
          <cell r="AU43">
            <v>6775.6019899999992</v>
          </cell>
          <cell r="AV43">
            <v>7914.5320199999996</v>
          </cell>
          <cell r="AW43">
            <v>9043.6214799999998</v>
          </cell>
          <cell r="AX43">
            <v>10179.31019</v>
          </cell>
          <cell r="AY43">
            <v>11377.190189999998</v>
          </cell>
          <cell r="AZ43">
            <v>12616.108569999999</v>
          </cell>
          <cell r="BA43">
            <v>13914.282389999998</v>
          </cell>
        </row>
        <row r="44">
          <cell r="B44" t="str">
            <v>A4510</v>
          </cell>
          <cell r="D44">
            <v>1</v>
          </cell>
          <cell r="F44">
            <v>2039.8460300000011</v>
          </cell>
          <cell r="G44">
            <v>4074.1212300000016</v>
          </cell>
          <cell r="H44">
            <v>6116.2592900000018</v>
          </cell>
          <cell r="I44">
            <v>8145.020660000001</v>
          </cell>
          <cell r="J44">
            <v>10196.34129</v>
          </cell>
          <cell r="K44">
            <v>12230.759610000001</v>
          </cell>
          <cell r="L44">
            <v>14269.347740000003</v>
          </cell>
          <cell r="M44">
            <v>16304.956190000001</v>
          </cell>
          <cell r="N44">
            <v>18337.527640000004</v>
          </cell>
          <cell r="O44">
            <v>20407.068990000007</v>
          </cell>
          <cell r="P44">
            <v>22488.069310000006</v>
          </cell>
          <cell r="Q44">
            <v>24594.544430000009</v>
          </cell>
          <cell r="R44">
            <v>2012.5396899999996</v>
          </cell>
          <cell r="S44">
            <v>4022.3744300000008</v>
          </cell>
          <cell r="T44">
            <v>6048.8379199999999</v>
          </cell>
          <cell r="U44">
            <v>8075.8940999999995</v>
          </cell>
          <cell r="V44">
            <v>10080.911819999999</v>
          </cell>
          <cell r="W44">
            <v>12095.99512</v>
          </cell>
          <cell r="X44">
            <v>14111.664289999999</v>
          </cell>
          <cell r="Y44">
            <v>16124.150519999999</v>
          </cell>
          <cell r="Z44">
            <v>18138.022530000002</v>
          </cell>
          <cell r="AA44">
            <v>20228.19757</v>
          </cell>
          <cell r="AB44">
            <v>22369.11764</v>
          </cell>
          <cell r="AC44">
            <v>24579.084440000002</v>
          </cell>
          <cell r="AD44">
            <v>2022.5476099999994</v>
          </cell>
          <cell r="AE44">
            <v>3927.7403299999992</v>
          </cell>
          <cell r="AF44">
            <v>5828.7823599999992</v>
          </cell>
          <cell r="AG44">
            <v>7729.1032099999993</v>
          </cell>
          <cell r="AH44">
            <v>9651.142969999999</v>
          </cell>
          <cell r="AI44">
            <v>11555.368339999999</v>
          </cell>
          <cell r="AJ44">
            <v>13464.781239999998</v>
          </cell>
          <cell r="AK44">
            <v>15362.87852</v>
          </cell>
          <cell r="AL44">
            <v>17249.785019999999</v>
          </cell>
          <cell r="AM44">
            <v>19306.333449999998</v>
          </cell>
          <cell r="AN44">
            <v>21493.217530000002</v>
          </cell>
          <cell r="AO44">
            <v>23845.070250000001</v>
          </cell>
          <cell r="AP44">
            <v>2579.6108599999984</v>
          </cell>
          <cell r="AQ44">
            <v>5169.9118299999964</v>
          </cell>
          <cell r="AR44">
            <v>7766.3213099999966</v>
          </cell>
          <cell r="AS44">
            <v>10357.240389999997</v>
          </cell>
          <cell r="AT44">
            <v>12933.239799999998</v>
          </cell>
          <cell r="AU44">
            <v>15524.054399999997</v>
          </cell>
          <cell r="AV44">
            <v>18129.156189999998</v>
          </cell>
          <cell r="AW44">
            <v>20709.170189999997</v>
          </cell>
          <cell r="AX44">
            <v>23315.115119999999</v>
          </cell>
          <cell r="AY44">
            <v>26042.62487</v>
          </cell>
          <cell r="AZ44">
            <v>28858.754389999998</v>
          </cell>
          <cell r="BA44">
            <v>31788.039290000001</v>
          </cell>
        </row>
        <row r="45">
          <cell r="B45" t="str">
            <v>A4520</v>
          </cell>
          <cell r="D45">
            <v>1</v>
          </cell>
          <cell r="F45">
            <v>281.59960000000007</v>
          </cell>
          <cell r="G45">
            <v>562.3635700000001</v>
          </cell>
          <cell r="H45">
            <v>844.12058999999999</v>
          </cell>
          <cell r="I45">
            <v>1125.3230899999999</v>
          </cell>
          <cell r="J45">
            <v>1408.7125899999996</v>
          </cell>
          <cell r="K45">
            <v>1689.2711199999997</v>
          </cell>
          <cell r="L45">
            <v>1971.5029099999997</v>
          </cell>
          <cell r="M45">
            <v>2252.7912700000002</v>
          </cell>
          <cell r="N45">
            <v>2534.3318399999998</v>
          </cell>
          <cell r="O45">
            <v>2821.5361499999999</v>
          </cell>
          <cell r="P45">
            <v>3109.2506199999998</v>
          </cell>
          <cell r="Q45">
            <v>3402.4573899999996</v>
          </cell>
          <cell r="R45">
            <v>282.41688000000011</v>
          </cell>
          <cell r="S45">
            <v>563.86283000000003</v>
          </cell>
          <cell r="T45">
            <v>847.54768999999999</v>
          </cell>
          <cell r="U45">
            <v>1132.00665</v>
          </cell>
          <cell r="V45">
            <v>1413.6906399999998</v>
          </cell>
          <cell r="W45">
            <v>1695.9724099999999</v>
          </cell>
          <cell r="X45">
            <v>1978.0492399999998</v>
          </cell>
          <cell r="Y45">
            <v>2259.6496900000002</v>
          </cell>
          <cell r="Z45">
            <v>2540.0570400000001</v>
          </cell>
          <cell r="AA45">
            <v>2831.8461000000002</v>
          </cell>
          <cell r="AB45">
            <v>3130.4453000000003</v>
          </cell>
          <cell r="AC45">
            <v>3436.9894900000004</v>
          </cell>
          <cell r="AD45">
            <v>278.43302999999992</v>
          </cell>
          <cell r="AE45">
            <v>540.30039999999997</v>
          </cell>
          <cell r="AF45">
            <v>801.28460999999993</v>
          </cell>
          <cell r="AG45">
            <v>1062.7648799999999</v>
          </cell>
          <cell r="AH45">
            <v>1328.00316</v>
          </cell>
          <cell r="AI45">
            <v>1590.4610899999998</v>
          </cell>
          <cell r="AJ45">
            <v>1853.8342899999998</v>
          </cell>
          <cell r="AK45">
            <v>2115.67434</v>
          </cell>
          <cell r="AL45">
            <v>2376.4247300000002</v>
          </cell>
          <cell r="AM45">
            <v>2660.1204499999999</v>
          </cell>
          <cell r="AN45">
            <v>2961.2319499999994</v>
          </cell>
          <cell r="AO45">
            <v>3286.5108199999995</v>
          </cell>
          <cell r="AP45">
            <v>356.79603999999983</v>
          </cell>
          <cell r="AQ45">
            <v>715.21438999999964</v>
          </cell>
          <cell r="AR45">
            <v>1076.3941799999996</v>
          </cell>
          <cell r="AS45">
            <v>1434.8116799999998</v>
          </cell>
          <cell r="AT45">
            <v>1792.3004999999998</v>
          </cell>
          <cell r="AU45">
            <v>2150.2711300000001</v>
          </cell>
          <cell r="AV45">
            <v>2510.8900800000001</v>
          </cell>
          <cell r="AW45">
            <v>2868.0454399999999</v>
          </cell>
          <cell r="AX45">
            <v>3229.3426499999996</v>
          </cell>
          <cell r="AY45">
            <v>3606.5783999999994</v>
          </cell>
          <cell r="AZ45">
            <v>3995.9506899999997</v>
          </cell>
          <cell r="BA45">
            <v>4400.6498099999999</v>
          </cell>
        </row>
        <row r="46">
          <cell r="B46" t="str">
            <v>A4530</v>
          </cell>
          <cell r="D46">
            <v>1</v>
          </cell>
          <cell r="F46">
            <v>518.04492000000005</v>
          </cell>
          <cell r="G46">
            <v>1036.9214299999996</v>
          </cell>
          <cell r="H46">
            <v>1558.2210299999999</v>
          </cell>
          <cell r="I46">
            <v>2077.6987300000001</v>
          </cell>
          <cell r="J46">
            <v>2603.16329</v>
          </cell>
          <cell r="K46">
            <v>3122.3908400000005</v>
          </cell>
          <cell r="L46">
            <v>3645.4067100000002</v>
          </cell>
          <cell r="M46">
            <v>4162.8877699999994</v>
          </cell>
          <cell r="N46">
            <v>4683.48531</v>
          </cell>
          <cell r="O46">
            <v>5211.2336999999998</v>
          </cell>
          <cell r="P46">
            <v>5745.2966899999992</v>
          </cell>
          <cell r="Q46">
            <v>6284.2444799999994</v>
          </cell>
          <cell r="R46">
            <v>511.18844000000007</v>
          </cell>
          <cell r="S46">
            <v>1022.5941399999999</v>
          </cell>
          <cell r="T46">
            <v>1535.5769699999998</v>
          </cell>
          <cell r="U46">
            <v>2050.8648399999997</v>
          </cell>
          <cell r="V46">
            <v>2557.6035499999994</v>
          </cell>
          <cell r="W46">
            <v>3069.6160299999992</v>
          </cell>
          <cell r="X46">
            <v>3583.9031999999993</v>
          </cell>
          <cell r="Y46">
            <v>4096.5346699999991</v>
          </cell>
          <cell r="Z46">
            <v>4608.9690399999999</v>
          </cell>
          <cell r="AA46">
            <v>5139.77286</v>
          </cell>
          <cell r="AB46">
            <v>5681.1658600000001</v>
          </cell>
          <cell r="AC46">
            <v>6241.1768100000008</v>
          </cell>
          <cell r="AD46">
            <v>509.1730400000003</v>
          </cell>
          <cell r="AE46">
            <v>988.08659000000034</v>
          </cell>
          <cell r="AF46">
            <v>1468.2501800000002</v>
          </cell>
          <cell r="AG46">
            <v>1949.0411400000005</v>
          </cell>
          <cell r="AH46">
            <v>2434.6371500000005</v>
          </cell>
          <cell r="AI46">
            <v>2915.4965500000008</v>
          </cell>
          <cell r="AJ46">
            <v>3396.3444900000004</v>
          </cell>
          <cell r="AK46">
            <v>3873.9450300000003</v>
          </cell>
          <cell r="AL46">
            <v>4351.4962000000005</v>
          </cell>
          <cell r="AM46">
            <v>4871.8278899999996</v>
          </cell>
          <cell r="AN46">
            <v>5425.2169599999988</v>
          </cell>
          <cell r="AO46">
            <v>6023.0379399999983</v>
          </cell>
          <cell r="AP46">
            <v>659.16223000000002</v>
          </cell>
          <cell r="AQ46">
            <v>1316.5024100000003</v>
          </cell>
          <cell r="AR46">
            <v>1977.8619200000005</v>
          </cell>
          <cell r="AS46">
            <v>2641.0365700000002</v>
          </cell>
          <cell r="AT46">
            <v>3300.6734600000009</v>
          </cell>
          <cell r="AU46">
            <v>3962.31</v>
          </cell>
          <cell r="AV46">
            <v>4625.1030200000005</v>
          </cell>
          <cell r="AW46">
            <v>5285.1715400000012</v>
          </cell>
          <cell r="AX46">
            <v>5951.4944000000014</v>
          </cell>
          <cell r="AY46">
            <v>6642.4940600000018</v>
          </cell>
          <cell r="AZ46">
            <v>7360.5396100000016</v>
          </cell>
          <cell r="BA46">
            <v>8105.8684300000014</v>
          </cell>
        </row>
        <row r="47">
          <cell r="B47" t="str">
            <v>A4540</v>
          </cell>
          <cell r="D47">
            <v>1</v>
          </cell>
          <cell r="F47">
            <v>2331.9552400000011</v>
          </cell>
          <cell r="G47">
            <v>4661.0425600000026</v>
          </cell>
          <cell r="H47">
            <v>7000.4355300000025</v>
          </cell>
          <cell r="I47">
            <v>9326.0651900000012</v>
          </cell>
          <cell r="J47">
            <v>11667.354970000002</v>
          </cell>
          <cell r="K47">
            <v>13994.152650000002</v>
          </cell>
          <cell r="L47">
            <v>16318.495450000004</v>
          </cell>
          <cell r="M47">
            <v>18645.083330000001</v>
          </cell>
          <cell r="N47">
            <v>20961.64561</v>
          </cell>
          <cell r="O47">
            <v>23322.503550000001</v>
          </cell>
          <cell r="P47">
            <v>25690.648420000001</v>
          </cell>
          <cell r="Q47">
            <v>28086.559840000002</v>
          </cell>
          <cell r="R47">
            <v>2268.4186099999997</v>
          </cell>
          <cell r="S47">
            <v>4529.9740800000009</v>
          </cell>
          <cell r="T47">
            <v>6824.0516700000016</v>
          </cell>
          <cell r="U47">
            <v>9117.0291400000042</v>
          </cell>
          <cell r="V47">
            <v>11379.117800000005</v>
          </cell>
          <cell r="W47">
            <v>13650.181370000006</v>
          </cell>
          <cell r="X47">
            <v>15925.438840000004</v>
          </cell>
          <cell r="Y47">
            <v>18201.812680000003</v>
          </cell>
          <cell r="Z47">
            <v>20467.832920000001</v>
          </cell>
          <cell r="AA47">
            <v>22823.608890000003</v>
          </cell>
          <cell r="AB47">
            <v>25239.060450000004</v>
          </cell>
          <cell r="AC47">
            <v>27734.338580000003</v>
          </cell>
          <cell r="AD47">
            <v>2285.898810000001</v>
          </cell>
          <cell r="AE47">
            <v>4433.1518100000012</v>
          </cell>
          <cell r="AF47">
            <v>6581.5833600000024</v>
          </cell>
          <cell r="AG47">
            <v>8731.6793900000011</v>
          </cell>
          <cell r="AH47">
            <v>10911.577080000001</v>
          </cell>
          <cell r="AI47">
            <v>13066.550310000001</v>
          </cell>
          <cell r="AJ47">
            <v>15224.994140000001</v>
          </cell>
          <cell r="AK47">
            <v>17366.953570000001</v>
          </cell>
          <cell r="AL47">
            <v>19504.832890000001</v>
          </cell>
          <cell r="AM47">
            <v>21835.121150000003</v>
          </cell>
          <cell r="AN47">
            <v>24311.412080000002</v>
          </cell>
          <cell r="AO47">
            <v>26973.779330000001</v>
          </cell>
          <cell r="AP47">
            <v>2920.3946399999982</v>
          </cell>
          <cell r="AQ47">
            <v>5859.6882999999998</v>
          </cell>
          <cell r="AR47">
            <v>8806.373239999999</v>
          </cell>
          <cell r="AS47">
            <v>11744.59585</v>
          </cell>
          <cell r="AT47">
            <v>14663.573669999998</v>
          </cell>
          <cell r="AU47">
            <v>17610.878379999998</v>
          </cell>
          <cell r="AV47">
            <v>20562.352500000001</v>
          </cell>
          <cell r="AW47">
            <v>23485.758759999997</v>
          </cell>
          <cell r="AX47">
            <v>26439.007799999996</v>
          </cell>
          <cell r="AY47">
            <v>29530.213629999998</v>
          </cell>
          <cell r="AZ47">
            <v>32722.807290000001</v>
          </cell>
          <cell r="BA47">
            <v>36057.925779999998</v>
          </cell>
        </row>
        <row r="48">
          <cell r="B48" t="str">
            <v>A5110</v>
          </cell>
          <cell r="D48">
            <v>1</v>
          </cell>
          <cell r="F48">
            <v>1892.1736800000003</v>
          </cell>
          <cell r="G48">
            <v>3779.9617599999997</v>
          </cell>
          <cell r="H48">
            <v>5668.2896799999999</v>
          </cell>
          <cell r="I48">
            <v>7547.6156700000001</v>
          </cell>
          <cell r="J48">
            <v>9437.7148200000011</v>
          </cell>
          <cell r="K48">
            <v>11311.32187</v>
          </cell>
          <cell r="L48">
            <v>13192.496140000001</v>
          </cell>
          <cell r="M48">
            <v>15081.542520000001</v>
          </cell>
          <cell r="N48">
            <v>16957.652620000001</v>
          </cell>
          <cell r="O48">
            <v>18869.751970000001</v>
          </cell>
          <cell r="P48">
            <v>20791.643910000003</v>
          </cell>
          <cell r="Q48">
            <v>22722.532090000004</v>
          </cell>
          <cell r="R48">
            <v>1820.5039700000007</v>
          </cell>
          <cell r="S48">
            <v>3652.8465100000003</v>
          </cell>
          <cell r="T48">
            <v>5487.6967600000007</v>
          </cell>
          <cell r="U48">
            <v>7327.4451200000012</v>
          </cell>
          <cell r="V48">
            <v>9142.2855000000018</v>
          </cell>
          <cell r="W48">
            <v>10973.853410000002</v>
          </cell>
          <cell r="X48">
            <v>12804.502250000001</v>
          </cell>
          <cell r="Y48">
            <v>14623.449250000001</v>
          </cell>
          <cell r="Z48">
            <v>16453.031330000002</v>
          </cell>
          <cell r="AA48">
            <v>18362.420050000001</v>
          </cell>
          <cell r="AB48">
            <v>20323.18461</v>
          </cell>
          <cell r="AC48">
            <v>22361.464489999998</v>
          </cell>
          <cell r="AD48">
            <v>1858.6808800000003</v>
          </cell>
          <cell r="AE48">
            <v>3618.2819400000003</v>
          </cell>
          <cell r="AF48">
            <v>5365.3338500000009</v>
          </cell>
          <cell r="AG48">
            <v>7112.471520000001</v>
          </cell>
          <cell r="AH48">
            <v>8875.8470799999996</v>
          </cell>
          <cell r="AI48">
            <v>10628.59324</v>
          </cell>
          <cell r="AJ48">
            <v>12376.995369999999</v>
          </cell>
          <cell r="AK48">
            <v>14123.812389999999</v>
          </cell>
          <cell r="AL48">
            <v>15855.247669999999</v>
          </cell>
          <cell r="AM48">
            <v>17761.231199999995</v>
          </cell>
          <cell r="AN48">
            <v>19800.909769999995</v>
          </cell>
          <cell r="AO48">
            <v>22011.200049999996</v>
          </cell>
          <cell r="AP48">
            <v>2442.4214200000015</v>
          </cell>
          <cell r="AQ48">
            <v>4877.5929300000016</v>
          </cell>
          <cell r="AR48">
            <v>7330.8944400000019</v>
          </cell>
          <cell r="AS48">
            <v>9773.7530200000037</v>
          </cell>
          <cell r="AT48">
            <v>12210.649490000003</v>
          </cell>
          <cell r="AU48">
            <v>14659.483960000005</v>
          </cell>
          <cell r="AV48">
            <v>17113.981500000009</v>
          </cell>
          <cell r="AW48">
            <v>19552.907200000012</v>
          </cell>
          <cell r="AX48">
            <v>22002.88108000001</v>
          </cell>
          <cell r="AY48">
            <v>24592.643180000006</v>
          </cell>
          <cell r="AZ48">
            <v>27268.145090000005</v>
          </cell>
          <cell r="BA48">
            <v>30071.999820000005</v>
          </cell>
        </row>
        <row r="49">
          <cell r="B49" t="str">
            <v>A5120</v>
          </cell>
          <cell r="D49">
            <v>1</v>
          </cell>
          <cell r="F49">
            <v>1263.4705299999985</v>
          </cell>
          <cell r="G49">
            <v>2533.6653299999975</v>
          </cell>
          <cell r="H49">
            <v>3799.3364599999973</v>
          </cell>
          <cell r="I49">
            <v>5061.0004899999967</v>
          </cell>
          <cell r="J49">
            <v>6330.3913399999974</v>
          </cell>
          <cell r="K49">
            <v>7589.7264499999974</v>
          </cell>
          <cell r="L49">
            <v>8853.3435899999986</v>
          </cell>
          <cell r="M49">
            <v>10120.662979999999</v>
          </cell>
          <cell r="N49">
            <v>11385.310969999999</v>
          </cell>
          <cell r="O49">
            <v>12666.9352</v>
          </cell>
          <cell r="P49">
            <v>13956.085990000001</v>
          </cell>
          <cell r="Q49">
            <v>15252.062549999999</v>
          </cell>
          <cell r="R49">
            <v>1228.1374700000001</v>
          </cell>
          <cell r="S49">
            <v>2462.6703300000004</v>
          </cell>
          <cell r="T49">
            <v>3704.3057500000009</v>
          </cell>
          <cell r="U49">
            <v>4948.5196500000002</v>
          </cell>
          <cell r="V49">
            <v>6177.8196700000008</v>
          </cell>
          <cell r="W49">
            <v>7417.4503900000009</v>
          </cell>
          <cell r="X49">
            <v>8646.6863200000007</v>
          </cell>
          <cell r="Y49">
            <v>9875.0634200000004</v>
          </cell>
          <cell r="Z49">
            <v>11106.03981</v>
          </cell>
          <cell r="AA49">
            <v>12386.997110000002</v>
          </cell>
          <cell r="AB49">
            <v>13711.78298</v>
          </cell>
          <cell r="AC49">
            <v>15084.998750000001</v>
          </cell>
          <cell r="AD49">
            <v>1239.7904299999993</v>
          </cell>
          <cell r="AE49">
            <v>2408.7279099999987</v>
          </cell>
          <cell r="AF49">
            <v>3568.5725199999988</v>
          </cell>
          <cell r="AG49">
            <v>4728.8506099999986</v>
          </cell>
          <cell r="AH49">
            <v>5906.3277999999991</v>
          </cell>
          <cell r="AI49">
            <v>7073.9550999999992</v>
          </cell>
          <cell r="AJ49">
            <v>8246.1081299999987</v>
          </cell>
          <cell r="AK49">
            <v>9408.1869999999981</v>
          </cell>
          <cell r="AL49">
            <v>10564.17872</v>
          </cell>
          <cell r="AM49">
            <v>11836.778559999999</v>
          </cell>
          <cell r="AN49">
            <v>13195.65561</v>
          </cell>
          <cell r="AO49">
            <v>14670.431030000002</v>
          </cell>
          <cell r="AP49">
            <v>1642.9195100000004</v>
          </cell>
          <cell r="AQ49">
            <v>3288.0487399999993</v>
          </cell>
          <cell r="AR49">
            <v>4929.5524799999994</v>
          </cell>
          <cell r="AS49">
            <v>6560.9670900000001</v>
          </cell>
          <cell r="AT49">
            <v>8188.0838400000011</v>
          </cell>
          <cell r="AU49">
            <v>9830.2195600000014</v>
          </cell>
          <cell r="AV49">
            <v>11480.52958</v>
          </cell>
          <cell r="AW49">
            <v>13121.410440000001</v>
          </cell>
          <cell r="AX49">
            <v>14770.912390000003</v>
          </cell>
          <cell r="AY49">
            <v>16504.133620000001</v>
          </cell>
          <cell r="AZ49">
            <v>18297.813120000003</v>
          </cell>
          <cell r="BA49">
            <v>20177.111360000003</v>
          </cell>
        </row>
        <row r="50">
          <cell r="B50" t="str">
            <v>A5130</v>
          </cell>
          <cell r="D50">
            <v>1</v>
          </cell>
          <cell r="F50">
            <v>2083.9525400000002</v>
          </cell>
          <cell r="G50">
            <v>4218.4976299999998</v>
          </cell>
          <cell r="H50">
            <v>6305.0872199999994</v>
          </cell>
          <cell r="I50">
            <v>8394.4742499999993</v>
          </cell>
          <cell r="J50">
            <v>10505.21653</v>
          </cell>
          <cell r="K50">
            <v>12566.46538</v>
          </cell>
          <cell r="L50">
            <v>14628.824930000001</v>
          </cell>
          <cell r="M50">
            <v>16691.59693</v>
          </cell>
          <cell r="N50">
            <v>18739.811020000001</v>
          </cell>
          <cell r="O50">
            <v>20864.68317</v>
          </cell>
          <cell r="P50">
            <v>22995.605879999999</v>
          </cell>
          <cell r="Q50">
            <v>25140.546710000002</v>
          </cell>
          <cell r="R50">
            <v>2021.7610099999999</v>
          </cell>
          <cell r="S50">
            <v>4042.5282399999992</v>
          </cell>
          <cell r="T50">
            <v>6029.53071</v>
          </cell>
          <cell r="U50">
            <v>8064.8295500000004</v>
          </cell>
          <cell r="V50">
            <v>10034.051949999999</v>
          </cell>
          <cell r="W50">
            <v>12043.11298</v>
          </cell>
          <cell r="X50">
            <v>14071.144179999999</v>
          </cell>
          <cell r="Y50">
            <v>16113.60146</v>
          </cell>
          <cell r="Z50">
            <v>18119.429889999999</v>
          </cell>
          <cell r="AA50">
            <v>20246.347120000002</v>
          </cell>
          <cell r="AB50">
            <v>22415.668010000001</v>
          </cell>
          <cell r="AC50">
            <v>24702.612280000001</v>
          </cell>
          <cell r="AD50">
            <v>2054.0011999999997</v>
          </cell>
          <cell r="AE50">
            <v>3997.1805400000003</v>
          </cell>
          <cell r="AF50">
            <v>5937.3100300000006</v>
          </cell>
          <cell r="AG50">
            <v>7887.7892699999993</v>
          </cell>
          <cell r="AH50">
            <v>9838.2723999999998</v>
          </cell>
          <cell r="AI50">
            <v>11803.25223</v>
          </cell>
          <cell r="AJ50">
            <v>13767.07833</v>
          </cell>
          <cell r="AK50">
            <v>15699.988439999999</v>
          </cell>
          <cell r="AL50">
            <v>17630.49137</v>
          </cell>
          <cell r="AM50">
            <v>19758.42354</v>
          </cell>
          <cell r="AN50">
            <v>22051.448179999999</v>
          </cell>
          <cell r="AO50">
            <v>24485.3043</v>
          </cell>
          <cell r="AP50">
            <v>2681.7800999999986</v>
          </cell>
          <cell r="AQ50">
            <v>5427.2205299999996</v>
          </cell>
          <cell r="AR50">
            <v>8172.7738099999988</v>
          </cell>
          <cell r="AS50">
            <v>10854.70789</v>
          </cell>
          <cell r="AT50">
            <v>13529.174049999998</v>
          </cell>
          <cell r="AU50">
            <v>16241.443439999997</v>
          </cell>
          <cell r="AV50">
            <v>18939.689819999996</v>
          </cell>
          <cell r="AW50">
            <v>21695.509779999997</v>
          </cell>
          <cell r="AX50">
            <v>24432.786939999998</v>
          </cell>
          <cell r="AY50">
            <v>27345.207249999996</v>
          </cell>
          <cell r="AZ50">
            <v>30295.116279999995</v>
          </cell>
          <cell r="BA50">
            <v>33378.74003999999</v>
          </cell>
        </row>
        <row r="51">
          <cell r="B51" t="str">
            <v>A5410</v>
          </cell>
          <cell r="D51">
            <v>1</v>
          </cell>
          <cell r="F51">
            <v>2609.9799700000003</v>
          </cell>
          <cell r="G51">
            <v>5182.1147499999997</v>
          </cell>
          <cell r="H51">
            <v>7789.2657400000007</v>
          </cell>
          <cell r="I51">
            <v>10414.565890000002</v>
          </cell>
          <cell r="J51">
            <v>13068.333610000001</v>
          </cell>
          <cell r="K51">
            <v>15724.790560000001</v>
          </cell>
          <cell r="L51">
            <v>18367.575980000001</v>
          </cell>
          <cell r="M51">
            <v>20992.895380000002</v>
          </cell>
          <cell r="N51">
            <v>23662.555380000002</v>
          </cell>
          <cell r="O51">
            <v>26371.006360000003</v>
          </cell>
          <cell r="P51">
            <v>29078.180700000004</v>
          </cell>
          <cell r="Q51">
            <v>31761.292700000005</v>
          </cell>
          <cell r="R51">
            <v>2692.0078800000006</v>
          </cell>
          <cell r="S51">
            <v>5435.3776699999999</v>
          </cell>
          <cell r="T51">
            <v>8179.174289999999</v>
          </cell>
          <cell r="U51">
            <v>10995.48806</v>
          </cell>
          <cell r="V51">
            <v>13752.078729999999</v>
          </cell>
          <cell r="W51">
            <v>16563.18836</v>
          </cell>
          <cell r="X51">
            <v>19378.917119999998</v>
          </cell>
          <cell r="Y51">
            <v>22164.562639999996</v>
          </cell>
          <cell r="Z51">
            <v>25049.347019999997</v>
          </cell>
          <cell r="AA51">
            <v>27915.121479999998</v>
          </cell>
          <cell r="AB51">
            <v>30809.918979999999</v>
          </cell>
          <cell r="AC51">
            <v>33746.457759999998</v>
          </cell>
          <cell r="AD51">
            <v>2901.2685700000002</v>
          </cell>
          <cell r="AE51">
            <v>5896.4783200000002</v>
          </cell>
          <cell r="AF51">
            <v>8859.8665000000001</v>
          </cell>
          <cell r="AG51">
            <v>11812.33063</v>
          </cell>
          <cell r="AH51">
            <v>14852.297540000001</v>
          </cell>
          <cell r="AI51">
            <v>17947.654490000001</v>
          </cell>
          <cell r="AJ51">
            <v>21010.144840000004</v>
          </cell>
          <cell r="AK51">
            <v>24083.363540000002</v>
          </cell>
          <cell r="AL51">
            <v>27169.003920000003</v>
          </cell>
          <cell r="AM51">
            <v>30273.828770000004</v>
          </cell>
          <cell r="AN51">
            <v>33465.503230000002</v>
          </cell>
          <cell r="AO51">
            <v>36629.72135</v>
          </cell>
          <cell r="AP51">
            <v>3187.5754700000007</v>
          </cell>
          <cell r="AQ51">
            <v>6411.5555600000007</v>
          </cell>
          <cell r="AR51">
            <v>9626.1400099999992</v>
          </cell>
          <cell r="AS51">
            <v>12823.419190000001</v>
          </cell>
          <cell r="AT51">
            <v>16049.147939999999</v>
          </cell>
          <cell r="AU51">
            <v>19314.847040000001</v>
          </cell>
          <cell r="AV51">
            <v>22606.183800000003</v>
          </cell>
          <cell r="AW51">
            <v>25879.094949999999</v>
          </cell>
          <cell r="AX51">
            <v>29178.52248</v>
          </cell>
          <cell r="AY51">
            <v>32481.034830000001</v>
          </cell>
          <cell r="AZ51">
            <v>35839.053140000004</v>
          </cell>
          <cell r="BA51">
            <v>39221.681340000003</v>
          </cell>
        </row>
        <row r="52">
          <cell r="B52" t="str">
            <v>A5420</v>
          </cell>
          <cell r="D52">
            <v>1</v>
          </cell>
          <cell r="F52">
            <v>1630.0182</v>
          </cell>
          <cell r="G52">
            <v>3298.15362</v>
          </cell>
          <cell r="H52">
            <v>4913.2592200000008</v>
          </cell>
          <cell r="I52">
            <v>6561.8629800000008</v>
          </cell>
          <cell r="J52">
            <v>8176.8944700000011</v>
          </cell>
          <cell r="K52">
            <v>9791.6570400000019</v>
          </cell>
          <cell r="L52">
            <v>11365.148290000001</v>
          </cell>
          <cell r="M52">
            <v>12961.191330000001</v>
          </cell>
          <cell r="N52">
            <v>14551.659460000001</v>
          </cell>
          <cell r="O52">
            <v>16215.628000000001</v>
          </cell>
          <cell r="P52">
            <v>17885.97596</v>
          </cell>
          <cell r="Q52">
            <v>19540.410620000002</v>
          </cell>
          <cell r="R52">
            <v>1539.0022800000002</v>
          </cell>
          <cell r="S52">
            <v>3103.9905200000003</v>
          </cell>
          <cell r="T52">
            <v>4613.6729599999999</v>
          </cell>
          <cell r="U52">
            <v>6161.3591399999996</v>
          </cell>
          <cell r="V52">
            <v>7670.1071300000003</v>
          </cell>
          <cell r="W52">
            <v>9222.8681699999997</v>
          </cell>
          <cell r="X52">
            <v>10822.27909</v>
          </cell>
          <cell r="Y52">
            <v>12410.10385</v>
          </cell>
          <cell r="Z52">
            <v>13936.611369999999</v>
          </cell>
          <cell r="AA52">
            <v>15540.614399999999</v>
          </cell>
          <cell r="AB52">
            <v>17206.791399999998</v>
          </cell>
          <cell r="AC52">
            <v>18965.059459999997</v>
          </cell>
          <cell r="AD52">
            <v>1489.57095</v>
          </cell>
          <cell r="AE52">
            <v>2878.2009400000002</v>
          </cell>
          <cell r="AF52">
            <v>4322.3991399999995</v>
          </cell>
          <cell r="AG52">
            <v>5781.6448799999998</v>
          </cell>
          <cell r="AH52">
            <v>7222.8764000000001</v>
          </cell>
          <cell r="AI52">
            <v>8656.9192200000016</v>
          </cell>
          <cell r="AJ52">
            <v>10144.054310000001</v>
          </cell>
          <cell r="AK52">
            <v>11572.688260000003</v>
          </cell>
          <cell r="AL52">
            <v>12985.877970000003</v>
          </cell>
          <cell r="AM52">
            <v>14534.918550000002</v>
          </cell>
          <cell r="AN52">
            <v>16282.611830000002</v>
          </cell>
          <cell r="AO52">
            <v>18097.424270000003</v>
          </cell>
          <cell r="AP52">
            <v>2045.5335900000002</v>
          </cell>
          <cell r="AQ52">
            <v>4140.0715999999993</v>
          </cell>
          <cell r="AR52">
            <v>6249.0712199999998</v>
          </cell>
          <cell r="AS52">
            <v>8292.1494700000003</v>
          </cell>
          <cell r="AT52">
            <v>10294.854379999999</v>
          </cell>
          <cell r="AU52">
            <v>12407.244649999999</v>
          </cell>
          <cell r="AV52">
            <v>14431.405249999998</v>
          </cell>
          <cell r="AW52">
            <v>16523.089289999996</v>
          </cell>
          <cell r="AX52">
            <v>18615.306369999998</v>
          </cell>
          <cell r="AY52">
            <v>20798.032380000001</v>
          </cell>
          <cell r="AZ52">
            <v>23019.7075</v>
          </cell>
          <cell r="BA52">
            <v>25323.433710000001</v>
          </cell>
        </row>
        <row r="53">
          <cell r="B53" t="str">
            <v>A5510</v>
          </cell>
          <cell r="D53">
            <v>1</v>
          </cell>
          <cell r="F53">
            <v>2080.3938000000003</v>
          </cell>
          <cell r="G53">
            <v>4188.3544299999994</v>
          </cell>
          <cell r="H53">
            <v>6236.6895100000002</v>
          </cell>
          <cell r="I53">
            <v>8309.2817500000001</v>
          </cell>
          <cell r="J53">
            <v>10376.528040000001</v>
          </cell>
          <cell r="K53">
            <v>12382.456410000001</v>
          </cell>
          <cell r="L53">
            <v>14415.283100000001</v>
          </cell>
          <cell r="M53">
            <v>16452.44658</v>
          </cell>
          <cell r="N53">
            <v>18456.81695</v>
          </cell>
          <cell r="O53">
            <v>20542.83467</v>
          </cell>
          <cell r="P53">
            <v>22616.342279999997</v>
          </cell>
          <cell r="Q53">
            <v>24692.639659999997</v>
          </cell>
          <cell r="R53">
            <v>1909.2304199999992</v>
          </cell>
          <cell r="S53">
            <v>3858.261129999999</v>
          </cell>
          <cell r="T53">
            <v>5762.7528499999999</v>
          </cell>
          <cell r="U53">
            <v>7701.1157799999992</v>
          </cell>
          <cell r="V53">
            <v>9582.3924299999999</v>
          </cell>
          <cell r="W53">
            <v>11497.397730000001</v>
          </cell>
          <cell r="X53">
            <v>13453.314310000002</v>
          </cell>
          <cell r="Y53">
            <v>15411.505020000002</v>
          </cell>
          <cell r="Z53">
            <v>17331.558300000001</v>
          </cell>
          <cell r="AA53">
            <v>19352.687180000001</v>
          </cell>
          <cell r="AB53">
            <v>21412.662350000002</v>
          </cell>
          <cell r="AC53">
            <v>23608.164150000004</v>
          </cell>
          <cell r="AD53">
            <v>1987.4134600000002</v>
          </cell>
          <cell r="AE53">
            <v>3865.1325900000006</v>
          </cell>
          <cell r="AF53">
            <v>5748.2592500000001</v>
          </cell>
          <cell r="AG53">
            <v>7650.8140999999996</v>
          </cell>
          <cell r="AH53">
            <v>9556.8957999999984</v>
          </cell>
          <cell r="AI53">
            <v>11457.32172</v>
          </cell>
          <cell r="AJ53">
            <v>13384.43528</v>
          </cell>
          <cell r="AK53">
            <v>15241.299199999999</v>
          </cell>
          <cell r="AL53">
            <v>17075.912939999998</v>
          </cell>
          <cell r="AM53">
            <v>19135.786469999999</v>
          </cell>
          <cell r="AN53">
            <v>21343.287509999998</v>
          </cell>
          <cell r="AO53">
            <v>23675.623810000001</v>
          </cell>
          <cell r="AP53">
            <v>2594.8974300000009</v>
          </cell>
          <cell r="AQ53">
            <v>5234.076460000002</v>
          </cell>
          <cell r="AR53">
            <v>7865.4089600000007</v>
          </cell>
          <cell r="AS53">
            <v>10455.417080000001</v>
          </cell>
          <cell r="AT53">
            <v>13055.487929999999</v>
          </cell>
          <cell r="AU53">
            <v>15696.154259999999</v>
          </cell>
          <cell r="AV53">
            <v>18297.364120000002</v>
          </cell>
          <cell r="AW53">
            <v>20967.312290000002</v>
          </cell>
          <cell r="AX53">
            <v>23633.030220000004</v>
          </cell>
          <cell r="AY53">
            <v>26457.876730000004</v>
          </cell>
          <cell r="AZ53">
            <v>29304.572400000008</v>
          </cell>
          <cell r="BA53">
            <v>32312.448720000008</v>
          </cell>
        </row>
        <row r="54">
          <cell r="B54" t="str">
            <v>A5520</v>
          </cell>
          <cell r="D54">
            <v>1</v>
          </cell>
          <cell r="F54">
            <v>769.7484800000002</v>
          </cell>
          <cell r="G54">
            <v>1550.3222900000005</v>
          </cell>
          <cell r="H54">
            <v>2309.4970800000006</v>
          </cell>
          <cell r="I54">
            <v>3080.9276000000004</v>
          </cell>
          <cell r="J54">
            <v>3849.7735100000009</v>
          </cell>
          <cell r="K54">
            <v>4600.8873900000008</v>
          </cell>
          <cell r="L54">
            <v>5353.5073000000011</v>
          </cell>
          <cell r="M54">
            <v>6109.0016100000003</v>
          </cell>
          <cell r="N54">
            <v>6865.4864200000002</v>
          </cell>
          <cell r="O54">
            <v>7649.7254600000006</v>
          </cell>
          <cell r="P54">
            <v>8447.5962799999998</v>
          </cell>
          <cell r="Q54">
            <v>9251.8628799999988</v>
          </cell>
          <cell r="R54">
            <v>769.06313999999998</v>
          </cell>
          <cell r="S54">
            <v>1546.7071599999999</v>
          </cell>
          <cell r="T54">
            <v>2299.3805000000002</v>
          </cell>
          <cell r="U54">
            <v>3074.3782199999996</v>
          </cell>
          <cell r="V54">
            <v>3823.4126700000002</v>
          </cell>
          <cell r="W54">
            <v>4597.4483799999998</v>
          </cell>
          <cell r="X54">
            <v>5378.4656599999998</v>
          </cell>
          <cell r="Y54">
            <v>6162.9398500000007</v>
          </cell>
          <cell r="Z54">
            <v>6929.009680000001</v>
          </cell>
          <cell r="AA54">
            <v>7731.4617300000009</v>
          </cell>
          <cell r="AB54">
            <v>8551.3418600000023</v>
          </cell>
          <cell r="AC54">
            <v>9415.9581600000001</v>
          </cell>
          <cell r="AD54">
            <v>775.05289000000016</v>
          </cell>
          <cell r="AE54">
            <v>1495.6561600000002</v>
          </cell>
          <cell r="AF54">
            <v>2224.33412</v>
          </cell>
          <cell r="AG54">
            <v>2962.7285100000004</v>
          </cell>
          <cell r="AH54">
            <v>3699.6096700000003</v>
          </cell>
          <cell r="AI54">
            <v>4434.9204700000009</v>
          </cell>
          <cell r="AJ54">
            <v>5182.3901200000009</v>
          </cell>
          <cell r="AK54">
            <v>5909.7198800000006</v>
          </cell>
          <cell r="AL54">
            <v>6627.0521100000014</v>
          </cell>
          <cell r="AM54">
            <v>7428.8138700000009</v>
          </cell>
          <cell r="AN54">
            <v>8300.5449600000011</v>
          </cell>
          <cell r="AO54">
            <v>9222.2445800000005</v>
          </cell>
          <cell r="AP54">
            <v>1029.69409</v>
          </cell>
          <cell r="AQ54">
            <v>2077.0517799999998</v>
          </cell>
          <cell r="AR54">
            <v>3117.3058999999998</v>
          </cell>
          <cell r="AS54">
            <v>4140.3748600000008</v>
          </cell>
          <cell r="AT54">
            <v>5160.5792099999999</v>
          </cell>
          <cell r="AU54">
            <v>6215.9246899999998</v>
          </cell>
          <cell r="AV54">
            <v>7236.3443199999992</v>
          </cell>
          <cell r="AW54">
            <v>8284.1133599999994</v>
          </cell>
          <cell r="AX54">
            <v>9337.4615499999982</v>
          </cell>
          <cell r="AY54">
            <v>10452.74662</v>
          </cell>
          <cell r="AZ54">
            <v>11575.06113</v>
          </cell>
          <cell r="BA54">
            <v>12754.897629999999</v>
          </cell>
        </row>
        <row r="55">
          <cell r="B55" t="str">
            <v>A5530</v>
          </cell>
          <cell r="D55">
            <v>1</v>
          </cell>
          <cell r="F55">
            <v>1250.4493900000002</v>
          </cell>
          <cell r="G55">
            <v>2498.0328499999996</v>
          </cell>
          <cell r="H55">
            <v>3735.9730099999997</v>
          </cell>
          <cell r="I55">
            <v>4990.8513000000003</v>
          </cell>
          <cell r="J55">
            <v>6258.6611200000007</v>
          </cell>
          <cell r="K55">
            <v>7528.8704500000003</v>
          </cell>
          <cell r="L55">
            <v>8800.5884000000005</v>
          </cell>
          <cell r="M55">
            <v>10062.2649</v>
          </cell>
          <cell r="N55">
            <v>11335.691490000001</v>
          </cell>
          <cell r="O55">
            <v>12617.09366</v>
          </cell>
          <cell r="P55">
            <v>13934.55293</v>
          </cell>
          <cell r="Q55">
            <v>15142.083910000001</v>
          </cell>
          <cell r="R55">
            <v>1203.1282399999998</v>
          </cell>
          <cell r="S55">
            <v>2416.0462599999996</v>
          </cell>
          <cell r="T55">
            <v>3662.6869299999998</v>
          </cell>
          <cell r="U55">
            <v>4906.6858999999995</v>
          </cell>
          <cell r="V55">
            <v>6147.2262099999989</v>
          </cell>
          <cell r="W55">
            <v>7386.1313199999986</v>
          </cell>
          <cell r="X55">
            <v>8626.9455799999978</v>
          </cell>
          <cell r="Y55">
            <v>9884.5661199999977</v>
          </cell>
          <cell r="Z55">
            <v>11140.108829999999</v>
          </cell>
          <cell r="AA55">
            <v>12412.657969999998</v>
          </cell>
          <cell r="AB55">
            <v>13692.041859999999</v>
          </cell>
          <cell r="AC55">
            <v>14857.1073</v>
          </cell>
          <cell r="AD55">
            <v>1163.40606</v>
          </cell>
          <cell r="AE55">
            <v>2335.9294399999999</v>
          </cell>
          <cell r="AF55">
            <v>3521.9327599999997</v>
          </cell>
          <cell r="AG55">
            <v>4725.8446099999992</v>
          </cell>
          <cell r="AH55">
            <v>5932.0840699999999</v>
          </cell>
          <cell r="AI55">
            <v>7138.26926</v>
          </cell>
          <cell r="AJ55">
            <v>8363.6793600000001</v>
          </cell>
          <cell r="AK55">
            <v>9593.4133199999997</v>
          </cell>
          <cell r="AL55">
            <v>10845.15445</v>
          </cell>
          <cell r="AM55">
            <v>12089.10961</v>
          </cell>
          <cell r="AN55">
            <v>13346.542889999999</v>
          </cell>
          <cell r="AO55">
            <v>14462.986399999998</v>
          </cell>
          <cell r="AP55">
            <v>1148.6182200000003</v>
          </cell>
          <cell r="AQ55">
            <v>2290.9963200000002</v>
          </cell>
          <cell r="AR55">
            <v>3415.4616600000004</v>
          </cell>
          <cell r="AS55">
            <v>4592.0101000000004</v>
          </cell>
          <cell r="AT55">
            <v>5764.444300000001</v>
          </cell>
          <cell r="AU55">
            <v>6934.623520000001</v>
          </cell>
          <cell r="AV55">
            <v>8080.1786500000007</v>
          </cell>
          <cell r="AW55">
            <v>9267.8970900000004</v>
          </cell>
          <cell r="AX55">
            <v>10444.752769999999</v>
          </cell>
          <cell r="AY55">
            <v>11628.733820000001</v>
          </cell>
          <cell r="AZ55">
            <v>12820.686110000001</v>
          </cell>
          <cell r="BA55">
            <v>13892.165000000001</v>
          </cell>
        </row>
        <row r="56">
          <cell r="B56" t="str">
            <v>A6110</v>
          </cell>
          <cell r="D56">
            <v>1</v>
          </cell>
          <cell r="F56">
            <v>2556.0553199999995</v>
          </cell>
          <cell r="G56">
            <v>5147.251659999999</v>
          </cell>
          <cell r="H56">
            <v>7731.4665100000002</v>
          </cell>
          <cell r="I56">
            <v>10301.933000000001</v>
          </cell>
          <cell r="J56">
            <v>12910.858960000001</v>
          </cell>
          <cell r="K56">
            <v>15518.774130000002</v>
          </cell>
          <cell r="L56">
            <v>18180.823030000003</v>
          </cell>
          <cell r="M56">
            <v>20806.060600000001</v>
          </cell>
          <cell r="N56">
            <v>23498.814000000002</v>
          </cell>
          <cell r="O56">
            <v>26246.867870000002</v>
          </cell>
          <cell r="P56">
            <v>28994.094590000001</v>
          </cell>
          <cell r="Q56">
            <v>31736.309700000002</v>
          </cell>
          <cell r="R56">
            <v>2783.3469799999993</v>
          </cell>
          <cell r="S56">
            <v>5565.4315499999993</v>
          </cell>
          <cell r="T56">
            <v>8362.3469999999979</v>
          </cell>
          <cell r="U56">
            <v>11226.094469999998</v>
          </cell>
          <cell r="V56">
            <v>14094.72372</v>
          </cell>
          <cell r="W56">
            <v>16984.356500000002</v>
          </cell>
          <cell r="X56">
            <v>19881.428309999999</v>
          </cell>
          <cell r="Y56">
            <v>22792.498629999998</v>
          </cell>
          <cell r="Z56">
            <v>25742.702270000002</v>
          </cell>
          <cell r="AA56">
            <v>28745.80773</v>
          </cell>
          <cell r="AB56">
            <v>31688.141589999999</v>
          </cell>
          <cell r="AC56">
            <v>34640.518029999999</v>
          </cell>
          <cell r="AD56">
            <v>3011.1654599999997</v>
          </cell>
          <cell r="AE56">
            <v>6062.1355100000001</v>
          </cell>
          <cell r="AF56">
            <v>9175.1090100000001</v>
          </cell>
          <cell r="AG56">
            <v>12246.83958</v>
          </cell>
          <cell r="AH56">
            <v>15351.025019999999</v>
          </cell>
          <cell r="AI56">
            <v>18431.388429999999</v>
          </cell>
          <cell r="AJ56">
            <v>21539.842379999998</v>
          </cell>
          <cell r="AK56">
            <v>24739.6482</v>
          </cell>
          <cell r="AL56">
            <v>27933.57574</v>
          </cell>
          <cell r="AM56">
            <v>31071.874029999999</v>
          </cell>
          <cell r="AN56">
            <v>34301.303229999998</v>
          </cell>
          <cell r="AO56">
            <v>37553.43058</v>
          </cell>
          <cell r="AP56">
            <v>3278.9217600000006</v>
          </cell>
          <cell r="AQ56">
            <v>6559.7431700000006</v>
          </cell>
          <cell r="AR56">
            <v>9877.0753300000015</v>
          </cell>
          <cell r="AS56">
            <v>13197.480710000003</v>
          </cell>
          <cell r="AT56">
            <v>16538.807980000001</v>
          </cell>
          <cell r="AU56">
            <v>19921.577630000003</v>
          </cell>
          <cell r="AV56">
            <v>23263.498870000007</v>
          </cell>
          <cell r="AW56">
            <v>26611.115460000005</v>
          </cell>
          <cell r="AX56">
            <v>30058.672540000007</v>
          </cell>
          <cell r="AY56">
            <v>33513.423390000011</v>
          </cell>
          <cell r="AZ56">
            <v>37065.084060000008</v>
          </cell>
          <cell r="BA56">
            <v>40552.198790000009</v>
          </cell>
        </row>
        <row r="57">
          <cell r="B57" t="str">
            <v>A6120</v>
          </cell>
          <cell r="D57">
            <v>1</v>
          </cell>
          <cell r="F57">
            <v>3577.6459099999997</v>
          </cell>
          <cell r="G57">
            <v>7214.4204100000006</v>
          </cell>
          <cell r="H57">
            <v>10755.02412</v>
          </cell>
          <cell r="I57">
            <v>14352.26282</v>
          </cell>
          <cell r="J57">
            <v>17881.188340000001</v>
          </cell>
          <cell r="K57">
            <v>21428.484359999999</v>
          </cell>
          <cell r="L57">
            <v>24866.808789999999</v>
          </cell>
          <cell r="M57">
            <v>28357.974209999997</v>
          </cell>
          <cell r="N57">
            <v>31844.011749999998</v>
          </cell>
          <cell r="O57">
            <v>35496.724309999998</v>
          </cell>
          <cell r="P57">
            <v>39164.994969999992</v>
          </cell>
          <cell r="Q57">
            <v>42791.051729999992</v>
          </cell>
          <cell r="R57">
            <v>3393.8152699999996</v>
          </cell>
          <cell r="S57">
            <v>6816.0095099999999</v>
          </cell>
          <cell r="T57">
            <v>10119.768530000001</v>
          </cell>
          <cell r="U57">
            <v>13527.592260000001</v>
          </cell>
          <cell r="V57">
            <v>16833.093560000001</v>
          </cell>
          <cell r="W57">
            <v>20244.587360000005</v>
          </cell>
          <cell r="X57">
            <v>23775.036480000006</v>
          </cell>
          <cell r="Y57">
            <v>27276.264750000006</v>
          </cell>
          <cell r="Z57">
            <v>30667.034850000007</v>
          </cell>
          <cell r="AA57">
            <v>34228.639730000003</v>
          </cell>
          <cell r="AB57">
            <v>37951.875760000003</v>
          </cell>
          <cell r="AC57">
            <v>41891.019150000007</v>
          </cell>
          <cell r="AD57">
            <v>3411.6495600000003</v>
          </cell>
          <cell r="AE57">
            <v>6588.7687599999999</v>
          </cell>
          <cell r="AF57">
            <v>9887.6133300000001</v>
          </cell>
          <cell r="AG57">
            <v>13238.192730000001</v>
          </cell>
          <cell r="AH57">
            <v>16513.532070000001</v>
          </cell>
          <cell r="AI57">
            <v>19790.35367</v>
          </cell>
          <cell r="AJ57">
            <v>23174.63982</v>
          </cell>
          <cell r="AK57">
            <v>26437.749990000004</v>
          </cell>
          <cell r="AL57">
            <v>29679.845250000006</v>
          </cell>
          <cell r="AM57">
            <v>33238.285240000005</v>
          </cell>
          <cell r="AN57">
            <v>37252.113420000001</v>
          </cell>
          <cell r="AO57">
            <v>41427.901709999998</v>
          </cell>
          <cell r="AP57">
            <v>4738.9889599999997</v>
          </cell>
          <cell r="AQ57">
            <v>9580.8587499999994</v>
          </cell>
          <cell r="AR57">
            <v>14475.02065</v>
          </cell>
          <cell r="AS57">
            <v>19193.734120000001</v>
          </cell>
          <cell r="AT57">
            <v>23833.076190000003</v>
          </cell>
          <cell r="AU57">
            <v>28726.654630000005</v>
          </cell>
          <cell r="AV57">
            <v>33401.531440000006</v>
          </cell>
          <cell r="AW57">
            <v>38277.173060000001</v>
          </cell>
          <cell r="AX57">
            <v>43149.645950000006</v>
          </cell>
          <cell r="AY57">
            <v>48206.75086</v>
          </cell>
          <cell r="AZ57">
            <v>53352.870609999998</v>
          </cell>
          <cell r="BA57">
            <v>58714.117010000002</v>
          </cell>
        </row>
        <row r="58">
          <cell r="B58" t="str">
            <v>A6130</v>
          </cell>
          <cell r="D58">
            <v>1</v>
          </cell>
          <cell r="F58">
            <v>853.00140999999996</v>
          </cell>
          <cell r="G58">
            <v>1725.8666699999999</v>
          </cell>
          <cell r="H58">
            <v>2573.1753800000001</v>
          </cell>
          <cell r="I58">
            <v>3434.4988499999995</v>
          </cell>
          <cell r="J58">
            <v>4282.0444600000001</v>
          </cell>
          <cell r="K58">
            <v>5128.3717999999999</v>
          </cell>
          <cell r="L58">
            <v>5954.56711</v>
          </cell>
          <cell r="M58">
            <v>6795.5201499999994</v>
          </cell>
          <cell r="N58">
            <v>7635.2708599999996</v>
          </cell>
          <cell r="O58">
            <v>8520.3070900000002</v>
          </cell>
          <cell r="P58">
            <v>9412.8655999999992</v>
          </cell>
          <cell r="Q58">
            <v>10290.64135</v>
          </cell>
          <cell r="R58">
            <v>843.75099</v>
          </cell>
          <cell r="S58">
            <v>1698.4711399999999</v>
          </cell>
          <cell r="T58">
            <v>2519.5716399999997</v>
          </cell>
          <cell r="U58">
            <v>3371.7302599999998</v>
          </cell>
          <cell r="V58">
            <v>4195.4785400000001</v>
          </cell>
          <cell r="W58">
            <v>5047.6984499999999</v>
          </cell>
          <cell r="X58">
            <v>5930.5078300000005</v>
          </cell>
          <cell r="Y58">
            <v>6795.4550900000004</v>
          </cell>
          <cell r="Z58">
            <v>7635.38141</v>
          </cell>
          <cell r="AA58">
            <v>8512.4697300000007</v>
          </cell>
          <cell r="AB58">
            <v>9426.5823200000013</v>
          </cell>
          <cell r="AC58">
            <v>10396.50632</v>
          </cell>
          <cell r="AD58">
            <v>833.32718999999997</v>
          </cell>
          <cell r="AE58">
            <v>1605.1633800000002</v>
          </cell>
          <cell r="AF58">
            <v>2406.4336100000005</v>
          </cell>
          <cell r="AG58">
            <v>3219.5401100000004</v>
          </cell>
          <cell r="AH58">
            <v>4015.6406300000003</v>
          </cell>
          <cell r="AI58">
            <v>4812.4817600000006</v>
          </cell>
          <cell r="AJ58">
            <v>5647.8507300000001</v>
          </cell>
          <cell r="AK58">
            <v>6446.7928900000006</v>
          </cell>
          <cell r="AL58">
            <v>7245.5488700000014</v>
          </cell>
          <cell r="AM58">
            <v>8129.535060000002</v>
          </cell>
          <cell r="AN58">
            <v>9122.7738100000024</v>
          </cell>
          <cell r="AO58">
            <v>10163.662210000002</v>
          </cell>
          <cell r="AP58">
            <v>1204.4728399999999</v>
          </cell>
          <cell r="AQ58">
            <v>2436.7880099999998</v>
          </cell>
          <cell r="AR58">
            <v>3688.6463199999994</v>
          </cell>
          <cell r="AS58">
            <v>4896.5796899999996</v>
          </cell>
          <cell r="AT58">
            <v>6072.8619200000003</v>
          </cell>
          <cell r="AU58">
            <v>7327.6723400000001</v>
          </cell>
          <cell r="AV58">
            <v>8516.85376</v>
          </cell>
          <cell r="AW58">
            <v>9757.0862699999998</v>
          </cell>
          <cell r="AX58">
            <v>10989.49771</v>
          </cell>
          <cell r="AY58">
            <v>12283.724079999998</v>
          </cell>
          <cell r="AZ58">
            <v>13589.7799</v>
          </cell>
          <cell r="BA58">
            <v>14950.58664</v>
          </cell>
        </row>
        <row r="59">
          <cell r="B59" t="str">
            <v>A6140</v>
          </cell>
          <cell r="D59">
            <v>1</v>
          </cell>
          <cell r="F59">
            <v>3315.8304499999999</v>
          </cell>
          <cell r="G59">
            <v>6668.7303699999993</v>
          </cell>
          <cell r="H59">
            <v>10082.154219999999</v>
          </cell>
          <cell r="I59">
            <v>13420.942849999999</v>
          </cell>
          <cell r="J59">
            <v>16828.667519999999</v>
          </cell>
          <cell r="K59">
            <v>20238.680210000002</v>
          </cell>
          <cell r="L59">
            <v>23603.743109999999</v>
          </cell>
          <cell r="M59">
            <v>27098.560750000001</v>
          </cell>
          <cell r="N59">
            <v>30567.933980000002</v>
          </cell>
          <cell r="O59">
            <v>34062.692490000001</v>
          </cell>
          <cell r="P59">
            <v>37601.936410000002</v>
          </cell>
          <cell r="Q59">
            <v>41249.816580000006</v>
          </cell>
          <cell r="R59">
            <v>3612.4089299999996</v>
          </cell>
          <cell r="S59">
            <v>7333.4179900000008</v>
          </cell>
          <cell r="T59">
            <v>11151.00539</v>
          </cell>
          <cell r="U59">
            <v>14881.246010000003</v>
          </cell>
          <cell r="V59">
            <v>18721.291570000001</v>
          </cell>
          <cell r="W59">
            <v>22549.61087</v>
          </cell>
          <cell r="X59">
            <v>26408.641030000003</v>
          </cell>
          <cell r="Y59">
            <v>30305.33971</v>
          </cell>
          <cell r="Z59">
            <v>34172.311540000002</v>
          </cell>
          <cell r="AA59">
            <v>38064.605210000002</v>
          </cell>
          <cell r="AB59">
            <v>42018.933429999997</v>
          </cell>
          <cell r="AC59">
            <v>45990.12255</v>
          </cell>
          <cell r="AD59">
            <v>4031.5756399999996</v>
          </cell>
          <cell r="AE59">
            <v>8061.5627599999998</v>
          </cell>
          <cell r="AF59">
            <v>12095.683449999999</v>
          </cell>
          <cell r="AG59">
            <v>16124.937750000001</v>
          </cell>
          <cell r="AH59">
            <v>20185.42727</v>
          </cell>
          <cell r="AI59">
            <v>24271.541519999999</v>
          </cell>
          <cell r="AJ59">
            <v>28419.640289999999</v>
          </cell>
          <cell r="AK59">
            <v>32577.624689999997</v>
          </cell>
          <cell r="AL59">
            <v>36709.626269999993</v>
          </cell>
          <cell r="AM59">
            <v>40868.249400000001</v>
          </cell>
          <cell r="AN59">
            <v>45017.272879999997</v>
          </cell>
          <cell r="AO59">
            <v>49191.473629999993</v>
          </cell>
          <cell r="AP59">
            <v>4242.9430800000009</v>
          </cell>
          <cell r="AQ59">
            <v>8631.0467600000011</v>
          </cell>
          <cell r="AR59">
            <v>13089.070280000002</v>
          </cell>
          <cell r="AS59">
            <v>17441.524300000001</v>
          </cell>
          <cell r="AT59">
            <v>21796.647579999997</v>
          </cell>
          <cell r="AU59">
            <v>26142.856360000002</v>
          </cell>
          <cell r="AV59">
            <v>30615.10022</v>
          </cell>
          <cell r="AW59">
            <v>35078.849930000004</v>
          </cell>
          <cell r="AX59">
            <v>39720.235439999997</v>
          </cell>
          <cell r="AY59">
            <v>44363.132229999996</v>
          </cell>
          <cell r="AZ59">
            <v>48958.944419999993</v>
          </cell>
          <cell r="BA59">
            <v>53575.188519999996</v>
          </cell>
        </row>
        <row r="60">
          <cell r="B60" t="str">
            <v>A6310</v>
          </cell>
          <cell r="D60">
            <v>1</v>
          </cell>
          <cell r="F60">
            <v>1146.9797000000008</v>
          </cell>
          <cell r="G60">
            <v>2292.9947300000017</v>
          </cell>
          <cell r="H60">
            <v>3442.7600500000017</v>
          </cell>
          <cell r="I60">
            <v>4580.4872600000008</v>
          </cell>
          <cell r="J60">
            <v>5726.8909200000016</v>
          </cell>
          <cell r="K60">
            <v>6879.4100400000025</v>
          </cell>
          <cell r="L60">
            <v>8021.7642600000008</v>
          </cell>
          <cell r="M60">
            <v>9166.5671000000002</v>
          </cell>
          <cell r="N60">
            <v>10314.017609999999</v>
          </cell>
          <cell r="O60">
            <v>11479.253430000001</v>
          </cell>
          <cell r="P60">
            <v>12643.161470000001</v>
          </cell>
          <cell r="Q60">
            <v>13819.108500000002</v>
          </cell>
          <cell r="R60">
            <v>1109.5457100000001</v>
          </cell>
          <cell r="S60">
            <v>2224.2294200000001</v>
          </cell>
          <cell r="T60">
            <v>3343.3310699999993</v>
          </cell>
          <cell r="U60">
            <v>4456.124209999999</v>
          </cell>
          <cell r="V60">
            <v>5567.0389399999985</v>
          </cell>
          <cell r="W60">
            <v>6680.6185699999996</v>
          </cell>
          <cell r="X60">
            <v>7796.2540199999994</v>
          </cell>
          <cell r="Y60">
            <v>8905.9196999999986</v>
          </cell>
          <cell r="Z60">
            <v>10022.132750000001</v>
          </cell>
          <cell r="AA60">
            <v>11188.391469999999</v>
          </cell>
          <cell r="AB60">
            <v>12395.928619999999</v>
          </cell>
          <cell r="AC60">
            <v>13642.054330000001</v>
          </cell>
          <cell r="AD60">
            <v>1140.2174</v>
          </cell>
          <cell r="AE60">
            <v>2208.942019999999</v>
          </cell>
          <cell r="AF60">
            <v>3282.8367999999996</v>
          </cell>
          <cell r="AG60">
            <v>4355.3871999999992</v>
          </cell>
          <cell r="AH60">
            <v>5441.4901499999987</v>
          </cell>
          <cell r="AI60">
            <v>6517.2404499999975</v>
          </cell>
          <cell r="AJ60">
            <v>7595.3129399999971</v>
          </cell>
          <cell r="AK60">
            <v>8669.8562399999973</v>
          </cell>
          <cell r="AL60">
            <v>9732.3112999999976</v>
          </cell>
          <cell r="AM60">
            <v>10900.904209999997</v>
          </cell>
          <cell r="AN60">
            <v>12155.948149999998</v>
          </cell>
          <cell r="AO60">
            <v>13513.411529999999</v>
          </cell>
          <cell r="AP60">
            <v>1493.6746999999998</v>
          </cell>
          <cell r="AQ60">
            <v>2990.4668999999985</v>
          </cell>
          <cell r="AR60">
            <v>4496.8007599999992</v>
          </cell>
          <cell r="AS60">
            <v>5988.8819399999984</v>
          </cell>
          <cell r="AT60">
            <v>7478.5157499999987</v>
          </cell>
          <cell r="AU60">
            <v>8981.6327399999991</v>
          </cell>
          <cell r="AV60">
            <v>10493.694039999998</v>
          </cell>
          <cell r="AW60">
            <v>11988.36918</v>
          </cell>
          <cell r="AX60">
            <v>13499.67158</v>
          </cell>
          <cell r="AY60">
            <v>15081.984039999999</v>
          </cell>
          <cell r="AZ60">
            <v>16726.189139999999</v>
          </cell>
          <cell r="BA60">
            <v>18449.602599999998</v>
          </cell>
        </row>
        <row r="61">
          <cell r="B61" t="str">
            <v>A6320</v>
          </cell>
          <cell r="D61">
            <v>1</v>
          </cell>
          <cell r="F61">
            <v>951.81448000000023</v>
          </cell>
          <cell r="G61">
            <v>1867.3785099999998</v>
          </cell>
          <cell r="H61">
            <v>2807.38897</v>
          </cell>
          <cell r="I61">
            <v>3723.8664800000006</v>
          </cell>
          <cell r="J61">
            <v>4656.0263100000002</v>
          </cell>
          <cell r="K61">
            <v>5588.4546200000013</v>
          </cell>
          <cell r="L61">
            <v>6511.1568700000016</v>
          </cell>
          <cell r="M61">
            <v>7427.7875400000012</v>
          </cell>
          <cell r="N61">
            <v>8350.0784300000014</v>
          </cell>
          <cell r="O61">
            <v>9297.73</v>
          </cell>
          <cell r="P61">
            <v>10235.342410000003</v>
          </cell>
          <cell r="Q61">
            <v>11194.742030000003</v>
          </cell>
          <cell r="R61">
            <v>904.46376000000009</v>
          </cell>
          <cell r="S61">
            <v>1812.45991</v>
          </cell>
          <cell r="T61">
            <v>2701.4099799999999</v>
          </cell>
          <cell r="U61">
            <v>3608.7328600000001</v>
          </cell>
          <cell r="V61">
            <v>4517.0883000000003</v>
          </cell>
          <cell r="W61">
            <v>5413.4630500000012</v>
          </cell>
          <cell r="X61">
            <v>6314.7065900000007</v>
          </cell>
          <cell r="Y61">
            <v>7206.1029400000016</v>
          </cell>
          <cell r="Z61">
            <v>8112.0683400000007</v>
          </cell>
          <cell r="AA61">
            <v>9058.8931900000007</v>
          </cell>
          <cell r="AB61">
            <v>10031.915470000002</v>
          </cell>
          <cell r="AC61">
            <v>11045.771420000001</v>
          </cell>
          <cell r="AD61">
            <v>928.70854999999949</v>
          </cell>
          <cell r="AE61">
            <v>1789.7562099999996</v>
          </cell>
          <cell r="AF61">
            <v>2659.3854799999995</v>
          </cell>
          <cell r="AG61">
            <v>3516.458149999999</v>
          </cell>
          <cell r="AH61">
            <v>4398.3447399999995</v>
          </cell>
          <cell r="AI61">
            <v>5257.6815499999993</v>
          </cell>
          <cell r="AJ61">
            <v>6126.5330099999992</v>
          </cell>
          <cell r="AK61">
            <v>7002.1651599999987</v>
          </cell>
          <cell r="AL61">
            <v>7853.4675799999986</v>
          </cell>
          <cell r="AM61">
            <v>8817.0819299999985</v>
          </cell>
          <cell r="AN61">
            <v>9843.9220399999977</v>
          </cell>
          <cell r="AO61">
            <v>10961.67606</v>
          </cell>
          <cell r="AP61">
            <v>1228.3860099999997</v>
          </cell>
          <cell r="AQ61">
            <v>2471.5804300000004</v>
          </cell>
          <cell r="AR61">
            <v>3710.5424800000005</v>
          </cell>
          <cell r="AS61">
            <v>4936.4092499999997</v>
          </cell>
          <cell r="AT61">
            <v>6152.6186199999993</v>
          </cell>
          <cell r="AU61">
            <v>7383.2445499999994</v>
          </cell>
          <cell r="AV61">
            <v>8632.0333199999986</v>
          </cell>
          <cell r="AW61">
            <v>9869.5526799999989</v>
          </cell>
          <cell r="AX61">
            <v>11131.025899999999</v>
          </cell>
          <cell r="AY61">
            <v>12432.91764</v>
          </cell>
          <cell r="AZ61">
            <v>13778.425289999999</v>
          </cell>
          <cell r="BA61">
            <v>15219.051080000001</v>
          </cell>
        </row>
        <row r="62">
          <cell r="B62" t="str">
            <v>A6330</v>
          </cell>
          <cell r="D62">
            <v>1</v>
          </cell>
          <cell r="F62">
            <v>255.04836999999998</v>
          </cell>
          <cell r="G62">
            <v>510.18989000000005</v>
          </cell>
          <cell r="H62">
            <v>766.34493999999995</v>
          </cell>
          <cell r="I62">
            <v>1020.14048</v>
          </cell>
          <cell r="J62">
            <v>1275.5895499999999</v>
          </cell>
          <cell r="K62">
            <v>1531.0073299999999</v>
          </cell>
          <cell r="L62">
            <v>1785.5746199999996</v>
          </cell>
          <cell r="M62">
            <v>2041.2189599999997</v>
          </cell>
          <cell r="N62">
            <v>2296.9886599999995</v>
          </cell>
          <cell r="O62">
            <v>2556.5967899999996</v>
          </cell>
          <cell r="P62">
            <v>2817.0063499999997</v>
          </cell>
          <cell r="Q62">
            <v>3078.5723899999998</v>
          </cell>
          <cell r="R62">
            <v>248.87729999999988</v>
          </cell>
          <cell r="S62">
            <v>498.28076999999979</v>
          </cell>
          <cell r="T62">
            <v>749.78903999999966</v>
          </cell>
          <cell r="U62">
            <v>1001.6023199999997</v>
          </cell>
          <cell r="V62">
            <v>1250.2884599999998</v>
          </cell>
          <cell r="W62">
            <v>1501.2046199999997</v>
          </cell>
          <cell r="X62">
            <v>1750.9813499999996</v>
          </cell>
          <cell r="Y62">
            <v>1999.5111799999997</v>
          </cell>
          <cell r="Z62">
            <v>2248.5350399999998</v>
          </cell>
          <cell r="AA62">
            <v>2508.8710599999995</v>
          </cell>
          <cell r="AB62">
            <v>2777.5174599999996</v>
          </cell>
          <cell r="AC62">
            <v>3055.1945799999999</v>
          </cell>
          <cell r="AD62">
            <v>251.71800999999991</v>
          </cell>
          <cell r="AE62">
            <v>487.64085999999986</v>
          </cell>
          <cell r="AF62">
            <v>723.42809999999986</v>
          </cell>
          <cell r="AG62">
            <v>959.39540999999986</v>
          </cell>
          <cell r="AH62">
            <v>1197.9440799999998</v>
          </cell>
          <cell r="AI62">
            <v>1434.76883</v>
          </cell>
          <cell r="AJ62">
            <v>1672.1960399999998</v>
          </cell>
          <cell r="AK62">
            <v>1908.4390599999997</v>
          </cell>
          <cell r="AL62">
            <v>2143.25657</v>
          </cell>
          <cell r="AM62">
            <v>2400.8575999999998</v>
          </cell>
          <cell r="AN62">
            <v>2677.8227999999999</v>
          </cell>
          <cell r="AO62">
            <v>2978.4198499999998</v>
          </cell>
          <cell r="AP62">
            <v>332.64155999999997</v>
          </cell>
          <cell r="AQ62">
            <v>665.82256999999981</v>
          </cell>
          <cell r="AR62">
            <v>1000.4620899999999</v>
          </cell>
          <cell r="AS62">
            <v>1333.4635499999999</v>
          </cell>
          <cell r="AT62">
            <v>1665.7185699999998</v>
          </cell>
          <cell r="AU62">
            <v>1999.5679299999995</v>
          </cell>
          <cell r="AV62">
            <v>2336.3693599999992</v>
          </cell>
          <cell r="AW62">
            <v>2668.4190099999992</v>
          </cell>
          <cell r="AX62">
            <v>3003.3660999999993</v>
          </cell>
          <cell r="AY62">
            <v>3355.6385899999996</v>
          </cell>
          <cell r="AZ62">
            <v>3721.9529399999997</v>
          </cell>
          <cell r="BA62">
            <v>4104.5830399999995</v>
          </cell>
        </row>
        <row r="63">
          <cell r="B63" t="str">
            <v>A6340</v>
          </cell>
          <cell r="D63">
            <v>1</v>
          </cell>
          <cell r="F63">
            <v>325.42929999999996</v>
          </cell>
          <cell r="G63">
            <v>1020.4388599999999</v>
          </cell>
          <cell r="H63">
            <v>2065.9762000000001</v>
          </cell>
          <cell r="I63">
            <v>3098.4892199999999</v>
          </cell>
          <cell r="J63">
            <v>4197.3908899999997</v>
          </cell>
          <cell r="K63">
            <v>5113.2726400000001</v>
          </cell>
          <cell r="L63">
            <v>6141.0326399999994</v>
          </cell>
          <cell r="M63">
            <v>7205.9947299999994</v>
          </cell>
          <cell r="N63">
            <v>8245.2348000000002</v>
          </cell>
          <cell r="O63">
            <v>9322.3132299999997</v>
          </cell>
          <cell r="P63">
            <v>10406.249710000002</v>
          </cell>
          <cell r="Q63">
            <v>11403.975930000002</v>
          </cell>
          <cell r="R63">
            <v>424.07995</v>
          </cell>
          <cell r="S63">
            <v>1251.55853</v>
          </cell>
          <cell r="T63">
            <v>2388.5528399999998</v>
          </cell>
          <cell r="U63">
            <v>3609.9677999999999</v>
          </cell>
          <cell r="V63">
            <v>4775.7306500000004</v>
          </cell>
          <cell r="W63">
            <v>5832.1929300000011</v>
          </cell>
          <cell r="X63">
            <v>6732.874710000001</v>
          </cell>
          <cell r="Y63">
            <v>7749.6308100000006</v>
          </cell>
          <cell r="Z63">
            <v>8692.1056900000021</v>
          </cell>
          <cell r="AA63">
            <v>9753.9991100000007</v>
          </cell>
          <cell r="AB63">
            <v>10861.182990000003</v>
          </cell>
          <cell r="AC63">
            <v>12056.653180000001</v>
          </cell>
          <cell r="AD63">
            <v>427.41382999999996</v>
          </cell>
          <cell r="AE63">
            <v>1263.8053199999999</v>
          </cell>
          <cell r="AF63">
            <v>2488.3894799999994</v>
          </cell>
          <cell r="AG63">
            <v>3711.230579999999</v>
          </cell>
          <cell r="AH63">
            <v>4862.9003699999994</v>
          </cell>
          <cell r="AI63">
            <v>5896.0374999999995</v>
          </cell>
          <cell r="AJ63">
            <v>6897.8271399999985</v>
          </cell>
          <cell r="AK63">
            <v>7980.1120099999989</v>
          </cell>
          <cell r="AL63">
            <v>9072.5150699999995</v>
          </cell>
          <cell r="AM63">
            <v>10229.047139999999</v>
          </cell>
          <cell r="AN63">
            <v>11408.98495</v>
          </cell>
          <cell r="AO63">
            <v>12683.847639999998</v>
          </cell>
          <cell r="AP63">
            <v>512.90614000000005</v>
          </cell>
          <cell r="AQ63">
            <v>1501.1636100000001</v>
          </cell>
          <cell r="AR63">
            <v>3076.1771800000001</v>
          </cell>
          <cell r="AS63">
            <v>4553.3438000000006</v>
          </cell>
          <cell r="AT63">
            <v>6100.6324800000011</v>
          </cell>
          <cell r="AU63">
            <v>7475.3876800000016</v>
          </cell>
          <cell r="AV63">
            <v>8781.5901700000013</v>
          </cell>
          <cell r="AW63">
            <v>10206.090160000002</v>
          </cell>
          <cell r="AX63">
            <v>11551.528410000003</v>
          </cell>
          <cell r="AY63">
            <v>12988.160940000002</v>
          </cell>
          <cell r="AZ63">
            <v>14602.302760000002</v>
          </cell>
          <cell r="BA63">
            <v>16144.160540000003</v>
          </cell>
        </row>
        <row r="64">
          <cell r="B64" t="str">
            <v>A6410</v>
          </cell>
          <cell r="D64">
            <v>1</v>
          </cell>
          <cell r="F64">
            <v>173.96648000000008</v>
          </cell>
          <cell r="G64">
            <v>352.18911000000008</v>
          </cell>
          <cell r="H64">
            <v>528.32344000000012</v>
          </cell>
          <cell r="I64">
            <v>706.94907000000012</v>
          </cell>
          <cell r="J64">
            <v>886.28809000000012</v>
          </cell>
          <cell r="K64">
            <v>1064.9559400000003</v>
          </cell>
          <cell r="L64">
            <v>1242.7932800000003</v>
          </cell>
          <cell r="M64">
            <v>1419.5073600000003</v>
          </cell>
          <cell r="N64">
            <v>1599.4881700000005</v>
          </cell>
          <cell r="O64">
            <v>1776.6111700000004</v>
          </cell>
          <cell r="P64">
            <v>1952.8852900000004</v>
          </cell>
          <cell r="Q64">
            <v>2130.8604700000001</v>
          </cell>
          <cell r="R64">
            <v>170.58460000000002</v>
          </cell>
          <cell r="S64">
            <v>340.62502000000001</v>
          </cell>
          <cell r="T64">
            <v>509.55166000000003</v>
          </cell>
          <cell r="U64">
            <v>678.81623999999999</v>
          </cell>
          <cell r="V64">
            <v>848.76363000000003</v>
          </cell>
          <cell r="W64">
            <v>1016.20948</v>
          </cell>
          <cell r="X64">
            <v>1184.04079</v>
          </cell>
          <cell r="Y64">
            <v>1350.7356499999999</v>
          </cell>
          <cell r="Z64">
            <v>1516.4309699999997</v>
          </cell>
          <cell r="AA64">
            <v>1692.7647799999997</v>
          </cell>
          <cell r="AB64">
            <v>1876.57663</v>
          </cell>
          <cell r="AC64">
            <v>2066.4716600000002</v>
          </cell>
          <cell r="AD64">
            <v>176.44112999999999</v>
          </cell>
          <cell r="AE64">
            <v>336.75253999999995</v>
          </cell>
          <cell r="AF64">
            <v>502.43360999999993</v>
          </cell>
          <cell r="AG64">
            <v>665.62163999999996</v>
          </cell>
          <cell r="AH64">
            <v>829.20180999999991</v>
          </cell>
          <cell r="AI64">
            <v>991.63620000000003</v>
          </cell>
          <cell r="AJ64">
            <v>1156.03892</v>
          </cell>
          <cell r="AK64">
            <v>1318.8075100000001</v>
          </cell>
          <cell r="AL64">
            <v>1482.4817</v>
          </cell>
          <cell r="AM64">
            <v>1657.9883500000001</v>
          </cell>
          <cell r="AN64">
            <v>1848.8019700000002</v>
          </cell>
          <cell r="AO64">
            <v>2053.0734800000005</v>
          </cell>
          <cell r="AP64">
            <v>219.58711</v>
          </cell>
          <cell r="AQ64">
            <v>442.64125000000001</v>
          </cell>
          <cell r="AR64">
            <v>666.63016999999991</v>
          </cell>
          <cell r="AS64">
            <v>890.3753999999999</v>
          </cell>
          <cell r="AT64">
            <v>1117.3012199999998</v>
          </cell>
          <cell r="AU64">
            <v>1336.7568799999999</v>
          </cell>
          <cell r="AV64">
            <v>1561.3720599999999</v>
          </cell>
          <cell r="AW64">
            <v>1780.7074699999998</v>
          </cell>
          <cell r="AX64">
            <v>2002.5474599999998</v>
          </cell>
          <cell r="AY64">
            <v>2234.2794099999996</v>
          </cell>
          <cell r="AZ64">
            <v>2478.1039699999997</v>
          </cell>
          <cell r="BA64">
            <v>2729.7775199999996</v>
          </cell>
        </row>
        <row r="65">
          <cell r="B65" t="str">
            <v>A6420</v>
          </cell>
          <cell r="D65">
            <v>1</v>
          </cell>
          <cell r="F65">
            <v>136.80935000000005</v>
          </cell>
          <cell r="G65">
            <v>275.22131999999999</v>
          </cell>
          <cell r="H65">
            <v>412.75578000000002</v>
          </cell>
          <cell r="I65">
            <v>549.25533000000007</v>
          </cell>
          <cell r="J65">
            <v>687.18639000000019</v>
          </cell>
          <cell r="K65">
            <v>826.3728000000001</v>
          </cell>
          <cell r="L65">
            <v>963.71169000000009</v>
          </cell>
          <cell r="M65">
            <v>1101.6387400000003</v>
          </cell>
          <cell r="N65">
            <v>1238.9598200000003</v>
          </cell>
          <cell r="O65">
            <v>1377.9081600000004</v>
          </cell>
          <cell r="P65">
            <v>1517.6406800000004</v>
          </cell>
          <cell r="Q65">
            <v>1658.1808700000004</v>
          </cell>
          <cell r="R65">
            <v>133.72707999999994</v>
          </cell>
          <cell r="S65">
            <v>268.17432999999994</v>
          </cell>
          <cell r="T65">
            <v>403.53100999999998</v>
          </cell>
          <cell r="U65">
            <v>539.28228000000001</v>
          </cell>
          <cell r="V65">
            <v>672.3663600000001</v>
          </cell>
          <cell r="W65">
            <v>807.05771000000004</v>
          </cell>
          <cell r="X65">
            <v>940.96662000000015</v>
          </cell>
          <cell r="Y65">
            <v>1074.4865199999999</v>
          </cell>
          <cell r="Z65">
            <v>1209.5505900000001</v>
          </cell>
          <cell r="AA65">
            <v>1349.7150300000001</v>
          </cell>
          <cell r="AB65">
            <v>1494.10124</v>
          </cell>
          <cell r="AC65">
            <v>1643.7641000000001</v>
          </cell>
          <cell r="AD65">
            <v>135.39752000000007</v>
          </cell>
          <cell r="AE65">
            <v>262.45574000000005</v>
          </cell>
          <cell r="AF65">
            <v>391.12223999999992</v>
          </cell>
          <cell r="AG65">
            <v>519.54206999999997</v>
          </cell>
          <cell r="AH65">
            <v>649.48291999999992</v>
          </cell>
          <cell r="AI65">
            <v>776.70968999999991</v>
          </cell>
          <cell r="AJ65">
            <v>904.76999000000001</v>
          </cell>
          <cell r="AK65">
            <v>1031.8895500000001</v>
          </cell>
          <cell r="AL65">
            <v>1159.3363300000001</v>
          </cell>
          <cell r="AM65">
            <v>1297.2293100000002</v>
          </cell>
          <cell r="AN65">
            <v>1446.3057300000003</v>
          </cell>
          <cell r="AO65">
            <v>1606.0476500000002</v>
          </cell>
          <cell r="AP65">
            <v>176.90087999999986</v>
          </cell>
          <cell r="AQ65">
            <v>353.22709999999972</v>
          </cell>
          <cell r="AR65">
            <v>533.06587999999965</v>
          </cell>
          <cell r="AS65">
            <v>710.05565999999953</v>
          </cell>
          <cell r="AT65">
            <v>886.50657999999953</v>
          </cell>
          <cell r="AU65">
            <v>1063.4332499999996</v>
          </cell>
          <cell r="AV65">
            <v>1241.4377099999992</v>
          </cell>
          <cell r="AW65">
            <v>1418.0269799999994</v>
          </cell>
          <cell r="AX65">
            <v>1594.4056799999992</v>
          </cell>
          <cell r="AY65">
            <v>1781.5610799999993</v>
          </cell>
          <cell r="AZ65">
            <v>1974.3292299999994</v>
          </cell>
          <cell r="BA65">
            <v>2176.7282899999991</v>
          </cell>
        </row>
        <row r="66">
          <cell r="B66" t="str">
            <v>A6510</v>
          </cell>
          <cell r="D66">
            <v>1</v>
          </cell>
          <cell r="F66">
            <v>273.98932999999994</v>
          </cell>
          <cell r="G66">
            <v>548.86202000000003</v>
          </cell>
          <cell r="H66">
            <v>824.61317999999994</v>
          </cell>
          <cell r="I66">
            <v>1099.04483</v>
          </cell>
          <cell r="J66">
            <v>1373.6861999999999</v>
          </cell>
          <cell r="K66">
            <v>1647.6853799999999</v>
          </cell>
          <cell r="L66">
            <v>1922.9184600000001</v>
          </cell>
          <cell r="M66">
            <v>2198.0368700000004</v>
          </cell>
          <cell r="N66">
            <v>2474.2316900000001</v>
          </cell>
          <cell r="O66">
            <v>2754.9972800000005</v>
          </cell>
          <cell r="P66">
            <v>3037.1222700000003</v>
          </cell>
          <cell r="Q66">
            <v>3322.9092599999999</v>
          </cell>
          <cell r="R66">
            <v>270.42195000000009</v>
          </cell>
          <cell r="S66">
            <v>543.69871999999998</v>
          </cell>
          <cell r="T66">
            <v>817.98412999999994</v>
          </cell>
          <cell r="U66">
            <v>1093.8660699999998</v>
          </cell>
          <cell r="V66">
            <v>1363.8189299999999</v>
          </cell>
          <cell r="W66">
            <v>1638.2250999999999</v>
          </cell>
          <cell r="X66">
            <v>1910.8613799999998</v>
          </cell>
          <cell r="Y66">
            <v>2182.5621999999998</v>
          </cell>
          <cell r="Z66">
            <v>2454.0648299999998</v>
          </cell>
          <cell r="AA66">
            <v>2738.5945199999996</v>
          </cell>
          <cell r="AB66">
            <v>3028.9698899999999</v>
          </cell>
          <cell r="AC66">
            <v>3333.4853600000001</v>
          </cell>
          <cell r="AD66">
            <v>276.42068000000012</v>
          </cell>
          <cell r="AE66">
            <v>534.42635000000007</v>
          </cell>
          <cell r="AF66">
            <v>791.72064</v>
          </cell>
          <cell r="AG66">
            <v>1047.4911300000001</v>
          </cell>
          <cell r="AH66">
            <v>1308.6290000000004</v>
          </cell>
          <cell r="AI66">
            <v>1565.9266800000003</v>
          </cell>
          <cell r="AJ66">
            <v>1824.7745300000004</v>
          </cell>
          <cell r="AK66">
            <v>2081.8629500000002</v>
          </cell>
          <cell r="AL66">
            <v>2337.6060500000003</v>
          </cell>
          <cell r="AM66">
            <v>2617.8676300000002</v>
          </cell>
          <cell r="AN66">
            <v>2918.4339100000007</v>
          </cell>
          <cell r="AO66">
            <v>3242.8050200000007</v>
          </cell>
          <cell r="AP66">
            <v>356.27579000000003</v>
          </cell>
          <cell r="AQ66">
            <v>713.52151000000015</v>
          </cell>
          <cell r="AR66">
            <v>1072.6205</v>
          </cell>
          <cell r="AS66">
            <v>1431.0098199999998</v>
          </cell>
          <cell r="AT66">
            <v>1787.7850500000002</v>
          </cell>
          <cell r="AU66">
            <v>2145.3164999999999</v>
          </cell>
          <cell r="AV66">
            <v>2507.3649399999999</v>
          </cell>
          <cell r="AW66">
            <v>2867.0285400000002</v>
          </cell>
          <cell r="AX66">
            <v>3227.3501600000004</v>
          </cell>
          <cell r="AY66">
            <v>3606.2921500000007</v>
          </cell>
          <cell r="AZ66">
            <v>4000.9788000000008</v>
          </cell>
          <cell r="BA66">
            <v>4412.6402800000014</v>
          </cell>
        </row>
        <row r="67">
          <cell r="B67" t="str">
            <v>A6520</v>
          </cell>
          <cell r="D67">
            <v>1</v>
          </cell>
          <cell r="F67">
            <v>124.83</v>
          </cell>
          <cell r="G67">
            <v>250.03099</v>
          </cell>
          <cell r="H67">
            <v>375.24182000000008</v>
          </cell>
          <cell r="I67">
            <v>499.55304000000012</v>
          </cell>
          <cell r="J67">
            <v>624.93832000000009</v>
          </cell>
          <cell r="K67">
            <v>749.26729</v>
          </cell>
          <cell r="L67">
            <v>874.16812000000004</v>
          </cell>
          <cell r="M67">
            <v>999.44957999999997</v>
          </cell>
          <cell r="N67">
            <v>1124.4308900000001</v>
          </cell>
          <cell r="O67">
            <v>1252.2064400000002</v>
          </cell>
          <cell r="P67">
            <v>1380.6146000000001</v>
          </cell>
          <cell r="Q67">
            <v>1510.1772400000002</v>
          </cell>
          <cell r="R67">
            <v>123.81790000000007</v>
          </cell>
          <cell r="S67">
            <v>248.05640000000008</v>
          </cell>
          <cell r="T67">
            <v>373.05090000000007</v>
          </cell>
          <cell r="U67">
            <v>498.24612999999999</v>
          </cell>
          <cell r="V67">
            <v>621.71032000000002</v>
          </cell>
          <cell r="W67">
            <v>746.44115000000011</v>
          </cell>
          <cell r="X67">
            <v>870.50443000000018</v>
          </cell>
          <cell r="Y67">
            <v>994.18088000000023</v>
          </cell>
          <cell r="Z67">
            <v>1117.9351100000003</v>
          </cell>
          <cell r="AA67">
            <v>1247.0604500000002</v>
          </cell>
          <cell r="AB67">
            <v>1379.8378200000002</v>
          </cell>
          <cell r="AC67">
            <v>1517.59006</v>
          </cell>
          <cell r="AD67">
            <v>124.24623999999994</v>
          </cell>
          <cell r="AE67">
            <v>241.28913</v>
          </cell>
          <cell r="AF67">
            <v>357.89411000000001</v>
          </cell>
          <cell r="AG67">
            <v>474.55014999999992</v>
          </cell>
          <cell r="AH67">
            <v>592.60151999999994</v>
          </cell>
          <cell r="AI67">
            <v>709.70274999999992</v>
          </cell>
          <cell r="AJ67">
            <v>827.20694999999989</v>
          </cell>
          <cell r="AK67">
            <v>943.98788999999977</v>
          </cell>
          <cell r="AL67">
            <v>1060.0316799999998</v>
          </cell>
          <cell r="AM67">
            <v>1187.8628299999998</v>
          </cell>
          <cell r="AN67">
            <v>1324.8340499999999</v>
          </cell>
          <cell r="AO67">
            <v>1473.4977799999999</v>
          </cell>
          <cell r="AP67">
            <v>164.93089000000001</v>
          </cell>
          <cell r="AQ67">
            <v>330.39689999999996</v>
          </cell>
          <cell r="AR67">
            <v>496.12986999999993</v>
          </cell>
          <cell r="AS67">
            <v>661.17234999999982</v>
          </cell>
          <cell r="AT67">
            <v>825.73611000000005</v>
          </cell>
          <cell r="AU67">
            <v>991.23261000000014</v>
          </cell>
          <cell r="AV67">
            <v>1157.8191000000002</v>
          </cell>
          <cell r="AW67">
            <v>1322.9404500000003</v>
          </cell>
          <cell r="AX67">
            <v>1489.0977100000002</v>
          </cell>
          <cell r="AY67">
            <v>1664.4964100000002</v>
          </cell>
          <cell r="AZ67">
            <v>1845.8934400000003</v>
          </cell>
          <cell r="BA67">
            <v>2035.8365600000004</v>
          </cell>
        </row>
        <row r="68">
          <cell r="B68" t="str">
            <v>A6530</v>
          </cell>
          <cell r="D68">
            <v>1</v>
          </cell>
          <cell r="F68">
            <v>237.76069999999987</v>
          </cell>
          <cell r="G68">
            <v>476.3729399999998</v>
          </cell>
          <cell r="H68">
            <v>714.36614999999983</v>
          </cell>
          <cell r="I68">
            <v>951.03481999999985</v>
          </cell>
          <cell r="J68">
            <v>1189.0088799999999</v>
          </cell>
          <cell r="K68">
            <v>1425.91435</v>
          </cell>
          <cell r="L68">
            <v>1662.7865700000002</v>
          </cell>
          <cell r="M68">
            <v>1900.23891</v>
          </cell>
          <cell r="N68">
            <v>2137.53107</v>
          </cell>
          <cell r="O68">
            <v>2378.5579600000001</v>
          </cell>
          <cell r="P68">
            <v>2621.0409199999999</v>
          </cell>
          <cell r="Q68">
            <v>2865.2429699999998</v>
          </cell>
          <cell r="R68">
            <v>231.71435000000002</v>
          </cell>
          <cell r="S68">
            <v>463.67402000000004</v>
          </cell>
          <cell r="T68">
            <v>696.71906000000013</v>
          </cell>
          <cell r="U68">
            <v>930.65051000000005</v>
          </cell>
          <cell r="V68">
            <v>1161.4748099999999</v>
          </cell>
          <cell r="W68">
            <v>1393.6965199999997</v>
          </cell>
          <cell r="X68">
            <v>1626.8360899999996</v>
          </cell>
          <cell r="Y68">
            <v>1857.6324899999995</v>
          </cell>
          <cell r="Z68">
            <v>2089.8393199999996</v>
          </cell>
          <cell r="AA68">
            <v>2331.2228199999995</v>
          </cell>
          <cell r="AB68">
            <v>2579.9019799999996</v>
          </cell>
          <cell r="AC68">
            <v>2838.3980899999992</v>
          </cell>
          <cell r="AD68">
            <v>235.05159999999998</v>
          </cell>
          <cell r="AE68">
            <v>455.84571000000011</v>
          </cell>
          <cell r="AF68">
            <v>675.96974000000023</v>
          </cell>
          <cell r="AG68">
            <v>897.61532000000022</v>
          </cell>
          <cell r="AH68">
            <v>1121.0980100000002</v>
          </cell>
          <cell r="AI68">
            <v>1342.3171300000004</v>
          </cell>
          <cell r="AJ68">
            <v>1564.6222100000005</v>
          </cell>
          <cell r="AK68">
            <v>1785.8994800000005</v>
          </cell>
          <cell r="AL68">
            <v>2005.1797700000004</v>
          </cell>
          <cell r="AM68">
            <v>2246.0386600000006</v>
          </cell>
          <cell r="AN68">
            <v>2504.6090600000007</v>
          </cell>
          <cell r="AO68">
            <v>2784.7357700000007</v>
          </cell>
          <cell r="AP68">
            <v>308.17512000000016</v>
          </cell>
          <cell r="AQ68">
            <v>617.3559800000005</v>
          </cell>
          <cell r="AR68">
            <v>926.45077000000049</v>
          </cell>
          <cell r="AS68">
            <v>1235.7431800000004</v>
          </cell>
          <cell r="AT68">
            <v>1543.4812700000004</v>
          </cell>
          <cell r="AU68">
            <v>1853.0647200000008</v>
          </cell>
          <cell r="AV68">
            <v>2165.3655200000007</v>
          </cell>
          <cell r="AW68">
            <v>2473.4034200000006</v>
          </cell>
          <cell r="AX68">
            <v>2785.2625400000006</v>
          </cell>
          <cell r="AY68">
            <v>3113.6469500000003</v>
          </cell>
          <cell r="AZ68">
            <v>3452.7991800000004</v>
          </cell>
          <cell r="BA68">
            <v>3808.3384600000004</v>
          </cell>
        </row>
        <row r="69">
          <cell r="B69" t="str">
            <v>A6710</v>
          </cell>
          <cell r="D69">
            <v>1</v>
          </cell>
          <cell r="F69">
            <v>1811.6364100000005</v>
          </cell>
          <cell r="G69">
            <v>3625.9381899999998</v>
          </cell>
          <cell r="H69">
            <v>5440.8244399999994</v>
          </cell>
          <cell r="I69">
            <v>7235.530459999999</v>
          </cell>
          <cell r="J69">
            <v>9061.9234500000002</v>
          </cell>
          <cell r="K69">
            <v>10892.84259</v>
          </cell>
          <cell r="L69">
            <v>12726.459990000001</v>
          </cell>
          <cell r="M69">
            <v>14534.698300000002</v>
          </cell>
          <cell r="N69">
            <v>16397.353900000002</v>
          </cell>
          <cell r="O69">
            <v>18222.53974</v>
          </cell>
          <cell r="P69">
            <v>20104.406799999997</v>
          </cell>
          <cell r="Q69">
            <v>21958.276309999997</v>
          </cell>
          <cell r="R69">
            <v>1791.9047</v>
          </cell>
          <cell r="S69">
            <v>3608.4916899999998</v>
          </cell>
          <cell r="T69">
            <v>5422.8639400000002</v>
          </cell>
          <cell r="U69">
            <v>7226.3754900000004</v>
          </cell>
          <cell r="V69">
            <v>9036.59051</v>
          </cell>
          <cell r="W69">
            <v>10834.079449999999</v>
          </cell>
          <cell r="X69">
            <v>12661.909</v>
          </cell>
          <cell r="Y69">
            <v>14464.279560000001</v>
          </cell>
          <cell r="Z69">
            <v>16275.123840000002</v>
          </cell>
          <cell r="AA69">
            <v>18135.765530000001</v>
          </cell>
          <cell r="AB69">
            <v>20073.010269999999</v>
          </cell>
          <cell r="AC69">
            <v>22081.711300000003</v>
          </cell>
          <cell r="AD69">
            <v>1849.81826</v>
          </cell>
          <cell r="AE69">
            <v>3604.9622199999999</v>
          </cell>
          <cell r="AF69">
            <v>5383.4980999999998</v>
          </cell>
          <cell r="AG69">
            <v>7155.7335999999996</v>
          </cell>
          <cell r="AH69">
            <v>8916.0579600000001</v>
          </cell>
          <cell r="AI69">
            <v>10609.471729999999</v>
          </cell>
          <cell r="AJ69">
            <v>12403.228639999999</v>
          </cell>
          <cell r="AK69">
            <v>14113.242179999997</v>
          </cell>
          <cell r="AL69">
            <v>15858.459209999997</v>
          </cell>
          <cell r="AM69">
            <v>17722.137329999998</v>
          </cell>
          <cell r="AN69">
            <v>19775.072459999996</v>
          </cell>
          <cell r="AO69">
            <v>21964.693549999996</v>
          </cell>
          <cell r="AP69">
            <v>2444.1351200000004</v>
          </cell>
          <cell r="AQ69">
            <v>4874.8820600000008</v>
          </cell>
          <cell r="AR69">
            <v>7352.7774400000017</v>
          </cell>
          <cell r="AS69">
            <v>9756.408730000001</v>
          </cell>
          <cell r="AT69">
            <v>12249.029070000001</v>
          </cell>
          <cell r="AU69">
            <v>14708.07375</v>
          </cell>
          <cell r="AV69">
            <v>17185.983980000001</v>
          </cell>
          <cell r="AW69">
            <v>19559.93304</v>
          </cell>
          <cell r="AX69">
            <v>22046.95464</v>
          </cell>
          <cell r="AY69">
            <v>24579.568010000003</v>
          </cell>
          <cell r="AZ69">
            <v>27225.845040000004</v>
          </cell>
          <cell r="BA69">
            <v>29961.823330000003</v>
          </cell>
        </row>
        <row r="70">
          <cell r="B70" t="str">
            <v>A6720</v>
          </cell>
          <cell r="D70">
            <v>1</v>
          </cell>
          <cell r="F70">
            <v>634.44784000000004</v>
          </cell>
          <cell r="G70">
            <v>1276.0898400000001</v>
          </cell>
          <cell r="H70">
            <v>1909.7755300000001</v>
          </cell>
          <cell r="I70">
            <v>2463.17785</v>
          </cell>
          <cell r="J70">
            <v>3061.92902</v>
          </cell>
          <cell r="K70">
            <v>3696.7352000000001</v>
          </cell>
          <cell r="L70">
            <v>4280.7510200000006</v>
          </cell>
          <cell r="M70">
            <v>4892.4987000000001</v>
          </cell>
          <cell r="N70">
            <v>5519.4205000000002</v>
          </cell>
          <cell r="O70">
            <v>6164.7108799999996</v>
          </cell>
          <cell r="P70">
            <v>6774.7017000000005</v>
          </cell>
          <cell r="Q70">
            <v>7361.4126299999998</v>
          </cell>
          <cell r="R70">
            <v>641.74054000000012</v>
          </cell>
          <cell r="S70">
            <v>1247.2985600000002</v>
          </cell>
          <cell r="T70">
            <v>1834.4925800000001</v>
          </cell>
          <cell r="U70">
            <v>2426.81259</v>
          </cell>
          <cell r="V70">
            <v>3047.87619</v>
          </cell>
          <cell r="W70">
            <v>3655.16165</v>
          </cell>
          <cell r="X70">
            <v>4260.8361199999999</v>
          </cell>
          <cell r="Y70">
            <v>4896.8849700000001</v>
          </cell>
          <cell r="Z70">
            <v>5486.1653999999999</v>
          </cell>
          <cell r="AA70">
            <v>6088.6778000000004</v>
          </cell>
          <cell r="AB70">
            <v>6777.9317599999995</v>
          </cell>
          <cell r="AC70">
            <v>7470.1148800000001</v>
          </cell>
          <cell r="AD70">
            <v>580.81903</v>
          </cell>
          <cell r="AE70">
            <v>1167.38627</v>
          </cell>
          <cell r="AF70">
            <v>1758.3030900000001</v>
          </cell>
          <cell r="AG70">
            <v>2379.0859399999999</v>
          </cell>
          <cell r="AH70">
            <v>3032.1445400000002</v>
          </cell>
          <cell r="AI70">
            <v>3658.5243</v>
          </cell>
          <cell r="AJ70">
            <v>4280.7538700000005</v>
          </cell>
          <cell r="AK70">
            <v>4884.3366799999994</v>
          </cell>
          <cell r="AL70">
            <v>5469.9706999999989</v>
          </cell>
          <cell r="AM70">
            <v>6069.8549099999991</v>
          </cell>
          <cell r="AN70">
            <v>6736.8365699999995</v>
          </cell>
          <cell r="AO70">
            <v>7437.1681599999993</v>
          </cell>
          <cell r="AP70">
            <v>834.19716000000005</v>
          </cell>
          <cell r="AQ70">
            <v>1685.0383999999999</v>
          </cell>
          <cell r="AR70">
            <v>2512.25371</v>
          </cell>
          <cell r="AS70">
            <v>3334.3891800000001</v>
          </cell>
          <cell r="AT70">
            <v>4025.9550300000005</v>
          </cell>
          <cell r="AU70">
            <v>4817.0104400000009</v>
          </cell>
          <cell r="AV70">
            <v>5664.423420000001</v>
          </cell>
          <cell r="AW70">
            <v>6511.1179200000006</v>
          </cell>
          <cell r="AX70">
            <v>7287.2186700000011</v>
          </cell>
          <cell r="AY70">
            <v>8138.3055700000004</v>
          </cell>
          <cell r="AZ70">
            <v>8939.9652100000003</v>
          </cell>
          <cell r="BA70">
            <v>9826.933070000001</v>
          </cell>
        </row>
        <row r="71">
          <cell r="B71" t="str">
            <v>A6730</v>
          </cell>
          <cell r="D71">
            <v>1</v>
          </cell>
          <cell r="F71">
            <v>501.6452700000001</v>
          </cell>
          <cell r="G71">
            <v>998.43044999999995</v>
          </cell>
          <cell r="H71">
            <v>1510.4006099999999</v>
          </cell>
          <cell r="I71">
            <v>2006.6352499999998</v>
          </cell>
          <cell r="J71">
            <v>2510.8093099999996</v>
          </cell>
          <cell r="K71">
            <v>3018.4100100000001</v>
          </cell>
          <cell r="L71">
            <v>3518.3253199999999</v>
          </cell>
          <cell r="M71">
            <v>4025.3146299999999</v>
          </cell>
          <cell r="N71">
            <v>4524.0139800000006</v>
          </cell>
          <cell r="O71">
            <v>5037.9892</v>
          </cell>
          <cell r="P71">
            <v>5552.2764400000005</v>
          </cell>
          <cell r="Q71">
            <v>6061.5084700000007</v>
          </cell>
          <cell r="R71">
            <v>479.15620999999999</v>
          </cell>
          <cell r="S71">
            <v>959.17696999999998</v>
          </cell>
          <cell r="T71">
            <v>1441.5209399999999</v>
          </cell>
          <cell r="U71">
            <v>1929.3116600000003</v>
          </cell>
          <cell r="V71">
            <v>2404.4053600000002</v>
          </cell>
          <cell r="W71">
            <v>2892.2279900000003</v>
          </cell>
          <cell r="X71">
            <v>3386.75639</v>
          </cell>
          <cell r="Y71">
            <v>3877.4043700000002</v>
          </cell>
          <cell r="Z71">
            <v>4363.2774500000005</v>
          </cell>
          <cell r="AA71">
            <v>4874.4398500000007</v>
          </cell>
          <cell r="AB71">
            <v>5397.7217300000002</v>
          </cell>
          <cell r="AC71">
            <v>5940.7842900000014</v>
          </cell>
          <cell r="AD71">
            <v>481.42863999999997</v>
          </cell>
          <cell r="AE71">
            <v>935.35714999999993</v>
          </cell>
          <cell r="AF71">
            <v>1390.06142</v>
          </cell>
          <cell r="AG71">
            <v>1850.1584399999999</v>
          </cell>
          <cell r="AH71">
            <v>2305.6371899999999</v>
          </cell>
          <cell r="AI71">
            <v>2768.2418500000003</v>
          </cell>
          <cell r="AJ71">
            <v>3232.1714700000002</v>
          </cell>
          <cell r="AK71">
            <v>3690.2858200000005</v>
          </cell>
          <cell r="AL71">
            <v>4147.0762200000008</v>
          </cell>
          <cell r="AM71">
            <v>4650.9138000000012</v>
          </cell>
          <cell r="AN71">
            <v>5188.7339900000006</v>
          </cell>
          <cell r="AO71">
            <v>5776.669890000001</v>
          </cell>
          <cell r="AP71">
            <v>656.76577999999995</v>
          </cell>
          <cell r="AQ71">
            <v>1302.2504999999996</v>
          </cell>
          <cell r="AR71">
            <v>1959.2754299999995</v>
          </cell>
          <cell r="AS71">
            <v>2613.8465099999994</v>
          </cell>
          <cell r="AT71">
            <v>3265.7200799999996</v>
          </cell>
          <cell r="AU71">
            <v>3914.62147</v>
          </cell>
          <cell r="AV71">
            <v>4592.8487799999994</v>
          </cell>
          <cell r="AW71">
            <v>5252.8946499999993</v>
          </cell>
          <cell r="AX71">
            <v>5912.2867200000001</v>
          </cell>
          <cell r="AY71">
            <v>6607.8808799999997</v>
          </cell>
          <cell r="AZ71">
            <v>7326.7494100000004</v>
          </cell>
          <cell r="BA71">
            <v>8092.9358100000009</v>
          </cell>
        </row>
        <row r="72">
          <cell r="B72" t="str">
            <v>A7110</v>
          </cell>
          <cell r="D72">
            <v>1</v>
          </cell>
          <cell r="F72">
            <v>2352.0140800000004</v>
          </cell>
          <cell r="G72">
            <v>4742.9864200000002</v>
          </cell>
          <cell r="H72">
            <v>7226.9525999999996</v>
          </cell>
          <cell r="I72">
            <v>9629.1668799999989</v>
          </cell>
          <cell r="J72">
            <v>12041.0267</v>
          </cell>
          <cell r="K72">
            <v>14477.98366</v>
          </cell>
          <cell r="L72">
            <v>16946.758170000001</v>
          </cell>
          <cell r="M72">
            <v>19393.770290000004</v>
          </cell>
          <cell r="N72">
            <v>21848.269730000004</v>
          </cell>
          <cell r="O72">
            <v>24246.335940000004</v>
          </cell>
          <cell r="P72">
            <v>26690.177230000005</v>
          </cell>
          <cell r="Q72">
            <v>28988.584240000004</v>
          </cell>
          <cell r="R72">
            <v>2286.7166499999998</v>
          </cell>
          <cell r="S72">
            <v>4527.4592599999996</v>
          </cell>
          <cell r="T72">
            <v>6799.2171199999993</v>
          </cell>
          <cell r="U72">
            <v>9080.350269999999</v>
          </cell>
          <cell r="V72">
            <v>11376.341779999999</v>
          </cell>
          <cell r="W72">
            <v>13703.85735</v>
          </cell>
          <cell r="X72">
            <v>15966.91735</v>
          </cell>
          <cell r="Y72">
            <v>18234.520359999999</v>
          </cell>
          <cell r="Z72">
            <v>20468.70174</v>
          </cell>
          <cell r="AA72">
            <v>22821.008989999998</v>
          </cell>
          <cell r="AB72">
            <v>25193.349989999999</v>
          </cell>
          <cell r="AC72">
            <v>27668.908429999999</v>
          </cell>
          <cell r="AD72">
            <v>2191.19823</v>
          </cell>
          <cell r="AE72">
            <v>4200.632270000001</v>
          </cell>
          <cell r="AF72">
            <v>6226.2813700000015</v>
          </cell>
          <cell r="AG72">
            <v>8300.2045000000016</v>
          </cell>
          <cell r="AH72">
            <v>10337.215510000002</v>
          </cell>
          <cell r="AI72">
            <v>12365.166240000002</v>
          </cell>
          <cell r="AJ72">
            <v>14460.107890000003</v>
          </cell>
          <cell r="AK72">
            <v>16463.570760000002</v>
          </cell>
          <cell r="AL72">
            <v>18544.558470000004</v>
          </cell>
          <cell r="AM72">
            <v>20777.275510000003</v>
          </cell>
          <cell r="AN72">
            <v>23228.114820000003</v>
          </cell>
          <cell r="AO72">
            <v>25912.495510000001</v>
          </cell>
          <cell r="AP72">
            <v>3013.3047299999994</v>
          </cell>
          <cell r="AQ72">
            <v>6065.83842</v>
          </cell>
          <cell r="AR72">
            <v>9193.0638200000012</v>
          </cell>
          <cell r="AS72">
            <v>12224.967850000001</v>
          </cell>
          <cell r="AT72">
            <v>15253.342700000001</v>
          </cell>
          <cell r="AU72">
            <v>18288.484510000002</v>
          </cell>
          <cell r="AV72">
            <v>21455.640420000003</v>
          </cell>
          <cell r="AW72">
            <v>24478.111250000002</v>
          </cell>
          <cell r="AX72">
            <v>27526.596800000003</v>
          </cell>
          <cell r="AY72">
            <v>30763.404480000001</v>
          </cell>
          <cell r="AZ72">
            <v>34084.385990000002</v>
          </cell>
          <cell r="BA72">
            <v>37611.404310000005</v>
          </cell>
        </row>
        <row r="73">
          <cell r="B73" t="str">
            <v>A7120</v>
          </cell>
          <cell r="D73">
            <v>1</v>
          </cell>
          <cell r="F73">
            <v>1490.8938400000006</v>
          </cell>
          <cell r="G73">
            <v>3013.8926400000005</v>
          </cell>
          <cell r="H73">
            <v>4543.1438200000011</v>
          </cell>
          <cell r="I73">
            <v>6090.5617800000009</v>
          </cell>
          <cell r="J73">
            <v>7625.8547300000018</v>
          </cell>
          <cell r="K73">
            <v>9143.6912400000019</v>
          </cell>
          <cell r="L73">
            <v>10664.195630000004</v>
          </cell>
          <cell r="M73">
            <v>12197.120760000002</v>
          </cell>
          <cell r="N73">
            <v>13760.454030000001</v>
          </cell>
          <cell r="O73">
            <v>15312.953650000003</v>
          </cell>
          <cell r="P73">
            <v>16868.144380000002</v>
          </cell>
          <cell r="Q73">
            <v>18413.801220000001</v>
          </cell>
          <cell r="R73">
            <v>1549.9326900000003</v>
          </cell>
          <cell r="S73">
            <v>3062.9435800000001</v>
          </cell>
          <cell r="T73">
            <v>4547.1747500000001</v>
          </cell>
          <cell r="U73">
            <v>6083.30411</v>
          </cell>
          <cell r="V73">
            <v>7599.0015700000004</v>
          </cell>
          <cell r="W73">
            <v>9094.1187899999986</v>
          </cell>
          <cell r="X73">
            <v>10568.92196</v>
          </cell>
          <cell r="Y73">
            <v>12053.611819999998</v>
          </cell>
          <cell r="Z73">
            <v>13500.953389999999</v>
          </cell>
          <cell r="AA73">
            <v>15093.572409999999</v>
          </cell>
          <cell r="AB73">
            <v>16751.799069999997</v>
          </cell>
          <cell r="AC73">
            <v>18432.426479999998</v>
          </cell>
          <cell r="AD73">
            <v>1542.2664499999998</v>
          </cell>
          <cell r="AE73">
            <v>2917.4270499999998</v>
          </cell>
          <cell r="AF73">
            <v>4346.1225399999994</v>
          </cell>
          <cell r="AG73">
            <v>5760.3995599999989</v>
          </cell>
          <cell r="AH73">
            <v>7162.3940999999986</v>
          </cell>
          <cell r="AI73">
            <v>8570.4917299999979</v>
          </cell>
          <cell r="AJ73">
            <v>10022.627509999998</v>
          </cell>
          <cell r="AK73">
            <v>11444.635689999997</v>
          </cell>
          <cell r="AL73">
            <v>12886.766189999998</v>
          </cell>
          <cell r="AM73">
            <v>14458.195769999998</v>
          </cell>
          <cell r="AN73">
            <v>16157.838579999998</v>
          </cell>
          <cell r="AO73">
            <v>17963.183919999999</v>
          </cell>
          <cell r="AP73">
            <v>2030.52053</v>
          </cell>
          <cell r="AQ73">
            <v>4076.0398599999999</v>
          </cell>
          <cell r="AR73">
            <v>6142.5693700000002</v>
          </cell>
          <cell r="AS73">
            <v>8222.0388900000016</v>
          </cell>
          <cell r="AT73">
            <v>10329.917810000001</v>
          </cell>
          <cell r="AU73">
            <v>12378.787790000002</v>
          </cell>
          <cell r="AV73">
            <v>14461.816840000001</v>
          </cell>
          <cell r="AW73">
            <v>16489.710070000001</v>
          </cell>
          <cell r="AX73">
            <v>18516.449410000005</v>
          </cell>
          <cell r="AY73">
            <v>20650.005650000003</v>
          </cell>
          <cell r="AZ73">
            <v>22902.393630000002</v>
          </cell>
          <cell r="BA73">
            <v>25286.232200000002</v>
          </cell>
        </row>
        <row r="74">
          <cell r="B74" t="str">
            <v>A7130</v>
          </cell>
          <cell r="D74">
            <v>1</v>
          </cell>
          <cell r="F74">
            <v>2105.9666800000005</v>
          </cell>
          <cell r="G74">
            <v>4196.443220000001</v>
          </cell>
          <cell r="H74">
            <v>6297.0396200000005</v>
          </cell>
          <cell r="I74">
            <v>8412.7480299999988</v>
          </cell>
          <cell r="J74">
            <v>10544.993809999998</v>
          </cell>
          <cell r="K74">
            <v>12663.458099999998</v>
          </cell>
          <cell r="L74">
            <v>14755.246339999998</v>
          </cell>
          <cell r="M74">
            <v>16860.057089999995</v>
          </cell>
          <cell r="N74">
            <v>18996.627869999997</v>
          </cell>
          <cell r="O74">
            <v>21157.812269999995</v>
          </cell>
          <cell r="P74">
            <v>23309.646989999994</v>
          </cell>
          <cell r="Q74">
            <v>25483.901479999997</v>
          </cell>
          <cell r="R74">
            <v>2093.9695999999999</v>
          </cell>
          <cell r="S74">
            <v>4200.5662600000005</v>
          </cell>
          <cell r="T74">
            <v>6254.2249600000005</v>
          </cell>
          <cell r="U74">
            <v>8372.3571400000001</v>
          </cell>
          <cell r="V74">
            <v>10452.736570000001</v>
          </cell>
          <cell r="W74">
            <v>12498.34107</v>
          </cell>
          <cell r="X74">
            <v>14547.53858</v>
          </cell>
          <cell r="Y74">
            <v>16596.056790000002</v>
          </cell>
          <cell r="Z74">
            <v>18632.464400000004</v>
          </cell>
          <cell r="AA74">
            <v>20807.142300000003</v>
          </cell>
          <cell r="AB74">
            <v>23059.931820000005</v>
          </cell>
          <cell r="AC74">
            <v>25345.970470000007</v>
          </cell>
          <cell r="AD74">
            <v>2078.6740300000001</v>
          </cell>
          <cell r="AE74">
            <v>3961.3814900000002</v>
          </cell>
          <cell r="AF74">
            <v>5893.6610500000006</v>
          </cell>
          <cell r="AG74">
            <v>7815.7441900000003</v>
          </cell>
          <cell r="AH74">
            <v>9747.9704299999994</v>
          </cell>
          <cell r="AI74">
            <v>11666.927899999999</v>
          </cell>
          <cell r="AJ74">
            <v>13600.205099999997</v>
          </cell>
          <cell r="AK74">
            <v>15533.0083</v>
          </cell>
          <cell r="AL74">
            <v>17438.321820000001</v>
          </cell>
          <cell r="AM74">
            <v>19563.1306</v>
          </cell>
          <cell r="AN74">
            <v>21821.573790000002</v>
          </cell>
          <cell r="AO74">
            <v>24218.998010000003</v>
          </cell>
          <cell r="AP74">
            <v>2623.5904300000002</v>
          </cell>
          <cell r="AQ74">
            <v>5296.6316300000008</v>
          </cell>
          <cell r="AR74">
            <v>7972.4186100000015</v>
          </cell>
          <cell r="AS74">
            <v>10671.054170000001</v>
          </cell>
          <cell r="AT74">
            <v>13358.271200000001</v>
          </cell>
          <cell r="AU74">
            <v>16030.88996</v>
          </cell>
          <cell r="AV74">
            <v>18720.361730000001</v>
          </cell>
          <cell r="AW74">
            <v>21384.817300000002</v>
          </cell>
          <cell r="AX74">
            <v>24076.228170000002</v>
          </cell>
          <cell r="AY74">
            <v>26892.999200000002</v>
          </cell>
          <cell r="AZ74">
            <v>29829.680830000005</v>
          </cell>
          <cell r="BA74">
            <v>32927.176180000002</v>
          </cell>
        </row>
        <row r="75">
          <cell r="B75" t="str">
            <v>A7140</v>
          </cell>
          <cell r="D75">
            <v>1</v>
          </cell>
          <cell r="F75">
            <v>1834.80754</v>
          </cell>
          <cell r="G75">
            <v>3736.8800799999999</v>
          </cell>
          <cell r="H75">
            <v>5589.7129299999997</v>
          </cell>
          <cell r="I75">
            <v>7521.0786699999999</v>
          </cell>
          <cell r="J75">
            <v>9402.8714600000003</v>
          </cell>
          <cell r="K75">
            <v>11267.584610000002</v>
          </cell>
          <cell r="L75">
            <v>13143.339330000003</v>
          </cell>
          <cell r="M75">
            <v>15040.224550000001</v>
          </cell>
          <cell r="N75">
            <v>16955.863270000002</v>
          </cell>
          <cell r="O75">
            <v>18872.145640000002</v>
          </cell>
          <cell r="P75">
            <v>20766.626769999999</v>
          </cell>
          <cell r="Q75">
            <v>22677.913660000002</v>
          </cell>
          <cell r="R75">
            <v>1828.8066199999998</v>
          </cell>
          <cell r="S75">
            <v>3652.8546600000004</v>
          </cell>
          <cell r="T75">
            <v>5419.0216700000001</v>
          </cell>
          <cell r="U75">
            <v>7255.3375300000007</v>
          </cell>
          <cell r="V75">
            <v>9090.3005900000007</v>
          </cell>
          <cell r="W75">
            <v>10903.42938</v>
          </cell>
          <cell r="X75">
            <v>12686.20578</v>
          </cell>
          <cell r="Y75">
            <v>14491.283799999999</v>
          </cell>
          <cell r="Z75">
            <v>16237.99893</v>
          </cell>
          <cell r="AA75">
            <v>18138.937539999999</v>
          </cell>
          <cell r="AB75">
            <v>20150.838529999997</v>
          </cell>
          <cell r="AC75">
            <v>22159.111059999999</v>
          </cell>
          <cell r="AD75">
            <v>1863.0473000000002</v>
          </cell>
          <cell r="AE75">
            <v>3524.4124500000003</v>
          </cell>
          <cell r="AF75">
            <v>5283.5049200000003</v>
          </cell>
          <cell r="AG75">
            <v>7043.6724299999996</v>
          </cell>
          <cell r="AH75">
            <v>8762.0289100000009</v>
          </cell>
          <cell r="AI75">
            <v>10502.520920000001</v>
          </cell>
          <cell r="AJ75">
            <v>12304.13</v>
          </cell>
          <cell r="AK75">
            <v>14067.07784</v>
          </cell>
          <cell r="AL75">
            <v>15828.46387</v>
          </cell>
          <cell r="AM75">
            <v>17773.231299999999</v>
          </cell>
          <cell r="AN75">
            <v>19824.179440000004</v>
          </cell>
          <cell r="AO75">
            <v>22005.346530000003</v>
          </cell>
          <cell r="AP75">
            <v>2479.3914100000002</v>
          </cell>
          <cell r="AQ75">
            <v>4965.7039100000002</v>
          </cell>
          <cell r="AR75">
            <v>7464.4075300000004</v>
          </cell>
          <cell r="AS75">
            <v>10020.004970000002</v>
          </cell>
          <cell r="AT75">
            <v>12597.092480000001</v>
          </cell>
          <cell r="AU75">
            <v>15078.993830000003</v>
          </cell>
          <cell r="AV75">
            <v>17613.573800000002</v>
          </cell>
          <cell r="AW75">
            <v>20080.524280000001</v>
          </cell>
          <cell r="AX75">
            <v>22555.651270000002</v>
          </cell>
          <cell r="AY75">
            <v>25087.327190000007</v>
          </cell>
          <cell r="AZ75">
            <v>27816.572810000005</v>
          </cell>
          <cell r="BA75">
            <v>30736.660850000007</v>
          </cell>
        </row>
        <row r="76">
          <cell r="B76" t="str">
            <v>A7150</v>
          </cell>
          <cell r="D76">
            <v>1</v>
          </cell>
          <cell r="F76">
            <v>500.01204000000007</v>
          </cell>
          <cell r="G76">
            <v>993.73489000000006</v>
          </cell>
          <cell r="H76">
            <v>1489.2241200000001</v>
          </cell>
          <cell r="I76">
            <v>1981.9516700000001</v>
          </cell>
          <cell r="J76">
            <v>2482.3713500000003</v>
          </cell>
          <cell r="K76">
            <v>2989.7558200000003</v>
          </cell>
          <cell r="L76">
            <v>3468.8986300000006</v>
          </cell>
          <cell r="M76">
            <v>3949.9600400000004</v>
          </cell>
          <cell r="N76">
            <v>4446.7009500000004</v>
          </cell>
          <cell r="O76">
            <v>4951.05717</v>
          </cell>
          <cell r="P76">
            <v>5451.6851500000002</v>
          </cell>
          <cell r="Q76">
            <v>5966.9202800000003</v>
          </cell>
          <cell r="R76">
            <v>481.96506999999997</v>
          </cell>
          <cell r="S76">
            <v>975.20685000000003</v>
          </cell>
          <cell r="T76">
            <v>1478.4069199999999</v>
          </cell>
          <cell r="U76">
            <v>1986.76117</v>
          </cell>
          <cell r="V76">
            <v>2475.8948999999998</v>
          </cell>
          <cell r="W76">
            <v>2969.9010499999999</v>
          </cell>
          <cell r="X76">
            <v>3467.3407500000003</v>
          </cell>
          <cell r="Y76">
            <v>3940.9056299999997</v>
          </cell>
          <cell r="Z76">
            <v>4435.7992299999996</v>
          </cell>
          <cell r="AA76">
            <v>4949.6709899999996</v>
          </cell>
          <cell r="AB76">
            <v>5468.7603299999992</v>
          </cell>
          <cell r="AC76">
            <v>6011.0898899999993</v>
          </cell>
          <cell r="AD76">
            <v>495.78958</v>
          </cell>
          <cell r="AE76">
            <v>948.11644000000001</v>
          </cell>
          <cell r="AF76">
            <v>1392.9793299999999</v>
          </cell>
          <cell r="AG76">
            <v>1840.7475099999999</v>
          </cell>
          <cell r="AH76">
            <v>2310.9798099999998</v>
          </cell>
          <cell r="AI76">
            <v>2766.6059099999998</v>
          </cell>
          <cell r="AJ76">
            <v>3207.3663699999997</v>
          </cell>
          <cell r="AK76">
            <v>3675.5273699999998</v>
          </cell>
          <cell r="AL76">
            <v>4132.0952799999995</v>
          </cell>
          <cell r="AM76">
            <v>4621.2721899999997</v>
          </cell>
          <cell r="AN76">
            <v>5160.0082099999991</v>
          </cell>
          <cell r="AO76">
            <v>5725.9387199999992</v>
          </cell>
          <cell r="AP76">
            <v>626.47280000000001</v>
          </cell>
          <cell r="AQ76">
            <v>1271.2856300000001</v>
          </cell>
          <cell r="AR76">
            <v>1914.1399100000001</v>
          </cell>
          <cell r="AS76">
            <v>2552.74433</v>
          </cell>
          <cell r="AT76">
            <v>3211.4468500000003</v>
          </cell>
          <cell r="AU76">
            <v>3865.5444300000004</v>
          </cell>
          <cell r="AV76">
            <v>4513.6002200000003</v>
          </cell>
          <cell r="AW76">
            <v>5158.49035</v>
          </cell>
          <cell r="AX76">
            <v>5820.0710599999993</v>
          </cell>
          <cell r="AY76">
            <v>6488.35221</v>
          </cell>
          <cell r="AZ76">
            <v>7203.8262400000003</v>
          </cell>
          <cell r="BA76">
            <v>7926.4167000000007</v>
          </cell>
        </row>
        <row r="77">
          <cell r="B77" t="str">
            <v>A7160</v>
          </cell>
          <cell r="D77">
            <v>1</v>
          </cell>
          <cell r="F77">
            <v>6183.8086800000001</v>
          </cell>
          <cell r="G77">
            <v>12334.996070000001</v>
          </cell>
          <cell r="H77">
            <v>19017.044869999998</v>
          </cell>
          <cell r="I77">
            <v>25340.328679999995</v>
          </cell>
          <cell r="J77">
            <v>31122.289639999999</v>
          </cell>
          <cell r="K77">
            <v>36915.192299999995</v>
          </cell>
          <cell r="L77">
            <v>42823.461489999994</v>
          </cell>
          <cell r="M77">
            <v>48721.089260000001</v>
          </cell>
          <cell r="N77">
            <v>54635.422129999999</v>
          </cell>
          <cell r="O77">
            <v>61063.281449999995</v>
          </cell>
          <cell r="P77">
            <v>67582.670140000002</v>
          </cell>
          <cell r="Q77">
            <v>73703.333329999994</v>
          </cell>
          <cell r="R77">
            <v>7033.7934700000014</v>
          </cell>
          <cell r="S77">
            <v>13739.496860000001</v>
          </cell>
          <cell r="T77">
            <v>20585.393670000001</v>
          </cell>
          <cell r="U77">
            <v>26944.857030000003</v>
          </cell>
          <cell r="V77">
            <v>32488.678310000003</v>
          </cell>
          <cell r="W77">
            <v>38207.087469999999</v>
          </cell>
          <cell r="X77">
            <v>43954.177100000001</v>
          </cell>
          <cell r="Y77">
            <v>49781.657660000004</v>
          </cell>
          <cell r="Z77">
            <v>55836.915120000005</v>
          </cell>
          <cell r="AA77">
            <v>62423.627440000004</v>
          </cell>
          <cell r="AB77">
            <v>69192.940310000005</v>
          </cell>
          <cell r="AC77">
            <v>75695.150430000009</v>
          </cell>
          <cell r="AD77">
            <v>7375.1840299999994</v>
          </cell>
          <cell r="AE77">
            <v>14557.62241</v>
          </cell>
          <cell r="AF77">
            <v>22144.391510000001</v>
          </cell>
          <cell r="AG77">
            <v>29263.682769999999</v>
          </cell>
          <cell r="AH77">
            <v>35722.733070000002</v>
          </cell>
          <cell r="AI77">
            <v>42091.613409999998</v>
          </cell>
          <cell r="AJ77">
            <v>48488.816099999996</v>
          </cell>
          <cell r="AK77">
            <v>55007.709499999997</v>
          </cell>
          <cell r="AL77">
            <v>61811.825619999989</v>
          </cell>
          <cell r="AM77">
            <v>69340.942279999988</v>
          </cell>
          <cell r="AN77">
            <v>77143.52717999999</v>
          </cell>
          <cell r="AO77">
            <v>84701.343219999995</v>
          </cell>
          <cell r="AP77">
            <v>9165.3167699999995</v>
          </cell>
          <cell r="AQ77">
            <v>18131.982780000002</v>
          </cell>
          <cell r="AR77">
            <v>27735.844980000005</v>
          </cell>
          <cell r="AS77">
            <v>36728.036260000008</v>
          </cell>
          <cell r="AT77">
            <v>44897.456780000008</v>
          </cell>
          <cell r="AU77">
            <v>52975.247540000011</v>
          </cell>
          <cell r="AV77">
            <v>61116.625500000009</v>
          </cell>
          <cell r="AW77">
            <v>69481.554010000007</v>
          </cell>
          <cell r="AX77">
            <v>78133.181089999998</v>
          </cell>
          <cell r="AY77">
            <v>87663.77221000001</v>
          </cell>
          <cell r="AZ77">
            <v>97327.546979999999</v>
          </cell>
          <cell r="BA77">
            <v>106615.70044</v>
          </cell>
        </row>
        <row r="79">
          <cell r="F79">
            <v>-2.3464963305741549E-10</v>
          </cell>
          <cell r="G79">
            <v>-9.4587448984384537E-11</v>
          </cell>
          <cell r="H79">
            <v>-3.1286617740988731E-10</v>
          </cell>
          <cell r="I79">
            <v>0</v>
          </cell>
          <cell r="J79">
            <v>-1.4915713109076023E-10</v>
          </cell>
          <cell r="K79">
            <v>-4.4383341446518898E-10</v>
          </cell>
          <cell r="L79">
            <v>0</v>
          </cell>
          <cell r="M79">
            <v>-4.3655745685100555E-10</v>
          </cell>
          <cell r="N79">
            <v>-3.4197000786662102E-10</v>
          </cell>
          <cell r="O79">
            <v>8.7311491370201111E-11</v>
          </cell>
          <cell r="P79">
            <v>0</v>
          </cell>
          <cell r="Q79">
            <v>-5.2386894822120667E-10</v>
          </cell>
          <cell r="R79">
            <v>1.7735146684572101E-10</v>
          </cell>
          <cell r="S79">
            <v>2.5465851649641991E-10</v>
          </cell>
          <cell r="T79">
            <v>3.8198777474462986E-10</v>
          </cell>
          <cell r="U79">
            <v>1.2732925824820995E-10</v>
          </cell>
          <cell r="V79">
            <v>6.4028427004814148E-10</v>
          </cell>
          <cell r="W79">
            <v>2.4738255888223648E-10</v>
          </cell>
          <cell r="X79">
            <v>0</v>
          </cell>
          <cell r="Y79">
            <v>2.1100277081131935E-10</v>
          </cell>
          <cell r="Z79">
            <v>6.5483618527650833E-11</v>
          </cell>
          <cell r="AA79">
            <v>2.255546860396862E-10</v>
          </cell>
          <cell r="AB79">
            <v>0</v>
          </cell>
          <cell r="AC79">
            <v>0</v>
          </cell>
          <cell r="AD79">
            <v>-5.4569682106375694E-11</v>
          </cell>
          <cell r="AE79">
            <v>-7.8216544352471828E-11</v>
          </cell>
          <cell r="AF79">
            <v>-3.1650415621697903E-10</v>
          </cell>
          <cell r="AG79">
            <v>-2.4010660126805305E-10</v>
          </cell>
          <cell r="AH79">
            <v>-1.3096723705530167E-10</v>
          </cell>
          <cell r="AI79">
            <v>-2.4738255888223648E-10</v>
          </cell>
          <cell r="AJ79">
            <v>0</v>
          </cell>
          <cell r="AK79">
            <v>-4.6566128730773926E-10</v>
          </cell>
          <cell r="AL79">
            <v>-5.3114490583539009E-10</v>
          </cell>
          <cell r="AM79">
            <v>-2.6193447411060333E-10</v>
          </cell>
          <cell r="AN79">
            <v>2.4738255888223648E-10</v>
          </cell>
          <cell r="AO79">
            <v>-3.92901711165905E-10</v>
          </cell>
          <cell r="AP79">
            <v>5.8207660913467407E-11</v>
          </cell>
          <cell r="AQ79">
            <v>2.9103830456733704E-10</v>
          </cell>
          <cell r="AR79">
            <v>-2.2919266484677792E-10</v>
          </cell>
          <cell r="AS79">
            <v>-2.9103830456733704E-10</v>
          </cell>
          <cell r="AT79">
            <v>-3.2014213502407074E-10</v>
          </cell>
          <cell r="AU79">
            <v>5.0204107537865639E-10</v>
          </cell>
          <cell r="AV79">
            <v>-9.4587448984384537E-11</v>
          </cell>
          <cell r="AW79">
            <v>2.4738255888223648E-10</v>
          </cell>
          <cell r="AX79">
            <v>4.9476511776447296E-10</v>
          </cell>
          <cell r="AY79">
            <v>0</v>
          </cell>
          <cell r="AZ79">
            <v>0</v>
          </cell>
          <cell r="BA79">
            <v>-3.3469405025243759E-10</v>
          </cell>
        </row>
        <row r="82">
          <cell r="B82" t="str">
            <v>Sales</v>
          </cell>
          <cell r="D82">
            <v>-1</v>
          </cell>
          <cell r="F82">
            <v>-113850.05454000001</v>
          </cell>
          <cell r="G82">
            <v>-227621.43904</v>
          </cell>
          <cell r="H82">
            <v>-351232.10696000006</v>
          </cell>
          <cell r="I82">
            <v>-468261.06638000009</v>
          </cell>
          <cell r="J82">
            <v>-575344.80979000009</v>
          </cell>
          <cell r="K82">
            <v>-683181.7943500001</v>
          </cell>
          <cell r="L82">
            <v>-792481.45041000005</v>
          </cell>
          <cell r="M82">
            <v>-901787.32261999999</v>
          </cell>
          <cell r="N82">
            <v>-1012544.6089000001</v>
          </cell>
          <cell r="O82">
            <v>-1132659.2200800001</v>
          </cell>
          <cell r="P82">
            <v>-1253269.4467200001</v>
          </cell>
          <cell r="Q82">
            <v>-1367985.01486</v>
          </cell>
          <cell r="R82">
            <v>-130204.24631000002</v>
          </cell>
          <cell r="S82">
            <v>-254822.64056</v>
          </cell>
          <cell r="T82">
            <v>-381019.32088000001</v>
          </cell>
          <cell r="U82">
            <v>-498710.24641000002</v>
          </cell>
          <cell r="V82">
            <v>-603959.81752000004</v>
          </cell>
          <cell r="W82">
            <v>-709542.70024999999</v>
          </cell>
          <cell r="X82">
            <v>-815935.30825000012</v>
          </cell>
          <cell r="Y82">
            <v>-923166.70434000017</v>
          </cell>
          <cell r="Z82">
            <v>-1034493.7052100002</v>
          </cell>
          <cell r="AA82">
            <v>-1156960.0952900001</v>
          </cell>
          <cell r="AB82">
            <v>-1282347.9364400001</v>
          </cell>
          <cell r="AC82">
            <v>-1402979.5822600001</v>
          </cell>
          <cell r="AD82">
            <v>-136021.29951999997</v>
          </cell>
          <cell r="AE82">
            <v>-268514.74134999997</v>
          </cell>
          <cell r="AF82">
            <v>-407481.4273499999</v>
          </cell>
          <cell r="AG82">
            <v>-538680.59751999995</v>
          </cell>
          <cell r="AH82">
            <v>-657151.67868999997</v>
          </cell>
          <cell r="AI82">
            <v>-775267.8221300001</v>
          </cell>
          <cell r="AJ82">
            <v>-894050.47556000005</v>
          </cell>
          <cell r="AK82">
            <v>-1014745.78281</v>
          </cell>
          <cell r="AL82">
            <v>-1140896.6700000002</v>
          </cell>
          <cell r="AM82">
            <v>-1280374.1997499999</v>
          </cell>
          <cell r="AN82">
            <v>-1424482.5196899998</v>
          </cell>
          <cell r="AO82">
            <v>-1564253.5151299997</v>
          </cell>
          <cell r="AP82">
            <v>-168586.93411999999</v>
          </cell>
          <cell r="AQ82">
            <v>-334305.39600000001</v>
          </cell>
          <cell r="AR82">
            <v>-511286.65431000001</v>
          </cell>
          <cell r="AS82">
            <v>-678797.25453000003</v>
          </cell>
          <cell r="AT82">
            <v>-830215.17173000006</v>
          </cell>
          <cell r="AU82">
            <v>-981714.21146000002</v>
          </cell>
          <cell r="AV82">
            <v>-1133670.9587400001</v>
          </cell>
          <cell r="AW82">
            <v>-1287827.9816000001</v>
          </cell>
          <cell r="AX82">
            <v>-1448568.59066</v>
          </cell>
          <cell r="AY82">
            <v>-1625449.73496</v>
          </cell>
          <cell r="AZ82">
            <v>-1806652.60403</v>
          </cell>
          <cell r="BA82">
            <v>-1980868.43408</v>
          </cell>
        </row>
        <row r="83">
          <cell r="B83" t="str">
            <v>Cost of Sales</v>
          </cell>
          <cell r="D83">
            <v>1</v>
          </cell>
          <cell r="F83">
            <v>46917.74022</v>
          </cell>
          <cell r="G83">
            <v>93545.915229999984</v>
          </cell>
          <cell r="H83">
            <v>143870.88403999998</v>
          </cell>
          <cell r="I83">
            <v>191827.29382999998</v>
          </cell>
          <cell r="J83">
            <v>235744.79578999997</v>
          </cell>
          <cell r="K83">
            <v>279627.95973999996</v>
          </cell>
          <cell r="L83">
            <v>324136.23914999998</v>
          </cell>
          <cell r="M83">
            <v>368778.38161999994</v>
          </cell>
          <cell r="N83">
            <v>414327.18901999999</v>
          </cell>
          <cell r="O83">
            <v>464266.03657</v>
          </cell>
          <cell r="P83">
            <v>513914.70780999999</v>
          </cell>
          <cell r="Q83">
            <v>561033.11758999992</v>
          </cell>
          <cell r="R83">
            <v>63623.127920000006</v>
          </cell>
          <cell r="S83">
            <v>124195.77063000001</v>
          </cell>
          <cell r="T83">
            <v>185136.50995000001</v>
          </cell>
          <cell r="U83">
            <v>242446.59603000002</v>
          </cell>
          <cell r="V83">
            <v>293716.27093000006</v>
          </cell>
          <cell r="W83">
            <v>344902.32059999998</v>
          </cell>
          <cell r="X83">
            <v>396435.53315000003</v>
          </cell>
          <cell r="Y83">
            <v>448595.85321000009</v>
          </cell>
          <cell r="Z83">
            <v>503005.66905000008</v>
          </cell>
          <cell r="AA83">
            <v>563494.15737000003</v>
          </cell>
          <cell r="AB83">
            <v>624816.11280000012</v>
          </cell>
          <cell r="AC83">
            <v>683614.67177999998</v>
          </cell>
          <cell r="AD83">
            <v>61420.408199999998</v>
          </cell>
          <cell r="AE83">
            <v>120793.53879999999</v>
          </cell>
          <cell r="AF83">
            <v>182630.36585999999</v>
          </cell>
          <cell r="AG83">
            <v>241402.29646000001</v>
          </cell>
          <cell r="AH83">
            <v>294356.50140000001</v>
          </cell>
          <cell r="AI83">
            <v>346494.39055999997</v>
          </cell>
          <cell r="AJ83">
            <v>398682.50951</v>
          </cell>
          <cell r="AK83">
            <v>452320.75307999999</v>
          </cell>
          <cell r="AL83">
            <v>509204.20821000001</v>
          </cell>
          <cell r="AM83">
            <v>572705.85537999996</v>
          </cell>
          <cell r="AN83">
            <v>637720.59154000005</v>
          </cell>
          <cell r="AO83">
            <v>700286.16181000008</v>
          </cell>
          <cell r="AP83">
            <v>72248.63268000001</v>
          </cell>
          <cell r="AQ83">
            <v>142709.83944000001</v>
          </cell>
          <cell r="AR83">
            <v>217217.03883</v>
          </cell>
          <cell r="AS83">
            <v>288388.68725000002</v>
          </cell>
          <cell r="AT83">
            <v>352807.22135000007</v>
          </cell>
          <cell r="AU83">
            <v>416758.80434000003</v>
          </cell>
          <cell r="AV83">
            <v>480976.61118000001</v>
          </cell>
          <cell r="AW83">
            <v>546356.39798000001</v>
          </cell>
          <cell r="AX83">
            <v>614935.64436999999</v>
          </cell>
          <cell r="AY83">
            <v>691129.80025000009</v>
          </cell>
          <cell r="AZ83">
            <v>768258.62091000006</v>
          </cell>
          <cell r="BA83">
            <v>842142.86008999997</v>
          </cell>
        </row>
        <row r="84">
          <cell r="B84" t="str">
            <v>Gross Margin</v>
          </cell>
          <cell r="D84">
            <v>-1</v>
          </cell>
          <cell r="F84">
            <v>-66932.314320000005</v>
          </cell>
          <cell r="G84">
            <v>-134075.52381000001</v>
          </cell>
          <cell r="H84">
            <v>-207361.22292000009</v>
          </cell>
          <cell r="I84">
            <v>-276433.77255000011</v>
          </cell>
          <cell r="J84">
            <v>-339600.01400000008</v>
          </cell>
          <cell r="K84">
            <v>-403553.83461000014</v>
          </cell>
          <cell r="L84">
            <v>-468345.21126000007</v>
          </cell>
          <cell r="M84">
            <v>-533008.94100000011</v>
          </cell>
          <cell r="N84">
            <v>-598217.41988000018</v>
          </cell>
          <cell r="O84">
            <v>-668393.18351000012</v>
          </cell>
          <cell r="P84">
            <v>-739354.73891000007</v>
          </cell>
          <cell r="Q84">
            <v>-806951.89727000007</v>
          </cell>
          <cell r="R84">
            <v>-66581.118390000018</v>
          </cell>
          <cell r="S84">
            <v>-130626.86992999999</v>
          </cell>
          <cell r="T84">
            <v>-195882.81093000001</v>
          </cell>
          <cell r="U84">
            <v>-256263.65038000001</v>
          </cell>
          <cell r="V84">
            <v>-310243.54658999998</v>
          </cell>
          <cell r="W84">
            <v>-364640.37965000002</v>
          </cell>
          <cell r="X84">
            <v>-419499.77510000009</v>
          </cell>
          <cell r="Y84">
            <v>-474570.85113000008</v>
          </cell>
          <cell r="Z84">
            <v>-531488.03616000013</v>
          </cell>
          <cell r="AA84">
            <v>-593465.93792000005</v>
          </cell>
          <cell r="AB84">
            <v>-657531.82363999996</v>
          </cell>
          <cell r="AC84">
            <v>-719364.91048000008</v>
          </cell>
          <cell r="AD84">
            <v>-74600.891319999966</v>
          </cell>
          <cell r="AE84">
            <v>-147721.20254999999</v>
          </cell>
          <cell r="AF84">
            <v>-224851.06148999991</v>
          </cell>
          <cell r="AG84">
            <v>-297278.30105999997</v>
          </cell>
          <cell r="AH84">
            <v>-362795.17728999996</v>
          </cell>
          <cell r="AI84">
            <v>-428773.43157000013</v>
          </cell>
          <cell r="AJ84">
            <v>-495367.96605000005</v>
          </cell>
          <cell r="AK84">
            <v>-562425.02973000007</v>
          </cell>
          <cell r="AL84">
            <v>-631692.46179000009</v>
          </cell>
          <cell r="AM84">
            <v>-707668.34436999995</v>
          </cell>
          <cell r="AN84">
            <v>-786761.9281499997</v>
          </cell>
          <cell r="AO84">
            <v>-863967.35331999965</v>
          </cell>
          <cell r="AP84">
            <v>-96338.301439999981</v>
          </cell>
          <cell r="AQ84">
            <v>-191595.55656</v>
          </cell>
          <cell r="AR84">
            <v>-294069.61548000004</v>
          </cell>
          <cell r="AS84">
            <v>-390408.56728000002</v>
          </cell>
          <cell r="AT84">
            <v>-477407.95037999999</v>
          </cell>
          <cell r="AU84">
            <v>-564955.40711999999</v>
          </cell>
          <cell r="AV84">
            <v>-652694.34756000014</v>
          </cell>
          <cell r="AW84">
            <v>-741471.58362000005</v>
          </cell>
          <cell r="AX84">
            <v>-833632.94628999999</v>
          </cell>
          <cell r="AY84">
            <v>-934319.93470999994</v>
          </cell>
          <cell r="AZ84">
            <v>-1038393.98312</v>
          </cell>
          <cell r="BA84">
            <v>-1138725.5739899999</v>
          </cell>
        </row>
        <row r="86">
          <cell r="B86" t="str">
            <v>Total Departmental Expenses</v>
          </cell>
          <cell r="D86">
            <v>1</v>
          </cell>
          <cell r="F86">
            <v>64419.963240000019</v>
          </cell>
          <cell r="G86">
            <v>129501.20632000003</v>
          </cell>
          <cell r="H86">
            <v>195369.34651</v>
          </cell>
          <cell r="I86">
            <v>260714.92827999996</v>
          </cell>
          <cell r="J86">
            <v>325941.04171999998</v>
          </cell>
          <cell r="K86">
            <v>390725.49976999999</v>
          </cell>
          <cell r="L86">
            <v>455543.08858000016</v>
          </cell>
          <cell r="M86">
            <v>520572.47664999997</v>
          </cell>
          <cell r="N86">
            <v>585815.55426999985</v>
          </cell>
          <cell r="O86">
            <v>652610.28488000017</v>
          </cell>
          <cell r="P86">
            <v>719731.71195000014</v>
          </cell>
          <cell r="Q86">
            <v>786411.25892999978</v>
          </cell>
          <cell r="R86">
            <v>64779.056390000005</v>
          </cell>
          <cell r="S86">
            <v>129826.67198000001</v>
          </cell>
          <cell r="T86">
            <v>195259.80546999993</v>
          </cell>
          <cell r="U86">
            <v>260856.49400000006</v>
          </cell>
          <cell r="V86">
            <v>324956.16730000015</v>
          </cell>
          <cell r="W86">
            <v>389570.29374000011</v>
          </cell>
          <cell r="X86">
            <v>454281.99305000005</v>
          </cell>
          <cell r="Y86">
            <v>519137.48469999991</v>
          </cell>
          <cell r="Z86">
            <v>583784.17337999993</v>
          </cell>
          <cell r="AA86">
            <v>651355.96334999974</v>
          </cell>
          <cell r="AB86">
            <v>720667.75962999975</v>
          </cell>
          <cell r="AC86">
            <v>791623.61768000014</v>
          </cell>
          <cell r="AD86">
            <v>66030.923760000005</v>
          </cell>
          <cell r="AE86">
            <v>129288.50038000001</v>
          </cell>
          <cell r="AF86">
            <v>193866.44805000006</v>
          </cell>
          <cell r="AG86">
            <v>258112.62557999999</v>
          </cell>
          <cell r="AH86">
            <v>321887.93462999997</v>
          </cell>
          <cell r="AI86">
            <v>385199.34266999987</v>
          </cell>
          <cell r="AJ86">
            <v>449137.43537000008</v>
          </cell>
          <cell r="AK86">
            <v>512682.05098999996</v>
          </cell>
          <cell r="AL86">
            <v>576453.19086999993</v>
          </cell>
          <cell r="AM86">
            <v>645155.47989999992</v>
          </cell>
          <cell r="AN86">
            <v>718122.54681000009</v>
          </cell>
          <cell r="AO86">
            <v>794473.91848999984</v>
          </cell>
          <cell r="AP86">
            <v>83603.154919999986</v>
          </cell>
          <cell r="AQ86">
            <v>168163.29398000002</v>
          </cell>
          <cell r="AR86">
            <v>254371.39019000003</v>
          </cell>
          <cell r="AS86">
            <v>339192.14395000017</v>
          </cell>
          <cell r="AT86">
            <v>423012.12898000015</v>
          </cell>
          <cell r="AU86">
            <v>507293.68368000002</v>
          </cell>
          <cell r="AV86">
            <v>591719.1097700001</v>
          </cell>
          <cell r="AW86">
            <v>676204.18828</v>
          </cell>
          <cell r="AX86">
            <v>761646.7002900003</v>
          </cell>
          <cell r="AY86">
            <v>850956.9662599999</v>
          </cell>
          <cell r="AZ86">
            <v>942779.02220000024</v>
          </cell>
          <cell r="BA86">
            <v>1037207.5559000002</v>
          </cell>
        </row>
        <row r="87">
          <cell r="B87" t="str">
            <v>Other Income</v>
          </cell>
          <cell r="D87">
            <v>-1</v>
          </cell>
          <cell r="F87">
            <v>-461.64563000000004</v>
          </cell>
          <cell r="G87">
            <v>-954.33069</v>
          </cell>
          <cell r="H87">
            <v>-1457.07762</v>
          </cell>
          <cell r="I87">
            <v>-1932.0005100000001</v>
          </cell>
          <cell r="J87">
            <v>-2369.2752799999998</v>
          </cell>
          <cell r="K87">
            <v>-2806.7295000000004</v>
          </cell>
          <cell r="L87">
            <v>-3255.0326599999999</v>
          </cell>
          <cell r="M87">
            <v>-3704.2102600000003</v>
          </cell>
          <cell r="N87">
            <v>-4156.3198200000006</v>
          </cell>
          <cell r="O87">
            <v>-4648.0912099999996</v>
          </cell>
          <cell r="P87">
            <v>-5139.0146100000002</v>
          </cell>
          <cell r="Q87">
            <v>-5603.1162600000007</v>
          </cell>
          <cell r="R87">
            <v>-519.08010999999999</v>
          </cell>
          <cell r="S87">
            <v>-1073.0612700000001</v>
          </cell>
          <cell r="T87">
            <v>-1595.8922600000001</v>
          </cell>
          <cell r="U87">
            <v>-2067.0646000000002</v>
          </cell>
          <cell r="V87">
            <v>-2492.3154299999997</v>
          </cell>
          <cell r="W87">
            <v>-2929.9694200000004</v>
          </cell>
          <cell r="X87">
            <v>-3369.6408999999999</v>
          </cell>
          <cell r="Y87">
            <v>-3811.7279600000002</v>
          </cell>
          <cell r="Z87">
            <v>-4262.1129900000005</v>
          </cell>
          <cell r="AA87">
            <v>-4756.21738</v>
          </cell>
          <cell r="AB87">
            <v>-5263.4165999999996</v>
          </cell>
          <cell r="AC87">
            <v>-5752.2441099999996</v>
          </cell>
          <cell r="AD87">
            <v>-550.57767000000001</v>
          </cell>
          <cell r="AE87">
            <v>-1141.7917600000001</v>
          </cell>
          <cell r="AF87">
            <v>-1720.47947</v>
          </cell>
          <cell r="AG87">
            <v>-2251.9856199999999</v>
          </cell>
          <cell r="AH87">
            <v>-2736.0362500000001</v>
          </cell>
          <cell r="AI87">
            <v>-3220.7232200000003</v>
          </cell>
          <cell r="AJ87">
            <v>-3709.4515699999997</v>
          </cell>
          <cell r="AK87">
            <v>-4203.5690299999997</v>
          </cell>
          <cell r="AL87">
            <v>-4720.5236100000002</v>
          </cell>
          <cell r="AM87">
            <v>-5287.7908600000001</v>
          </cell>
          <cell r="AN87">
            <v>-5874.5174099999995</v>
          </cell>
          <cell r="AO87">
            <v>-6440.4342900000001</v>
          </cell>
          <cell r="AP87">
            <v>-680.85496000000001</v>
          </cell>
          <cell r="AQ87">
            <v>-1417.0382400000001</v>
          </cell>
          <cell r="AR87">
            <v>-2154.1736999999998</v>
          </cell>
          <cell r="AS87">
            <v>-2829.3781100000001</v>
          </cell>
          <cell r="AT87">
            <v>-3445.8205800000001</v>
          </cell>
          <cell r="AU87">
            <v>-4061.7233299999998</v>
          </cell>
          <cell r="AV87">
            <v>-4683.8224799999998</v>
          </cell>
          <cell r="AW87">
            <v>-5314.8184400000009</v>
          </cell>
          <cell r="AX87">
            <v>-5966.5600599999998</v>
          </cell>
          <cell r="AY87">
            <v>-6678.2809399999996</v>
          </cell>
          <cell r="AZ87">
            <v>-7406.3166700000002</v>
          </cell>
          <cell r="BA87">
            <v>-8109.9730200000004</v>
          </cell>
        </row>
        <row r="88">
          <cell r="B88" t="str">
            <v>Other Expense</v>
          </cell>
          <cell r="D88">
            <v>1</v>
          </cell>
          <cell r="F88">
            <v>419.11982000000006</v>
          </cell>
          <cell r="G88">
            <v>798.30614000000003</v>
          </cell>
          <cell r="H88">
            <v>1233.5262700000001</v>
          </cell>
          <cell r="I88">
            <v>1621.3016000000002</v>
          </cell>
          <cell r="J88">
            <v>1999.9083300000002</v>
          </cell>
          <cell r="K88">
            <v>2365.7031400000001</v>
          </cell>
          <cell r="L88">
            <v>2740.9495500000003</v>
          </cell>
          <cell r="M88">
            <v>3107.6805400000003</v>
          </cell>
          <cell r="N88">
            <v>3500.7335200000002</v>
          </cell>
          <cell r="O88">
            <v>3902.2516400000004</v>
          </cell>
          <cell r="P88">
            <v>4343.3970200000003</v>
          </cell>
          <cell r="Q88">
            <v>4729.9462600000006</v>
          </cell>
          <cell r="R88">
            <v>476.81034999999997</v>
          </cell>
          <cell r="S88">
            <v>933.68152000000009</v>
          </cell>
          <cell r="T88">
            <v>1365.9428</v>
          </cell>
          <cell r="U88">
            <v>1789.7585100000001</v>
          </cell>
          <cell r="V88">
            <v>2170.5200600000003</v>
          </cell>
          <cell r="W88">
            <v>2564.0217600000001</v>
          </cell>
          <cell r="X88">
            <v>2934.8688600000005</v>
          </cell>
          <cell r="Y88">
            <v>3305.1440900000002</v>
          </cell>
          <cell r="Z88">
            <v>3697.4116700000004</v>
          </cell>
          <cell r="AA88">
            <v>4117.3724200000006</v>
          </cell>
          <cell r="AB88">
            <v>4551.1975200000006</v>
          </cell>
          <cell r="AC88">
            <v>4952.6609500000004</v>
          </cell>
          <cell r="AD88">
            <v>472.33206999999993</v>
          </cell>
          <cell r="AE88">
            <v>930.02706999999998</v>
          </cell>
          <cell r="AF88">
            <v>1453.4689100000001</v>
          </cell>
          <cell r="AG88">
            <v>1874.1772999999998</v>
          </cell>
          <cell r="AH88">
            <v>2270.6396099999997</v>
          </cell>
          <cell r="AI88">
            <v>2689.73855</v>
          </cell>
          <cell r="AJ88">
            <v>3094.9195799999998</v>
          </cell>
          <cell r="AK88">
            <v>3513.3726699999997</v>
          </cell>
          <cell r="AL88">
            <v>3944.4260199999994</v>
          </cell>
          <cell r="AM88">
            <v>4438.6898799999999</v>
          </cell>
          <cell r="AN88">
            <v>4937.1922800000002</v>
          </cell>
          <cell r="AO88">
            <v>5447.3253100000011</v>
          </cell>
          <cell r="AP88">
            <v>604.11929000000009</v>
          </cell>
          <cell r="AQ88">
            <v>1215.0801000000001</v>
          </cell>
          <cell r="AR88">
            <v>1874.8890100000001</v>
          </cell>
          <cell r="AS88">
            <v>2460.0587799999998</v>
          </cell>
          <cell r="AT88">
            <v>2977.46848</v>
          </cell>
          <cell r="AU88">
            <v>3536.3110699999997</v>
          </cell>
          <cell r="AV88">
            <v>4099.7062299999998</v>
          </cell>
          <cell r="AW88">
            <v>4615.7213700000002</v>
          </cell>
          <cell r="AX88">
            <v>5169.7445400000006</v>
          </cell>
          <cell r="AY88">
            <v>5782.26253</v>
          </cell>
          <cell r="AZ88">
            <v>6422.119310000001</v>
          </cell>
          <cell r="BA88">
            <v>6988.6283300000005</v>
          </cell>
        </row>
        <row r="89">
          <cell r="B89" t="str">
            <v>Earnings Before Interest and Taxes</v>
          </cell>
          <cell r="D89">
            <v>-1</v>
          </cell>
          <cell r="F89">
            <v>-2554.8768899999859</v>
          </cell>
          <cell r="G89">
            <v>-4730.3420399999868</v>
          </cell>
          <cell r="H89">
            <v>-12215.427760000084</v>
          </cell>
          <cell r="I89">
            <v>-16029.543180000148</v>
          </cell>
          <cell r="J89">
            <v>-14028.339230000103</v>
          </cell>
          <cell r="K89">
            <v>-13269.361200000143</v>
          </cell>
          <cell r="L89">
            <v>-13316.205789999913</v>
          </cell>
          <cell r="M89">
            <v>-13032.994070000139</v>
          </cell>
          <cell r="N89">
            <v>-13057.451910000329</v>
          </cell>
          <cell r="O89">
            <v>-16528.738199999949</v>
          </cell>
          <cell r="P89">
            <v>-20418.644549999928</v>
          </cell>
          <cell r="Q89">
            <v>-21413.808340000298</v>
          </cell>
          <cell r="R89">
            <v>-1844.3317600000125</v>
          </cell>
          <cell r="S89">
            <v>-939.57769999997254</v>
          </cell>
          <cell r="T89">
            <v>-852.95492000007312</v>
          </cell>
          <cell r="U89">
            <v>4315.5375300000578</v>
          </cell>
          <cell r="V89">
            <v>14390.825340000165</v>
          </cell>
          <cell r="W89">
            <v>24563.966430000091</v>
          </cell>
          <cell r="X89">
            <v>34347.445909999966</v>
          </cell>
          <cell r="Y89">
            <v>44060.049699999829</v>
          </cell>
          <cell r="Z89">
            <v>51731.4358999998</v>
          </cell>
          <cell r="AA89">
            <v>57251.180469999686</v>
          </cell>
          <cell r="AB89">
            <v>62423.716909999799</v>
          </cell>
          <cell r="AC89">
            <v>71459.124040000068</v>
          </cell>
          <cell r="AD89">
            <v>-8648.2131599999611</v>
          </cell>
          <cell r="AE89">
            <v>-18644.466859999975</v>
          </cell>
          <cell r="AF89">
            <v>-31251.62399999984</v>
          </cell>
          <cell r="AG89">
            <v>-39543.483799999973</v>
          </cell>
          <cell r="AH89">
            <v>-41372.639299999988</v>
          </cell>
          <cell r="AI89">
            <v>-44105.073570000262</v>
          </cell>
          <cell r="AJ89">
            <v>-46845.062669999963</v>
          </cell>
          <cell r="AK89">
            <v>-50433.17510000011</v>
          </cell>
          <cell r="AL89">
            <v>-56015.36851000016</v>
          </cell>
          <cell r="AM89">
            <v>-63361.965450000025</v>
          </cell>
          <cell r="AN89">
            <v>-69576.706469999612</v>
          </cell>
          <cell r="AO89">
            <v>-70486.543809999814</v>
          </cell>
          <cell r="AP89">
            <v>-12811.882189999995</v>
          </cell>
          <cell r="AQ89">
            <v>-23634.220719999983</v>
          </cell>
          <cell r="AR89">
            <v>-39977.509980000003</v>
          </cell>
          <cell r="AS89">
            <v>-51585.742659999843</v>
          </cell>
          <cell r="AT89">
            <v>-54864.173499999837</v>
          </cell>
          <cell r="AU89">
            <v>-58187.13569999997</v>
          </cell>
          <cell r="AV89">
            <v>-61559.354040000049</v>
          </cell>
          <cell r="AW89">
            <v>-65966.49241000005</v>
          </cell>
          <cell r="AX89">
            <v>-72783.061519999697</v>
          </cell>
          <cell r="AY89">
            <v>-84258.986860000034</v>
          </cell>
          <cell r="AZ89">
            <v>-96599.158279999756</v>
          </cell>
          <cell r="BA89">
            <v>-102639.36277999979</v>
          </cell>
        </row>
        <row r="91">
          <cell r="B91" t="str">
            <v>Interest Expense</v>
          </cell>
          <cell r="D91">
            <v>1</v>
          </cell>
          <cell r="F91">
            <v>185.20568</v>
          </cell>
          <cell r="G91">
            <v>357.14369999999997</v>
          </cell>
          <cell r="H91">
            <v>529.46206999999993</v>
          </cell>
          <cell r="I91">
            <v>738.25277999999992</v>
          </cell>
          <cell r="J91">
            <v>946.02764999999988</v>
          </cell>
          <cell r="K91">
            <v>1156.3876499999999</v>
          </cell>
          <cell r="L91">
            <v>1375.6341199999999</v>
          </cell>
          <cell r="M91">
            <v>1593.4513199999999</v>
          </cell>
          <cell r="N91">
            <v>1810.9442499999998</v>
          </cell>
          <cell r="O91">
            <v>2034.5490199999999</v>
          </cell>
          <cell r="P91">
            <v>2258.3358499999995</v>
          </cell>
          <cell r="Q91">
            <v>2487.7494099999999</v>
          </cell>
          <cell r="R91">
            <v>232.69601</v>
          </cell>
          <cell r="S91">
            <v>460.11757</v>
          </cell>
          <cell r="T91">
            <v>681.11540000000002</v>
          </cell>
          <cell r="U91">
            <v>922.68871999999999</v>
          </cell>
          <cell r="V91">
            <v>1162.6333999999999</v>
          </cell>
          <cell r="W91">
            <v>1418.9900799999998</v>
          </cell>
          <cell r="X91">
            <v>1673.7805099999998</v>
          </cell>
          <cell r="Y91">
            <v>1929.0203999999999</v>
          </cell>
          <cell r="Z91">
            <v>2183.74199</v>
          </cell>
          <cell r="AA91">
            <v>2442.6677599999998</v>
          </cell>
          <cell r="AB91">
            <v>2707.4471100000001</v>
          </cell>
          <cell r="AC91">
            <v>2977.9590499999999</v>
          </cell>
          <cell r="AD91">
            <v>279.45042000000001</v>
          </cell>
          <cell r="AE91">
            <v>545.49377000000004</v>
          </cell>
          <cell r="AF91">
            <v>805.52484000000015</v>
          </cell>
          <cell r="AG91">
            <v>1084.2825</v>
          </cell>
          <cell r="AH91">
            <v>1360.61934</v>
          </cell>
          <cell r="AI91">
            <v>1639.1689899999999</v>
          </cell>
          <cell r="AJ91">
            <v>1916.7011599999996</v>
          </cell>
          <cell r="AK91">
            <v>2189.2200799999996</v>
          </cell>
          <cell r="AL91">
            <v>2467.5070099999998</v>
          </cell>
          <cell r="AM91">
            <v>2744.7798600000001</v>
          </cell>
          <cell r="AN91">
            <v>3023.0190499999999</v>
          </cell>
          <cell r="AO91">
            <v>3298.9652900000001</v>
          </cell>
          <cell r="AP91">
            <v>282.52194000000009</v>
          </cell>
          <cell r="AQ91">
            <v>560.05603000000019</v>
          </cell>
          <cell r="AR91">
            <v>833.29490000000021</v>
          </cell>
          <cell r="AS91">
            <v>1121.5581700000002</v>
          </cell>
          <cell r="AT91">
            <v>1409.9509900000003</v>
          </cell>
          <cell r="AU91">
            <v>1697.0149100000001</v>
          </cell>
          <cell r="AV91">
            <v>1988.19</v>
          </cell>
          <cell r="AW91">
            <v>2276.3267200000005</v>
          </cell>
          <cell r="AX91">
            <v>2566.9291000000003</v>
          </cell>
          <cell r="AY91">
            <v>2857.1727099999998</v>
          </cell>
          <cell r="AZ91">
            <v>3150.1317000000004</v>
          </cell>
          <cell r="BA91">
            <v>3453.1037300000007</v>
          </cell>
        </row>
        <row r="92">
          <cell r="B92" t="str">
            <v>Earnings Before Taxes</v>
          </cell>
          <cell r="D92">
            <v>-1</v>
          </cell>
          <cell r="F92">
            <v>-2369.6712099999859</v>
          </cell>
          <cell r="G92">
            <v>-4373.1983399999872</v>
          </cell>
          <cell r="H92">
            <v>-11685.965690000085</v>
          </cell>
          <cell r="I92">
            <v>-15291.290400000147</v>
          </cell>
          <cell r="J92">
            <v>-13082.311580000103</v>
          </cell>
          <cell r="K92">
            <v>-12112.973550000142</v>
          </cell>
          <cell r="L92">
            <v>-11940.571669999912</v>
          </cell>
          <cell r="M92">
            <v>-11439.542750000139</v>
          </cell>
          <cell r="N92">
            <v>-11246.507660000329</v>
          </cell>
          <cell r="O92">
            <v>-14494.189179999948</v>
          </cell>
          <cell r="P92">
            <v>-18160.308699999929</v>
          </cell>
          <cell r="Q92">
            <v>-18926.058930000298</v>
          </cell>
          <cell r="R92">
            <v>-1611.6357500000126</v>
          </cell>
          <cell r="S92">
            <v>-479.46012999997254</v>
          </cell>
          <cell r="T92">
            <v>-171.83952000007309</v>
          </cell>
          <cell r="U92">
            <v>5238.2262500000579</v>
          </cell>
          <cell r="V92">
            <v>15553.458740000166</v>
          </cell>
          <cell r="W92">
            <v>25982.956510000091</v>
          </cell>
          <cell r="X92">
            <v>36021.226419999963</v>
          </cell>
          <cell r="Y92">
            <v>45989.07009999983</v>
          </cell>
          <cell r="Z92">
            <v>53915.177889999803</v>
          </cell>
          <cell r="AA92">
            <v>59693.848229999683</v>
          </cell>
          <cell r="AB92">
            <v>65131.1640199998</v>
          </cell>
          <cell r="AC92">
            <v>74437.083090000073</v>
          </cell>
          <cell r="AD92">
            <v>-8368.7627399999619</v>
          </cell>
          <cell r="AE92">
            <v>-18098.973089999974</v>
          </cell>
          <cell r="AF92">
            <v>-30446.099159999838</v>
          </cell>
          <cell r="AG92">
            <v>-38459.201299999972</v>
          </cell>
          <cell r="AH92">
            <v>-40012.019959999991</v>
          </cell>
          <cell r="AI92">
            <v>-42465.904580000264</v>
          </cell>
          <cell r="AJ92">
            <v>-44928.361509999966</v>
          </cell>
          <cell r="AK92">
            <v>-48243.95502000011</v>
          </cell>
          <cell r="AL92">
            <v>-53547.861500000159</v>
          </cell>
          <cell r="AM92">
            <v>-60617.185590000023</v>
          </cell>
          <cell r="AN92">
            <v>-66553.687419999609</v>
          </cell>
          <cell r="AO92">
            <v>-67187.578519999806</v>
          </cell>
          <cell r="AP92">
            <v>-12529.360249999994</v>
          </cell>
          <cell r="AQ92">
            <v>-23074.164689999983</v>
          </cell>
          <cell r="AR92">
            <v>-39144.215080000002</v>
          </cell>
          <cell r="AS92">
            <v>-50464.18448999984</v>
          </cell>
          <cell r="AT92">
            <v>-53454.22250999984</v>
          </cell>
          <cell r="AU92">
            <v>-56490.120789999972</v>
          </cell>
          <cell r="AV92">
            <v>-59571.164040000047</v>
          </cell>
          <cell r="AW92">
            <v>-63690.165690000053</v>
          </cell>
          <cell r="AX92">
            <v>-70216.132419999703</v>
          </cell>
          <cell r="AY92">
            <v>-81401.814150000035</v>
          </cell>
          <cell r="AZ92">
            <v>-93449.026579999758</v>
          </cell>
          <cell r="BA92">
            <v>-99186.25904999979</v>
          </cell>
        </row>
        <row r="93">
          <cell r="B93" t="str">
            <v>Income Taxes</v>
          </cell>
          <cell r="D93">
            <v>1</v>
          </cell>
          <cell r="F93">
            <v>1054.9680699999999</v>
          </cell>
          <cell r="G93">
            <v>1961.7051799999999</v>
          </cell>
          <cell r="H93">
            <v>4923.4078</v>
          </cell>
          <cell r="I93">
            <v>6476.0732999999991</v>
          </cell>
          <cell r="J93">
            <v>5573.4255399999993</v>
          </cell>
          <cell r="K93">
            <v>5091.7687999999998</v>
          </cell>
          <cell r="L93">
            <v>5065.3251999999993</v>
          </cell>
          <cell r="M93">
            <v>4898.1291099999989</v>
          </cell>
          <cell r="N93">
            <v>4782.3728099999989</v>
          </cell>
          <cell r="O93">
            <v>6197.3866399999988</v>
          </cell>
          <cell r="P93">
            <v>7794.3402899999983</v>
          </cell>
          <cell r="Q93">
            <v>8193.266639999998</v>
          </cell>
          <cell r="R93">
            <v>714.96387000000016</v>
          </cell>
          <cell r="S93">
            <v>246.6010400000001</v>
          </cell>
          <cell r="T93">
            <v>175.35481999999999</v>
          </cell>
          <cell r="U93">
            <v>-2052.7778100000005</v>
          </cell>
          <cell r="V93">
            <v>-6408.9642100000001</v>
          </cell>
          <cell r="W93">
            <v>-10830.90834</v>
          </cell>
          <cell r="X93">
            <v>-15177.347720000002</v>
          </cell>
          <cell r="Y93">
            <v>-19407.467239999998</v>
          </cell>
          <cell r="Z93">
            <v>-22812.202649999999</v>
          </cell>
          <cell r="AA93">
            <v>-25299.983209999999</v>
          </cell>
          <cell r="AB93">
            <v>-27636.556609999996</v>
          </cell>
          <cell r="AC93">
            <v>-31500.440259999999</v>
          </cell>
          <cell r="AD93">
            <v>3468.3841600000005</v>
          </cell>
          <cell r="AE93">
            <v>7502.3808400000007</v>
          </cell>
          <cell r="AF93">
            <v>12622.82475</v>
          </cell>
          <cell r="AG93">
            <v>16070.11477</v>
          </cell>
          <cell r="AH93">
            <v>16716.95261</v>
          </cell>
          <cell r="AI93">
            <v>17807.3069</v>
          </cell>
          <cell r="AJ93">
            <v>18951.686669999999</v>
          </cell>
          <cell r="AK93">
            <v>20382.688399999999</v>
          </cell>
          <cell r="AL93">
            <v>22568.206040000001</v>
          </cell>
          <cell r="AM93">
            <v>25579.675619999998</v>
          </cell>
          <cell r="AN93">
            <v>28046.949540000001</v>
          </cell>
          <cell r="AO93">
            <v>28368.225310000002</v>
          </cell>
          <cell r="AP93">
            <v>5354.1982900000003</v>
          </cell>
          <cell r="AQ93">
            <v>9872.1593200000007</v>
          </cell>
          <cell r="AR93">
            <v>16717.611369999999</v>
          </cell>
          <cell r="AS93">
            <v>21639.915119999998</v>
          </cell>
          <cell r="AT93">
            <v>22916.050940000001</v>
          </cell>
          <cell r="AU93">
            <v>24172.474849999999</v>
          </cell>
          <cell r="AV93">
            <v>25460.460660000001</v>
          </cell>
          <cell r="AW93">
            <v>27271.708080000004</v>
          </cell>
          <cell r="AX93">
            <v>30124.963190000002</v>
          </cell>
          <cell r="AY93">
            <v>34793.19</v>
          </cell>
          <cell r="AZ93">
            <v>39782.215820000005</v>
          </cell>
          <cell r="BA93">
            <v>42244.384720000002</v>
          </cell>
        </row>
        <row r="94">
          <cell r="B94" t="str">
            <v>Total Income</v>
          </cell>
          <cell r="D94">
            <v>-1</v>
          </cell>
          <cell r="F94">
            <v>-1314.7031399999851</v>
          </cell>
          <cell r="G94">
            <v>-2411.4931599999909</v>
          </cell>
          <cell r="H94">
            <v>-6762.5578900001419</v>
          </cell>
          <cell r="I94">
            <v>-8815.2171000000417</v>
          </cell>
          <cell r="J94">
            <v>-7508.8860400000449</v>
          </cell>
          <cell r="K94">
            <v>-7021.2047500001427</v>
          </cell>
          <cell r="L94">
            <v>-6875.2464700000419</v>
          </cell>
          <cell r="M94">
            <v>-6541.4136400002462</v>
          </cell>
          <cell r="N94">
            <v>-6464.134850000286</v>
          </cell>
          <cell r="O94">
            <v>-8296.8025399999169</v>
          </cell>
          <cell r="P94">
            <v>-10365.968410000205</v>
          </cell>
          <cell r="Q94">
            <v>-10732.792290000332</v>
          </cell>
          <cell r="R94">
            <v>-896.67188000002261</v>
          </cell>
          <cell r="S94">
            <v>-232.85908999996172</v>
          </cell>
          <cell r="T94">
            <v>3.5153000000027532</v>
          </cell>
          <cell r="U94">
            <v>3185.4484399999601</v>
          </cell>
          <cell r="V94">
            <v>9144.4945300000691</v>
          </cell>
          <cell r="W94">
            <v>15152.048169999885</v>
          </cell>
          <cell r="X94">
            <v>20843.87869999995</v>
          </cell>
          <cell r="Y94">
            <v>26581.602859999985</v>
          </cell>
          <cell r="Z94">
            <v>31102.97523999996</v>
          </cell>
          <cell r="AA94">
            <v>34393.865020000136</v>
          </cell>
          <cell r="AB94">
            <v>37494.607410000164</v>
          </cell>
          <cell r="AC94">
            <v>42936.642829999822</v>
          </cell>
          <cell r="AD94">
            <v>-4900.3785800000087</v>
          </cell>
          <cell r="AE94">
            <v>-10596.592249999976</v>
          </cell>
          <cell r="AF94">
            <v>-17823.274409999947</v>
          </cell>
          <cell r="AG94">
            <v>-22389.086529999993</v>
          </cell>
          <cell r="AH94">
            <v>-23295.067349999954</v>
          </cell>
          <cell r="AI94">
            <v>-24658.597680000159</v>
          </cell>
          <cell r="AJ94">
            <v>-25976.674840000022</v>
          </cell>
          <cell r="AK94">
            <v>-27861.266620000126</v>
          </cell>
          <cell r="AL94">
            <v>-30979.655460000373</v>
          </cell>
          <cell r="AM94">
            <v>-35037.509969999897</v>
          </cell>
          <cell r="AN94">
            <v>-38506.737879999549</v>
          </cell>
          <cell r="AO94">
            <v>-38819.353209999754</v>
          </cell>
          <cell r="AP94">
            <v>-7175.1619599999958</v>
          </cell>
          <cell r="AQ94">
            <v>-13202.005369999999</v>
          </cell>
          <cell r="AR94">
            <v>-22426.603710000072</v>
          </cell>
          <cell r="AS94">
            <v>-28824.269370000024</v>
          </cell>
          <cell r="AT94">
            <v>-30538.171570000151</v>
          </cell>
          <cell r="AU94">
            <v>-32317.645939999726</v>
          </cell>
          <cell r="AV94">
            <v>-34110.703380000123</v>
          </cell>
          <cell r="AW94">
            <v>-36418.457610000085</v>
          </cell>
          <cell r="AX94">
            <v>-40091.169229999927</v>
          </cell>
          <cell r="AY94">
            <v>-46608.6241499998</v>
          </cell>
          <cell r="AZ94">
            <v>-53666.810760000008</v>
          </cell>
          <cell r="BA94">
            <v>-56941.874330000239</v>
          </cell>
        </row>
        <row r="96">
          <cell r="B96" t="str">
            <v>Cash</v>
          </cell>
          <cell r="D96">
            <v>1</v>
          </cell>
          <cell r="F96">
            <v>97663.365720000002</v>
          </cell>
          <cell r="G96">
            <v>27974.270329999999</v>
          </cell>
          <cell r="H96">
            <v>23966.168139999998</v>
          </cell>
          <cell r="I96">
            <v>28463.516869999999</v>
          </cell>
          <cell r="J96">
            <v>21708.542509999999</v>
          </cell>
          <cell r="K96">
            <v>33797.250549999997</v>
          </cell>
          <cell r="L96">
            <v>35838.290939999999</v>
          </cell>
          <cell r="M96">
            <v>29031.768049999999</v>
          </cell>
          <cell r="N96">
            <v>34976.159340000006</v>
          </cell>
          <cell r="O96">
            <v>28213.001960000005</v>
          </cell>
          <cell r="P96">
            <v>20058.426730000007</v>
          </cell>
          <cell r="Q96">
            <v>4286.703510000003</v>
          </cell>
          <cell r="R96">
            <v>141324.44218000001</v>
          </cell>
          <cell r="S96">
            <v>51511.242020000012</v>
          </cell>
          <cell r="T96">
            <v>8648.0368300000209</v>
          </cell>
          <cell r="U96">
            <v>17097.279330000023</v>
          </cell>
          <cell r="V96">
            <v>43684.81200000002</v>
          </cell>
          <cell r="W96">
            <v>40805.962460000017</v>
          </cell>
          <cell r="X96">
            <v>38606.563050000012</v>
          </cell>
          <cell r="Y96">
            <v>19454.507790000011</v>
          </cell>
          <cell r="Z96">
            <v>18142.601500000012</v>
          </cell>
          <cell r="AA96">
            <v>21706.148860000012</v>
          </cell>
          <cell r="AB96">
            <v>22978.89318000001</v>
          </cell>
          <cell r="AC96">
            <v>24400.035060000009</v>
          </cell>
          <cell r="AD96">
            <v>155573.06802000001</v>
          </cell>
          <cell r="AE96">
            <v>63772.166080000017</v>
          </cell>
          <cell r="AF96">
            <v>24619.609869999997</v>
          </cell>
          <cell r="AG96">
            <v>32118.371879999995</v>
          </cell>
          <cell r="AH96">
            <v>37029.566409999999</v>
          </cell>
          <cell r="AI96">
            <v>40373.690699999999</v>
          </cell>
          <cell r="AJ96">
            <v>35067.521389999994</v>
          </cell>
          <cell r="AK96">
            <v>37842.21207999999</v>
          </cell>
          <cell r="AL96">
            <v>31493.45144999999</v>
          </cell>
          <cell r="AM96">
            <v>34028.587109999986</v>
          </cell>
          <cell r="AN96">
            <v>25454.124129999989</v>
          </cell>
          <cell r="AO96">
            <v>26474.325459999989</v>
          </cell>
          <cell r="AP96">
            <v>186624.71061000001</v>
          </cell>
          <cell r="AQ96">
            <v>81485.911280000044</v>
          </cell>
          <cell r="AR96">
            <v>23180.22178000004</v>
          </cell>
          <cell r="AS96">
            <v>35633.956880000042</v>
          </cell>
          <cell r="AT96">
            <v>33563.457040000045</v>
          </cell>
          <cell r="AU96">
            <v>44071.54147000004</v>
          </cell>
          <cell r="AV96">
            <v>44440.749470000039</v>
          </cell>
          <cell r="AW96">
            <v>31434.340550000041</v>
          </cell>
          <cell r="AX96">
            <v>21448.570010000039</v>
          </cell>
          <cell r="AY96">
            <v>19388.997540000037</v>
          </cell>
          <cell r="AZ96">
            <v>27514.506710000038</v>
          </cell>
          <cell r="BA96">
            <v>19993.768620000039</v>
          </cell>
        </row>
        <row r="97">
          <cell r="B97" t="str">
            <v>Accounts Receivable</v>
          </cell>
          <cell r="D97">
            <v>1</v>
          </cell>
          <cell r="F97">
            <v>66213.239360000007</v>
          </cell>
          <cell r="G97">
            <v>133835.91433999999</v>
          </cell>
          <cell r="H97">
            <v>209192.2162</v>
          </cell>
          <cell r="I97">
            <v>213176.38394999999</v>
          </cell>
          <cell r="J97">
            <v>210974.44114999997</v>
          </cell>
          <cell r="K97">
            <v>203800.76950999998</v>
          </cell>
          <cell r="L97">
            <v>201134.44869999998</v>
          </cell>
          <cell r="M97">
            <v>200628.81239000001</v>
          </cell>
          <cell r="N97">
            <v>204205.71388</v>
          </cell>
          <cell r="O97">
            <v>213164.30188999997</v>
          </cell>
          <cell r="P97">
            <v>222674.21054</v>
          </cell>
          <cell r="Q97">
            <v>227332.88471000001</v>
          </cell>
          <cell r="R97">
            <v>82549.500730000073</v>
          </cell>
          <cell r="S97">
            <v>160590.27703000006</v>
          </cell>
          <cell r="T97">
            <v>238699.70559000009</v>
          </cell>
          <cell r="U97">
            <v>229051.95200000008</v>
          </cell>
          <cell r="V97">
            <v>215606.14437000011</v>
          </cell>
          <cell r="W97">
            <v>201750.04569000009</v>
          </cell>
          <cell r="X97">
            <v>193560.5784400001</v>
          </cell>
          <cell r="Y97">
            <v>196003.12477000011</v>
          </cell>
          <cell r="Z97">
            <v>200672.64810000011</v>
          </cell>
          <cell r="AA97">
            <v>211886.02877000009</v>
          </cell>
          <cell r="AB97">
            <v>224674.52137000012</v>
          </cell>
          <cell r="AC97">
            <v>232262.51476000011</v>
          </cell>
          <cell r="AD97">
            <v>85257.843139999968</v>
          </cell>
          <cell r="AE97">
            <v>167444.04762999996</v>
          </cell>
          <cell r="AF97">
            <v>253025.73186999993</v>
          </cell>
          <cell r="AG97">
            <v>248024.37151999996</v>
          </cell>
          <cell r="AH97">
            <v>238510.90202999994</v>
          </cell>
          <cell r="AI97">
            <v>224842.3466499999</v>
          </cell>
          <cell r="AJ97">
            <v>215447.54564999996</v>
          </cell>
          <cell r="AK97">
            <v>216038.06123999995</v>
          </cell>
          <cell r="AL97">
            <v>219626.35170999993</v>
          </cell>
          <cell r="AM97">
            <v>230851.34311999992</v>
          </cell>
          <cell r="AN97">
            <v>243243.22219</v>
          </cell>
          <cell r="AO97">
            <v>250411.50232999993</v>
          </cell>
          <cell r="AP97">
            <v>99030.163319999949</v>
          </cell>
          <cell r="AQ97">
            <v>195470.50352</v>
          </cell>
          <cell r="AR97">
            <v>296950.03418999992</v>
          </cell>
          <cell r="AS97">
            <v>295122.73357999988</v>
          </cell>
          <cell r="AT97">
            <v>287994.43480999995</v>
          </cell>
          <cell r="AU97">
            <v>275256.39637999993</v>
          </cell>
          <cell r="AV97">
            <v>267305.04932999995</v>
          </cell>
          <cell r="AW97">
            <v>269986.41833999992</v>
          </cell>
          <cell r="AX97">
            <v>277240.68816999992</v>
          </cell>
          <cell r="AY97">
            <v>290770.61946999992</v>
          </cell>
          <cell r="AZ97">
            <v>304893.37497999996</v>
          </cell>
          <cell r="BA97">
            <v>311257.74510999996</v>
          </cell>
        </row>
        <row r="98">
          <cell r="B98" t="str">
            <v>Inventory</v>
          </cell>
          <cell r="D98">
            <v>1</v>
          </cell>
          <cell r="F98">
            <v>94215.497130000003</v>
          </cell>
          <cell r="G98">
            <v>96507.546959999992</v>
          </cell>
          <cell r="H98">
            <v>94842.346189999997</v>
          </cell>
          <cell r="I98">
            <v>90628.697980000012</v>
          </cell>
          <cell r="J98">
            <v>90712.97845000001</v>
          </cell>
          <cell r="K98">
            <v>92648.087490000005</v>
          </cell>
          <cell r="L98">
            <v>94104.560520000014</v>
          </cell>
          <cell r="M98">
            <v>98698.21590000001</v>
          </cell>
          <cell r="N98">
            <v>103872.95425</v>
          </cell>
          <cell r="O98">
            <v>105952.85387000001</v>
          </cell>
          <cell r="P98">
            <v>117150.41801000001</v>
          </cell>
          <cell r="Q98">
            <v>128730.66432000001</v>
          </cell>
          <cell r="R98">
            <v>141775.53662999999</v>
          </cell>
          <cell r="S98">
            <v>135335.80990000002</v>
          </cell>
          <cell r="T98">
            <v>127646.59873000001</v>
          </cell>
          <cell r="U98">
            <v>119989.66761</v>
          </cell>
          <cell r="V98">
            <v>115598.77834</v>
          </cell>
          <cell r="W98">
            <v>114090.81759000001</v>
          </cell>
          <cell r="X98">
            <v>116532.05082</v>
          </cell>
          <cell r="Y98">
            <v>121125.50161000002</v>
          </cell>
          <cell r="Z98">
            <v>126191.36547000002</v>
          </cell>
          <cell r="AA98">
            <v>130502.48301000003</v>
          </cell>
          <cell r="AB98">
            <v>132014.22725000003</v>
          </cell>
          <cell r="AC98">
            <v>131396.03682000001</v>
          </cell>
          <cell r="AD98">
            <v>131945.66988999999</v>
          </cell>
          <cell r="AE98">
            <v>131335.91203000001</v>
          </cell>
          <cell r="AF98">
            <v>126975.6397</v>
          </cell>
          <cell r="AG98">
            <v>121258.43400000001</v>
          </cell>
          <cell r="AH98">
            <v>117033.93223000001</v>
          </cell>
          <cell r="AI98">
            <v>117695.93489</v>
          </cell>
          <cell r="AJ98">
            <v>124211.71753000001</v>
          </cell>
          <cell r="AK98">
            <v>130044.8991</v>
          </cell>
          <cell r="AL98">
            <v>138412.27729999999</v>
          </cell>
          <cell r="AM98">
            <v>142426.57717</v>
          </cell>
          <cell r="AN98">
            <v>146592.82017999998</v>
          </cell>
          <cell r="AO98">
            <v>148876.40904999999</v>
          </cell>
          <cell r="AP98">
            <v>155469.35137000002</v>
          </cell>
          <cell r="AQ98">
            <v>156056.93721</v>
          </cell>
          <cell r="AR98">
            <v>151697.20555000001</v>
          </cell>
          <cell r="AS98">
            <v>146310.58094000001</v>
          </cell>
          <cell r="AT98">
            <v>142768.93059</v>
          </cell>
          <cell r="AU98">
            <v>144395.36574000001</v>
          </cell>
          <cell r="AV98">
            <v>148478.22381</v>
          </cell>
          <cell r="AW98">
            <v>159516.19686000003</v>
          </cell>
          <cell r="AX98">
            <v>170077.69092000002</v>
          </cell>
          <cell r="AY98">
            <v>174979.61178000004</v>
          </cell>
          <cell r="AZ98">
            <v>184848.55215000003</v>
          </cell>
          <cell r="BA98">
            <v>191483.40802000003</v>
          </cell>
        </row>
        <row r="99">
          <cell r="B99" t="str">
            <v>Other Current Assets</v>
          </cell>
          <cell r="D99">
            <v>1</v>
          </cell>
          <cell r="F99">
            <v>32458.124649999994</v>
          </cell>
          <cell r="G99">
            <v>32742.144359999995</v>
          </cell>
          <cell r="H99">
            <v>33169.102599999998</v>
          </cell>
          <cell r="I99">
            <v>33579.251189999995</v>
          </cell>
          <cell r="J99">
            <v>33933.165500000003</v>
          </cell>
          <cell r="K99">
            <v>34424.849179999997</v>
          </cell>
          <cell r="L99">
            <v>34812.150300000001</v>
          </cell>
          <cell r="M99">
            <v>35239.982680000001</v>
          </cell>
          <cell r="N99">
            <v>35602.281929999997</v>
          </cell>
          <cell r="O99">
            <v>36043.864420000005</v>
          </cell>
          <cell r="P99">
            <v>36412.459990000003</v>
          </cell>
          <cell r="Q99">
            <v>36745.281120000007</v>
          </cell>
          <cell r="R99">
            <v>37086.841329999996</v>
          </cell>
          <cell r="S99">
            <v>37472.31467</v>
          </cell>
          <cell r="T99">
            <v>37905.716660000006</v>
          </cell>
          <cell r="U99">
            <v>38215.703840000002</v>
          </cell>
          <cell r="V99">
            <v>38626.780970000007</v>
          </cell>
          <cell r="W99">
            <v>39071.463770000002</v>
          </cell>
          <cell r="X99">
            <v>39528.007880000005</v>
          </cell>
          <cell r="Y99">
            <v>40015.425350000005</v>
          </cell>
          <cell r="Z99">
            <v>40375.960880000006</v>
          </cell>
          <cell r="AA99">
            <v>40848.015850000003</v>
          </cell>
          <cell r="AB99">
            <v>41144.289200000007</v>
          </cell>
          <cell r="AC99">
            <v>41359.688670000003</v>
          </cell>
          <cell r="AD99">
            <v>41798.394690000008</v>
          </cell>
          <cell r="AE99">
            <v>42320.898890000011</v>
          </cell>
          <cell r="AF99">
            <v>42751.447900000006</v>
          </cell>
          <cell r="AG99">
            <v>43031.037590000007</v>
          </cell>
          <cell r="AH99">
            <v>43490.886319999998</v>
          </cell>
          <cell r="AI99">
            <v>43824.748749999999</v>
          </cell>
          <cell r="AJ99">
            <v>44219.462619999998</v>
          </cell>
          <cell r="AK99">
            <v>44520.001750000003</v>
          </cell>
          <cell r="AL99">
            <v>45053.132549999995</v>
          </cell>
          <cell r="AM99">
            <v>45523.754249999998</v>
          </cell>
          <cell r="AN99">
            <v>45952.134920000004</v>
          </cell>
          <cell r="AO99">
            <v>46471.559940000006</v>
          </cell>
          <cell r="AP99">
            <v>47118.412030000007</v>
          </cell>
          <cell r="AQ99">
            <v>47594.665670000009</v>
          </cell>
          <cell r="AR99">
            <v>48225.232640000009</v>
          </cell>
          <cell r="AS99">
            <v>48688.157620000005</v>
          </cell>
          <cell r="AT99">
            <v>49167.806920000003</v>
          </cell>
          <cell r="AU99">
            <v>49762.634550000002</v>
          </cell>
          <cell r="AV99">
            <v>50107.663090000002</v>
          </cell>
          <cell r="AW99">
            <v>50572.785370000005</v>
          </cell>
          <cell r="AX99">
            <v>51068.87993000001</v>
          </cell>
          <cell r="AY99">
            <v>51520.130180000007</v>
          </cell>
          <cell r="AZ99">
            <v>52106.837640000012</v>
          </cell>
          <cell r="BA99">
            <v>52607.046470000008</v>
          </cell>
        </row>
        <row r="100">
          <cell r="B100" t="str">
            <v>Current Assets</v>
          </cell>
          <cell r="D100">
            <v>1</v>
          </cell>
          <cell r="F100">
            <v>290550.22686</v>
          </cell>
          <cell r="G100">
            <v>291059.87598999997</v>
          </cell>
          <cell r="H100">
            <v>361169.83312999998</v>
          </cell>
          <cell r="I100">
            <v>365847.84998999996</v>
          </cell>
          <cell r="J100">
            <v>357329.12760999997</v>
          </cell>
          <cell r="K100">
            <v>364670.95672999998</v>
          </cell>
          <cell r="L100">
            <v>365889.45045999996</v>
          </cell>
          <cell r="M100">
            <v>363598.77902000002</v>
          </cell>
          <cell r="N100">
            <v>378657.10940000002</v>
          </cell>
          <cell r="O100">
            <v>383374.02213999996</v>
          </cell>
          <cell r="P100">
            <v>396295.51527000003</v>
          </cell>
          <cell r="Q100">
            <v>397095.53366000002</v>
          </cell>
          <cell r="R100">
            <v>402736.32087000005</v>
          </cell>
          <cell r="S100">
            <v>384909.6436200001</v>
          </cell>
          <cell r="T100">
            <v>412900.05781000014</v>
          </cell>
          <cell r="U100">
            <v>404354.60278000007</v>
          </cell>
          <cell r="V100">
            <v>413516.51568000019</v>
          </cell>
          <cell r="W100">
            <v>395718.28951000015</v>
          </cell>
          <cell r="X100">
            <v>388227.20019000012</v>
          </cell>
          <cell r="Y100">
            <v>376598.55952000013</v>
          </cell>
          <cell r="Z100">
            <v>385382.5759500002</v>
          </cell>
          <cell r="AA100">
            <v>404942.67649000016</v>
          </cell>
          <cell r="AB100">
            <v>420811.93100000016</v>
          </cell>
          <cell r="AC100">
            <v>429418.27531000011</v>
          </cell>
          <cell r="AD100">
            <v>414574.97573999991</v>
          </cell>
          <cell r="AE100">
            <v>404873.02463</v>
          </cell>
          <cell r="AF100">
            <v>447372.42933999997</v>
          </cell>
          <cell r="AG100">
            <v>444432.21499000001</v>
          </cell>
          <cell r="AH100">
            <v>436065.28698999999</v>
          </cell>
          <cell r="AI100">
            <v>426736.72098999994</v>
          </cell>
          <cell r="AJ100">
            <v>418946.24718999997</v>
          </cell>
          <cell r="AK100">
            <v>428445.17416999995</v>
          </cell>
          <cell r="AL100">
            <v>434585.21300999989</v>
          </cell>
          <cell r="AM100">
            <v>452830.26164999988</v>
          </cell>
          <cell r="AN100">
            <v>461242.30141999997</v>
          </cell>
          <cell r="AO100">
            <v>472233.79677999992</v>
          </cell>
          <cell r="AP100">
            <v>488242.63732999994</v>
          </cell>
          <cell r="AQ100">
            <v>480608.01768000005</v>
          </cell>
          <cell r="AR100">
            <v>520052.69415999996</v>
          </cell>
          <cell r="AS100">
            <v>525755.42901999992</v>
          </cell>
          <cell r="AT100">
            <v>513494.62936000002</v>
          </cell>
          <cell r="AU100">
            <v>513485.93814000004</v>
          </cell>
          <cell r="AV100">
            <v>510331.68569999997</v>
          </cell>
          <cell r="AW100">
            <v>511509.74111999996</v>
          </cell>
          <cell r="AX100">
            <v>519835.82902999996</v>
          </cell>
          <cell r="AY100">
            <v>536659.35896999994</v>
          </cell>
          <cell r="AZ100">
            <v>569363.27148000011</v>
          </cell>
          <cell r="BA100">
            <v>575341.96822000004</v>
          </cell>
        </row>
        <row r="101">
          <cell r="B101" t="str">
            <v>Fixed Assets</v>
          </cell>
          <cell r="D101">
            <v>1</v>
          </cell>
          <cell r="F101">
            <v>553411.54018000001</v>
          </cell>
          <cell r="G101">
            <v>558300.73644000001</v>
          </cell>
          <cell r="H101">
            <v>561340.67288000009</v>
          </cell>
          <cell r="I101">
            <v>560849.70007999998</v>
          </cell>
          <cell r="J101">
            <v>565111.68144999992</v>
          </cell>
          <cell r="K101">
            <v>569358.95425000007</v>
          </cell>
          <cell r="L101">
            <v>568311.46953999996</v>
          </cell>
          <cell r="M101">
            <v>570904.82004000014</v>
          </cell>
          <cell r="N101">
            <v>570919.42618000007</v>
          </cell>
          <cell r="O101">
            <v>574878.86733000004</v>
          </cell>
          <cell r="P101">
            <v>579708.86727000016</v>
          </cell>
          <cell r="Q101">
            <v>584836.61677000008</v>
          </cell>
          <cell r="R101">
            <v>590678.31750000012</v>
          </cell>
          <cell r="S101">
            <v>608251.85736999987</v>
          </cell>
          <cell r="T101">
            <v>611677.52835999988</v>
          </cell>
          <cell r="U101">
            <v>614787.05253999995</v>
          </cell>
          <cell r="V101">
            <v>617667.78374999994</v>
          </cell>
          <cell r="W101">
            <v>620968.71846999985</v>
          </cell>
          <cell r="X101">
            <v>624180.76986999996</v>
          </cell>
          <cell r="Y101">
            <v>630133.42167000007</v>
          </cell>
          <cell r="Z101">
            <v>630748.32566999993</v>
          </cell>
          <cell r="AA101">
            <v>631024.2260799997</v>
          </cell>
          <cell r="AB101">
            <v>631014.18015000003</v>
          </cell>
          <cell r="AC101">
            <v>633051.96738999989</v>
          </cell>
          <cell r="AD101">
            <v>635386.0385299999</v>
          </cell>
          <cell r="AE101">
            <v>638709.18940000003</v>
          </cell>
          <cell r="AF101">
            <v>640340.79378000007</v>
          </cell>
          <cell r="AG101">
            <v>645495.05926000013</v>
          </cell>
          <cell r="AH101">
            <v>647915.07593000005</v>
          </cell>
          <cell r="AI101">
            <v>648558.85411999992</v>
          </cell>
          <cell r="AJ101">
            <v>654061.16873000015</v>
          </cell>
          <cell r="AK101">
            <v>657477.54466000013</v>
          </cell>
          <cell r="AL101">
            <v>658895.51874000009</v>
          </cell>
          <cell r="AM101">
            <v>661222.14174000011</v>
          </cell>
          <cell r="AN101">
            <v>664001.39150999999</v>
          </cell>
          <cell r="AO101">
            <v>662947.04452</v>
          </cell>
          <cell r="AP101">
            <v>664850.54810000013</v>
          </cell>
          <cell r="AQ101">
            <v>676362.57652</v>
          </cell>
          <cell r="AR101">
            <v>679355.31548000022</v>
          </cell>
          <cell r="AS101">
            <v>678959.15509000013</v>
          </cell>
          <cell r="AT101">
            <v>681477.66358000028</v>
          </cell>
          <cell r="AU101">
            <v>684763.55579000013</v>
          </cell>
          <cell r="AV101">
            <v>685548.67056000012</v>
          </cell>
          <cell r="AW101">
            <v>693671.69499000034</v>
          </cell>
          <cell r="AX101">
            <v>699076.46727000026</v>
          </cell>
          <cell r="AY101">
            <v>705473.9894600003</v>
          </cell>
          <cell r="AZ101">
            <v>706511.1283400004</v>
          </cell>
          <cell r="BA101">
            <v>710214.54648000025</v>
          </cell>
        </row>
        <row r="102">
          <cell r="B102" t="str">
            <v>Total Assets</v>
          </cell>
          <cell r="D102">
            <v>1</v>
          </cell>
          <cell r="F102">
            <v>843961.76704000006</v>
          </cell>
          <cell r="G102">
            <v>849360.61242999998</v>
          </cell>
          <cell r="H102">
            <v>922510.50601000013</v>
          </cell>
          <cell r="I102">
            <v>926697.55006999988</v>
          </cell>
          <cell r="J102">
            <v>922440.80905999988</v>
          </cell>
          <cell r="K102">
            <v>934029.91098000004</v>
          </cell>
          <cell r="L102">
            <v>934200.91999999993</v>
          </cell>
          <cell r="M102">
            <v>934503.59906000015</v>
          </cell>
          <cell r="N102">
            <v>949576.53558000014</v>
          </cell>
          <cell r="O102">
            <v>958252.88947000005</v>
          </cell>
          <cell r="P102">
            <v>976004.38254000014</v>
          </cell>
          <cell r="Q102">
            <v>981932.15043000015</v>
          </cell>
          <cell r="R102">
            <v>993414.63837000018</v>
          </cell>
          <cell r="S102">
            <v>993161.50098999997</v>
          </cell>
          <cell r="T102">
            <v>1024577.58617</v>
          </cell>
          <cell r="U102">
            <v>1019141.65532</v>
          </cell>
          <cell r="V102">
            <v>1031184.2994300001</v>
          </cell>
          <cell r="W102">
            <v>1016687.00798</v>
          </cell>
          <cell r="X102">
            <v>1012407.9700600001</v>
          </cell>
          <cell r="Y102">
            <v>1006731.9811900002</v>
          </cell>
          <cell r="Z102">
            <v>1016130.9016200001</v>
          </cell>
          <cell r="AA102">
            <v>1035966.9025699999</v>
          </cell>
          <cell r="AB102">
            <v>1051826.1111500002</v>
          </cell>
          <cell r="AC102">
            <v>1062470.2427000001</v>
          </cell>
          <cell r="AD102">
            <v>1049961.0142699997</v>
          </cell>
          <cell r="AE102">
            <v>1043582.21403</v>
          </cell>
          <cell r="AF102">
            <v>1087713.22312</v>
          </cell>
          <cell r="AG102">
            <v>1089927.2742500002</v>
          </cell>
          <cell r="AH102">
            <v>1083980.36292</v>
          </cell>
          <cell r="AI102">
            <v>1075295.5751099999</v>
          </cell>
          <cell r="AJ102">
            <v>1073007.4159200001</v>
          </cell>
          <cell r="AK102">
            <v>1085922.7188300001</v>
          </cell>
          <cell r="AL102">
            <v>1093480.73175</v>
          </cell>
          <cell r="AM102">
            <v>1114052.4033900001</v>
          </cell>
          <cell r="AN102">
            <v>1125243.6929299999</v>
          </cell>
          <cell r="AO102">
            <v>1135180.8413</v>
          </cell>
          <cell r="AP102">
            <v>1153093.1854300001</v>
          </cell>
          <cell r="AQ102">
            <v>1156970.5942000002</v>
          </cell>
          <cell r="AR102">
            <v>1199408.0096400003</v>
          </cell>
          <cell r="AS102">
            <v>1204714.5841100002</v>
          </cell>
          <cell r="AT102">
            <v>1194972.2929400003</v>
          </cell>
          <cell r="AU102">
            <v>1198249.4939300001</v>
          </cell>
          <cell r="AV102">
            <v>1195880.35626</v>
          </cell>
          <cell r="AW102">
            <v>1205181.4361100004</v>
          </cell>
          <cell r="AX102">
            <v>1218912.2963000003</v>
          </cell>
          <cell r="AY102">
            <v>1242133.3484300002</v>
          </cell>
          <cell r="AZ102">
            <v>1275874.3998200004</v>
          </cell>
          <cell r="BA102">
            <v>1285556.5147000002</v>
          </cell>
        </row>
        <row r="104">
          <cell r="B104" t="str">
            <v>Accounts Payable</v>
          </cell>
          <cell r="D104">
            <v>-1</v>
          </cell>
          <cell r="F104">
            <v>-69369.927720000007</v>
          </cell>
          <cell r="G104">
            <v>-73634.126470000003</v>
          </cell>
          <cell r="H104">
            <v>-77453.40956</v>
          </cell>
          <cell r="I104">
            <v>-78015.000960000005</v>
          </cell>
          <cell r="J104">
            <v>-72791.916030000008</v>
          </cell>
          <cell r="K104">
            <v>-68926.301430000007</v>
          </cell>
          <cell r="L104">
            <v>-70384.987720000019</v>
          </cell>
          <cell r="M104">
            <v>-70128.491640000022</v>
          </cell>
          <cell r="N104">
            <v>-71248.15469000001</v>
          </cell>
          <cell r="O104">
            <v>-74985.237010000012</v>
          </cell>
          <cell r="P104">
            <v>-78252.467290000015</v>
          </cell>
          <cell r="Q104">
            <v>-77343.509780000008</v>
          </cell>
          <cell r="R104">
            <v>-89424.835260000007</v>
          </cell>
          <cell r="S104">
            <v>-101033.46297000001</v>
          </cell>
          <cell r="T104">
            <v>-98139.152459999998</v>
          </cell>
          <cell r="U104">
            <v>-95302.880659999995</v>
          </cell>
          <cell r="V104">
            <v>-89367.641920000009</v>
          </cell>
          <cell r="W104">
            <v>-82314.809909999996</v>
          </cell>
          <cell r="X104">
            <v>-83379.869269999996</v>
          </cell>
          <cell r="Y104">
            <v>-83160.753259999998</v>
          </cell>
          <cell r="Z104">
            <v>-85444.516929999998</v>
          </cell>
          <cell r="AA104">
            <v>-93909.260119999992</v>
          </cell>
          <cell r="AB104">
            <v>-96997.162849999993</v>
          </cell>
          <cell r="AC104">
            <v>-100348.26564999999</v>
          </cell>
          <cell r="AD104">
            <v>-98003.190560000003</v>
          </cell>
          <cell r="AE104">
            <v>-96681.342240000013</v>
          </cell>
          <cell r="AF104">
            <v>-97492.771490000014</v>
          </cell>
          <cell r="AG104">
            <v>-95965.626910000006</v>
          </cell>
          <cell r="AH104">
            <v>-88748.311000000016</v>
          </cell>
          <cell r="AI104">
            <v>-83299.410560000018</v>
          </cell>
          <cell r="AJ104">
            <v>-84466.984840000019</v>
          </cell>
          <cell r="AK104">
            <v>-85801.49407000003</v>
          </cell>
          <cell r="AL104">
            <v>-88712.784770000027</v>
          </cell>
          <cell r="AM104">
            <v>-97819.136020000034</v>
          </cell>
          <cell r="AN104">
            <v>-103898.90881000004</v>
          </cell>
          <cell r="AO104">
            <v>-100863.33764000003</v>
          </cell>
          <cell r="AP104">
            <v>-107715.37889000001</v>
          </cell>
          <cell r="AQ104">
            <v>-113929.72424000001</v>
          </cell>
          <cell r="AR104">
            <v>-116641.04653000002</v>
          </cell>
          <cell r="AS104">
            <v>-114677.80543000002</v>
          </cell>
          <cell r="AT104">
            <v>-107152.71348000002</v>
          </cell>
          <cell r="AU104">
            <v>-102523.66061000002</v>
          </cell>
          <cell r="AV104">
            <v>-101182.65388000001</v>
          </cell>
          <cell r="AW104">
            <v>-100591.97817000002</v>
          </cell>
          <cell r="AX104">
            <v>-107982.07844000001</v>
          </cell>
          <cell r="AY104">
            <v>-115487.28668</v>
          </cell>
          <cell r="AZ104">
            <v>-120479.43223000001</v>
          </cell>
          <cell r="BA104">
            <v>-123247.49615000001</v>
          </cell>
        </row>
        <row r="105">
          <cell r="B105" t="str">
            <v>Notes Payable</v>
          </cell>
          <cell r="D105">
            <v>-1</v>
          </cell>
          <cell r="F105">
            <v>-26743.739059999996</v>
          </cell>
          <cell r="G105">
            <v>-24375.018259999993</v>
          </cell>
          <cell r="H105">
            <v>-89518.604940000005</v>
          </cell>
          <cell r="I105">
            <v>-69642.268030000007</v>
          </cell>
          <cell r="J105">
            <v>-61032.548289999999</v>
          </cell>
          <cell r="K105">
            <v>-71039.304279999997</v>
          </cell>
          <cell r="L105">
            <v>-59355.026870000009</v>
          </cell>
          <cell r="M105">
            <v>-54253.242050000008</v>
          </cell>
          <cell r="N105">
            <v>-65847.693100000004</v>
          </cell>
          <cell r="O105">
            <v>-58930.184490000007</v>
          </cell>
          <cell r="P105">
            <v>-62879.424530000004</v>
          </cell>
          <cell r="Q105">
            <v>-58910.664750000004</v>
          </cell>
          <cell r="R105">
            <v>-37037.811149999994</v>
          </cell>
          <cell r="S105">
            <v>-26404.110309999989</v>
          </cell>
          <cell r="T105">
            <v>-59352.580339999993</v>
          </cell>
          <cell r="U105">
            <v>-44059.72114999999</v>
          </cell>
          <cell r="V105">
            <v>-72695.206659999996</v>
          </cell>
          <cell r="W105">
            <v>-63570.576879999993</v>
          </cell>
          <cell r="X105">
            <v>-60794.229439999996</v>
          </cell>
          <cell r="Y105">
            <v>-53129.729789999998</v>
          </cell>
          <cell r="Z105">
            <v>-54538.203500000003</v>
          </cell>
          <cell r="AA105">
            <v>-55745.296609999998</v>
          </cell>
          <cell r="AB105">
            <v>-61292.091799999995</v>
          </cell>
          <cell r="AC105">
            <v>-64790.60815</v>
          </cell>
          <cell r="AD105">
            <v>-34065.322059999991</v>
          </cell>
          <cell r="AE105">
            <v>-21766.16297999999</v>
          </cell>
          <cell r="AF105">
            <v>-55079.01004999999</v>
          </cell>
          <cell r="AG105">
            <v>-42579.01004999999</v>
          </cell>
          <cell r="AH105">
            <v>-44082.967789999995</v>
          </cell>
          <cell r="AI105">
            <v>-37521.417739999997</v>
          </cell>
          <cell r="AJ105">
            <v>-30447.691149999995</v>
          </cell>
          <cell r="AK105">
            <v>-42947.798279999995</v>
          </cell>
          <cell r="AL105">
            <v>-39689.19341</v>
          </cell>
          <cell r="AM105">
            <v>-42226.269989999993</v>
          </cell>
          <cell r="AN105">
            <v>-34783.654149999995</v>
          </cell>
          <cell r="AO105">
            <v>-43560.952959999995</v>
          </cell>
          <cell r="AP105">
            <v>-33017.75306000001</v>
          </cell>
          <cell r="AQ105">
            <v>-21176.994040000012</v>
          </cell>
          <cell r="AR105">
            <v>-44005.323440000015</v>
          </cell>
          <cell r="AS105">
            <v>-36693.176700000011</v>
          </cell>
          <cell r="AT105">
            <v>-33279.495050000012</v>
          </cell>
          <cell r="AU105">
            <v>-42460.417400000013</v>
          </cell>
          <cell r="AV105">
            <v>-37088.972810000021</v>
          </cell>
          <cell r="AW105">
            <v>-38788.976640000015</v>
          </cell>
          <cell r="AX105">
            <v>-34309.932490000021</v>
          </cell>
          <cell r="AY105">
            <v>-38348.583570000017</v>
          </cell>
          <cell r="AZ105">
            <v>-53787.725280000021</v>
          </cell>
          <cell r="BA105">
            <v>-46811.026620000019</v>
          </cell>
        </row>
        <row r="106">
          <cell r="B106" t="str">
            <v>Accrued Current Liab</v>
          </cell>
          <cell r="D106">
            <v>-1</v>
          </cell>
          <cell r="F106">
            <v>-130280.46545</v>
          </cell>
          <cell r="G106">
            <v>-128981.31381000001</v>
          </cell>
          <cell r="H106">
            <v>-130771.22738000001</v>
          </cell>
          <cell r="I106">
            <v>-133406.52258999998</v>
          </cell>
          <cell r="J106">
            <v>-130635.89550999999</v>
          </cell>
          <cell r="K106">
            <v>-130587.18216999999</v>
          </cell>
          <cell r="L106">
            <v>-130936.72913999998</v>
          </cell>
          <cell r="M106">
            <v>-131574.90010999999</v>
          </cell>
          <cell r="N106">
            <v>-134484.88515999998</v>
          </cell>
          <cell r="O106">
            <v>-136743.31267999997</v>
          </cell>
          <cell r="P106">
            <v>-139008.59047</v>
          </cell>
          <cell r="Q106">
            <v>-139105.26162999996</v>
          </cell>
          <cell r="R106">
            <v>-145509.62826999999</v>
          </cell>
          <cell r="S106">
            <v>-144469.42451000001</v>
          </cell>
          <cell r="T106">
            <v>-142921.09304000001</v>
          </cell>
          <cell r="U106">
            <v>-145352.16342</v>
          </cell>
          <cell r="V106">
            <v>-140507.66902999999</v>
          </cell>
          <cell r="W106">
            <v>-140892.38567999998</v>
          </cell>
          <cell r="X106">
            <v>-139836.00767999998</v>
          </cell>
          <cell r="Y106">
            <v>-140498.34015999996</v>
          </cell>
          <cell r="Z106">
            <v>-144237.98653999995</v>
          </cell>
          <cell r="AA106">
            <v>-147876.48512999996</v>
          </cell>
          <cell r="AB106">
            <v>-152880.99750999999</v>
          </cell>
          <cell r="AC106">
            <v>-149463.51715999999</v>
          </cell>
          <cell r="AD106">
            <v>-156434.23470000003</v>
          </cell>
          <cell r="AE106">
            <v>-155298.74253000002</v>
          </cell>
          <cell r="AF106">
            <v>-158501.84137000001</v>
          </cell>
          <cell r="AG106">
            <v>-160821.64227000001</v>
          </cell>
          <cell r="AH106">
            <v>-156433.86636000001</v>
          </cell>
          <cell r="AI106">
            <v>-152910.57224000001</v>
          </cell>
          <cell r="AJ106">
            <v>-155729.55881000002</v>
          </cell>
          <cell r="AK106">
            <v>-154572.90593000001</v>
          </cell>
          <cell r="AL106">
            <v>-156812.54256000003</v>
          </cell>
          <cell r="AM106">
            <v>-161636.01957000003</v>
          </cell>
          <cell r="AN106">
            <v>-166365.04388000004</v>
          </cell>
          <cell r="AO106">
            <v>-166801.42587000006</v>
          </cell>
          <cell r="AP106">
            <v>-178213.95053</v>
          </cell>
          <cell r="AQ106">
            <v>-176164.63239000001</v>
          </cell>
          <cell r="AR106">
            <v>-179740.11833999999</v>
          </cell>
          <cell r="AS106">
            <v>-179087.14084000001</v>
          </cell>
          <cell r="AT106">
            <v>-176726.18629000001</v>
          </cell>
          <cell r="AU106">
            <v>-174776.47943000001</v>
          </cell>
          <cell r="AV106">
            <v>-176417.87294000003</v>
          </cell>
          <cell r="AW106">
            <v>-178080.80385000003</v>
          </cell>
          <cell r="AX106">
            <v>-180545.53745</v>
          </cell>
          <cell r="AY106">
            <v>-183896.00206</v>
          </cell>
          <cell r="AZ106">
            <v>-187147.2469</v>
          </cell>
          <cell r="BA106">
            <v>-189891.00178999998</v>
          </cell>
        </row>
        <row r="107">
          <cell r="B107" t="str">
            <v>Current Liabilities</v>
          </cell>
          <cell r="D107">
            <v>-1</v>
          </cell>
          <cell r="F107">
            <v>-226394.13222999999</v>
          </cell>
          <cell r="G107">
            <v>-226990.45854000002</v>
          </cell>
          <cell r="H107">
            <v>-297743.24187999999</v>
          </cell>
          <cell r="I107">
            <v>-281063.79157999996</v>
          </cell>
          <cell r="J107">
            <v>-264460.35982999997</v>
          </cell>
          <cell r="K107">
            <v>-270552.78787999996</v>
          </cell>
          <cell r="L107">
            <v>-260676.74373000002</v>
          </cell>
          <cell r="M107">
            <v>-255956.63380000001</v>
          </cell>
          <cell r="N107">
            <v>-271580.73294999998</v>
          </cell>
          <cell r="O107">
            <v>-270658.73418000003</v>
          </cell>
          <cell r="P107">
            <v>-280140.48229000001</v>
          </cell>
          <cell r="Q107">
            <v>-275359.43615999998</v>
          </cell>
          <cell r="R107">
            <v>-271972.27467999997</v>
          </cell>
          <cell r="S107">
            <v>-271906.99778999999</v>
          </cell>
          <cell r="T107">
            <v>-300412.82584</v>
          </cell>
          <cell r="U107">
            <v>-284714.76523000002</v>
          </cell>
          <cell r="V107">
            <v>-302570.51760999998</v>
          </cell>
          <cell r="W107">
            <v>-286777.77246999997</v>
          </cell>
          <cell r="X107">
            <v>-284010.10638999997</v>
          </cell>
          <cell r="Y107">
            <v>-276788.82320999994</v>
          </cell>
          <cell r="Z107">
            <v>-284220.70696999994</v>
          </cell>
          <cell r="AA107">
            <v>-297531.04185999994</v>
          </cell>
          <cell r="AB107">
            <v>-311170.25215999997</v>
          </cell>
          <cell r="AC107">
            <v>-314602.39095999999</v>
          </cell>
          <cell r="AD107">
            <v>-288502.74732000002</v>
          </cell>
          <cell r="AE107">
            <v>-273746.24775000004</v>
          </cell>
          <cell r="AF107">
            <v>-311073.62291000003</v>
          </cell>
          <cell r="AG107">
            <v>-299366.27922999999</v>
          </cell>
          <cell r="AH107">
            <v>-289265.14515</v>
          </cell>
          <cell r="AI107">
            <v>-273731.40054000006</v>
          </cell>
          <cell r="AJ107">
            <v>-270644.23480000003</v>
          </cell>
          <cell r="AK107">
            <v>-283322.19828000001</v>
          </cell>
          <cell r="AL107">
            <v>-285214.52074000007</v>
          </cell>
          <cell r="AM107">
            <v>-301681.42558000004</v>
          </cell>
          <cell r="AN107">
            <v>-305047.60684000008</v>
          </cell>
          <cell r="AO107">
            <v>-311225.7164700001</v>
          </cell>
          <cell r="AP107">
            <v>-318947.08247999998</v>
          </cell>
          <cell r="AQ107">
            <v>-311271.35067000007</v>
          </cell>
          <cell r="AR107">
            <v>-340386.48831000004</v>
          </cell>
          <cell r="AS107">
            <v>-330458.12297000003</v>
          </cell>
          <cell r="AT107">
            <v>-317158.39482000005</v>
          </cell>
          <cell r="AU107">
            <v>-319760.55744</v>
          </cell>
          <cell r="AV107">
            <v>-314689.49963000009</v>
          </cell>
          <cell r="AW107">
            <v>-317461.75866000005</v>
          </cell>
          <cell r="AX107">
            <v>-322837.54838000005</v>
          </cell>
          <cell r="AY107">
            <v>-337731.87231000001</v>
          </cell>
          <cell r="AZ107">
            <v>-361414.40441000002</v>
          </cell>
          <cell r="BA107">
            <v>-359949.52456000005</v>
          </cell>
        </row>
        <row r="108">
          <cell r="B108" t="str">
            <v>Non-Current Liabilities</v>
          </cell>
          <cell r="D108">
            <v>-1</v>
          </cell>
          <cell r="F108">
            <v>-311200.23937000002</v>
          </cell>
          <cell r="G108">
            <v>-314905.96843000007</v>
          </cell>
          <cell r="H108">
            <v>-312952.01394000009</v>
          </cell>
          <cell r="I108">
            <v>-331765.84909000003</v>
          </cell>
          <cell r="J108">
            <v>-345418.87089000008</v>
          </cell>
          <cell r="K108">
            <v>-351403.22605000006</v>
          </cell>
          <cell r="L108">
            <v>-361596.2375000001</v>
          </cell>
          <cell r="M108">
            <v>-366952.85932000011</v>
          </cell>
          <cell r="N108">
            <v>-366478.97548000008</v>
          </cell>
          <cell r="O108">
            <v>-374244.66045000002</v>
          </cell>
          <cell r="P108">
            <v>-380445.23954000004</v>
          </cell>
          <cell r="Q108">
            <v>-390787.22968000011</v>
          </cell>
          <cell r="R108">
            <v>-404760.20721999998</v>
          </cell>
          <cell r="S108">
            <v>-405236.15951999999</v>
          </cell>
          <cell r="T108">
            <v>-408382.79103999998</v>
          </cell>
          <cell r="U108">
            <v>-421826.85394</v>
          </cell>
          <cell r="V108">
            <v>-421972.79175999993</v>
          </cell>
          <cell r="W108">
            <v>-429275.79908999999</v>
          </cell>
          <cell r="X108">
            <v>-433456.25777999999</v>
          </cell>
          <cell r="Y108">
            <v>-440739.27625</v>
          </cell>
          <cell r="Z108">
            <v>-447227.68530000001</v>
          </cell>
          <cell r="AA108">
            <v>-457044.24113999994</v>
          </cell>
          <cell r="AB108">
            <v>-462364.98181000003</v>
          </cell>
          <cell r="AC108">
            <v>-475019.00998000003</v>
          </cell>
          <cell r="AD108">
            <v>-483709.04661000008</v>
          </cell>
          <cell r="AE108">
            <v>-486390.53227000008</v>
          </cell>
          <cell r="AF108">
            <v>-485967.48404000007</v>
          </cell>
          <cell r="AG108">
            <v>-495323.06673000008</v>
          </cell>
          <cell r="AH108">
            <v>-498571.3086600001</v>
          </cell>
          <cell r="AI108">
            <v>-504056.73513000004</v>
          </cell>
          <cell r="AJ108">
            <v>-503537.66451999999</v>
          </cell>
          <cell r="AK108">
            <v>-501890.41217000003</v>
          </cell>
          <cell r="AL108">
            <v>-504437.71379000007</v>
          </cell>
          <cell r="AM108">
            <v>-504484.62608000007</v>
          </cell>
          <cell r="AN108">
            <v>-508840.50645000004</v>
          </cell>
          <cell r="AO108">
            <v>-512286.92986000003</v>
          </cell>
          <cell r="AP108">
            <v>-515302.74601999996</v>
          </cell>
          <cell r="AQ108">
            <v>-520829.04319</v>
          </cell>
          <cell r="AR108">
            <v>-524926.72265000001</v>
          </cell>
          <cell r="AS108">
            <v>-533763.99680000008</v>
          </cell>
          <cell r="AT108">
            <v>-535607.53158000007</v>
          </cell>
          <cell r="AU108">
            <v>-534503.09558000008</v>
          </cell>
          <cell r="AV108">
            <v>-535411.95828000002</v>
          </cell>
          <cell r="AW108">
            <v>-539633.02487000008</v>
          </cell>
          <cell r="AX108">
            <v>-544315.38372000004</v>
          </cell>
          <cell r="AY108">
            <v>-546124.65700000012</v>
          </cell>
          <cell r="AZ108">
            <v>-549124.98968000012</v>
          </cell>
          <cell r="BA108">
            <v>-556996.92084000015</v>
          </cell>
        </row>
        <row r="109">
          <cell r="B109" t="str">
            <v>Total Liabilities</v>
          </cell>
          <cell r="D109">
            <v>-1</v>
          </cell>
          <cell r="F109">
            <v>-537594.37159999995</v>
          </cell>
          <cell r="G109">
            <v>-541896.42697000015</v>
          </cell>
          <cell r="H109">
            <v>-610695.25582000008</v>
          </cell>
          <cell r="I109">
            <v>-612829.64066999999</v>
          </cell>
          <cell r="J109">
            <v>-609879.23072000011</v>
          </cell>
          <cell r="K109">
            <v>-621956.01393000002</v>
          </cell>
          <cell r="L109">
            <v>-622272.98123000015</v>
          </cell>
          <cell r="M109">
            <v>-622909.49312000012</v>
          </cell>
          <cell r="N109">
            <v>-638059.70843000012</v>
          </cell>
          <cell r="O109">
            <v>-644903.39463</v>
          </cell>
          <cell r="P109">
            <v>-660585.72183000005</v>
          </cell>
          <cell r="Q109">
            <v>-666146.66584000015</v>
          </cell>
          <cell r="R109">
            <v>-676732.48190000001</v>
          </cell>
          <cell r="S109">
            <v>-677143.15730999992</v>
          </cell>
          <cell r="T109">
            <v>-708795.61687999999</v>
          </cell>
          <cell r="U109">
            <v>-706541.61917000008</v>
          </cell>
          <cell r="V109">
            <v>-724543.30936999992</v>
          </cell>
          <cell r="W109">
            <v>-716053.57155999995</v>
          </cell>
          <cell r="X109">
            <v>-717466.36416999996</v>
          </cell>
          <cell r="Y109">
            <v>-717528.09945999994</v>
          </cell>
          <cell r="Z109">
            <v>-731448.39226999995</v>
          </cell>
          <cell r="AA109">
            <v>-754575.28299999982</v>
          </cell>
          <cell r="AB109">
            <v>-773535.23396999994</v>
          </cell>
          <cell r="AC109">
            <v>-789621.40094000008</v>
          </cell>
          <cell r="AD109">
            <v>-772211.79393000016</v>
          </cell>
          <cell r="AE109">
            <v>-760136.78002000018</v>
          </cell>
          <cell r="AF109">
            <v>-797041.10695000016</v>
          </cell>
          <cell r="AG109">
            <v>-794689.34596000006</v>
          </cell>
          <cell r="AH109">
            <v>-787836.45381000009</v>
          </cell>
          <cell r="AI109">
            <v>-777788.13567000011</v>
          </cell>
          <cell r="AJ109">
            <v>-774181.89932000008</v>
          </cell>
          <cell r="AK109">
            <v>-785212.61045000004</v>
          </cell>
          <cell r="AL109">
            <v>-789652.23453000013</v>
          </cell>
          <cell r="AM109">
            <v>-806166.05166000011</v>
          </cell>
          <cell r="AN109">
            <v>-813888.11329000012</v>
          </cell>
          <cell r="AO109">
            <v>-823512.64633000013</v>
          </cell>
          <cell r="AP109">
            <v>-834249.82849999995</v>
          </cell>
          <cell r="AQ109">
            <v>-832100.39386000007</v>
          </cell>
          <cell r="AR109">
            <v>-865313.21096000005</v>
          </cell>
          <cell r="AS109">
            <v>-864222.11977000011</v>
          </cell>
          <cell r="AT109">
            <v>-852765.92640000011</v>
          </cell>
          <cell r="AU109">
            <v>-854263.65302000009</v>
          </cell>
          <cell r="AV109">
            <v>-850101.45791000011</v>
          </cell>
          <cell r="AW109">
            <v>-857094.78353000013</v>
          </cell>
          <cell r="AX109">
            <v>-867152.93210000009</v>
          </cell>
          <cell r="AY109">
            <v>-883856.52931000013</v>
          </cell>
          <cell r="AZ109">
            <v>-910539.39409000007</v>
          </cell>
          <cell r="BA109">
            <v>-916946.4454000002</v>
          </cell>
        </row>
        <row r="111">
          <cell r="B111" t="str">
            <v>Capital</v>
          </cell>
          <cell r="D111">
            <v>-1</v>
          </cell>
          <cell r="F111">
            <v>-28711.10556</v>
          </cell>
          <cell r="G111">
            <v>-28711.10556</v>
          </cell>
          <cell r="H111">
            <v>-28711.10556</v>
          </cell>
          <cell r="I111">
            <v>-28711.10556</v>
          </cell>
          <cell r="J111">
            <v>-28711.10556</v>
          </cell>
          <cell r="K111">
            <v>-28711.10556</v>
          </cell>
          <cell r="L111">
            <v>-28711.10556</v>
          </cell>
          <cell r="M111">
            <v>-28711.10556</v>
          </cell>
          <cell r="N111">
            <v>-28711.10556</v>
          </cell>
          <cell r="O111">
            <v>-28711.10556</v>
          </cell>
          <cell r="P111">
            <v>-28711.10556</v>
          </cell>
          <cell r="Q111">
            <v>-28711.10556</v>
          </cell>
          <cell r="R111">
            <v>-28711.10556</v>
          </cell>
          <cell r="S111">
            <v>-28711.10556</v>
          </cell>
          <cell r="T111">
            <v>-28711.10556</v>
          </cell>
          <cell r="U111">
            <v>-28711.10556</v>
          </cell>
          <cell r="V111">
            <v>-28711.10556</v>
          </cell>
          <cell r="W111">
            <v>-28711.10556</v>
          </cell>
          <cell r="X111">
            <v>-28711.10556</v>
          </cell>
          <cell r="Y111">
            <v>-28711.10556</v>
          </cell>
          <cell r="Z111">
            <v>-28711.10556</v>
          </cell>
          <cell r="AA111">
            <v>-28711.10556</v>
          </cell>
          <cell r="AB111">
            <v>-28711.10556</v>
          </cell>
          <cell r="AC111">
            <v>-28711.10556</v>
          </cell>
          <cell r="AD111">
            <v>-28711.10556</v>
          </cell>
          <cell r="AE111">
            <v>-28711.10556</v>
          </cell>
          <cell r="AF111">
            <v>-28711.10556</v>
          </cell>
          <cell r="AG111">
            <v>-28711.10556</v>
          </cell>
          <cell r="AH111">
            <v>-28711.10556</v>
          </cell>
          <cell r="AI111">
            <v>-28711.10556</v>
          </cell>
          <cell r="AJ111">
            <v>-28711.10556</v>
          </cell>
          <cell r="AK111">
            <v>-28711.10556</v>
          </cell>
          <cell r="AL111">
            <v>-28711.10556</v>
          </cell>
          <cell r="AM111">
            <v>-28711.10556</v>
          </cell>
          <cell r="AN111">
            <v>-28711.10556</v>
          </cell>
          <cell r="AO111">
            <v>-28711.10556</v>
          </cell>
          <cell r="AP111">
            <v>-28711.10556</v>
          </cell>
          <cell r="AQ111">
            <v>-28711.10556</v>
          </cell>
          <cell r="AR111">
            <v>-28711.10556</v>
          </cell>
          <cell r="AS111">
            <v>-28711.10556</v>
          </cell>
          <cell r="AT111">
            <v>-28711.10556</v>
          </cell>
          <cell r="AU111">
            <v>-28711.10556</v>
          </cell>
          <cell r="AV111">
            <v>-28711.10556</v>
          </cell>
          <cell r="AW111">
            <v>-28711.10556</v>
          </cell>
          <cell r="AX111">
            <v>-28711.10556</v>
          </cell>
          <cell r="AY111">
            <v>-28711.10556</v>
          </cell>
          <cell r="AZ111">
            <v>-28711.10556</v>
          </cell>
          <cell r="BA111">
            <v>-28711.10556</v>
          </cell>
        </row>
        <row r="112">
          <cell r="B112" t="str">
            <v>Retained Earnings</v>
          </cell>
          <cell r="D112">
            <v>-1</v>
          </cell>
          <cell r="F112">
            <v>-276341.58674</v>
          </cell>
          <cell r="G112">
            <v>-276341.58674</v>
          </cell>
          <cell r="H112">
            <v>-276341.58674</v>
          </cell>
          <cell r="I112">
            <v>-276341.58674</v>
          </cell>
          <cell r="J112">
            <v>-276341.58674</v>
          </cell>
          <cell r="K112">
            <v>-276341.58674</v>
          </cell>
          <cell r="L112">
            <v>-276341.58674</v>
          </cell>
          <cell r="M112">
            <v>-276341.58674</v>
          </cell>
          <cell r="N112">
            <v>-276341.58674</v>
          </cell>
          <cell r="O112">
            <v>-276341.58674</v>
          </cell>
          <cell r="P112">
            <v>-276341.58674</v>
          </cell>
          <cell r="Q112">
            <v>-276341.58674</v>
          </cell>
          <cell r="R112">
            <v>-287074.37902999995</v>
          </cell>
          <cell r="S112">
            <v>-287074.37902999995</v>
          </cell>
          <cell r="T112">
            <v>-287074.37902999995</v>
          </cell>
          <cell r="U112">
            <v>-287074.37902999995</v>
          </cell>
          <cell r="V112">
            <v>-287074.37902999995</v>
          </cell>
          <cell r="W112">
            <v>-287074.37902999995</v>
          </cell>
          <cell r="X112">
            <v>-287074.37902999995</v>
          </cell>
          <cell r="Y112">
            <v>-287074.37902999995</v>
          </cell>
          <cell r="Z112">
            <v>-287074.37902999995</v>
          </cell>
          <cell r="AA112">
            <v>-287074.37902999995</v>
          </cell>
          <cell r="AB112">
            <v>-287074.37902999995</v>
          </cell>
          <cell r="AC112">
            <v>-287074.37902999995</v>
          </cell>
          <cell r="AD112">
            <v>-244137.73620000001</v>
          </cell>
          <cell r="AE112">
            <v>-244137.73620000001</v>
          </cell>
          <cell r="AF112">
            <v>-244137.73620000001</v>
          </cell>
          <cell r="AG112">
            <v>-244137.73620000001</v>
          </cell>
          <cell r="AH112">
            <v>-244137.73620000001</v>
          </cell>
          <cell r="AI112">
            <v>-244137.73620000001</v>
          </cell>
          <cell r="AJ112">
            <v>-244137.73620000001</v>
          </cell>
          <cell r="AK112">
            <v>-244137.73620000001</v>
          </cell>
          <cell r="AL112">
            <v>-244137.73620000001</v>
          </cell>
          <cell r="AM112">
            <v>-244137.73620000001</v>
          </cell>
          <cell r="AN112">
            <v>-244137.73620000001</v>
          </cell>
          <cell r="AO112">
            <v>-244137.73620000001</v>
          </cell>
          <cell r="AP112">
            <v>-282957.08940999996</v>
          </cell>
          <cell r="AQ112">
            <v>-282957.08940999996</v>
          </cell>
          <cell r="AR112">
            <v>-282957.08940999996</v>
          </cell>
          <cell r="AS112">
            <v>-282957.08940999996</v>
          </cell>
          <cell r="AT112">
            <v>-282957.08940999996</v>
          </cell>
          <cell r="AU112">
            <v>-282957.08940999996</v>
          </cell>
          <cell r="AV112">
            <v>-282957.08940999996</v>
          </cell>
          <cell r="AW112">
            <v>-282957.08940999996</v>
          </cell>
          <cell r="AX112">
            <v>-282957.08940999996</v>
          </cell>
          <cell r="AY112">
            <v>-282957.08940999996</v>
          </cell>
          <cell r="AZ112">
            <v>-282957.08940999996</v>
          </cell>
          <cell r="BA112">
            <v>-282957.08940999996</v>
          </cell>
        </row>
      </sheetData>
      <sheetData sheetId="2">
        <row r="2">
          <cell r="F2">
            <v>36892</v>
          </cell>
          <cell r="G2">
            <v>36923</v>
          </cell>
          <cell r="H2">
            <v>36951</v>
          </cell>
          <cell r="I2">
            <v>36982</v>
          </cell>
          <cell r="J2">
            <v>37012</v>
          </cell>
          <cell r="K2">
            <v>37043</v>
          </cell>
          <cell r="L2">
            <v>37073</v>
          </cell>
          <cell r="M2">
            <v>37104</v>
          </cell>
          <cell r="N2">
            <v>37135</v>
          </cell>
          <cell r="O2">
            <v>37165</v>
          </cell>
          <cell r="P2">
            <v>37196</v>
          </cell>
          <cell r="Q2">
            <v>37226</v>
          </cell>
          <cell r="R2">
            <v>37257</v>
          </cell>
          <cell r="S2">
            <v>37288</v>
          </cell>
          <cell r="T2">
            <v>37316</v>
          </cell>
          <cell r="U2">
            <v>37347</v>
          </cell>
          <cell r="V2">
            <v>37377</v>
          </cell>
          <cell r="W2">
            <v>37408</v>
          </cell>
          <cell r="X2">
            <v>37438</v>
          </cell>
          <cell r="Y2">
            <v>37469</v>
          </cell>
          <cell r="Z2">
            <v>37500</v>
          </cell>
          <cell r="AA2">
            <v>37530</v>
          </cell>
          <cell r="AB2">
            <v>37561</v>
          </cell>
          <cell r="AC2">
            <v>37591</v>
          </cell>
          <cell r="AD2">
            <v>37622</v>
          </cell>
          <cell r="AE2">
            <v>37653</v>
          </cell>
          <cell r="AF2">
            <v>37681</v>
          </cell>
          <cell r="AG2">
            <v>37712</v>
          </cell>
          <cell r="AH2">
            <v>37742</v>
          </cell>
          <cell r="AI2">
            <v>37773</v>
          </cell>
          <cell r="AJ2">
            <v>37803</v>
          </cell>
          <cell r="AK2">
            <v>37834</v>
          </cell>
          <cell r="AL2">
            <v>37865</v>
          </cell>
          <cell r="AM2">
            <v>37895</v>
          </cell>
          <cell r="AN2">
            <v>37926</v>
          </cell>
          <cell r="AO2">
            <v>37956</v>
          </cell>
          <cell r="AP2">
            <v>37987</v>
          </cell>
          <cell r="AQ2">
            <v>38018</v>
          </cell>
          <cell r="AR2">
            <v>38047</v>
          </cell>
          <cell r="AS2">
            <v>38078</v>
          </cell>
          <cell r="AT2">
            <v>38108</v>
          </cell>
          <cell r="AU2">
            <v>38139</v>
          </cell>
          <cell r="AV2">
            <v>38169</v>
          </cell>
          <cell r="AW2">
            <v>38200</v>
          </cell>
          <cell r="AX2">
            <v>38231</v>
          </cell>
          <cell r="AY2">
            <v>38261</v>
          </cell>
          <cell r="AZ2">
            <v>38292</v>
          </cell>
          <cell r="BA2">
            <v>38322</v>
          </cell>
        </row>
        <row r="4">
          <cell r="B4" t="str">
            <v>A1010</v>
          </cell>
          <cell r="D4">
            <v>1</v>
          </cell>
          <cell r="F4">
            <v>83117.487009999997</v>
          </cell>
          <cell r="G4">
            <v>4880.7059199999867</v>
          </cell>
          <cell r="H4">
            <v>-7502.5660200000075</v>
          </cell>
          <cell r="I4">
            <v>-13419.376980000012</v>
          </cell>
          <cell r="J4">
            <v>-18018.040720000008</v>
          </cell>
          <cell r="K4">
            <v>-9191.1623100000088</v>
          </cell>
          <cell r="L4">
            <v>-10233.884620000003</v>
          </cell>
          <cell r="M4">
            <v>-7330.7714800000003</v>
          </cell>
          <cell r="N4">
            <v>-168.62875999999792</v>
          </cell>
          <cell r="O4">
            <v>-1832.5175999999979</v>
          </cell>
          <cell r="P4">
            <v>-9006.66067999999</v>
          </cell>
          <cell r="Q4">
            <v>-17284.63147</v>
          </cell>
          <cell r="R4">
            <v>26376.44499000004</v>
          </cell>
          <cell r="S4">
            <v>6252.3402200000291</v>
          </cell>
          <cell r="T4">
            <v>-32602.762779999965</v>
          </cell>
          <cell r="U4">
            <v>-28650.869009999955</v>
          </cell>
          <cell r="V4">
            <v>4691.6380200000294</v>
          </cell>
          <cell r="W4">
            <v>-10275.919559999962</v>
          </cell>
          <cell r="X4">
            <v>-14516.359359999977</v>
          </cell>
          <cell r="Y4">
            <v>-26861.891729999963</v>
          </cell>
          <cell r="Z4">
            <v>-34118.189309999972</v>
          </cell>
          <cell r="AA4">
            <v>-23791.484569999975</v>
          </cell>
          <cell r="AB4">
            <v>-14364.165019999969</v>
          </cell>
          <cell r="AC4">
            <v>2828.7000800000319</v>
          </cell>
          <cell r="AD4">
            <v>17077.325920000018</v>
          </cell>
          <cell r="AE4">
            <v>15089.624140000016</v>
          </cell>
          <cell r="AF4">
            <v>18800.273119999998</v>
          </cell>
          <cell r="AG4">
            <v>17849.792629999996</v>
          </cell>
          <cell r="AH4">
            <v>-3826.5455100000213</v>
          </cell>
          <cell r="AI4">
            <v>2396.4283199999863</v>
          </cell>
          <cell r="AJ4">
            <v>-710.34158000001685</v>
          </cell>
          <cell r="AK4">
            <v>21216.404369999989</v>
          </cell>
          <cell r="AL4">
            <v>16179.55002999998</v>
          </cell>
          <cell r="AM4">
            <v>15151.138329999996</v>
          </cell>
          <cell r="AN4">
            <v>5303.9310300000052</v>
          </cell>
          <cell r="AO4">
            <v>4902.9904799999931</v>
          </cell>
          <cell r="AP4">
            <v>35954.633069999996</v>
          </cell>
          <cell r="AQ4">
            <v>22616.735680000023</v>
          </cell>
          <cell r="AR4">
            <v>3463.6023900000232</v>
          </cell>
          <cell r="AS4">
            <v>8418.5754800000341</v>
          </cell>
          <cell r="AT4">
            <v>1436.8811100000335</v>
          </cell>
          <cell r="AU4">
            <v>8600.8412500000068</v>
          </cell>
          <cell r="AV4">
            <v>14276.21856000001</v>
          </cell>
          <cell r="AW4">
            <v>-1504.8810499999859</v>
          </cell>
          <cell r="AX4">
            <v>-5141.8909599999597</v>
          </cell>
          <cell r="AY4">
            <v>-9736.599089999987</v>
          </cell>
          <cell r="AZ4">
            <v>6963.3730600000326</v>
          </cell>
          <cell r="BA4">
            <v>-1577.5663599999798</v>
          </cell>
        </row>
        <row r="5">
          <cell r="B5" t="str">
            <v>A1020</v>
          </cell>
          <cell r="D5">
            <v>1</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0</v>
          </cell>
          <cell r="Z5">
            <v>0</v>
          </cell>
          <cell r="AA5">
            <v>0</v>
          </cell>
          <cell r="AB5">
            <v>0</v>
          </cell>
          <cell r="AC5">
            <v>0</v>
          </cell>
          <cell r="AD5">
            <v>0</v>
          </cell>
          <cell r="AE5">
            <v>0</v>
          </cell>
          <cell r="AF5">
            <v>0</v>
          </cell>
          <cell r="AG5">
            <v>0</v>
          </cell>
          <cell r="AH5">
            <v>0</v>
          </cell>
          <cell r="AI5">
            <v>0</v>
          </cell>
          <cell r="AJ5">
            <v>0</v>
          </cell>
          <cell r="AK5">
            <v>0</v>
          </cell>
          <cell r="AL5">
            <v>0</v>
          </cell>
          <cell r="AM5">
            <v>0</v>
          </cell>
          <cell r="AN5">
            <v>0</v>
          </cell>
          <cell r="AO5">
            <v>0</v>
          </cell>
          <cell r="AP5">
            <v>0</v>
          </cell>
          <cell r="AQ5">
            <v>0</v>
          </cell>
          <cell r="AR5">
            <v>0</v>
          </cell>
          <cell r="AS5">
            <v>0</v>
          </cell>
          <cell r="AT5">
            <v>0</v>
          </cell>
          <cell r="AU5">
            <v>0</v>
          </cell>
          <cell r="AV5">
            <v>0</v>
          </cell>
          <cell r="AW5">
            <v>0</v>
          </cell>
          <cell r="AX5">
            <v>0</v>
          </cell>
          <cell r="AY5">
            <v>0</v>
          </cell>
          <cell r="AZ5">
            <v>0</v>
          </cell>
          <cell r="BA5">
            <v>0</v>
          </cell>
        </row>
        <row r="6">
          <cell r="B6" t="str">
            <v>A1210</v>
          </cell>
          <cell r="D6">
            <v>1</v>
          </cell>
          <cell r="F6">
            <v>-63863.74114000002</v>
          </cell>
          <cell r="G6">
            <v>19350.438159999983</v>
          </cell>
          <cell r="H6">
            <v>109312.13615999998</v>
          </cell>
          <cell r="I6">
            <v>115647.89187999998</v>
          </cell>
          <cell r="J6">
            <v>118679.41468999998</v>
          </cell>
          <cell r="K6">
            <v>116314.72675999998</v>
          </cell>
          <cell r="L6">
            <v>115317.46278999999</v>
          </cell>
          <cell r="M6">
            <v>111050.23671999999</v>
          </cell>
          <cell r="N6">
            <v>111379.67326</v>
          </cell>
          <cell r="O6">
            <v>112540.14957999998</v>
          </cell>
          <cell r="P6">
            <v>110899.86467</v>
          </cell>
          <cell r="Q6">
            <v>105974.19770999996</v>
          </cell>
          <cell r="R6">
            <v>126211.76839000001</v>
          </cell>
          <cell r="S6">
            <v>139035.11305000007</v>
          </cell>
          <cell r="T6">
            <v>142764.09791000007</v>
          </cell>
          <cell r="U6">
            <v>126022.86833000006</v>
          </cell>
          <cell r="V6">
            <v>111541.92384000005</v>
          </cell>
          <cell r="W6">
            <v>103353.40083000004</v>
          </cell>
          <cell r="X6">
            <v>96480.533760000049</v>
          </cell>
          <cell r="Y6">
            <v>100439.67431000006</v>
          </cell>
          <cell r="Z6">
            <v>101517.54387000008</v>
          </cell>
          <cell r="AA6">
            <v>104439.08838000004</v>
          </cell>
          <cell r="AB6">
            <v>108578.82323000005</v>
          </cell>
          <cell r="AC6">
            <v>111625.76465000007</v>
          </cell>
          <cell r="AD6">
            <v>115011.00834999996</v>
          </cell>
          <cell r="AE6">
            <v>120201.40525999996</v>
          </cell>
          <cell r="AF6">
            <v>129297.23016999997</v>
          </cell>
          <cell r="AG6">
            <v>135485.80042999994</v>
          </cell>
          <cell r="AH6">
            <v>139839.35000999997</v>
          </cell>
          <cell r="AI6">
            <v>139881.08349999998</v>
          </cell>
          <cell r="AJ6">
            <v>139187.61378999997</v>
          </cell>
          <cell r="AK6">
            <v>136381.24659999995</v>
          </cell>
          <cell r="AL6">
            <v>134988.07807999998</v>
          </cell>
          <cell r="AM6">
            <v>134892.45092999999</v>
          </cell>
          <cell r="AN6">
            <v>134862.93860999992</v>
          </cell>
          <cell r="AO6">
            <v>134204.54719999994</v>
          </cell>
          <cell r="AP6">
            <v>151467.71111999988</v>
          </cell>
          <cell r="AQ6">
            <v>169119.03844999993</v>
          </cell>
          <cell r="AR6">
            <v>189656.9663599999</v>
          </cell>
          <cell r="AS6">
            <v>192168.27016999989</v>
          </cell>
          <cell r="AT6">
            <v>196206.42081999991</v>
          </cell>
          <cell r="AU6">
            <v>197067.71577999988</v>
          </cell>
          <cell r="AV6">
            <v>198445.92269999994</v>
          </cell>
          <cell r="AW6">
            <v>202050.86320999992</v>
          </cell>
          <cell r="AX6">
            <v>206160.97750999994</v>
          </cell>
          <cell r="AY6">
            <v>208699.38440999988</v>
          </cell>
          <cell r="AZ6">
            <v>210745.14654999989</v>
          </cell>
          <cell r="BA6">
            <v>210090.86395999987</v>
          </cell>
        </row>
        <row r="7">
          <cell r="B7" t="str">
            <v>A1290</v>
          </cell>
          <cell r="D7">
            <v>-1</v>
          </cell>
          <cell r="F7">
            <v>14971.009350000002</v>
          </cell>
          <cell r="G7">
            <v>-1286.7557799999993</v>
          </cell>
          <cell r="H7">
            <v>-18609.709019999995</v>
          </cell>
          <cell r="I7">
            <v>-20081.367349999997</v>
          </cell>
          <cell r="J7">
            <v>-21131.406249999996</v>
          </cell>
          <cell r="K7">
            <v>-20548.042119999995</v>
          </cell>
          <cell r="L7">
            <v>-20165.885519999996</v>
          </cell>
          <cell r="M7">
            <v>-19134.493409999995</v>
          </cell>
          <cell r="N7">
            <v>-19610.156679999993</v>
          </cell>
          <cell r="O7">
            <v>-19805.783099999997</v>
          </cell>
          <cell r="P7">
            <v>-19161.642980000001</v>
          </cell>
          <cell r="Q7">
            <v>-18477.770510000002</v>
          </cell>
          <cell r="R7">
            <v>-22379.079820000017</v>
          </cell>
          <cell r="S7">
            <v>-24784.323160000007</v>
          </cell>
          <cell r="T7">
            <v>-25760.181320000011</v>
          </cell>
          <cell r="U7">
            <v>-22650.873080000012</v>
          </cell>
          <cell r="V7">
            <v>-19413.793420000016</v>
          </cell>
          <cell r="W7">
            <v>-17907.697450000011</v>
          </cell>
          <cell r="X7">
            <v>-16557.976820000014</v>
          </cell>
          <cell r="Y7">
            <v>-17568.934730000015</v>
          </cell>
          <cell r="Z7">
            <v>-17554.182450000018</v>
          </cell>
          <cell r="AA7">
            <v>-18220.934300000012</v>
          </cell>
          <cell r="AB7">
            <v>-19082.085200000016</v>
          </cell>
          <cell r="AC7">
            <v>-19199.707400000014</v>
          </cell>
          <cell r="AD7">
            <v>-19876.608690000005</v>
          </cell>
          <cell r="AE7">
            <v>-20921.577410000009</v>
          </cell>
          <cell r="AF7">
            <v>-22545.146640000014</v>
          </cell>
          <cell r="AG7">
            <v>-24087.323660000016</v>
          </cell>
          <cell r="AH7">
            <v>-24508.535100000016</v>
          </cell>
          <cell r="AI7">
            <v>-24362.725290000017</v>
          </cell>
          <cell r="AJ7">
            <v>-24874.589330000017</v>
          </cell>
          <cell r="AK7">
            <v>-23920.252880000022</v>
          </cell>
          <cell r="AL7">
            <v>-23608.317220000019</v>
          </cell>
          <cell r="AM7">
            <v>-23501.079330000022</v>
          </cell>
          <cell r="AN7">
            <v>-23868.180540000023</v>
          </cell>
          <cell r="AO7">
            <v>-23629.502380000016</v>
          </cell>
          <cell r="AP7">
            <v>-27120.346119999998</v>
          </cell>
          <cell r="AQ7">
            <v>-30517.53774</v>
          </cell>
          <cell r="AR7">
            <v>-35157.619220000008</v>
          </cell>
          <cell r="AS7">
            <v>-34494.863290000008</v>
          </cell>
          <cell r="AT7">
            <v>-36147.84322000001</v>
          </cell>
          <cell r="AU7">
            <v>-36078.621230000012</v>
          </cell>
          <cell r="AV7">
            <v>-36013.374200000006</v>
          </cell>
          <cell r="AW7">
            <v>-37527.461290000007</v>
          </cell>
          <cell r="AX7">
            <v>-37971.596230000003</v>
          </cell>
          <cell r="AY7">
            <v>-38205.063240000003</v>
          </cell>
          <cell r="AZ7">
            <v>-38519.948940000009</v>
          </cell>
          <cell r="BA7">
            <v>-38669.576360000006</v>
          </cell>
        </row>
        <row r="8">
          <cell r="B8" t="str">
            <v>A1310</v>
          </cell>
          <cell r="D8">
            <v>1</v>
          </cell>
          <cell r="F8">
            <v>43539.882939999981</v>
          </cell>
          <cell r="G8">
            <v>47332.958299999984</v>
          </cell>
          <cell r="H8">
            <v>47889.465419999979</v>
          </cell>
          <cell r="I8">
            <v>46212.19438999999</v>
          </cell>
          <cell r="J8">
            <v>47293.584799999982</v>
          </cell>
          <cell r="K8">
            <v>49104.751779999977</v>
          </cell>
          <cell r="L8">
            <v>48328.06001999999</v>
          </cell>
          <cell r="M8">
            <v>49718.279189999987</v>
          </cell>
          <cell r="N8">
            <v>49511.107659999987</v>
          </cell>
          <cell r="O8">
            <v>48308.823809999987</v>
          </cell>
          <cell r="P8">
            <v>53475.400059999985</v>
          </cell>
          <cell r="Q8">
            <v>60847.896679999991</v>
          </cell>
          <cell r="R8">
            <v>108407.93617999999</v>
          </cell>
          <cell r="S8">
            <v>99676.159619999991</v>
          </cell>
          <cell r="T8">
            <v>93652.149220000007</v>
          </cell>
          <cell r="U8">
            <v>90208.866309999983</v>
          </cell>
          <cell r="V8">
            <v>85733.69657</v>
          </cell>
          <cell r="W8">
            <v>82290.626780000006</v>
          </cell>
          <cell r="X8">
            <v>83275.38698000001</v>
          </cell>
          <cell r="Y8">
            <v>83275.182390000002</v>
          </cell>
          <cell r="Z8">
            <v>83166.307900000014</v>
          </cell>
          <cell r="AA8">
            <v>85397.52582000001</v>
          </cell>
          <cell r="AB8">
            <v>75711.705919999993</v>
          </cell>
          <cell r="AC8">
            <v>63513.269179999988</v>
          </cell>
          <cell r="AD8">
            <v>53683.402439999998</v>
          </cell>
          <cell r="AE8">
            <v>59513.371310000002</v>
          </cell>
          <cell r="AF8">
            <v>62842.31014999999</v>
          </cell>
          <cell r="AG8">
            <v>64782.035569999993</v>
          </cell>
          <cell r="AH8">
            <v>64948.423069999997</v>
          </cell>
          <cell r="AI8">
            <v>67118.386479999986</v>
          </cell>
          <cell r="AJ8">
            <v>71192.935890000008</v>
          </cell>
          <cell r="AK8">
            <v>72432.666669999991</v>
          </cell>
          <cell r="AL8">
            <v>75734.181009999986</v>
          </cell>
          <cell r="AM8">
            <v>75437.363340000025</v>
          </cell>
          <cell r="AN8">
            <v>78091.862110000016</v>
          </cell>
          <cell r="AO8">
            <v>80993.641410000026</v>
          </cell>
          <cell r="AP8">
            <v>104517.32289000002</v>
          </cell>
          <cell r="AQ8">
            <v>105714.66659000002</v>
          </cell>
          <cell r="AR8">
            <v>105715.20726000002</v>
          </cell>
          <cell r="AS8">
            <v>106045.78835000003</v>
          </cell>
          <cell r="AT8">
            <v>106728.63977000002</v>
          </cell>
          <cell r="AU8">
            <v>107693.07226000004</v>
          </cell>
          <cell r="AV8">
            <v>105260.14769000003</v>
          </cell>
          <cell r="AW8">
            <v>110464.93917000003</v>
          </cell>
          <cell r="AX8">
            <v>112659.05503000005</v>
          </cell>
          <cell r="AY8">
            <v>113546.67602000004</v>
          </cell>
          <cell r="AZ8">
            <v>119249.37338000003</v>
          </cell>
          <cell r="BA8">
            <v>123600.64038000003</v>
          </cell>
        </row>
        <row r="9">
          <cell r="B9" t="str">
            <v>A1510</v>
          </cell>
          <cell r="D9">
            <v>1</v>
          </cell>
          <cell r="F9">
            <v>7258.7595099999944</v>
          </cell>
          <cell r="G9">
            <v>7269.1104299999943</v>
          </cell>
          <cell r="H9">
            <v>7491.2012799999939</v>
          </cell>
          <cell r="I9">
            <v>7601.5637199999937</v>
          </cell>
          <cell r="J9">
            <v>7636.7576299999937</v>
          </cell>
          <cell r="K9">
            <v>7941.3524899999938</v>
          </cell>
          <cell r="L9">
            <v>8023.2315899999949</v>
          </cell>
          <cell r="M9">
            <v>8117.3519099999939</v>
          </cell>
          <cell r="N9">
            <v>8171.1553199999944</v>
          </cell>
          <cell r="O9">
            <v>8297.5810499999952</v>
          </cell>
          <cell r="P9">
            <v>8231.556969999996</v>
          </cell>
          <cell r="Q9">
            <v>8261.4373399999949</v>
          </cell>
          <cell r="R9">
            <v>12890.15402</v>
          </cell>
          <cell r="S9">
            <v>12991.607649999998</v>
          </cell>
          <cell r="T9">
            <v>12998.051399999998</v>
          </cell>
          <cell r="U9">
            <v>12897.889989999998</v>
          </cell>
          <cell r="V9">
            <v>12955.052809999999</v>
          </cell>
          <cell r="W9">
            <v>12908.05193</v>
          </cell>
          <cell r="X9">
            <v>12977.29492</v>
          </cell>
          <cell r="Y9">
            <v>13036.880010000001</v>
          </cell>
          <cell r="Z9">
            <v>13035.11629</v>
          </cell>
          <cell r="AA9">
            <v>13065.58877</v>
          </cell>
          <cell r="AB9">
            <v>12993.266549999998</v>
          </cell>
          <cell r="AC9">
            <v>12875.844889999998</v>
          </cell>
          <cell r="AD9">
            <v>17587.398250000002</v>
          </cell>
          <cell r="AE9">
            <v>17724.429110000005</v>
          </cell>
          <cell r="AF9">
            <v>17721.576130000001</v>
          </cell>
          <cell r="AG9">
            <v>17691.178640000006</v>
          </cell>
          <cell r="AH9">
            <v>17739.950240000002</v>
          </cell>
          <cell r="AI9">
            <v>17629.129870000001</v>
          </cell>
          <cell r="AJ9">
            <v>17567.299629999998</v>
          </cell>
          <cell r="AK9">
            <v>17380.421289999998</v>
          </cell>
          <cell r="AL9">
            <v>17553.01656</v>
          </cell>
          <cell r="AM9">
            <v>17551.583289999999</v>
          </cell>
          <cell r="AN9">
            <v>17683.690610000001</v>
          </cell>
          <cell r="AO9">
            <v>17987.71616</v>
          </cell>
          <cell r="AP9">
            <v>23307.733500000009</v>
          </cell>
          <cell r="AQ9">
            <v>23261.482940000009</v>
          </cell>
          <cell r="AR9">
            <v>23461.500900000006</v>
          </cell>
          <cell r="AS9">
            <v>23644.836190000005</v>
          </cell>
          <cell r="AT9">
            <v>23664.636760000005</v>
          </cell>
          <cell r="AU9">
            <v>23925.601960000004</v>
          </cell>
          <cell r="AV9">
            <v>23875.916630000003</v>
          </cell>
          <cell r="AW9">
            <v>24040.499780000006</v>
          </cell>
          <cell r="AX9">
            <v>24003.463540000004</v>
          </cell>
          <cell r="AY9">
            <v>23984.092090000006</v>
          </cell>
          <cell r="AZ9">
            <v>24142.418880000005</v>
          </cell>
          <cell r="BA9">
            <v>24123.202690000002</v>
          </cell>
        </row>
        <row r="10">
          <cell r="B10" t="str">
            <v>A1710</v>
          </cell>
          <cell r="D10">
            <v>1</v>
          </cell>
          <cell r="F10">
            <v>7270.560269999999</v>
          </cell>
          <cell r="G10">
            <v>7270.560269999999</v>
          </cell>
          <cell r="H10">
            <v>8776.9771899999978</v>
          </cell>
          <cell r="I10">
            <v>8776.9771899999978</v>
          </cell>
          <cell r="J10">
            <v>8776.9771899999978</v>
          </cell>
          <cell r="K10">
            <v>8776.9771899999978</v>
          </cell>
          <cell r="L10">
            <v>8776.9771899999978</v>
          </cell>
          <cell r="M10">
            <v>8307.4779699999981</v>
          </cell>
          <cell r="N10">
            <v>8307.4779699999981</v>
          </cell>
          <cell r="O10">
            <v>8307.4779699999981</v>
          </cell>
          <cell r="P10">
            <v>8307.4779699999981</v>
          </cell>
          <cell r="Q10">
            <v>8307.4779699999981</v>
          </cell>
          <cell r="R10">
            <v>9813.8948899999923</v>
          </cell>
          <cell r="S10">
            <v>23048.30150999999</v>
          </cell>
          <cell r="T10">
            <v>21541.884589999991</v>
          </cell>
          <cell r="U10">
            <v>21541.884589999991</v>
          </cell>
          <cell r="V10">
            <v>21541.884589999991</v>
          </cell>
          <cell r="W10">
            <v>21541.884589999991</v>
          </cell>
          <cell r="X10">
            <v>25233.44163999999</v>
          </cell>
          <cell r="Y10">
            <v>25233.44163999999</v>
          </cell>
          <cell r="Z10">
            <v>25233.44163999999</v>
          </cell>
          <cell r="AA10">
            <v>25233.44163999999</v>
          </cell>
          <cell r="AB10">
            <v>25233.44163999999</v>
          </cell>
          <cell r="AC10">
            <v>25233.44163999999</v>
          </cell>
          <cell r="AD10">
            <v>42159.405309999987</v>
          </cell>
          <cell r="AE10">
            <v>28924.998689999993</v>
          </cell>
          <cell r="AF10">
            <v>28924.998689999993</v>
          </cell>
          <cell r="AG10">
            <v>28924.998689999993</v>
          </cell>
          <cell r="AH10">
            <v>28924.998689999993</v>
          </cell>
          <cell r="AI10">
            <v>28924.998689999993</v>
          </cell>
          <cell r="AJ10">
            <v>25233.441639999994</v>
          </cell>
          <cell r="AK10">
            <v>25233.441639999994</v>
          </cell>
          <cell r="AL10">
            <v>25233.441639999994</v>
          </cell>
          <cell r="AM10">
            <v>25233.441639999994</v>
          </cell>
          <cell r="AN10">
            <v>25233.441639999994</v>
          </cell>
          <cell r="AO10">
            <v>25233.441639999994</v>
          </cell>
          <cell r="AP10">
            <v>25233.441639999994</v>
          </cell>
          <cell r="AQ10">
            <v>32738.162099999994</v>
          </cell>
          <cell r="AR10">
            <v>32738.162099999994</v>
          </cell>
          <cell r="AS10">
            <v>32738.162099999994</v>
          </cell>
          <cell r="AT10">
            <v>32738.162099999994</v>
          </cell>
          <cell r="AU10">
            <v>32738.162099999994</v>
          </cell>
          <cell r="AV10">
            <v>32738.162099999994</v>
          </cell>
          <cell r="AW10">
            <v>32738.162099999994</v>
          </cell>
          <cell r="AX10">
            <v>32738.162099999994</v>
          </cell>
          <cell r="AY10">
            <v>32738.162099999994</v>
          </cell>
          <cell r="AZ10">
            <v>32738.162099999994</v>
          </cell>
          <cell r="BA10">
            <v>32738.162099999994</v>
          </cell>
        </row>
        <row r="11">
          <cell r="B11" t="str">
            <v>A1720</v>
          </cell>
          <cell r="D11">
            <v>1</v>
          </cell>
          <cell r="F11">
            <v>95540.732609999992</v>
          </cell>
          <cell r="G11">
            <v>92383.466279999993</v>
          </cell>
          <cell r="H11">
            <v>93132.558799999999</v>
          </cell>
          <cell r="I11">
            <v>89253.78777000001</v>
          </cell>
          <cell r="J11">
            <v>90176.538270000019</v>
          </cell>
          <cell r="K11">
            <v>93922.984000000011</v>
          </cell>
          <cell r="L11">
            <v>92208.055380000005</v>
          </cell>
          <cell r="M11">
            <v>92275.096970000028</v>
          </cell>
          <cell r="N11">
            <v>92277.576710000023</v>
          </cell>
          <cell r="O11">
            <v>91017.799559999999</v>
          </cell>
          <cell r="P11">
            <v>94857.540260000009</v>
          </cell>
          <cell r="Q11">
            <v>99578.104139999996</v>
          </cell>
          <cell r="R11">
            <v>152588.20038999987</v>
          </cell>
          <cell r="S11">
            <v>152896.03956999988</v>
          </cell>
          <cell r="T11">
            <v>154195.99626999983</v>
          </cell>
          <cell r="U11">
            <v>157483.39397999985</v>
          </cell>
          <cell r="V11">
            <v>155875.80542999983</v>
          </cell>
          <cell r="W11">
            <v>154542.62572999988</v>
          </cell>
          <cell r="X11">
            <v>154636.36075999986</v>
          </cell>
          <cell r="Y11">
            <v>157534.97655999989</v>
          </cell>
          <cell r="Z11">
            <v>158497.99280999988</v>
          </cell>
          <cell r="AA11">
            <v>154037.13401999985</v>
          </cell>
          <cell r="AB11">
            <v>150458.50430999987</v>
          </cell>
          <cell r="AC11">
            <v>147960.75919999985</v>
          </cell>
          <cell r="AD11">
            <v>193313.17261999991</v>
          </cell>
          <cell r="AE11">
            <v>192939.20139999993</v>
          </cell>
          <cell r="AF11">
            <v>191106.70689999993</v>
          </cell>
          <cell r="AG11">
            <v>191596.17143999992</v>
          </cell>
          <cell r="AH11">
            <v>189935.00281999994</v>
          </cell>
          <cell r="AI11">
            <v>186382.33925999992</v>
          </cell>
          <cell r="AJ11">
            <v>192094.77739999996</v>
          </cell>
          <cell r="AK11">
            <v>189334.52176999996</v>
          </cell>
          <cell r="AL11">
            <v>189049.01741999996</v>
          </cell>
          <cell r="AM11">
            <v>191655.57852999997</v>
          </cell>
          <cell r="AN11">
            <v>193059.70240999997</v>
          </cell>
          <cell r="AO11">
            <v>189967.18401999999</v>
          </cell>
          <cell r="AP11">
            <v>232641.43935000003</v>
          </cell>
          <cell r="AQ11">
            <v>234313.89788000003</v>
          </cell>
          <cell r="AR11">
            <v>237153.69502000004</v>
          </cell>
          <cell r="AS11">
            <v>233721.98901000005</v>
          </cell>
          <cell r="AT11">
            <v>235100.67493000004</v>
          </cell>
          <cell r="AU11">
            <v>238443.79307000001</v>
          </cell>
          <cell r="AV11">
            <v>234265.76098000002</v>
          </cell>
          <cell r="AW11">
            <v>239251.75629000002</v>
          </cell>
          <cell r="AX11">
            <v>244549.11056</v>
          </cell>
          <cell r="AY11">
            <v>248874.22399000003</v>
          </cell>
          <cell r="AZ11">
            <v>248828.87859000001</v>
          </cell>
          <cell r="BA11">
            <v>252916.18784</v>
          </cell>
        </row>
        <row r="12">
          <cell r="B12" t="str">
            <v>A1725</v>
          </cell>
          <cell r="D12">
            <v>1</v>
          </cell>
          <cell r="F12">
            <v>26299.017450000065</v>
          </cell>
          <cell r="G12">
            <v>26956.059050000065</v>
          </cell>
          <cell r="H12">
            <v>25723.328230000065</v>
          </cell>
          <cell r="I12">
            <v>24846.45721000007</v>
          </cell>
          <cell r="J12">
            <v>24861.425850000069</v>
          </cell>
          <cell r="K12">
            <v>24335.110050000072</v>
          </cell>
          <cell r="L12">
            <v>24318.279240000069</v>
          </cell>
          <cell r="M12">
            <v>23498.161130000066</v>
          </cell>
          <cell r="N12">
            <v>24124.627590000069</v>
          </cell>
          <cell r="O12">
            <v>23986.147640000068</v>
          </cell>
          <cell r="P12">
            <v>24816.355780000064</v>
          </cell>
          <cell r="Q12">
            <v>23944.793980000064</v>
          </cell>
          <cell r="R12">
            <v>35051.410010000043</v>
          </cell>
          <cell r="S12">
            <v>34405.801640000049</v>
          </cell>
          <cell r="T12">
            <v>35281.805330000047</v>
          </cell>
          <cell r="U12">
            <v>35910.281770000052</v>
          </cell>
          <cell r="V12">
            <v>36067.924830000054</v>
          </cell>
          <cell r="W12">
            <v>36667.190840000047</v>
          </cell>
          <cell r="X12">
            <v>37523.640180000053</v>
          </cell>
          <cell r="Y12">
            <v>37419.192800000041</v>
          </cell>
          <cell r="Z12">
            <v>37141.805960000049</v>
          </cell>
          <cell r="AA12">
            <v>38196.053130000044</v>
          </cell>
          <cell r="AB12">
            <v>37415.862290000041</v>
          </cell>
          <cell r="AC12">
            <v>37382.778430000042</v>
          </cell>
          <cell r="AD12">
            <v>50566.09548000004</v>
          </cell>
          <cell r="AE12">
            <v>50198.622160000043</v>
          </cell>
          <cell r="AF12">
            <v>49978.191110000043</v>
          </cell>
          <cell r="AG12">
            <v>51133.178830000041</v>
          </cell>
          <cell r="AH12">
            <v>52586.413140000041</v>
          </cell>
          <cell r="AI12">
            <v>53495.395180000036</v>
          </cell>
          <cell r="AJ12">
            <v>53659.909180000039</v>
          </cell>
          <cell r="AK12">
            <v>54306.110420000041</v>
          </cell>
          <cell r="AL12">
            <v>55272.096410000035</v>
          </cell>
          <cell r="AM12">
            <v>54502.430170000043</v>
          </cell>
          <cell r="AN12">
            <v>55838.807520000031</v>
          </cell>
          <cell r="AO12">
            <v>55986.36622000004</v>
          </cell>
          <cell r="AP12">
            <v>73590.276730000027</v>
          </cell>
          <cell r="AQ12">
            <v>73044.865820000021</v>
          </cell>
          <cell r="AR12">
            <v>72136.820500000016</v>
          </cell>
          <cell r="AS12">
            <v>70639.24218000003</v>
          </cell>
          <cell r="AT12">
            <v>69551.494790000026</v>
          </cell>
          <cell r="AU12">
            <v>68791.355300000039</v>
          </cell>
          <cell r="AV12">
            <v>68444.667440000034</v>
          </cell>
          <cell r="AW12">
            <v>68553.035230000038</v>
          </cell>
          <cell r="AX12">
            <v>67814.540600000037</v>
          </cell>
          <cell r="AY12">
            <v>68082.120830000029</v>
          </cell>
          <cell r="AZ12">
            <v>66639.999120000037</v>
          </cell>
          <cell r="BA12">
            <v>67316.512120000043</v>
          </cell>
        </row>
        <row r="13">
          <cell r="B13" t="str">
            <v>A1730</v>
          </cell>
          <cell r="D13">
            <v>1</v>
          </cell>
          <cell r="F13">
            <v>1526.8374299999944</v>
          </cell>
          <cell r="G13">
            <v>1525.2627199999947</v>
          </cell>
          <cell r="H13">
            <v>1039.2478899999944</v>
          </cell>
          <cell r="I13">
            <v>1209.4702299999949</v>
          </cell>
          <cell r="J13">
            <v>846.59132999999485</v>
          </cell>
          <cell r="K13">
            <v>607.53447999999514</v>
          </cell>
          <cell r="L13">
            <v>643.051149999995</v>
          </cell>
          <cell r="M13">
            <v>311.7567599999943</v>
          </cell>
          <cell r="N13">
            <v>102.980639999994</v>
          </cell>
          <cell r="O13">
            <v>-160.4721900000059</v>
          </cell>
          <cell r="P13">
            <v>181.18778999999398</v>
          </cell>
          <cell r="Q13">
            <v>-656.24994000000413</v>
          </cell>
          <cell r="R13">
            <v>-1945.7313299999969</v>
          </cell>
          <cell r="S13">
            <v>-1996.251089999997</v>
          </cell>
          <cell r="T13">
            <v>-2115.3708499999971</v>
          </cell>
          <cell r="U13">
            <v>-2256.7843899999975</v>
          </cell>
          <cell r="V13">
            <v>-2016.6249799999971</v>
          </cell>
          <cell r="W13">
            <v>-2062.5762599999971</v>
          </cell>
          <cell r="X13">
            <v>-2280.5914399999965</v>
          </cell>
          <cell r="Y13">
            <v>-1532.702929999997</v>
          </cell>
          <cell r="Z13">
            <v>-1430.8563699999966</v>
          </cell>
          <cell r="AA13">
            <v>-1536.7373999999966</v>
          </cell>
          <cell r="AB13">
            <v>-1862.724169999997</v>
          </cell>
          <cell r="AC13">
            <v>-3237.038439999998</v>
          </cell>
          <cell r="AD13">
            <v>-5921.3286400000125</v>
          </cell>
          <cell r="AE13">
            <v>-6079.780520000013</v>
          </cell>
          <cell r="AF13">
            <v>-5706.5001300000131</v>
          </cell>
          <cell r="AG13">
            <v>-5183.9370500000132</v>
          </cell>
          <cell r="AH13">
            <v>-5321.6195700000135</v>
          </cell>
          <cell r="AI13">
            <v>-5230.7574000000131</v>
          </cell>
          <cell r="AJ13">
            <v>-4999.7606700000142</v>
          </cell>
          <cell r="AK13">
            <v>-5308.7326500000154</v>
          </cell>
          <cell r="AL13">
            <v>-5071.0164000000159</v>
          </cell>
          <cell r="AM13">
            <v>-4729.3043400000161</v>
          </cell>
          <cell r="AN13">
            <v>-4545.7601000000132</v>
          </cell>
          <cell r="AO13">
            <v>-5316.0279900000132</v>
          </cell>
          <cell r="AP13">
            <v>-7376.0144200000104</v>
          </cell>
          <cell r="AQ13">
            <v>-7699.4566900000109</v>
          </cell>
          <cell r="AR13">
            <v>-8146.4814400000114</v>
          </cell>
          <cell r="AS13">
            <v>-8661.6019200000137</v>
          </cell>
          <cell r="AT13">
            <v>-8744.4178600000123</v>
          </cell>
          <cell r="AU13">
            <v>-8562.34040000001</v>
          </cell>
          <cell r="AV13">
            <v>-8646.8105700000124</v>
          </cell>
          <cell r="AW13">
            <v>-8913.0651300000118</v>
          </cell>
          <cell r="AX13">
            <v>-9351.2248900000141</v>
          </cell>
          <cell r="AY13">
            <v>-9729.2003000000113</v>
          </cell>
          <cell r="AZ13">
            <v>-9841.5132200000116</v>
          </cell>
          <cell r="BA13">
            <v>-10233.661520000011</v>
          </cell>
        </row>
        <row r="14">
          <cell r="B14" t="str">
            <v>A1820</v>
          </cell>
          <cell r="D14">
            <v>-1</v>
          </cell>
          <cell r="F14">
            <v>-38580.86980999996</v>
          </cell>
          <cell r="G14">
            <v>-38733.452999999958</v>
          </cell>
          <cell r="H14">
            <v>-38888.533189999951</v>
          </cell>
          <cell r="I14">
            <v>-39030.684149999957</v>
          </cell>
          <cell r="J14">
            <v>-39175.910929999955</v>
          </cell>
          <cell r="K14">
            <v>-39333.625869999953</v>
          </cell>
          <cell r="L14">
            <v>-39485.624379999957</v>
          </cell>
          <cell r="M14">
            <v>-39637.846359999952</v>
          </cell>
          <cell r="N14">
            <v>-39790.076619999963</v>
          </cell>
          <cell r="O14">
            <v>-39938.107619999959</v>
          </cell>
          <cell r="P14">
            <v>-40098.937729999969</v>
          </cell>
          <cell r="Q14">
            <v>-40275.503059999966</v>
          </cell>
          <cell r="R14">
            <v>-61518.82524999998</v>
          </cell>
          <cell r="S14">
            <v>-61696.551699999975</v>
          </cell>
          <cell r="T14">
            <v>-61878.611339999974</v>
          </cell>
          <cell r="U14">
            <v>-62071.628949999977</v>
          </cell>
          <cell r="V14">
            <v>-62259.287949999976</v>
          </cell>
          <cell r="W14">
            <v>-62442.503009999979</v>
          </cell>
          <cell r="X14">
            <v>-62626.030519999971</v>
          </cell>
          <cell r="Y14">
            <v>-62819.220089999973</v>
          </cell>
          <cell r="Z14">
            <v>-63015.61970999997</v>
          </cell>
          <cell r="AA14">
            <v>-63197.14979999997</v>
          </cell>
          <cell r="AB14">
            <v>-63366.751139999964</v>
          </cell>
          <cell r="AC14">
            <v>-63528.026649999963</v>
          </cell>
          <cell r="AD14">
            <v>-86931.724930000011</v>
          </cell>
          <cell r="AE14">
            <v>-87081.653060000011</v>
          </cell>
          <cell r="AF14">
            <v>-87225.472880000016</v>
          </cell>
          <cell r="AG14">
            <v>-87370.924280000007</v>
          </cell>
          <cell r="AH14">
            <v>-87510.838439999992</v>
          </cell>
          <cell r="AI14">
            <v>-87638.910390000005</v>
          </cell>
          <cell r="AJ14">
            <v>-87786.023799999995</v>
          </cell>
          <cell r="AK14">
            <v>-87923.93634</v>
          </cell>
          <cell r="AL14">
            <v>-88060.897209999996</v>
          </cell>
          <cell r="AM14">
            <v>-88206.546619999979</v>
          </cell>
          <cell r="AN14">
            <v>-88356.876439999978</v>
          </cell>
          <cell r="AO14">
            <v>-88496.897869999972</v>
          </cell>
          <cell r="AP14">
            <v>-113608.01663999997</v>
          </cell>
          <cell r="AQ14">
            <v>-113755.83903999998</v>
          </cell>
          <cell r="AR14">
            <v>-113913.12739999998</v>
          </cell>
          <cell r="AS14">
            <v>-114058.97672999998</v>
          </cell>
          <cell r="AT14">
            <v>-114209.42166999998</v>
          </cell>
          <cell r="AU14">
            <v>-114371.01033999998</v>
          </cell>
          <cell r="AV14">
            <v>-114518.67222999998</v>
          </cell>
          <cell r="AW14">
            <v>-114682.95412999997</v>
          </cell>
          <cell r="AX14">
            <v>-114864.89386999997</v>
          </cell>
          <cell r="AY14">
            <v>-115061.25067999998</v>
          </cell>
          <cell r="AZ14">
            <v>-115257.45633999998</v>
          </cell>
          <cell r="BA14">
            <v>-115467.28633999998</v>
          </cell>
        </row>
        <row r="15">
          <cell r="B15" t="str">
            <v>A1830</v>
          </cell>
          <cell r="D15">
            <v>-1</v>
          </cell>
          <cell r="F15">
            <v>-14074.909880000003</v>
          </cell>
          <cell r="G15">
            <v>-14084.044870000003</v>
          </cell>
          <cell r="H15">
            <v>-14087.393980000003</v>
          </cell>
          <cell r="I15">
            <v>-14092.769540000001</v>
          </cell>
          <cell r="J15">
            <v>-14093.825130000001</v>
          </cell>
          <cell r="K15">
            <v>-14092.034790000002</v>
          </cell>
          <cell r="L15">
            <v>-14090.667260000002</v>
          </cell>
          <cell r="M15">
            <v>-14085.355770000002</v>
          </cell>
          <cell r="N15">
            <v>-14077.558849999999</v>
          </cell>
          <cell r="O15">
            <v>-14066.62557</v>
          </cell>
          <cell r="P15">
            <v>-14059.759669999998</v>
          </cell>
          <cell r="Q15">
            <v>-12871.777339999999</v>
          </cell>
          <cell r="R15">
            <v>-18695.325640000003</v>
          </cell>
          <cell r="S15">
            <v>-18679.373250000001</v>
          </cell>
          <cell r="T15">
            <v>-18662.002769999996</v>
          </cell>
          <cell r="U15">
            <v>-18642.948789999995</v>
          </cell>
          <cell r="V15">
            <v>-18626.753869999997</v>
          </cell>
          <cell r="W15">
            <v>-18610.011920000001</v>
          </cell>
          <cell r="X15">
            <v>-18590.674539999996</v>
          </cell>
          <cell r="Y15">
            <v>-18580.240599999997</v>
          </cell>
          <cell r="Z15">
            <v>-18571.019090000002</v>
          </cell>
          <cell r="AA15">
            <v>-18560.537089999998</v>
          </cell>
          <cell r="AB15">
            <v>-18546.174299999999</v>
          </cell>
          <cell r="AC15">
            <v>-17569.717809999998</v>
          </cell>
          <cell r="AD15">
            <v>-22235.702440000001</v>
          </cell>
          <cell r="AE15">
            <v>-22201.860270000005</v>
          </cell>
          <cell r="AF15">
            <v>-22172.461899999998</v>
          </cell>
          <cell r="AG15">
            <v>-22149.284540000004</v>
          </cell>
          <cell r="AH15">
            <v>-22124.468090000002</v>
          </cell>
          <cell r="AI15">
            <v>-22100.733319999996</v>
          </cell>
          <cell r="AJ15">
            <v>-22079.748519999997</v>
          </cell>
          <cell r="AK15">
            <v>-22055.085479999998</v>
          </cell>
          <cell r="AL15">
            <v>-22033.252419999993</v>
          </cell>
          <cell r="AM15">
            <v>-22015.487349999999</v>
          </cell>
          <cell r="AN15">
            <v>-21999.907299999999</v>
          </cell>
          <cell r="AO15">
            <v>-21236.792519999992</v>
          </cell>
          <cell r="AP15">
            <v>-24879.343589999986</v>
          </cell>
          <cell r="AQ15">
            <v>-24850.969449999986</v>
          </cell>
          <cell r="AR15">
            <v>-24817.273579999986</v>
          </cell>
          <cell r="AS15">
            <v>-24777.445309999988</v>
          </cell>
          <cell r="AT15">
            <v>-24736.63113999999</v>
          </cell>
          <cell r="AU15">
            <v>-24697.984559999994</v>
          </cell>
          <cell r="AV15">
            <v>-24658.332389999992</v>
          </cell>
          <cell r="AW15">
            <v>-24615.510529999996</v>
          </cell>
          <cell r="AX15">
            <v>-24567.472469999997</v>
          </cell>
          <cell r="AY15">
            <v>-24514.934720000001</v>
          </cell>
          <cell r="AZ15">
            <v>-24461.05992</v>
          </cell>
          <cell r="BA15">
            <v>-23865.138739999999</v>
          </cell>
        </row>
        <row r="17">
          <cell r="B17" t="str">
            <v>A2010</v>
          </cell>
          <cell r="D17">
            <v>-1</v>
          </cell>
          <cell r="F17">
            <v>-8318.4587499999943</v>
          </cell>
          <cell r="G17">
            <v>-7901.2301699999934</v>
          </cell>
          <cell r="H17">
            <v>-8691.9297899999929</v>
          </cell>
          <cell r="I17">
            <v>-9068.3840499999933</v>
          </cell>
          <cell r="J17">
            <v>-8069.4453499999954</v>
          </cell>
          <cell r="K17">
            <v>-8524.195729999994</v>
          </cell>
          <cell r="L17">
            <v>-7863.4840499999955</v>
          </cell>
          <cell r="M17">
            <v>-8177.8967099999936</v>
          </cell>
          <cell r="N17">
            <v>-8724.0870599999944</v>
          </cell>
          <cell r="O17">
            <v>-8759.3894199999941</v>
          </cell>
          <cell r="P17">
            <v>-7754.4060799999943</v>
          </cell>
          <cell r="Q17">
            <v>-6209.9264999999941</v>
          </cell>
          <cell r="R17">
            <v>-11175.455089999992</v>
          </cell>
          <cell r="S17">
            <v>-10882.539379999993</v>
          </cell>
          <cell r="T17">
            <v>-8100.6944499999918</v>
          </cell>
          <cell r="U17">
            <v>-8456.9568799999943</v>
          </cell>
          <cell r="V17">
            <v>-6485.8011199999892</v>
          </cell>
          <cell r="W17">
            <v>-5960.3351199999915</v>
          </cell>
          <cell r="X17">
            <v>-5237.1680499999902</v>
          </cell>
          <cell r="Y17">
            <v>-5260.6084599999886</v>
          </cell>
          <cell r="Z17">
            <v>-6022.5751899999896</v>
          </cell>
          <cell r="AA17">
            <v>-7533.4982999999893</v>
          </cell>
          <cell r="AB17">
            <v>-9999.6668999999911</v>
          </cell>
          <cell r="AC17">
            <v>-6209.6023499999901</v>
          </cell>
          <cell r="AD17">
            <v>-6666.9705100000001</v>
          </cell>
          <cell r="AE17">
            <v>-6867.5135899999996</v>
          </cell>
          <cell r="AF17">
            <v>-11544.949310000002</v>
          </cell>
          <cell r="AG17">
            <v>-11664.576780000001</v>
          </cell>
          <cell r="AH17">
            <v>-12104.60936</v>
          </cell>
          <cell r="AI17">
            <v>-9251.7062300000016</v>
          </cell>
          <cell r="AJ17">
            <v>-12437.3613</v>
          </cell>
          <cell r="AK17">
            <v>-10829.806919999999</v>
          </cell>
          <cell r="AL17">
            <v>-8897.2730699999993</v>
          </cell>
          <cell r="AM17">
            <v>-10280.117980000001</v>
          </cell>
          <cell r="AN17">
            <v>-10154.364160000001</v>
          </cell>
          <cell r="AO17">
            <v>-14780.750720000004</v>
          </cell>
          <cell r="AP17">
            <v>-28055.494570000006</v>
          </cell>
          <cell r="AQ17">
            <v>-26850.550950000004</v>
          </cell>
          <cell r="AR17">
            <v>-26588.46643</v>
          </cell>
          <cell r="AS17">
            <v>-24032.575750000004</v>
          </cell>
          <cell r="AT17">
            <v>-25890.60385</v>
          </cell>
          <cell r="AU17">
            <v>-27563.488450000004</v>
          </cell>
          <cell r="AV17">
            <v>-26576.662700000004</v>
          </cell>
          <cell r="AW17">
            <v>-29087.120730000006</v>
          </cell>
          <cell r="AX17">
            <v>-29643.376860000004</v>
          </cell>
          <cell r="AY17">
            <v>-27895.193500000001</v>
          </cell>
          <cell r="AZ17">
            <v>-26196.295890000001</v>
          </cell>
          <cell r="BA17">
            <v>-27678.531999999996</v>
          </cell>
        </row>
        <row r="18">
          <cell r="B18" t="str">
            <v>A2110</v>
          </cell>
          <cell r="D18">
            <v>-1</v>
          </cell>
          <cell r="F18">
            <v>-14526.516350000007</v>
          </cell>
          <cell r="G18">
            <v>-14417.076120000007</v>
          </cell>
          <cell r="H18">
            <v>-14509.633900000008</v>
          </cell>
          <cell r="I18">
            <v>-14436.339030000008</v>
          </cell>
          <cell r="J18">
            <v>-14650.90866000001</v>
          </cell>
          <cell r="K18">
            <v>-14481.982410000011</v>
          </cell>
          <cell r="L18">
            <v>-14241.31786000001</v>
          </cell>
          <cell r="M18">
            <v>-14293.264260000011</v>
          </cell>
          <cell r="N18">
            <v>-14284.036300000012</v>
          </cell>
          <cell r="O18">
            <v>-14452.727890000013</v>
          </cell>
          <cell r="P18">
            <v>-14657.065970000011</v>
          </cell>
          <cell r="Q18">
            <v>-14706.93508000001</v>
          </cell>
          <cell r="R18">
            <v>-22528.209050000009</v>
          </cell>
          <cell r="S18">
            <v>-22668.993150000013</v>
          </cell>
          <cell r="T18">
            <v>-22462.517380000012</v>
          </cell>
          <cell r="U18">
            <v>-22719.58311000001</v>
          </cell>
          <cell r="V18">
            <v>-22648.387360000015</v>
          </cell>
          <cell r="W18">
            <v>-22896.187140000016</v>
          </cell>
          <cell r="X18">
            <v>-22750.996440000017</v>
          </cell>
          <cell r="Y18">
            <v>-22655.097940000018</v>
          </cell>
          <cell r="Z18">
            <v>-22732.771240000013</v>
          </cell>
          <cell r="AA18">
            <v>-22700.027110000014</v>
          </cell>
          <cell r="AB18">
            <v>-22681.415500000014</v>
          </cell>
          <cell r="AC18">
            <v>-22951.883130000009</v>
          </cell>
          <cell r="AD18">
            <v>-31014.60947000001</v>
          </cell>
          <cell r="AE18">
            <v>-31137.025420000009</v>
          </cell>
          <cell r="AF18">
            <v>-31189.858880000011</v>
          </cell>
          <cell r="AG18">
            <v>-31054.050480000009</v>
          </cell>
          <cell r="AH18">
            <v>-31111.475530000011</v>
          </cell>
          <cell r="AI18">
            <v>-30786.613760000011</v>
          </cell>
          <cell r="AJ18">
            <v>-31448.100780000008</v>
          </cell>
          <cell r="AK18">
            <v>-31517.608820000012</v>
          </cell>
          <cell r="AL18">
            <v>-31626.836300000014</v>
          </cell>
          <cell r="AM18">
            <v>-31697.337910000013</v>
          </cell>
          <cell r="AN18">
            <v>-31798.947160000011</v>
          </cell>
          <cell r="AO18">
            <v>-31439.164840000012</v>
          </cell>
          <cell r="AP18">
            <v>-39786.173700000007</v>
          </cell>
          <cell r="AQ18">
            <v>-39644.303240000016</v>
          </cell>
          <cell r="AR18">
            <v>-40190.469020000011</v>
          </cell>
          <cell r="AS18">
            <v>-39963.977200000016</v>
          </cell>
          <cell r="AT18">
            <v>-40001.609660000009</v>
          </cell>
          <cell r="AU18">
            <v>-40084.457390000018</v>
          </cell>
          <cell r="AV18">
            <v>-39629.931090000013</v>
          </cell>
          <cell r="AW18">
            <v>-39837.491620000008</v>
          </cell>
          <cell r="AX18">
            <v>-39676.167880000001</v>
          </cell>
          <cell r="AY18">
            <v>-39917.63654</v>
          </cell>
          <cell r="AZ18">
            <v>-40048.803719999996</v>
          </cell>
          <cell r="BA18">
            <v>-40241.062260000006</v>
          </cell>
        </row>
        <row r="19">
          <cell r="B19" t="str">
            <v>A2310</v>
          </cell>
          <cell r="D19">
            <v>-1</v>
          </cell>
          <cell r="F19">
            <v>1321.8661600000105</v>
          </cell>
          <cell r="G19">
            <v>-3223.2891099999893</v>
          </cell>
          <cell r="H19">
            <v>-6419.9681899999878</v>
          </cell>
          <cell r="I19">
            <v>-7973.2217299999884</v>
          </cell>
          <cell r="J19">
            <v>-6982.2720399999889</v>
          </cell>
          <cell r="K19">
            <v>-5784.0022799999879</v>
          </cell>
          <cell r="L19">
            <v>-5902.4339199999895</v>
          </cell>
          <cell r="M19">
            <v>-5535.2698799999889</v>
          </cell>
          <cell r="N19">
            <v>-5350.44750999999</v>
          </cell>
          <cell r="O19">
            <v>-5256.9464699999889</v>
          </cell>
          <cell r="P19">
            <v>-2769.2341299999898</v>
          </cell>
          <cell r="Q19">
            <v>-4143.9117999999899</v>
          </cell>
          <cell r="R19">
            <v>-24198.819339999998</v>
          </cell>
          <cell r="S19">
            <v>-31543.248299999996</v>
          </cell>
          <cell r="T19">
            <v>-24829.654699999996</v>
          </cell>
          <cell r="U19">
            <v>-21431.791499999988</v>
          </cell>
          <cell r="V19">
            <v>-20719.637689999992</v>
          </cell>
          <cell r="W19">
            <v>-17532.420279999995</v>
          </cell>
          <cell r="X19">
            <v>-17138.793350000004</v>
          </cell>
          <cell r="Y19">
            <v>-17176.173419999999</v>
          </cell>
          <cell r="Z19">
            <v>-18340.27404</v>
          </cell>
          <cell r="AA19">
            <v>-23067.934909999993</v>
          </cell>
          <cell r="AB19">
            <v>-22888.607359999991</v>
          </cell>
          <cell r="AC19">
            <v>-27148.667669999999</v>
          </cell>
          <cell r="AD19">
            <v>-35727.022969999984</v>
          </cell>
          <cell r="AE19">
            <v>-22796.546940000004</v>
          </cell>
          <cell r="AF19">
            <v>-26502.286700000004</v>
          </cell>
          <cell r="AG19">
            <v>-27811.413920000006</v>
          </cell>
          <cell r="AH19">
            <v>-26529.336749999984</v>
          </cell>
          <cell r="AI19">
            <v>-28133.268319999988</v>
          </cell>
          <cell r="AJ19">
            <v>-28235.78323999999</v>
          </cell>
          <cell r="AK19">
            <v>-29789.408479999998</v>
          </cell>
          <cell r="AL19">
            <v>-30416.935509999996</v>
          </cell>
          <cell r="AM19">
            <v>-31058.543570000005</v>
          </cell>
          <cell r="AN19">
            <v>-34050.413630000003</v>
          </cell>
          <cell r="AO19">
            <v>-27663.739659999996</v>
          </cell>
          <cell r="AP19">
            <v>-37375.927989999996</v>
          </cell>
          <cell r="AQ19">
            <v>-44912.12165999999</v>
          </cell>
          <cell r="AR19">
            <v>-46812.0147</v>
          </cell>
          <cell r="AS19">
            <v>-46375.918179999986</v>
          </cell>
          <cell r="AT19">
            <v>-46068.142139999989</v>
          </cell>
          <cell r="AU19">
            <v>-46887.989709999994</v>
          </cell>
          <cell r="AV19">
            <v>-44379.4087</v>
          </cell>
          <cell r="AW19">
            <v>-42454.223759999993</v>
          </cell>
          <cell r="AX19">
            <v>-46933.033329999984</v>
          </cell>
          <cell r="AY19">
            <v>-45331.890319999984</v>
          </cell>
          <cell r="AZ19">
            <v>-44244.26307999999</v>
          </cell>
          <cell r="BA19">
            <v>-50047.898169999993</v>
          </cell>
        </row>
        <row r="20">
          <cell r="B20" t="str">
            <v>A2410</v>
          </cell>
          <cell r="D20">
            <v>-1</v>
          </cell>
          <cell r="F20">
            <v>44709.92427000001</v>
          </cell>
          <cell r="G20">
            <v>49225.736050000014</v>
          </cell>
          <cell r="H20">
            <v>-23516.473589999998</v>
          </cell>
          <cell r="I20">
            <v>-2044.0544499999994</v>
          </cell>
          <cell r="J20">
            <v>1794.7356500000003</v>
          </cell>
          <cell r="K20">
            <v>-11822.039490000001</v>
          </cell>
          <cell r="L20">
            <v>-935.29180999999687</v>
          </cell>
          <cell r="M20">
            <v>1444.9760900000008</v>
          </cell>
          <cell r="N20">
            <v>-6941.1751199999944</v>
          </cell>
          <cell r="O20">
            <v>1585.7903700000002</v>
          </cell>
          <cell r="P20">
            <v>-1733.7582399999994</v>
          </cell>
          <cell r="Q20">
            <v>4667.2012199999999</v>
          </cell>
          <cell r="R20">
            <v>-5626.870869999997</v>
          </cell>
          <cell r="S20">
            <v>2638.1091700000075</v>
          </cell>
          <cell r="T20">
            <v>34833.225820000007</v>
          </cell>
          <cell r="U20">
            <v>30249.748100000008</v>
          </cell>
          <cell r="V20">
            <v>-6995.4571499999875</v>
          </cell>
          <cell r="W20">
            <v>12135.928620000013</v>
          </cell>
          <cell r="X20">
            <v>3227.9986500000082</v>
          </cell>
          <cell r="Y20">
            <v>5790.7134800000094</v>
          </cell>
          <cell r="Z20">
            <v>15976.690820000013</v>
          </cell>
          <cell r="AA20">
            <v>7852.089100000012</v>
          </cell>
          <cell r="AB20">
            <v>6254.5339500000127</v>
          </cell>
          <cell r="AC20">
            <v>-1212.7421799999895</v>
          </cell>
          <cell r="AD20">
            <v>1759.7469100000187</v>
          </cell>
          <cell r="AE20">
            <v>3425.2051500000152</v>
          </cell>
          <cell r="AF20">
            <v>3060.8281100000145</v>
          </cell>
          <cell r="AG20">
            <v>267.96892000000923</v>
          </cell>
          <cell r="AH20">
            <v>27399.496690000018</v>
          </cell>
          <cell r="AI20">
            <v>24836.416960000024</v>
          </cell>
          <cell r="AJ20">
            <v>29133.796110000014</v>
          </cell>
          <cell r="AK20">
            <v>8969.1893300000156</v>
          </cell>
          <cell r="AL20">
            <v>13636.267910000015</v>
          </cell>
          <cell r="AM20">
            <v>12306.284440000014</v>
          </cell>
          <cell r="AN20">
            <v>25295.69547000001</v>
          </cell>
          <cell r="AO20">
            <v>20016.913010000022</v>
          </cell>
          <cell r="AP20">
            <v>21064.482009999996</v>
          </cell>
          <cell r="AQ20">
            <v>20606.081949999996</v>
          </cell>
          <cell r="AR20">
            <v>31090.599619999997</v>
          </cell>
          <cell r="AS20">
            <v>25902.746360000001</v>
          </cell>
          <cell r="AT20">
            <v>30820.385749999994</v>
          </cell>
          <cell r="AU20">
            <v>15077.913349999997</v>
          </cell>
          <cell r="AV20">
            <v>13375.631349999996</v>
          </cell>
          <cell r="AW20">
            <v>24175.734649999999</v>
          </cell>
          <cell r="AX20">
            <v>25396.173929999994</v>
          </cell>
          <cell r="AY20">
            <v>23894.599429999991</v>
          </cell>
          <cell r="AZ20">
            <v>1012.8418800000009</v>
          </cell>
          <cell r="BA20">
            <v>16766.839349999991</v>
          </cell>
        </row>
        <row r="21">
          <cell r="B21" t="str">
            <v>A2510</v>
          </cell>
          <cell r="D21">
            <v>-1</v>
          </cell>
          <cell r="F21">
            <v>-2385.2711999999992</v>
          </cell>
          <cell r="G21">
            <v>-1389.2129099999993</v>
          </cell>
          <cell r="H21">
            <v>-1107.4449499999994</v>
          </cell>
          <cell r="I21">
            <v>-2886.0802699999995</v>
          </cell>
          <cell r="J21">
            <v>-2616.8669099999993</v>
          </cell>
          <cell r="K21">
            <v>-2736.8009999999995</v>
          </cell>
          <cell r="L21">
            <v>-3195.1939599999996</v>
          </cell>
          <cell r="M21">
            <v>-3143.8609799999995</v>
          </cell>
          <cell r="N21">
            <v>-3198.6414299999997</v>
          </cell>
          <cell r="O21">
            <v>-3481.0326300000002</v>
          </cell>
          <cell r="P21">
            <v>-3406.3920799999996</v>
          </cell>
          <cell r="Q21">
            <v>-3591.0601100000003</v>
          </cell>
          <cell r="R21">
            <v>-6033.4203700000025</v>
          </cell>
          <cell r="S21">
            <v>-6444.4998600000026</v>
          </cell>
          <cell r="T21">
            <v>-6094.5755200000021</v>
          </cell>
          <cell r="U21">
            <v>-5277.022530000002</v>
          </cell>
          <cell r="V21">
            <v>-5245.5067300000028</v>
          </cell>
          <cell r="W21">
            <v>-5956.6029400000025</v>
          </cell>
          <cell r="X21">
            <v>-5419.0357400000039</v>
          </cell>
          <cell r="Y21">
            <v>-5515.6553400000039</v>
          </cell>
          <cell r="Z21">
            <v>-5505.6766400000033</v>
          </cell>
          <cell r="AA21">
            <v>-5407.5687300000036</v>
          </cell>
          <cell r="AB21">
            <v>-5699.2463300000027</v>
          </cell>
          <cell r="AC21">
            <v>-5704.691740000002</v>
          </cell>
          <cell r="AD21">
            <v>-8109.2036699999999</v>
          </cell>
          <cell r="AE21">
            <v>-7690.9562300000007</v>
          </cell>
          <cell r="AF21">
            <v>-7712.1173599999984</v>
          </cell>
          <cell r="AG21">
            <v>-7617.0288100000007</v>
          </cell>
          <cell r="AH21">
            <v>-7576.2896599999995</v>
          </cell>
          <cell r="AI21">
            <v>-6846.0437900000006</v>
          </cell>
          <cell r="AJ21">
            <v>-6874.2662700000001</v>
          </cell>
          <cell r="AK21">
            <v>-6593.3272500000003</v>
          </cell>
          <cell r="AL21">
            <v>-6916.6238700000004</v>
          </cell>
          <cell r="AM21">
            <v>-6648.2557699999998</v>
          </cell>
          <cell r="AN21">
            <v>-6396.9122699999989</v>
          </cell>
          <cell r="AO21">
            <v>-5984.1703699999998</v>
          </cell>
          <cell r="AP21">
            <v>-6142.1334899999993</v>
          </cell>
          <cell r="AQ21">
            <v>-6575.1215999999986</v>
          </cell>
          <cell r="AR21">
            <v>-6663.4274499999992</v>
          </cell>
          <cell r="AS21">
            <v>-6473.0315499999988</v>
          </cell>
          <cell r="AT21">
            <v>-6604.1923499999984</v>
          </cell>
          <cell r="AU21">
            <v>-6422.0472799999989</v>
          </cell>
          <cell r="AV21">
            <v>-6685.8062699999991</v>
          </cell>
          <cell r="AW21">
            <v>-6787.3714999999984</v>
          </cell>
          <cell r="AX21">
            <v>-6617.536079999998</v>
          </cell>
          <cell r="AY21">
            <v>-6651.2383799999989</v>
          </cell>
          <cell r="AZ21">
            <v>-6741.189339999999</v>
          </cell>
          <cell r="BA21">
            <v>-7374.0675899999978</v>
          </cell>
        </row>
        <row r="22">
          <cell r="B22" t="str">
            <v>A2710</v>
          </cell>
          <cell r="D22">
            <v>-1</v>
          </cell>
          <cell r="F22">
            <v>-14302.612040000005</v>
          </cell>
          <cell r="G22">
            <v>-14400.442980000005</v>
          </cell>
          <cell r="H22">
            <v>-14500.415190000005</v>
          </cell>
          <cell r="I22">
            <v>-14654.475690000005</v>
          </cell>
          <cell r="J22">
            <v>-14544.212230000006</v>
          </cell>
          <cell r="K22">
            <v>-14520.934130000007</v>
          </cell>
          <cell r="L22">
            <v>-14763.851400000007</v>
          </cell>
          <cell r="M22">
            <v>-14939.079980000004</v>
          </cell>
          <cell r="N22">
            <v>-15103.842760000003</v>
          </cell>
          <cell r="O22">
            <v>-15085.178910000004</v>
          </cell>
          <cell r="P22">
            <v>-15084.533330000004</v>
          </cell>
          <cell r="Q22">
            <v>-15293.260660000004</v>
          </cell>
          <cell r="R22">
            <v>-24032.642870000011</v>
          </cell>
          <cell r="S22">
            <v>-24202.029390000007</v>
          </cell>
          <cell r="T22">
            <v>-24359.266390000008</v>
          </cell>
          <cell r="U22">
            <v>-24623.498740000006</v>
          </cell>
          <cell r="V22">
            <v>-24658.412100000005</v>
          </cell>
          <cell r="W22">
            <v>-24764.585950000012</v>
          </cell>
          <cell r="X22">
            <v>-24439.309200000003</v>
          </cell>
          <cell r="Y22">
            <v>-24135.614680000002</v>
          </cell>
          <cell r="Z22">
            <v>-24182.193650000005</v>
          </cell>
          <cell r="AA22">
            <v>-24635.079520000003</v>
          </cell>
          <cell r="AB22">
            <v>-25171.282429999999</v>
          </cell>
          <cell r="AC22">
            <v>-25254.586400000004</v>
          </cell>
          <cell r="AD22">
            <v>-35022.119199999994</v>
          </cell>
          <cell r="AE22">
            <v>-34856.825109999998</v>
          </cell>
          <cell r="AF22">
            <v>-34821.139740000013</v>
          </cell>
          <cell r="AG22">
            <v>-34883.490870000001</v>
          </cell>
          <cell r="AH22">
            <v>-35195.796500000011</v>
          </cell>
          <cell r="AI22">
            <v>-35000.545480000008</v>
          </cell>
          <cell r="AJ22">
            <v>-35368.271350000003</v>
          </cell>
          <cell r="AK22">
            <v>-35826.052950000005</v>
          </cell>
          <cell r="AL22">
            <v>-36163.470300000008</v>
          </cell>
          <cell r="AM22">
            <v>-36101.927280000011</v>
          </cell>
          <cell r="AN22">
            <v>-35905.718990000016</v>
          </cell>
          <cell r="AO22">
            <v>-36027.41396000002</v>
          </cell>
          <cell r="AP22">
            <v>-46875.170310000016</v>
          </cell>
          <cell r="AQ22">
            <v>-47234.853170000017</v>
          </cell>
          <cell r="AR22">
            <v>-47617.593300000015</v>
          </cell>
          <cell r="AS22">
            <v>-47915.111380000017</v>
          </cell>
          <cell r="AT22">
            <v>-47664.266700000022</v>
          </cell>
          <cell r="AU22">
            <v>-48024.910700000022</v>
          </cell>
          <cell r="AV22">
            <v>-47769.617920000019</v>
          </cell>
          <cell r="AW22">
            <v>-48499.01491000002</v>
          </cell>
          <cell r="AX22">
            <v>-48290.22345000002</v>
          </cell>
          <cell r="AY22">
            <v>-48555.792250000013</v>
          </cell>
          <cell r="AZ22">
            <v>-48986.060800000014</v>
          </cell>
          <cell r="BA22">
            <v>-48924.375660000012</v>
          </cell>
        </row>
        <row r="23">
          <cell r="B23" t="str">
            <v>A2720</v>
          </cell>
          <cell r="D23">
            <v>-1</v>
          </cell>
          <cell r="F23">
            <v>-99342.156350000063</v>
          </cell>
          <cell r="G23">
            <v>-94465.70275000004</v>
          </cell>
          <cell r="H23">
            <v>-81011.33765000003</v>
          </cell>
          <cell r="I23">
            <v>-93509.978620000053</v>
          </cell>
          <cell r="J23">
            <v>-101346.57094000006</v>
          </cell>
          <cell r="K23">
            <v>-103009.56178000006</v>
          </cell>
          <cell r="L23">
            <v>-112185.20965000006</v>
          </cell>
          <cell r="M23">
            <v>-116391.49258000006</v>
          </cell>
          <cell r="N23">
            <v>-117418.38099000006</v>
          </cell>
          <cell r="O23">
            <v>-123457.32879000007</v>
          </cell>
          <cell r="P23">
            <v>-126293.38038000006</v>
          </cell>
          <cell r="Q23">
            <v>-129996.29782000005</v>
          </cell>
          <cell r="R23">
            <v>-214816.88345999998</v>
          </cell>
          <cell r="S23">
            <v>-211417.72017999997</v>
          </cell>
          <cell r="T23">
            <v>-216361.06919000004</v>
          </cell>
          <cell r="U23">
            <v>-210727.06459000002</v>
          </cell>
          <cell r="V23">
            <v>-197185.06725000002</v>
          </cell>
          <cell r="W23">
            <v>-198397.54557000002</v>
          </cell>
          <cell r="X23">
            <v>-192710.26956000004</v>
          </cell>
          <cell r="Y23">
            <v>-194940.36073000001</v>
          </cell>
          <cell r="Z23">
            <v>-201856.07465000002</v>
          </cell>
          <cell r="AA23">
            <v>-203454.05965000001</v>
          </cell>
          <cell r="AB23">
            <v>-202038.01832</v>
          </cell>
          <cell r="AC23">
            <v>-204266.75237999999</v>
          </cell>
          <cell r="AD23">
            <v>-273448.05897000007</v>
          </cell>
          <cell r="AE23">
            <v>-275818.88642000017</v>
          </cell>
          <cell r="AF23">
            <v>-272284.89204000012</v>
          </cell>
          <cell r="AG23">
            <v>-268134.06070000015</v>
          </cell>
          <cell r="AH23">
            <v>-270924.05918000016</v>
          </cell>
          <cell r="AI23">
            <v>-269301.72934000008</v>
          </cell>
          <cell r="AJ23">
            <v>-264234.47417000012</v>
          </cell>
          <cell r="AK23">
            <v>-254846.42175000015</v>
          </cell>
          <cell r="AL23">
            <v>-250567.89697000015</v>
          </cell>
          <cell r="AM23">
            <v>-240859.79644000015</v>
          </cell>
          <cell r="AN23">
            <v>-240091.14443000016</v>
          </cell>
          <cell r="AO23">
            <v>-230761.84470000016</v>
          </cell>
          <cell r="AP23">
            <v>-251507.78776000009</v>
          </cell>
          <cell r="AQ23">
            <v>-253992.91641000006</v>
          </cell>
          <cell r="AR23">
            <v>-258130.90397000007</v>
          </cell>
          <cell r="AS23">
            <v>-257315.07735000007</v>
          </cell>
          <cell r="AT23">
            <v>-256161.21488000007</v>
          </cell>
          <cell r="AU23">
            <v>-249210.70841000005</v>
          </cell>
          <cell r="AV23">
            <v>-250893.93450000006</v>
          </cell>
          <cell r="AW23">
            <v>-256032.85645000005</v>
          </cell>
          <cell r="AX23">
            <v>-258376.70514000006</v>
          </cell>
          <cell r="AY23">
            <v>-259873.49733000004</v>
          </cell>
          <cell r="AZ23">
            <v>-258087.68109000003</v>
          </cell>
          <cell r="BA23">
            <v>-262574.87398000003</v>
          </cell>
        </row>
        <row r="25">
          <cell r="B25" t="str">
            <v>A2910</v>
          </cell>
          <cell r="D25">
            <v>-1</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cell r="AM25">
            <v>0</v>
          </cell>
          <cell r="AN25">
            <v>0</v>
          </cell>
          <cell r="AO25">
            <v>0</v>
          </cell>
          <cell r="AP25">
            <v>0</v>
          </cell>
          <cell r="AQ25">
            <v>0</v>
          </cell>
          <cell r="AR25">
            <v>0</v>
          </cell>
          <cell r="AS25">
            <v>0</v>
          </cell>
          <cell r="AT25">
            <v>0</v>
          </cell>
          <cell r="AU25">
            <v>0</v>
          </cell>
          <cell r="AV25">
            <v>0</v>
          </cell>
          <cell r="AW25">
            <v>0</v>
          </cell>
          <cell r="AX25">
            <v>0</v>
          </cell>
          <cell r="AY25">
            <v>0</v>
          </cell>
          <cell r="AZ25">
            <v>0</v>
          </cell>
          <cell r="BA25">
            <v>0</v>
          </cell>
        </row>
        <row r="26">
          <cell r="B26" t="str">
            <v>A2920</v>
          </cell>
          <cell r="D26">
            <v>-1</v>
          </cell>
          <cell r="F26">
            <v>-37340.992460000009</v>
          </cell>
          <cell r="G26">
            <v>-37340.992460000009</v>
          </cell>
          <cell r="H26">
            <v>-37340.992460000009</v>
          </cell>
          <cell r="I26">
            <v>-37340.992460000009</v>
          </cell>
          <cell r="J26">
            <v>-37340.992460000009</v>
          </cell>
          <cell r="K26">
            <v>-37340.992460000009</v>
          </cell>
          <cell r="L26">
            <v>-37340.992460000009</v>
          </cell>
          <cell r="M26">
            <v>-37340.992460000009</v>
          </cell>
          <cell r="N26">
            <v>-37340.992460000009</v>
          </cell>
          <cell r="O26">
            <v>-37340.992460000009</v>
          </cell>
          <cell r="P26">
            <v>-37340.992460000009</v>
          </cell>
          <cell r="Q26">
            <v>-37340.992460000009</v>
          </cell>
          <cell r="R26">
            <v>-48073.78474999997</v>
          </cell>
          <cell r="S26">
            <v>-48073.78474999997</v>
          </cell>
          <cell r="T26">
            <v>-48073.78474999997</v>
          </cell>
          <cell r="U26">
            <v>-48073.78474999997</v>
          </cell>
          <cell r="V26">
            <v>-48073.78474999997</v>
          </cell>
          <cell r="W26">
            <v>-48073.78474999997</v>
          </cell>
          <cell r="X26">
            <v>-48073.78474999997</v>
          </cell>
          <cell r="Y26">
            <v>-48073.78474999997</v>
          </cell>
          <cell r="Z26">
            <v>-48073.78474999997</v>
          </cell>
          <cell r="AA26">
            <v>-48073.78474999997</v>
          </cell>
          <cell r="AB26">
            <v>-48073.78474999997</v>
          </cell>
          <cell r="AC26">
            <v>-48073.78474999997</v>
          </cell>
          <cell r="AD26">
            <v>-5137.1419200000164</v>
          </cell>
          <cell r="AE26">
            <v>-5137.1419200000164</v>
          </cell>
          <cell r="AF26">
            <v>-5137.1419200000164</v>
          </cell>
          <cell r="AG26">
            <v>-5137.1419200000164</v>
          </cell>
          <cell r="AH26">
            <v>-5137.1419200000164</v>
          </cell>
          <cell r="AI26">
            <v>-5137.1419200000164</v>
          </cell>
          <cell r="AJ26">
            <v>-5137.1419200000164</v>
          </cell>
          <cell r="AK26">
            <v>-5137.1419200000164</v>
          </cell>
          <cell r="AL26">
            <v>-5137.1419200000164</v>
          </cell>
          <cell r="AM26">
            <v>-5137.1419200000164</v>
          </cell>
          <cell r="AN26">
            <v>-5137.1419200000164</v>
          </cell>
          <cell r="AO26">
            <v>-5137.1419200000164</v>
          </cell>
          <cell r="AP26">
            <v>-43956.495129999967</v>
          </cell>
          <cell r="AQ26">
            <v>-43956.495129999967</v>
          </cell>
          <cell r="AR26">
            <v>-43956.495129999967</v>
          </cell>
          <cell r="AS26">
            <v>-43956.495129999967</v>
          </cell>
          <cell r="AT26">
            <v>-43956.495129999967</v>
          </cell>
          <cell r="AU26">
            <v>-43956.495129999967</v>
          </cell>
          <cell r="AV26">
            <v>-43956.495129999967</v>
          </cell>
          <cell r="AW26">
            <v>-43956.495129999967</v>
          </cell>
          <cell r="AX26">
            <v>-43956.495129999967</v>
          </cell>
          <cell r="AY26">
            <v>-43956.495129999967</v>
          </cell>
          <cell r="AZ26">
            <v>-43956.495129999967</v>
          </cell>
          <cell r="BA26">
            <v>-43956.495129999967</v>
          </cell>
        </row>
        <row r="28">
          <cell r="B28" t="str">
            <v>A3010</v>
          </cell>
          <cell r="D28">
            <v>-1</v>
          </cell>
          <cell r="F28">
            <v>-957703.27866000007</v>
          </cell>
          <cell r="G28">
            <v>-976067.70092000009</v>
          </cell>
          <cell r="H28">
            <v>-1000140.1986799999</v>
          </cell>
          <cell r="I28">
            <v>-1023581.26757</v>
          </cell>
          <cell r="J28">
            <v>-1045986.06305</v>
          </cell>
          <cell r="K28">
            <v>-1068122.2943500001</v>
          </cell>
          <cell r="L28">
            <v>-1090432.0169899999</v>
          </cell>
          <cell r="M28">
            <v>-1113034.76082</v>
          </cell>
          <cell r="N28">
            <v>-1134509.7929199999</v>
          </cell>
          <cell r="O28">
            <v>-1156416.0843199999</v>
          </cell>
          <cell r="P28">
            <v>-1175138.9069300001</v>
          </cell>
          <cell r="Q28">
            <v>-1189552.1868100001</v>
          </cell>
          <cell r="R28">
            <v>-1203773.2231299998</v>
          </cell>
          <cell r="S28">
            <v>-1213205.40552</v>
          </cell>
          <cell r="T28">
            <v>-1215454.1119300001</v>
          </cell>
          <cell r="U28">
            <v>-1216029.7346300001</v>
          </cell>
          <cell r="V28">
            <v>-1214434.8021800001</v>
          </cell>
          <cell r="W28">
            <v>-1212474.7136400002</v>
          </cell>
          <cell r="X28">
            <v>-1209946.84577</v>
          </cell>
          <cell r="Y28">
            <v>-1208142.95349</v>
          </cell>
          <cell r="Z28">
            <v>-1208638.3574700002</v>
          </cell>
          <cell r="AA28">
            <v>-1210683.3825900001</v>
          </cell>
          <cell r="AB28">
            <v>-1214837.8300199998</v>
          </cell>
          <cell r="AC28">
            <v>-1219982.2454100002</v>
          </cell>
          <cell r="AD28">
            <v>-1225040.5525499999</v>
          </cell>
          <cell r="AE28">
            <v>-1231888.42</v>
          </cell>
          <cell r="AF28">
            <v>-1242992.7727900003</v>
          </cell>
          <cell r="AG28">
            <v>-1254739.07247</v>
          </cell>
          <cell r="AH28">
            <v>-1266236.0377500001</v>
          </cell>
          <cell r="AI28">
            <v>-1277134.5253099999</v>
          </cell>
          <cell r="AJ28">
            <v>-1287908.4778599998</v>
          </cell>
          <cell r="AK28">
            <v>-1299616.2266899999</v>
          </cell>
          <cell r="AL28">
            <v>-1312506.5626399999</v>
          </cell>
          <cell r="AM28">
            <v>-1327298.8580000002</v>
          </cell>
          <cell r="AN28">
            <v>-1343577.5351900002</v>
          </cell>
          <cell r="AO28">
            <v>-1360220.4478799999</v>
          </cell>
          <cell r="AP28">
            <v>-1388538.3910099999</v>
          </cell>
          <cell r="AQ28">
            <v>-1417429.7128199998</v>
          </cell>
          <cell r="AR28">
            <v>-1450485.8626499998</v>
          </cell>
          <cell r="AS28">
            <v>-1482061.0192199999</v>
          </cell>
          <cell r="AT28">
            <v>-1510710.4418499996</v>
          </cell>
          <cell r="AU28">
            <v>-1539739.04733</v>
          </cell>
          <cell r="AV28">
            <v>-1568586.0854699998</v>
          </cell>
          <cell r="AW28">
            <v>-1597683.2294900001</v>
          </cell>
          <cell r="AX28">
            <v>-1627761.2485</v>
          </cell>
          <cell r="AY28">
            <v>-1660286.1307300001</v>
          </cell>
          <cell r="AZ28">
            <v>-1692542.2604100001</v>
          </cell>
          <cell r="BA28">
            <v>-1722494.2905000001</v>
          </cell>
        </row>
        <row r="29">
          <cell r="B29" t="str">
            <v>A3020</v>
          </cell>
          <cell r="D29">
            <v>-1</v>
          </cell>
          <cell r="F29">
            <v>-143655.49177000002</v>
          </cell>
          <cell r="G29">
            <v>-146410.15512000001</v>
          </cell>
          <cell r="H29">
            <v>-150021.02978000001</v>
          </cell>
          <cell r="I29">
            <v>-153537.19012000001</v>
          </cell>
          <cell r="J29">
            <v>-156897.90943999996</v>
          </cell>
          <cell r="K29">
            <v>-160218.34411999997</v>
          </cell>
          <cell r="L29">
            <v>-163564.80252999999</v>
          </cell>
          <cell r="M29">
            <v>-166955.21412000002</v>
          </cell>
          <cell r="N29">
            <v>-170176.46895000004</v>
          </cell>
          <cell r="O29">
            <v>-173462.41267000002</v>
          </cell>
          <cell r="P29">
            <v>-176270.83608000001</v>
          </cell>
          <cell r="Q29">
            <v>-178432.82805000001</v>
          </cell>
          <cell r="R29">
            <v>-180565.9835</v>
          </cell>
          <cell r="S29">
            <v>-181980.81086000003</v>
          </cell>
          <cell r="T29">
            <v>-182318.11684999996</v>
          </cell>
          <cell r="U29">
            <v>-182404.46025999996</v>
          </cell>
          <cell r="V29">
            <v>-182165.22041000001</v>
          </cell>
          <cell r="W29">
            <v>-181871.20711999995</v>
          </cell>
          <cell r="X29">
            <v>-181492.02692999999</v>
          </cell>
          <cell r="Y29">
            <v>-181221.44308999999</v>
          </cell>
          <cell r="Z29">
            <v>-181295.7537</v>
          </cell>
          <cell r="AA29">
            <v>-181602.50748</v>
          </cell>
          <cell r="AB29">
            <v>-182225.67455999998</v>
          </cell>
          <cell r="AC29">
            <v>-182997.33684999996</v>
          </cell>
          <cell r="AD29">
            <v>-183756.08291999999</v>
          </cell>
          <cell r="AE29">
            <v>-184783.26304999998</v>
          </cell>
          <cell r="AF29">
            <v>-186448.91594000001</v>
          </cell>
          <cell r="AG29">
            <v>-188210.8609</v>
          </cell>
          <cell r="AH29">
            <v>-189935.40568000003</v>
          </cell>
          <cell r="AI29">
            <v>-191570.17882999999</v>
          </cell>
          <cell r="AJ29">
            <v>-193186.27170999997</v>
          </cell>
          <cell r="AK29">
            <v>-194942.43403999999</v>
          </cell>
          <cell r="AL29">
            <v>-196875.98440999998</v>
          </cell>
          <cell r="AM29">
            <v>-199094.82871999996</v>
          </cell>
          <cell r="AN29">
            <v>-201536.63032</v>
          </cell>
          <cell r="AO29">
            <v>-204033.06724999996</v>
          </cell>
          <cell r="AP29">
            <v>-208280.75871999998</v>
          </cell>
          <cell r="AQ29">
            <v>-212614.45695999998</v>
          </cell>
          <cell r="AR29">
            <v>-217572.87943999999</v>
          </cell>
          <cell r="AS29">
            <v>-222309.15291999999</v>
          </cell>
          <cell r="AT29">
            <v>-226606.56631999998</v>
          </cell>
          <cell r="AU29">
            <v>-230960.85712999996</v>
          </cell>
          <cell r="AV29">
            <v>-235287.91283999998</v>
          </cell>
          <cell r="AW29">
            <v>-239652.48442999998</v>
          </cell>
          <cell r="AX29">
            <v>-244164.18729</v>
          </cell>
          <cell r="AY29">
            <v>-249042.91960999998</v>
          </cell>
          <cell r="AZ29">
            <v>-253881.33906</v>
          </cell>
          <cell r="BA29">
            <v>-258374.14357999997</v>
          </cell>
        </row>
        <row r="31">
          <cell r="B31" t="str">
            <v>A3310</v>
          </cell>
          <cell r="D31">
            <v>1</v>
          </cell>
          <cell r="F31">
            <v>398543.29324999987</v>
          </cell>
          <cell r="G31">
            <v>406006.18239999999</v>
          </cell>
          <cell r="H31">
            <v>415778.70109999995</v>
          </cell>
          <cell r="I31">
            <v>425370.16292999999</v>
          </cell>
          <cell r="J31">
            <v>434549.79128999996</v>
          </cell>
          <cell r="K31">
            <v>443501.28419999999</v>
          </cell>
          <cell r="L31">
            <v>452496.92228999996</v>
          </cell>
          <cell r="M31">
            <v>461632.62437000003</v>
          </cell>
          <cell r="N31">
            <v>470473.40359999996</v>
          </cell>
          <cell r="O31">
            <v>479548.61742000002</v>
          </cell>
          <cell r="P31">
            <v>487326.39978000004</v>
          </cell>
          <cell r="Q31">
            <v>493228.64293999993</v>
          </cell>
          <cell r="R31">
            <v>509123.43157999992</v>
          </cell>
          <cell r="S31">
            <v>522530.26488000003</v>
          </cell>
          <cell r="T31">
            <v>533017.85913</v>
          </cell>
          <cell r="U31">
            <v>542338.72493000003</v>
          </cell>
          <cell r="V31">
            <v>549781.80900999997</v>
          </cell>
          <cell r="W31">
            <v>557196.41977000004</v>
          </cell>
          <cell r="X31">
            <v>564365.44137000002</v>
          </cell>
          <cell r="Y31">
            <v>571986.44081000006</v>
          </cell>
          <cell r="Z31">
            <v>580819.21123999998</v>
          </cell>
          <cell r="AA31">
            <v>591252.28557000007</v>
          </cell>
          <cell r="AB31">
            <v>602688.76625999995</v>
          </cell>
          <cell r="AC31">
            <v>614075.68379000004</v>
          </cell>
          <cell r="AD31">
            <v>611584.64056000009</v>
          </cell>
          <cell r="AE31">
            <v>609994.79998000001</v>
          </cell>
          <cell r="AF31">
            <v>610257.93959000008</v>
          </cell>
          <cell r="AG31">
            <v>611050.245</v>
          </cell>
          <cell r="AH31">
            <v>612079.44801000005</v>
          </cell>
          <cell r="AI31">
            <v>612410.07370000007</v>
          </cell>
          <cell r="AJ31">
            <v>612450.86483000009</v>
          </cell>
          <cell r="AK31">
            <v>613261.44666000002</v>
          </cell>
          <cell r="AL31">
            <v>615000.33679000009</v>
          </cell>
          <cell r="AM31">
            <v>617170.33481000003</v>
          </cell>
          <cell r="AN31">
            <v>619935.23094000004</v>
          </cell>
          <cell r="AO31">
            <v>622753.59620000003</v>
          </cell>
          <cell r="AP31">
            <v>631967.69790999999</v>
          </cell>
          <cell r="AQ31">
            <v>641408.96875</v>
          </cell>
          <cell r="AR31">
            <v>652195.14056000009</v>
          </cell>
          <cell r="AS31">
            <v>662795.07446999999</v>
          </cell>
          <cell r="AT31">
            <v>672626.38654000009</v>
          </cell>
          <cell r="AU31">
            <v>682785.44984999998</v>
          </cell>
          <cell r="AV31">
            <v>693170.85656999995</v>
          </cell>
          <cell r="AW31">
            <v>703253.86258000019</v>
          </cell>
          <cell r="AX31">
            <v>713235.20672999986</v>
          </cell>
          <cell r="AY31">
            <v>724073.79715</v>
          </cell>
          <cell r="AZ31">
            <v>734349.28226999997</v>
          </cell>
          <cell r="BA31">
            <v>743960.68545999995</v>
          </cell>
        </row>
        <row r="32">
          <cell r="B32" t="str">
            <v>A3320</v>
          </cell>
          <cell r="D32">
            <v>1</v>
          </cell>
          <cell r="F32">
            <v>54589.086919999994</v>
          </cell>
          <cell r="G32">
            <v>55635.859000000004</v>
          </cell>
          <cell r="H32">
            <v>57007.991380000007</v>
          </cell>
          <cell r="I32">
            <v>58344.132309999994</v>
          </cell>
          <cell r="J32">
            <v>59621.205629999997</v>
          </cell>
          <cell r="K32">
            <v>60882.970780000011</v>
          </cell>
          <cell r="L32">
            <v>62154.624960000001</v>
          </cell>
          <cell r="M32">
            <v>63442.981350000002</v>
          </cell>
          <cell r="N32">
            <v>64667.05816</v>
          </cell>
          <cell r="O32">
            <v>65915.716769999999</v>
          </cell>
          <cell r="P32">
            <v>66982.917659999992</v>
          </cell>
          <cell r="Q32">
            <v>67804.474649999989</v>
          </cell>
          <cell r="R32">
            <v>68615.073709999997</v>
          </cell>
          <cell r="S32">
            <v>69152.708110000007</v>
          </cell>
          <cell r="T32">
            <v>69280.884369999985</v>
          </cell>
          <cell r="U32">
            <v>69313.694860000003</v>
          </cell>
          <cell r="V32">
            <v>69222.783720000007</v>
          </cell>
          <cell r="W32">
            <v>69111.058679999987</v>
          </cell>
          <cell r="X32">
            <v>68966.970220000003</v>
          </cell>
          <cell r="Y32">
            <v>68864.14837000001</v>
          </cell>
          <cell r="Z32">
            <v>68892.386379999996</v>
          </cell>
          <cell r="AA32">
            <v>69008.952819999991</v>
          </cell>
          <cell r="AB32">
            <v>69245.75632</v>
          </cell>
          <cell r="AC32">
            <v>69538.987989999994</v>
          </cell>
          <cell r="AD32">
            <v>69827.311499999996</v>
          </cell>
          <cell r="AE32">
            <v>70217.639970000004</v>
          </cell>
          <cell r="AF32">
            <v>70850.588099999994</v>
          </cell>
          <cell r="AG32">
            <v>71520.127210000006</v>
          </cell>
          <cell r="AH32">
            <v>72175.454240000006</v>
          </cell>
          <cell r="AI32">
            <v>72796.668040000004</v>
          </cell>
          <cell r="AJ32">
            <v>73410.783309999999</v>
          </cell>
          <cell r="AK32">
            <v>74078.124989999997</v>
          </cell>
          <cell r="AL32">
            <v>74812.874150000003</v>
          </cell>
          <cell r="AM32">
            <v>75656.034979999997</v>
          </cell>
          <cell r="AN32">
            <v>76583.919580000016</v>
          </cell>
          <cell r="AO32">
            <v>77532.565610000005</v>
          </cell>
          <cell r="AP32">
            <v>79146.688379999992</v>
          </cell>
          <cell r="AQ32">
            <v>80793.493699999992</v>
          </cell>
          <cell r="AR32">
            <v>82677.694220000005</v>
          </cell>
          <cell r="AS32">
            <v>84477.478130000003</v>
          </cell>
          <cell r="AT32">
            <v>86110.495219999983</v>
          </cell>
          <cell r="AU32">
            <v>87765.125739999989</v>
          </cell>
          <cell r="AV32">
            <v>89409.406910000005</v>
          </cell>
          <cell r="AW32">
            <v>91067.944130000003</v>
          </cell>
          <cell r="AX32">
            <v>92782.391240000012</v>
          </cell>
          <cell r="AY32">
            <v>94636.309530000013</v>
          </cell>
          <cell r="AZ32">
            <v>96474.908910000013</v>
          </cell>
          <cell r="BA32">
            <v>98182.174630000009</v>
          </cell>
        </row>
        <row r="34">
          <cell r="B34" t="str">
            <v>A3710</v>
          </cell>
          <cell r="D34">
            <v>-1</v>
          </cell>
          <cell r="F34">
            <v>-166.06263000000004</v>
          </cell>
          <cell r="G34">
            <v>-200.34033000000002</v>
          </cell>
          <cell r="H34">
            <v>-202.01939000000002</v>
          </cell>
          <cell r="I34">
            <v>-198.53873999999999</v>
          </cell>
          <cell r="J34">
            <v>-192.59273999999996</v>
          </cell>
          <cell r="K34">
            <v>-184.73064999999997</v>
          </cell>
          <cell r="L34">
            <v>-180.54639</v>
          </cell>
          <cell r="M34">
            <v>-175.92767000000001</v>
          </cell>
          <cell r="N34">
            <v>-172.51860000000002</v>
          </cell>
          <cell r="O34">
            <v>-172.09376000000003</v>
          </cell>
          <cell r="P34">
            <v>-170.97562000000002</v>
          </cell>
          <cell r="Q34">
            <v>-166.86826000000002</v>
          </cell>
          <cell r="R34">
            <v>-159.31173999999999</v>
          </cell>
          <cell r="S34">
            <v>-177.50384</v>
          </cell>
          <cell r="T34">
            <v>-187.31089999999998</v>
          </cell>
          <cell r="U34">
            <v>-180.92834999999999</v>
          </cell>
          <cell r="V34">
            <v>-176.19240999999994</v>
          </cell>
          <cell r="W34">
            <v>-185.34917999999996</v>
          </cell>
          <cell r="X34">
            <v>-188.26949999999997</v>
          </cell>
          <cell r="Y34">
            <v>-189.42295999999996</v>
          </cell>
          <cell r="Z34">
            <v>-185.43243000000001</v>
          </cell>
          <cell r="AA34">
            <v>-178.41843</v>
          </cell>
          <cell r="AB34">
            <v>-175.70725000000004</v>
          </cell>
          <cell r="AC34">
            <v>-176.92411000000001</v>
          </cell>
          <cell r="AD34">
            <v>-185.30467000000004</v>
          </cell>
          <cell r="AE34">
            <v>-191.24159999999998</v>
          </cell>
          <cell r="AF34">
            <v>-196.35031999999998</v>
          </cell>
          <cell r="AG34">
            <v>-203.00512999999998</v>
          </cell>
          <cell r="AH34">
            <v>-209.26392999999999</v>
          </cell>
          <cell r="AI34">
            <v>-206.49091000000001</v>
          </cell>
          <cell r="AJ34">
            <v>-206.31077999999999</v>
          </cell>
          <cell r="AK34">
            <v>-204.83617999999998</v>
          </cell>
          <cell r="AL34">
            <v>-212.49772999999999</v>
          </cell>
          <cell r="AM34">
            <v>-218.06058999999996</v>
          </cell>
          <cell r="AN34">
            <v>-223.19492</v>
          </cell>
          <cell r="AO34">
            <v>-224.22628999999998</v>
          </cell>
          <cell r="AP34">
            <v>-225.09057999999999</v>
          </cell>
          <cell r="AQ34">
            <v>-238.02877000000004</v>
          </cell>
          <cell r="AR34">
            <v>-245.40951999999999</v>
          </cell>
          <cell r="AS34">
            <v>-244.80978000000005</v>
          </cell>
          <cell r="AT34">
            <v>-246.27462000000003</v>
          </cell>
          <cell r="AU34">
            <v>-244.8304</v>
          </cell>
          <cell r="AV34">
            <v>-246.37120000000002</v>
          </cell>
          <cell r="AW34">
            <v>-250.27669999999998</v>
          </cell>
          <cell r="AX34">
            <v>-247.60674</v>
          </cell>
          <cell r="AY34">
            <v>-243.42137</v>
          </cell>
          <cell r="AZ34">
            <v>-237.32155000000003</v>
          </cell>
          <cell r="BA34">
            <v>-238.18002000000001</v>
          </cell>
        </row>
        <row r="35">
          <cell r="B35" t="str">
            <v>A3720</v>
          </cell>
          <cell r="D35">
            <v>-1</v>
          </cell>
          <cell r="F35">
            <v>-4376.7030000000004</v>
          </cell>
          <cell r="G35">
            <v>-4460.63</v>
          </cell>
          <cell r="H35">
            <v>-4570.6400000000003</v>
          </cell>
          <cell r="I35">
            <v>-4677.7660000000005</v>
          </cell>
          <cell r="J35">
            <v>-4780.1549999999997</v>
          </cell>
          <cell r="K35">
            <v>-4881.317</v>
          </cell>
          <cell r="L35">
            <v>-4983.2719999999999</v>
          </cell>
          <cell r="M35">
            <v>-5086.5659999999998</v>
          </cell>
          <cell r="N35">
            <v>-5184.7060000000001</v>
          </cell>
          <cell r="O35">
            <v>-5284.817</v>
          </cell>
          <cell r="P35">
            <v>-5370.3779999999997</v>
          </cell>
          <cell r="Q35">
            <v>-5436.2480000000005</v>
          </cell>
          <cell r="R35">
            <v>-5501.2390000000005</v>
          </cell>
          <cell r="S35">
            <v>-5544.3429999999998</v>
          </cell>
          <cell r="T35">
            <v>-5554.62</v>
          </cell>
          <cell r="U35">
            <v>-5557.2520000000004</v>
          </cell>
          <cell r="V35">
            <v>-5549.9639999999999</v>
          </cell>
          <cell r="W35">
            <v>-5541.0070000000005</v>
          </cell>
          <cell r="X35">
            <v>-5529.4549999999999</v>
          </cell>
          <cell r="Y35">
            <v>-5521.2110000000002</v>
          </cell>
          <cell r="Z35">
            <v>-5523.4769999999999</v>
          </cell>
          <cell r="AA35">
            <v>-5532.8240000000005</v>
          </cell>
          <cell r="AB35">
            <v>-5551.8109999999997</v>
          </cell>
          <cell r="AC35">
            <v>-5575.32</v>
          </cell>
          <cell r="AD35">
            <v>-5598.4369999999999</v>
          </cell>
          <cell r="AE35">
            <v>-5629.7330000000002</v>
          </cell>
          <cell r="AF35">
            <v>-5680.4809999999998</v>
          </cell>
          <cell r="AG35">
            <v>-5734.16</v>
          </cell>
          <cell r="AH35">
            <v>-5786.701</v>
          </cell>
          <cell r="AI35">
            <v>-5836.5070000000005</v>
          </cell>
          <cell r="AJ35">
            <v>-5885.7439999999997</v>
          </cell>
          <cell r="AK35">
            <v>-5939.2489999999998</v>
          </cell>
          <cell r="AL35">
            <v>-5998.1570000000002</v>
          </cell>
          <cell r="AM35">
            <v>-6065.7570000000005</v>
          </cell>
          <cell r="AN35">
            <v>-6140.15</v>
          </cell>
          <cell r="AO35">
            <v>-6216.2080000000005</v>
          </cell>
          <cell r="AP35">
            <v>-6345.6210000000001</v>
          </cell>
          <cell r="AQ35">
            <v>-6477.652</v>
          </cell>
          <cell r="AR35">
            <v>-6628.7190000000001</v>
          </cell>
          <cell r="AS35">
            <v>-6773.0169999999998</v>
          </cell>
          <cell r="AT35">
            <v>-6903.9440000000004</v>
          </cell>
          <cell r="AU35">
            <v>-7036.6040000000003</v>
          </cell>
          <cell r="AV35">
            <v>-7168.4340000000002</v>
          </cell>
          <cell r="AW35">
            <v>-7301.4070000000002</v>
          </cell>
          <cell r="AX35">
            <v>-7438.8640000000005</v>
          </cell>
          <cell r="AY35">
            <v>-7587.5030000000006</v>
          </cell>
          <cell r="AZ35">
            <v>-7734.9120000000003</v>
          </cell>
          <cell r="BA35">
            <v>-7871.7930000000006</v>
          </cell>
        </row>
        <row r="36">
          <cell r="B36" t="str">
            <v>A3810</v>
          </cell>
          <cell r="D36">
            <v>1</v>
          </cell>
          <cell r="F36">
            <v>2118.1640500000003</v>
          </cell>
          <cell r="G36">
            <v>2124.4145899999999</v>
          </cell>
          <cell r="H36">
            <v>2125.1862999999998</v>
          </cell>
          <cell r="I36">
            <v>2160.5425600000003</v>
          </cell>
          <cell r="J36">
            <v>2190.6641300000001</v>
          </cell>
          <cell r="K36">
            <v>2223.11771</v>
          </cell>
          <cell r="L36">
            <v>2264.4845100000002</v>
          </cell>
          <cell r="M36">
            <v>2304.8531599999997</v>
          </cell>
          <cell r="N36">
            <v>2346.2869899999996</v>
          </cell>
          <cell r="O36">
            <v>2393.2117699999999</v>
          </cell>
          <cell r="P36">
            <v>2438.6851999999999</v>
          </cell>
          <cell r="Q36">
            <v>2487.7494099999999</v>
          </cell>
          <cell r="R36">
            <v>2535.2397400000004</v>
          </cell>
          <cell r="S36">
            <v>2590.7232799999997</v>
          </cell>
          <cell r="T36">
            <v>2639.4027400000004</v>
          </cell>
          <cell r="U36">
            <v>2672.1853500000002</v>
          </cell>
          <cell r="V36">
            <v>2704.3551600000001</v>
          </cell>
          <cell r="W36">
            <v>2750.3518400000007</v>
          </cell>
          <cell r="X36">
            <v>2785.8958000000007</v>
          </cell>
          <cell r="Y36">
            <v>2823.3184900000006</v>
          </cell>
          <cell r="Z36">
            <v>2860.5471499999999</v>
          </cell>
          <cell r="AA36">
            <v>2895.8681499999998</v>
          </cell>
          <cell r="AB36">
            <v>2936.86067</v>
          </cell>
          <cell r="AC36">
            <v>2977.9590499999999</v>
          </cell>
          <cell r="AD36">
            <v>3024.7134599999999</v>
          </cell>
          <cell r="AE36">
            <v>3063.3352500000005</v>
          </cell>
          <cell r="AF36">
            <v>3102.3684900000003</v>
          </cell>
          <cell r="AG36">
            <v>3139.5528300000001</v>
          </cell>
          <cell r="AH36">
            <v>3175.94499</v>
          </cell>
          <cell r="AI36">
            <v>3198.13796</v>
          </cell>
          <cell r="AJ36">
            <v>3220.8797</v>
          </cell>
          <cell r="AK36">
            <v>3238.1587299999997</v>
          </cell>
          <cell r="AL36">
            <v>3261.7240699999998</v>
          </cell>
          <cell r="AM36">
            <v>3280.0711499999998</v>
          </cell>
          <cell r="AN36">
            <v>3293.5309900000002</v>
          </cell>
          <cell r="AO36">
            <v>3298.9652900000001</v>
          </cell>
          <cell r="AP36">
            <v>3302.0368100000001</v>
          </cell>
          <cell r="AQ36">
            <v>3313.5275499999998</v>
          </cell>
          <cell r="AR36">
            <v>3326.7353499999995</v>
          </cell>
          <cell r="AS36">
            <v>3336.2409600000005</v>
          </cell>
          <cell r="AT36">
            <v>3348.2969400000006</v>
          </cell>
          <cell r="AU36">
            <v>3356.8112099999998</v>
          </cell>
          <cell r="AV36">
            <v>3370.4541300000001</v>
          </cell>
          <cell r="AW36">
            <v>3386.0719299999996</v>
          </cell>
          <cell r="AX36">
            <v>3398.3873800000001</v>
          </cell>
          <cell r="AY36">
            <v>3411.3581400000003</v>
          </cell>
          <cell r="AZ36">
            <v>3426.0779399999997</v>
          </cell>
          <cell r="BA36">
            <v>3453.1037300000007</v>
          </cell>
        </row>
        <row r="37">
          <cell r="B37" t="str">
            <v>A3820</v>
          </cell>
          <cell r="D37">
            <v>1</v>
          </cell>
          <cell r="F37">
            <v>3917.71092</v>
          </cell>
          <cell r="G37">
            <v>3946.57728</v>
          </cell>
          <cell r="H37">
            <v>4054.1032499999997</v>
          </cell>
          <cell r="I37">
            <v>4124.4923099999996</v>
          </cell>
          <cell r="J37">
            <v>4207.7132000000001</v>
          </cell>
          <cell r="K37">
            <v>4286.7408400000004</v>
          </cell>
          <cell r="L37">
            <v>4349.7261399999998</v>
          </cell>
          <cell r="M37">
            <v>4425.7379000000001</v>
          </cell>
          <cell r="N37">
            <v>4516.2437700000009</v>
          </cell>
          <cell r="O37">
            <v>4581.86276</v>
          </cell>
          <cell r="P37">
            <v>4685.6832100000001</v>
          </cell>
          <cell r="Q37">
            <v>4729.9462600000006</v>
          </cell>
          <cell r="R37">
            <v>4787.6367899999996</v>
          </cell>
          <cell r="S37">
            <v>4865.3216400000001</v>
          </cell>
          <cell r="T37">
            <v>4862.362790000001</v>
          </cell>
          <cell r="U37">
            <v>4898.4031699999996</v>
          </cell>
          <cell r="V37">
            <v>4900.5579900000002</v>
          </cell>
          <cell r="W37">
            <v>4928.2648799999997</v>
          </cell>
          <cell r="X37">
            <v>4923.8655699999981</v>
          </cell>
          <cell r="Y37">
            <v>4927.4098099999992</v>
          </cell>
          <cell r="Z37">
            <v>4926.6244099999994</v>
          </cell>
          <cell r="AA37">
            <v>4945.0670399999999</v>
          </cell>
          <cell r="AB37">
            <v>4937.74676</v>
          </cell>
          <cell r="AC37">
            <v>4952.6609500000004</v>
          </cell>
          <cell r="AD37">
            <v>4948.1826700000001</v>
          </cell>
          <cell r="AE37">
            <v>4949.0065000000004</v>
          </cell>
          <cell r="AF37">
            <v>5040.1870600000002</v>
          </cell>
          <cell r="AG37">
            <v>5037.0797399999992</v>
          </cell>
          <cell r="AH37">
            <v>5052.7804999999989</v>
          </cell>
          <cell r="AI37">
            <v>5078.377739999999</v>
          </cell>
          <cell r="AJ37">
            <v>5112.7116699999997</v>
          </cell>
          <cell r="AK37">
            <v>5160.8895300000004</v>
          </cell>
          <cell r="AL37">
            <v>5199.675299999999</v>
          </cell>
          <cell r="AM37">
            <v>5273.9784100000006</v>
          </cell>
          <cell r="AN37">
            <v>5338.65571</v>
          </cell>
          <cell r="AO37">
            <v>5447.3253100000011</v>
          </cell>
          <cell r="AP37">
            <v>5579.1125300000003</v>
          </cell>
          <cell r="AQ37">
            <v>5732.3783400000002</v>
          </cell>
          <cell r="AR37">
            <v>5868.7454100000004</v>
          </cell>
          <cell r="AS37">
            <v>6033.2067899999993</v>
          </cell>
          <cell r="AT37">
            <v>6154.1541799999995</v>
          </cell>
          <cell r="AU37">
            <v>6293.897829999999</v>
          </cell>
          <cell r="AV37">
            <v>6452.1119599999993</v>
          </cell>
          <cell r="AW37">
            <v>6549.6740099999988</v>
          </cell>
          <cell r="AX37">
            <v>6672.6438299999991</v>
          </cell>
          <cell r="AY37">
            <v>6790.8979600000011</v>
          </cell>
          <cell r="AZ37">
            <v>6932.25234</v>
          </cell>
          <cell r="BA37">
            <v>6988.6283300000005</v>
          </cell>
        </row>
        <row r="38">
          <cell r="B38" t="str">
            <v>A3910</v>
          </cell>
          <cell r="D38">
            <v>1</v>
          </cell>
          <cell r="F38">
            <v>23287.779590000002</v>
          </cell>
          <cell r="G38">
            <v>20624.691110000003</v>
          </cell>
          <cell r="H38">
            <v>18914.10873</v>
          </cell>
          <cell r="I38">
            <v>17430.873910000006</v>
          </cell>
          <cell r="J38">
            <v>15529.395970000001</v>
          </cell>
          <cell r="K38">
            <v>13707.527910000001</v>
          </cell>
          <cell r="L38">
            <v>12050.546139999999</v>
          </cell>
          <cell r="M38">
            <v>10346.740690000001</v>
          </cell>
          <cell r="N38">
            <v>8271.5818600000002</v>
          </cell>
          <cell r="O38">
            <v>7346.0459599999995</v>
          </cell>
          <cell r="P38">
            <v>6648.3698199999999</v>
          </cell>
          <cell r="Q38">
            <v>7719.1597299999985</v>
          </cell>
          <cell r="R38">
            <v>7397.0919100000001</v>
          </cell>
          <cell r="S38">
            <v>6101.6964600000001</v>
          </cell>
          <cell r="T38">
            <v>3268.7978199999993</v>
          </cell>
          <cell r="U38">
            <v>-284.33234000000056</v>
          </cell>
          <cell r="V38">
            <v>-3540.7210200000004</v>
          </cell>
          <cell r="W38">
            <v>-7249.62417</v>
          </cell>
          <cell r="X38">
            <v>-11323.579230000001</v>
          </cell>
          <cell r="Y38">
            <v>-15153.14364</v>
          </cell>
          <cell r="Z38">
            <v>-18251.652009999998</v>
          </cell>
          <cell r="AA38">
            <v>-21929.122930000001</v>
          </cell>
          <cell r="AB38">
            <v>-25641.367399999999</v>
          </cell>
          <cell r="AC38">
            <v>-29653.143469999999</v>
          </cell>
          <cell r="AD38">
            <v>-27059.673619999998</v>
          </cell>
          <cell r="AE38">
            <v>-22825.057639999999</v>
          </cell>
          <cell r="AF38">
            <v>-17958.231759999999</v>
          </cell>
          <cell r="AG38">
            <v>-12616.279669999994</v>
          </cell>
          <cell r="AH38">
            <v>-7905.7881699999998</v>
          </cell>
          <cell r="AI38">
            <v>-2708.7409899999984</v>
          </cell>
          <cell r="AJ38">
            <v>2471.2703299999994</v>
          </cell>
          <cell r="AK38">
            <v>7806.8656499999988</v>
          </cell>
          <cell r="AL38">
            <v>13066.554660000002</v>
          </cell>
          <cell r="AM38">
            <v>18252.466580000004</v>
          </cell>
          <cell r="AN38">
            <v>22778.390330000006</v>
          </cell>
          <cell r="AO38">
            <v>26714.538700000001</v>
          </cell>
          <cell r="AP38">
            <v>28482.47754</v>
          </cell>
          <cell r="AQ38">
            <v>28949.435090000003</v>
          </cell>
          <cell r="AR38">
            <v>30593.22723</v>
          </cell>
          <cell r="AS38">
            <v>31984.059940000003</v>
          </cell>
          <cell r="AT38">
            <v>32581.473710000002</v>
          </cell>
          <cell r="AU38">
            <v>32733.192449999999</v>
          </cell>
          <cell r="AV38">
            <v>32860.706080000004</v>
          </cell>
          <cell r="AW38">
            <v>33217.111610000007</v>
          </cell>
          <cell r="AX38">
            <v>33858.140380000004</v>
          </cell>
          <cell r="AY38">
            <v>35407.773660000006</v>
          </cell>
          <cell r="AZ38">
            <v>37768.863420000001</v>
          </cell>
          <cell r="BA38">
            <v>39785.579149999998</v>
          </cell>
        </row>
        <row r="39">
          <cell r="B39" t="str">
            <v>A3920</v>
          </cell>
          <cell r="D39">
            <v>1</v>
          </cell>
          <cell r="F39">
            <v>1451.3100700000005</v>
          </cell>
          <cell r="G39">
            <v>1292.5706500000003</v>
          </cell>
          <cell r="H39">
            <v>1210.2644399999999</v>
          </cell>
          <cell r="I39">
            <v>1111.27595</v>
          </cell>
          <cell r="J39">
            <v>982.95840999999984</v>
          </cell>
          <cell r="K39">
            <v>872.74582999999984</v>
          </cell>
          <cell r="L39">
            <v>766.29432999999983</v>
          </cell>
          <cell r="M39">
            <v>655.25761999999997</v>
          </cell>
          <cell r="N39">
            <v>523.24548999999979</v>
          </cell>
          <cell r="O39">
            <v>461.47129999999993</v>
          </cell>
          <cell r="P39">
            <v>414.33695999999998</v>
          </cell>
          <cell r="Q39">
            <v>474.10690999999991</v>
          </cell>
          <cell r="R39">
            <v>456.17052999999993</v>
          </cell>
          <cell r="S39">
            <v>376.46603999999985</v>
          </cell>
          <cell r="T39">
            <v>176.41583999999995</v>
          </cell>
          <cell r="U39">
            <v>-51.252130000000051</v>
          </cell>
          <cell r="V39">
            <v>-248.40209000000004</v>
          </cell>
          <cell r="W39">
            <v>-479.78633000000002</v>
          </cell>
          <cell r="X39">
            <v>-725.8270500000001</v>
          </cell>
          <cell r="Y39">
            <v>-959.18607000000009</v>
          </cell>
          <cell r="Z39">
            <v>-1149.6568100000002</v>
          </cell>
          <cell r="AA39">
            <v>-1374.98028</v>
          </cell>
          <cell r="AB39">
            <v>-1596.26286</v>
          </cell>
          <cell r="AC39">
            <v>-1847.2967900000001</v>
          </cell>
          <cell r="AD39">
            <v>-1687.34635</v>
          </cell>
          <cell r="AE39">
            <v>-1419.6028200000001</v>
          </cell>
          <cell r="AF39">
            <v>-1094.7385699999998</v>
          </cell>
          <cell r="AG39">
            <v>-761.26801</v>
          </cell>
          <cell r="AH39">
            <v>-468.73527000000007</v>
          </cell>
          <cell r="AI39">
            <v>-153.48402999999988</v>
          </cell>
          <cell r="AJ39">
            <v>157.32380000000006</v>
          </cell>
          <cell r="AK39">
            <v>482.84972999999997</v>
          </cell>
          <cell r="AL39">
            <v>813.41377</v>
          </cell>
          <cell r="AM39">
            <v>1126.75199</v>
          </cell>
          <cell r="AN39">
            <v>1404.6755599999999</v>
          </cell>
          <cell r="AO39">
            <v>1653.68661</v>
          </cell>
          <cell r="AP39">
            <v>1771.5618999999997</v>
          </cell>
          <cell r="AQ39">
            <v>1788.5686999999998</v>
          </cell>
          <cell r="AR39">
            <v>1869.7846999999999</v>
          </cell>
          <cell r="AS39">
            <v>1953.9657199999999</v>
          </cell>
          <cell r="AT39">
            <v>1985.8499300000003</v>
          </cell>
          <cell r="AU39">
            <v>2000.20081</v>
          </cell>
          <cell r="AV39">
            <v>2016.29322</v>
          </cell>
          <cell r="AW39">
            <v>2040.13338</v>
          </cell>
          <cell r="AX39">
            <v>2066.8420799999999</v>
          </cell>
          <cell r="AY39">
            <v>2173.96603</v>
          </cell>
          <cell r="AZ39">
            <v>2334.62817</v>
          </cell>
          <cell r="BA39">
            <v>2458.8055700000004</v>
          </cell>
        </row>
        <row r="41">
          <cell r="B41" t="str">
            <v>A4110</v>
          </cell>
          <cell r="D41">
            <v>1</v>
          </cell>
          <cell r="F41">
            <v>41645.667940000007</v>
          </cell>
          <cell r="G41">
            <v>43213.933710000012</v>
          </cell>
          <cell r="H41">
            <v>44874.911950000009</v>
          </cell>
          <cell r="I41">
            <v>46525.920330000008</v>
          </cell>
          <cell r="J41">
            <v>48196.886840000014</v>
          </cell>
          <cell r="K41">
            <v>49887.749550000008</v>
          </cell>
          <cell r="L41">
            <v>51560.726529999993</v>
          </cell>
          <cell r="M41">
            <v>53227.321319999995</v>
          </cell>
          <cell r="N41">
            <v>54922.776079999989</v>
          </cell>
          <cell r="O41">
            <v>56326.40969</v>
          </cell>
          <cell r="P41">
            <v>57528.721269999995</v>
          </cell>
          <cell r="Q41">
            <v>58145.42886</v>
          </cell>
          <cell r="R41">
            <v>58224.068599999999</v>
          </cell>
          <cell r="S41">
            <v>58298.416660000003</v>
          </cell>
          <cell r="T41">
            <v>58439.344520000006</v>
          </cell>
          <cell r="U41">
            <v>58582.431250000009</v>
          </cell>
          <cell r="V41">
            <v>58614.234690000005</v>
          </cell>
          <cell r="W41">
            <v>58656.583210000012</v>
          </cell>
          <cell r="X41">
            <v>58727.889569999999</v>
          </cell>
          <cell r="Y41">
            <v>58832.13033</v>
          </cell>
          <cell r="Z41">
            <v>58839.461499999998</v>
          </cell>
          <cell r="AA41">
            <v>58879.328639999992</v>
          </cell>
          <cell r="AB41">
            <v>58961.09429999999</v>
          </cell>
          <cell r="AC41">
            <v>59037.840679999994</v>
          </cell>
          <cell r="AD41">
            <v>58780.666400000002</v>
          </cell>
          <cell r="AE41">
            <v>58269.444769999995</v>
          </cell>
          <cell r="AF41">
            <v>57684.264419999992</v>
          </cell>
          <cell r="AG41">
            <v>57130.297119999988</v>
          </cell>
          <cell r="AH41">
            <v>56614.236169999996</v>
          </cell>
          <cell r="AI41">
            <v>56095.026649999993</v>
          </cell>
          <cell r="AJ41">
            <v>55560.661199999995</v>
          </cell>
          <cell r="AK41">
            <v>54998.727909999994</v>
          </cell>
          <cell r="AL41">
            <v>54540.547499999993</v>
          </cell>
          <cell r="AM41">
            <v>54224.099469999986</v>
          </cell>
          <cell r="AN41">
            <v>54147.11473999999</v>
          </cell>
          <cell r="AO41">
            <v>54258.755459999978</v>
          </cell>
          <cell r="AP41">
            <v>55340.04836999999</v>
          </cell>
          <cell r="AQ41">
            <v>56764.34613999998</v>
          </cell>
          <cell r="AR41">
            <v>58174.771219999988</v>
          </cell>
          <cell r="AS41">
            <v>59570.64656999999</v>
          </cell>
          <cell r="AT41">
            <v>60956.261559999992</v>
          </cell>
          <cell r="AU41">
            <v>62346.492149999976</v>
          </cell>
          <cell r="AV41">
            <v>63781.237089999973</v>
          </cell>
          <cell r="AW41">
            <v>65150.336209999987</v>
          </cell>
          <cell r="AX41">
            <v>66609.70315999999</v>
          </cell>
          <cell r="AY41">
            <v>67932.898649999974</v>
          </cell>
          <cell r="AZ41">
            <v>69180.467179999992</v>
          </cell>
          <cell r="BA41">
            <v>70271.143459999992</v>
          </cell>
        </row>
        <row r="42">
          <cell r="B42" t="str">
            <v>A4120</v>
          </cell>
          <cell r="D42">
            <v>1</v>
          </cell>
          <cell r="F42">
            <v>73913.648579999994</v>
          </cell>
          <cell r="G42">
            <v>76971.381930000003</v>
          </cell>
          <cell r="H42">
            <v>80075.868640000015</v>
          </cell>
          <cell r="I42">
            <v>83137.381020000001</v>
          </cell>
          <cell r="J42">
            <v>86271.668879999997</v>
          </cell>
          <cell r="K42">
            <v>89289.908679999979</v>
          </cell>
          <cell r="L42">
            <v>92404.700399999987</v>
          </cell>
          <cell r="M42">
            <v>95465.503520000013</v>
          </cell>
          <cell r="N42">
            <v>98544.740080000018</v>
          </cell>
          <cell r="O42">
            <v>101136.05410000001</v>
          </cell>
          <cell r="P42">
            <v>103261.85928</v>
          </cell>
          <cell r="Q42">
            <v>104203.14691</v>
          </cell>
          <cell r="R42">
            <v>103904.62099000002</v>
          </cell>
          <cell r="S42">
            <v>103574.25618</v>
          </cell>
          <cell r="T42">
            <v>103321.13400000001</v>
          </cell>
          <cell r="U42">
            <v>103140.01217000002</v>
          </cell>
          <cell r="V42">
            <v>102736.91428</v>
          </cell>
          <cell r="W42">
            <v>102548.64661999998</v>
          </cell>
          <cell r="X42">
            <v>102311.42432999999</v>
          </cell>
          <cell r="Y42">
            <v>102036.90613999998</v>
          </cell>
          <cell r="Z42">
            <v>101781.59229999999</v>
          </cell>
          <cell r="AA42">
            <v>101756.96164999998</v>
          </cell>
          <cell r="AB42">
            <v>101959.01607999997</v>
          </cell>
          <cell r="AC42">
            <v>102482.89314</v>
          </cell>
          <cell r="AD42">
            <v>102670.88724000001</v>
          </cell>
          <cell r="AE42">
            <v>102340.68701000001</v>
          </cell>
          <cell r="AF42">
            <v>101958.11095999999</v>
          </cell>
          <cell r="AG42">
            <v>101548.39625999999</v>
          </cell>
          <cell r="AH42">
            <v>101388.49533999999</v>
          </cell>
          <cell r="AI42">
            <v>101030.49708999998</v>
          </cell>
          <cell r="AJ42">
            <v>100711.72020999998</v>
          </cell>
          <cell r="AK42">
            <v>100364.69366999999</v>
          </cell>
          <cell r="AL42">
            <v>99969.283490000002</v>
          </cell>
          <cell r="AM42">
            <v>100047.20948999999</v>
          </cell>
          <cell r="AN42">
            <v>100441.43088</v>
          </cell>
          <cell r="AO42">
            <v>101301.22002999998</v>
          </cell>
          <cell r="AP42">
            <v>104109.30763999998</v>
          </cell>
          <cell r="AQ42">
            <v>107411.92581</v>
          </cell>
          <cell r="AR42">
            <v>110773.48916</v>
          </cell>
          <cell r="AS42">
            <v>114094.93926</v>
          </cell>
          <cell r="AT42">
            <v>117233.54315000003</v>
          </cell>
          <cell r="AU42">
            <v>120562.68153</v>
          </cell>
          <cell r="AV42">
            <v>123930.02842</v>
          </cell>
          <cell r="AW42">
            <v>127227.09555000001</v>
          </cell>
          <cell r="AX42">
            <v>130643.98421000002</v>
          </cell>
          <cell r="AY42">
            <v>133825.37555000003</v>
          </cell>
          <cell r="AZ42">
            <v>136860.11766999998</v>
          </cell>
          <cell r="BA42">
            <v>139679.07690000001</v>
          </cell>
        </row>
        <row r="43">
          <cell r="B43" t="str">
            <v>A4130</v>
          </cell>
          <cell r="D43">
            <v>1</v>
          </cell>
          <cell r="F43">
            <v>7396.9289400000007</v>
          </cell>
          <cell r="G43">
            <v>7709.7477600000011</v>
          </cell>
          <cell r="H43">
            <v>8031.3024700000014</v>
          </cell>
          <cell r="I43">
            <v>8344.9644400000016</v>
          </cell>
          <cell r="J43">
            <v>8665.502330000003</v>
          </cell>
          <cell r="K43">
            <v>8977.7205400000003</v>
          </cell>
          <cell r="L43">
            <v>9296.5389900000027</v>
          </cell>
          <cell r="M43">
            <v>9614.107109999999</v>
          </cell>
          <cell r="N43">
            <v>9928.7842400000009</v>
          </cell>
          <cell r="O43">
            <v>10197.715409999999</v>
          </cell>
          <cell r="P43">
            <v>10421.048949999999</v>
          </cell>
          <cell r="Q43">
            <v>10524.205259999997</v>
          </cell>
          <cell r="R43">
            <v>10503.271799999997</v>
          </cell>
          <cell r="S43">
            <v>10483.649279999998</v>
          </cell>
          <cell r="T43">
            <v>10468.761329999996</v>
          </cell>
          <cell r="U43">
            <v>10461.193689999998</v>
          </cell>
          <cell r="V43">
            <v>10434.285849999998</v>
          </cell>
          <cell r="W43">
            <v>10424.617179999997</v>
          </cell>
          <cell r="X43">
            <v>10407.623869999999</v>
          </cell>
          <cell r="Y43">
            <v>10384.497839999998</v>
          </cell>
          <cell r="Z43">
            <v>10365.929169999999</v>
          </cell>
          <cell r="AA43">
            <v>10368.152109999999</v>
          </cell>
          <cell r="AB43">
            <v>10392.327859999999</v>
          </cell>
          <cell r="AC43">
            <v>10446.656130000001</v>
          </cell>
          <cell r="AD43">
            <v>10456.846740000001</v>
          </cell>
          <cell r="AE43">
            <v>10413.192859999999</v>
          </cell>
          <cell r="AF43">
            <v>10361.06934</v>
          </cell>
          <cell r="AG43">
            <v>10308.5692</v>
          </cell>
          <cell r="AH43">
            <v>10277.76721</v>
          </cell>
          <cell r="AI43">
            <v>10231.585150000001</v>
          </cell>
          <cell r="AJ43">
            <v>10190.5018</v>
          </cell>
          <cell r="AK43">
            <v>10147.246089999997</v>
          </cell>
          <cell r="AL43">
            <v>10096.308869999999</v>
          </cell>
          <cell r="AM43">
            <v>10089.139090000001</v>
          </cell>
          <cell r="AN43">
            <v>10117.968279999999</v>
          </cell>
          <cell r="AO43">
            <v>10190.788449999998</v>
          </cell>
          <cell r="AP43">
            <v>10458.531209999997</v>
          </cell>
          <cell r="AQ43">
            <v>10777.797619999998</v>
          </cell>
          <cell r="AR43">
            <v>11103.175099999999</v>
          </cell>
          <cell r="AS43">
            <v>11422.242139999998</v>
          </cell>
          <cell r="AT43">
            <v>11729.073920000003</v>
          </cell>
          <cell r="AU43">
            <v>12048.53687</v>
          </cell>
          <cell r="AV43">
            <v>12374.5906</v>
          </cell>
          <cell r="AW43">
            <v>12696.226909999999</v>
          </cell>
          <cell r="AX43">
            <v>13030.804759999999</v>
          </cell>
          <cell r="AY43">
            <v>13346.102129999999</v>
          </cell>
          <cell r="AZ43">
            <v>13640.42139</v>
          </cell>
          <cell r="BA43">
            <v>13914.282389999998</v>
          </cell>
        </row>
        <row r="44">
          <cell r="B44" t="str">
            <v>A4510</v>
          </cell>
          <cell r="D44">
            <v>1</v>
          </cell>
          <cell r="F44">
            <v>17380.858549999997</v>
          </cell>
          <cell r="G44">
            <v>18089.370180000002</v>
          </cell>
          <cell r="H44">
            <v>18830.786359999998</v>
          </cell>
          <cell r="I44">
            <v>19556.00879</v>
          </cell>
          <cell r="J44">
            <v>20295.20305</v>
          </cell>
          <cell r="K44">
            <v>21023.756270000002</v>
          </cell>
          <cell r="L44">
            <v>21763.049350000001</v>
          </cell>
          <cell r="M44">
            <v>22490.645350000003</v>
          </cell>
          <cell r="N44">
            <v>23217.564790000008</v>
          </cell>
          <cell r="O44">
            <v>23831.961980000007</v>
          </cell>
          <cell r="P44">
            <v>24345.300700000011</v>
          </cell>
          <cell r="Q44">
            <v>24594.544430000009</v>
          </cell>
          <cell r="R44">
            <v>24567.238090000003</v>
          </cell>
          <cell r="S44">
            <v>24542.797630000005</v>
          </cell>
          <cell r="T44">
            <v>24527.123060000005</v>
          </cell>
          <cell r="U44">
            <v>24525.417870000005</v>
          </cell>
          <cell r="V44">
            <v>24479.114960000003</v>
          </cell>
          <cell r="W44">
            <v>24459.77994</v>
          </cell>
          <cell r="X44">
            <v>24436.860980000001</v>
          </cell>
          <cell r="Y44">
            <v>24413.738760000007</v>
          </cell>
          <cell r="Z44">
            <v>24395.039320000003</v>
          </cell>
          <cell r="AA44">
            <v>24415.673010000002</v>
          </cell>
          <cell r="AB44">
            <v>24475.59276</v>
          </cell>
          <cell r="AC44">
            <v>24579.084440000002</v>
          </cell>
          <cell r="AD44">
            <v>24589.092359999999</v>
          </cell>
          <cell r="AE44">
            <v>24484.450339999999</v>
          </cell>
          <cell r="AF44">
            <v>24359.028880000002</v>
          </cell>
          <cell r="AG44">
            <v>24232.293550000006</v>
          </cell>
          <cell r="AH44">
            <v>24149.315590000009</v>
          </cell>
          <cell r="AI44">
            <v>24038.457660000004</v>
          </cell>
          <cell r="AJ44">
            <v>23932.201390000013</v>
          </cell>
          <cell r="AK44">
            <v>23817.812440000009</v>
          </cell>
          <cell r="AL44">
            <v>23690.846930000003</v>
          </cell>
          <cell r="AM44">
            <v>23657.220320000004</v>
          </cell>
          <cell r="AN44">
            <v>23703.18433</v>
          </cell>
          <cell r="AO44">
            <v>23845.070250000001</v>
          </cell>
          <cell r="AP44">
            <v>24402.1335</v>
          </cell>
          <cell r="AQ44">
            <v>25087.241750000001</v>
          </cell>
          <cell r="AR44">
            <v>25782.609199999999</v>
          </cell>
          <cell r="AS44">
            <v>26473.207430000002</v>
          </cell>
          <cell r="AT44">
            <v>27127.167080000003</v>
          </cell>
          <cell r="AU44">
            <v>27813.756310000004</v>
          </cell>
          <cell r="AV44">
            <v>28509.445200000002</v>
          </cell>
          <cell r="AW44">
            <v>29191.361920000003</v>
          </cell>
          <cell r="AX44">
            <v>29910.400350000004</v>
          </cell>
          <cell r="AY44">
            <v>30581.361669999995</v>
          </cell>
          <cell r="AZ44">
            <v>31210.607109999997</v>
          </cell>
          <cell r="BA44">
            <v>31788.039290000001</v>
          </cell>
        </row>
        <row r="45">
          <cell r="B45" t="str">
            <v>A4520</v>
          </cell>
          <cell r="D45">
            <v>1</v>
          </cell>
          <cell r="F45">
            <v>2422.0407700000001</v>
          </cell>
          <cell r="G45">
            <v>2517.7299800000005</v>
          </cell>
          <cell r="H45">
            <v>2617.4660100000001</v>
          </cell>
          <cell r="I45">
            <v>2716.2667600000004</v>
          </cell>
          <cell r="J45">
            <v>2816.6875599999998</v>
          </cell>
          <cell r="K45">
            <v>2914.7484299999996</v>
          </cell>
          <cell r="L45">
            <v>3015.7572099999998</v>
          </cell>
          <cell r="M45">
            <v>3114.0222199999998</v>
          </cell>
          <cell r="N45">
            <v>3213.4722700000002</v>
          </cell>
          <cell r="O45">
            <v>3298.0545700000002</v>
          </cell>
          <cell r="P45">
            <v>3367.66354</v>
          </cell>
          <cell r="Q45">
            <v>3402.4573899999996</v>
          </cell>
          <cell r="R45">
            <v>3403.2746699999998</v>
          </cell>
          <cell r="S45">
            <v>3403.9566499999996</v>
          </cell>
          <cell r="T45">
            <v>3405.8844899999999</v>
          </cell>
          <cell r="U45">
            <v>3409.14095</v>
          </cell>
          <cell r="V45">
            <v>3407.4354399999997</v>
          </cell>
          <cell r="W45">
            <v>3409.1586800000005</v>
          </cell>
          <cell r="X45">
            <v>3409.0037199999997</v>
          </cell>
          <cell r="Y45">
            <v>3409.3158100000001</v>
          </cell>
          <cell r="Z45">
            <v>3408.1825899999999</v>
          </cell>
          <cell r="AA45">
            <v>3412.7673400000003</v>
          </cell>
          <cell r="AB45">
            <v>3423.6520700000005</v>
          </cell>
          <cell r="AC45">
            <v>3436.9894900000004</v>
          </cell>
          <cell r="AD45">
            <v>3433.0056399999999</v>
          </cell>
          <cell r="AE45">
            <v>3413.4270599999995</v>
          </cell>
          <cell r="AF45">
            <v>3390.7264100000002</v>
          </cell>
          <cell r="AG45">
            <v>3367.7477200000003</v>
          </cell>
          <cell r="AH45">
            <v>3351.3020100000008</v>
          </cell>
          <cell r="AI45">
            <v>3331.4781699999999</v>
          </cell>
          <cell r="AJ45">
            <v>3312.7745399999999</v>
          </cell>
          <cell r="AK45">
            <v>3293.0141399999998</v>
          </cell>
          <cell r="AL45">
            <v>3273.3571800000004</v>
          </cell>
          <cell r="AM45">
            <v>3265.2638399999996</v>
          </cell>
          <cell r="AN45">
            <v>3267.7761399999986</v>
          </cell>
          <cell r="AO45">
            <v>3286.5108199999995</v>
          </cell>
          <cell r="AP45">
            <v>3364.8738299999991</v>
          </cell>
          <cell r="AQ45">
            <v>3461.4248099999986</v>
          </cell>
          <cell r="AR45">
            <v>3561.6203899999987</v>
          </cell>
          <cell r="AS45">
            <v>3658.5576199999991</v>
          </cell>
          <cell r="AT45">
            <v>3750.8081599999991</v>
          </cell>
          <cell r="AU45">
            <v>3846.3208599999994</v>
          </cell>
          <cell r="AV45">
            <v>3943.5666099999994</v>
          </cell>
          <cell r="AW45">
            <v>4038.8819199999994</v>
          </cell>
          <cell r="AX45">
            <v>4139.4287399999985</v>
          </cell>
          <cell r="AY45">
            <v>4232.9687699999986</v>
          </cell>
          <cell r="AZ45">
            <v>4321.2295599999998</v>
          </cell>
          <cell r="BA45">
            <v>4400.6498099999999</v>
          </cell>
        </row>
        <row r="46">
          <cell r="B46" t="str">
            <v>A4530</v>
          </cell>
          <cell r="D46">
            <v>1</v>
          </cell>
          <cell r="F46">
            <v>4467.0169000000024</v>
          </cell>
          <cell r="G46">
            <v>4644.6592100000007</v>
          </cell>
          <cell r="H46">
            <v>4830.0681499999992</v>
          </cell>
          <cell r="I46">
            <v>5014.0088800000012</v>
          </cell>
          <cell r="J46">
            <v>5200.8509100000019</v>
          </cell>
          <cell r="K46">
            <v>5381.4813600000025</v>
          </cell>
          <cell r="L46">
            <v>5569.6053300000021</v>
          </cell>
          <cell r="M46">
            <v>5751.2875800000011</v>
          </cell>
          <cell r="N46">
            <v>5937.2189900000012</v>
          </cell>
          <cell r="O46">
            <v>6089.4888100000007</v>
          </cell>
          <cell r="P46">
            <v>6222.2912700000006</v>
          </cell>
          <cell r="Q46">
            <v>6284.2444799999994</v>
          </cell>
          <cell r="R46">
            <v>6277.3879999999999</v>
          </cell>
          <cell r="S46">
            <v>6269.9171900000001</v>
          </cell>
          <cell r="T46">
            <v>6261.6004200000016</v>
          </cell>
          <cell r="U46">
            <v>6257.4105900000013</v>
          </cell>
          <cell r="V46">
            <v>6238.6847400000006</v>
          </cell>
          <cell r="W46">
            <v>6231.4696699999995</v>
          </cell>
          <cell r="X46">
            <v>6222.7409699999989</v>
          </cell>
          <cell r="Y46">
            <v>6217.8913799999991</v>
          </cell>
          <cell r="Z46">
            <v>6209.7282099999993</v>
          </cell>
          <cell r="AA46">
            <v>6212.7836399999997</v>
          </cell>
          <cell r="AB46">
            <v>6220.1136499999993</v>
          </cell>
          <cell r="AC46">
            <v>6241.1768100000008</v>
          </cell>
          <cell r="AD46">
            <v>6239.1614100000006</v>
          </cell>
          <cell r="AE46">
            <v>6206.6692599999997</v>
          </cell>
          <cell r="AF46">
            <v>6173.8500199999999</v>
          </cell>
          <cell r="AG46">
            <v>6139.3531099999991</v>
          </cell>
          <cell r="AH46">
            <v>6118.2104099999997</v>
          </cell>
          <cell r="AI46">
            <v>6087.0573300000005</v>
          </cell>
          <cell r="AJ46">
            <v>6053.6180999999997</v>
          </cell>
          <cell r="AK46">
            <v>6018.5871699999998</v>
          </cell>
          <cell r="AL46">
            <v>5983.7039699999996</v>
          </cell>
          <cell r="AM46">
            <v>5973.2318399999995</v>
          </cell>
          <cell r="AN46">
            <v>5985.2279099999987</v>
          </cell>
          <cell r="AO46">
            <v>6023.0379399999983</v>
          </cell>
          <cell r="AP46">
            <v>6173.0271299999995</v>
          </cell>
          <cell r="AQ46">
            <v>6351.4537599999994</v>
          </cell>
          <cell r="AR46">
            <v>6532.6496800000004</v>
          </cell>
          <cell r="AS46">
            <v>6715.0333700000001</v>
          </cell>
          <cell r="AT46">
            <v>6889.0742500000015</v>
          </cell>
          <cell r="AU46">
            <v>7069.8513899999998</v>
          </cell>
          <cell r="AV46">
            <v>7251.7964700000002</v>
          </cell>
          <cell r="AW46">
            <v>7434.2644500000006</v>
          </cell>
          <cell r="AX46">
            <v>7623.0361400000011</v>
          </cell>
          <cell r="AY46">
            <v>7793.7041100000006</v>
          </cell>
          <cell r="AZ46">
            <v>7958.3605900000002</v>
          </cell>
          <cell r="BA46">
            <v>8105.8684300000014</v>
          </cell>
        </row>
        <row r="47">
          <cell r="B47" t="str">
            <v>A4540</v>
          </cell>
          <cell r="D47">
            <v>1</v>
          </cell>
          <cell r="F47">
            <v>19786.905980000003</v>
          </cell>
          <cell r="G47">
            <v>20606.757440000005</v>
          </cell>
          <cell r="H47">
            <v>21466.991100000003</v>
          </cell>
          <cell r="I47">
            <v>22314.279260000003</v>
          </cell>
          <cell r="J47">
            <v>23164.939520000004</v>
          </cell>
          <cell r="K47">
            <v>24007.199010000004</v>
          </cell>
          <cell r="L47">
            <v>24852.541430000005</v>
          </cell>
          <cell r="M47">
            <v>25693.010869999998</v>
          </cell>
          <cell r="N47">
            <v>26526.120140000003</v>
          </cell>
          <cell r="O47">
            <v>27232.051260000004</v>
          </cell>
          <cell r="P47">
            <v>27813.001359999998</v>
          </cell>
          <cell r="Q47">
            <v>28086.559840000002</v>
          </cell>
          <cell r="R47">
            <v>28023.023209999999</v>
          </cell>
          <cell r="S47">
            <v>27955.49136</v>
          </cell>
          <cell r="T47">
            <v>27910.175979999993</v>
          </cell>
          <cell r="U47">
            <v>27877.523790000003</v>
          </cell>
          <cell r="V47">
            <v>27798.322670000001</v>
          </cell>
          <cell r="W47">
            <v>27742.588560000004</v>
          </cell>
          <cell r="X47">
            <v>27693.503230000002</v>
          </cell>
          <cell r="Y47">
            <v>27643.289190000003</v>
          </cell>
          <cell r="Z47">
            <v>27592.747149999999</v>
          </cell>
          <cell r="AA47">
            <v>27587.665180000004</v>
          </cell>
          <cell r="AB47">
            <v>27634.971870000005</v>
          </cell>
          <cell r="AC47">
            <v>27734.338580000003</v>
          </cell>
          <cell r="AD47">
            <v>27751.818780000005</v>
          </cell>
          <cell r="AE47">
            <v>27637.516310000003</v>
          </cell>
          <cell r="AF47">
            <v>27491.870270000003</v>
          </cell>
          <cell r="AG47">
            <v>27348.988830000006</v>
          </cell>
          <cell r="AH47">
            <v>27266.797860000002</v>
          </cell>
          <cell r="AI47">
            <v>27150.707520000004</v>
          </cell>
          <cell r="AJ47">
            <v>27033.893880000003</v>
          </cell>
          <cell r="AK47">
            <v>26899.479469999998</v>
          </cell>
          <cell r="AL47">
            <v>26771.338550000004</v>
          </cell>
          <cell r="AM47">
            <v>26745.850839999999</v>
          </cell>
          <cell r="AN47">
            <v>26806.690210000004</v>
          </cell>
          <cell r="AO47">
            <v>26973.779330000001</v>
          </cell>
          <cell r="AP47">
            <v>27608.275159999997</v>
          </cell>
          <cell r="AQ47">
            <v>28400.315819999996</v>
          </cell>
          <cell r="AR47">
            <v>29198.569209999994</v>
          </cell>
          <cell r="AS47">
            <v>29986.695789999998</v>
          </cell>
          <cell r="AT47">
            <v>30725.775920000004</v>
          </cell>
          <cell r="AU47">
            <v>31518.107400000001</v>
          </cell>
          <cell r="AV47">
            <v>32311.137690000003</v>
          </cell>
          <cell r="AW47">
            <v>33092.584519999997</v>
          </cell>
          <cell r="AX47">
            <v>33907.954240000006</v>
          </cell>
          <cell r="AY47">
            <v>34668.871810000004</v>
          </cell>
          <cell r="AZ47">
            <v>35385.17454</v>
          </cell>
          <cell r="BA47">
            <v>36057.925779999998</v>
          </cell>
        </row>
        <row r="48">
          <cell r="B48" t="str">
            <v>A5110</v>
          </cell>
          <cell r="D48">
            <v>1</v>
          </cell>
          <cell r="F48">
            <v>16106.529870000006</v>
          </cell>
          <cell r="G48">
            <v>16766.217470000003</v>
          </cell>
          <cell r="H48">
            <v>17448.750410000004</v>
          </cell>
          <cell r="I48">
            <v>18118.846570000002</v>
          </cell>
          <cell r="J48">
            <v>18798.24985</v>
          </cell>
          <cell r="K48">
            <v>19458.027899999997</v>
          </cell>
          <cell r="L48">
            <v>20137.841550000001</v>
          </cell>
          <cell r="M48">
            <v>20814.566079999997</v>
          </cell>
          <cell r="N48">
            <v>21480.400300000005</v>
          </cell>
          <cell r="O48">
            <v>22050.147770000007</v>
          </cell>
          <cell r="P48">
            <v>22521.071130000008</v>
          </cell>
          <cell r="Q48">
            <v>22722.532090000004</v>
          </cell>
          <cell r="R48">
            <v>22650.862380000002</v>
          </cell>
          <cell r="S48">
            <v>22595.416840000005</v>
          </cell>
          <cell r="T48">
            <v>22541.939170000001</v>
          </cell>
          <cell r="U48">
            <v>22502.361539999998</v>
          </cell>
          <cell r="V48">
            <v>22427.102770000005</v>
          </cell>
          <cell r="W48">
            <v>22385.063630000008</v>
          </cell>
          <cell r="X48">
            <v>22334.538200000006</v>
          </cell>
          <cell r="Y48">
            <v>22264.438820000003</v>
          </cell>
          <cell r="Z48">
            <v>22217.910800000005</v>
          </cell>
          <cell r="AA48">
            <v>22215.20017</v>
          </cell>
          <cell r="AB48">
            <v>22254.072789999998</v>
          </cell>
          <cell r="AC48">
            <v>22361.464489999998</v>
          </cell>
          <cell r="AD48">
            <v>22399.6414</v>
          </cell>
          <cell r="AE48">
            <v>22326.89992</v>
          </cell>
          <cell r="AF48">
            <v>22239.101579999999</v>
          </cell>
          <cell r="AG48">
            <v>22146.490889999997</v>
          </cell>
          <cell r="AH48">
            <v>22095.02607</v>
          </cell>
          <cell r="AI48">
            <v>22016.204320000001</v>
          </cell>
          <cell r="AJ48">
            <v>21933.957610000001</v>
          </cell>
          <cell r="AK48">
            <v>21861.82763</v>
          </cell>
          <cell r="AL48">
            <v>21763.680830000001</v>
          </cell>
          <cell r="AM48">
            <v>21760.275639999996</v>
          </cell>
          <cell r="AN48">
            <v>21839.18965</v>
          </cell>
          <cell r="AO48">
            <v>22011.200049999996</v>
          </cell>
          <cell r="AP48">
            <v>22594.940589999998</v>
          </cell>
          <cell r="AQ48">
            <v>23270.511040000005</v>
          </cell>
          <cell r="AR48">
            <v>23976.76064</v>
          </cell>
          <cell r="AS48">
            <v>24672.48155</v>
          </cell>
          <cell r="AT48">
            <v>25346.00246</v>
          </cell>
          <cell r="AU48">
            <v>26042.090769999999</v>
          </cell>
          <cell r="AV48">
            <v>26748.186180000004</v>
          </cell>
          <cell r="AW48">
            <v>27440.294860000005</v>
          </cell>
          <cell r="AX48">
            <v>28158.833460000005</v>
          </cell>
          <cell r="AY48">
            <v>28842.612030000008</v>
          </cell>
          <cell r="AZ48">
            <v>29478.435370000007</v>
          </cell>
          <cell r="BA48">
            <v>30071.999820000005</v>
          </cell>
        </row>
        <row r="49">
          <cell r="B49" t="str">
            <v>A5120</v>
          </cell>
          <cell r="D49">
            <v>1</v>
          </cell>
          <cell r="F49">
            <v>10792.723320000001</v>
          </cell>
          <cell r="G49">
            <v>11240.867879999998</v>
          </cell>
          <cell r="H49">
            <v>11697.153999999999</v>
          </cell>
          <cell r="I49">
            <v>12148.455769999995</v>
          </cell>
          <cell r="J49">
            <v>12606.004439999993</v>
          </cell>
          <cell r="K49">
            <v>13052.641439999994</v>
          </cell>
          <cell r="L49">
            <v>13508.411299999996</v>
          </cell>
          <cell r="M49">
            <v>13961.653399999997</v>
          </cell>
          <cell r="N49">
            <v>14414.076599999997</v>
          </cell>
          <cell r="O49">
            <v>14793.987089999999</v>
          </cell>
          <cell r="P49">
            <v>15110.198689999999</v>
          </cell>
          <cell r="Q49">
            <v>15252.062549999999</v>
          </cell>
          <cell r="R49">
            <v>15216.72949</v>
          </cell>
          <cell r="S49">
            <v>15181.067550000002</v>
          </cell>
          <cell r="T49">
            <v>15157.031840000001</v>
          </cell>
          <cell r="U49">
            <v>15139.58171</v>
          </cell>
          <cell r="V49">
            <v>15099.490879999999</v>
          </cell>
          <cell r="W49">
            <v>15079.786489999999</v>
          </cell>
          <cell r="X49">
            <v>15045.405279999997</v>
          </cell>
          <cell r="Y49">
            <v>15006.46299</v>
          </cell>
          <cell r="Z49">
            <v>14972.791389999999</v>
          </cell>
          <cell r="AA49">
            <v>14972.124459999999</v>
          </cell>
          <cell r="AB49">
            <v>15007.759539999999</v>
          </cell>
          <cell r="AC49">
            <v>15084.998750000001</v>
          </cell>
          <cell r="AD49">
            <v>15096.65171</v>
          </cell>
          <cell r="AE49">
            <v>15031.056329999999</v>
          </cell>
          <cell r="AF49">
            <v>14949.265519999995</v>
          </cell>
          <cell r="AG49">
            <v>14865.329709999998</v>
          </cell>
          <cell r="AH49">
            <v>14813.506879999999</v>
          </cell>
          <cell r="AI49">
            <v>14741.503460000002</v>
          </cell>
          <cell r="AJ49">
            <v>14684.420560000002</v>
          </cell>
          <cell r="AK49">
            <v>14618.12233</v>
          </cell>
          <cell r="AL49">
            <v>14543.13766</v>
          </cell>
          <cell r="AM49">
            <v>14534.780199999999</v>
          </cell>
          <cell r="AN49">
            <v>14568.871379999999</v>
          </cell>
          <cell r="AO49">
            <v>14670.431030000002</v>
          </cell>
          <cell r="AP49">
            <v>15073.560110000002</v>
          </cell>
          <cell r="AQ49">
            <v>15549.75186</v>
          </cell>
          <cell r="AR49">
            <v>16031.41099</v>
          </cell>
          <cell r="AS49">
            <v>16502.54751</v>
          </cell>
          <cell r="AT49">
            <v>16952.18707</v>
          </cell>
          <cell r="AU49">
            <v>17426.695489999998</v>
          </cell>
          <cell r="AV49">
            <v>17904.852480000001</v>
          </cell>
          <cell r="AW49">
            <v>18383.654470000001</v>
          </cell>
          <cell r="AX49">
            <v>18877.164700000005</v>
          </cell>
          <cell r="AY49">
            <v>19337.786090000005</v>
          </cell>
          <cell r="AZ49">
            <v>19772.588540000004</v>
          </cell>
          <cell r="BA49">
            <v>20177.111360000003</v>
          </cell>
        </row>
        <row r="50">
          <cell r="B50" t="str">
            <v>A5130</v>
          </cell>
          <cell r="D50">
            <v>1</v>
          </cell>
          <cell r="F50">
            <v>17350.581080000004</v>
          </cell>
          <cell r="G50">
            <v>18179.163110000005</v>
          </cell>
          <cell r="H50">
            <v>18952.789950000002</v>
          </cell>
          <cell r="I50">
            <v>19739.157040000002</v>
          </cell>
          <cell r="J50">
            <v>20561.707300000002</v>
          </cell>
          <cell r="K50">
            <v>21343.737330000004</v>
          </cell>
          <cell r="L50">
            <v>22111.776720000002</v>
          </cell>
          <cell r="M50">
            <v>22891.171480000001</v>
          </cell>
          <cell r="N50">
            <v>23667.157930000001</v>
          </cell>
          <cell r="O50">
            <v>24337.306379999995</v>
          </cell>
          <cell r="P50">
            <v>24887.393209999998</v>
          </cell>
          <cell r="Q50">
            <v>25140.546710000002</v>
          </cell>
          <cell r="R50">
            <v>25078.355180000002</v>
          </cell>
          <cell r="S50">
            <v>24964.57732</v>
          </cell>
          <cell r="T50">
            <v>24864.990200000004</v>
          </cell>
          <cell r="U50">
            <v>24810.902009999998</v>
          </cell>
          <cell r="V50">
            <v>24669.382129999998</v>
          </cell>
          <cell r="W50">
            <v>24617.194309999999</v>
          </cell>
          <cell r="X50">
            <v>24582.865960000003</v>
          </cell>
          <cell r="Y50">
            <v>24562.551240000004</v>
          </cell>
          <cell r="Z50">
            <v>24520.165580000001</v>
          </cell>
          <cell r="AA50">
            <v>24522.210660000004</v>
          </cell>
          <cell r="AB50">
            <v>24560.608840000004</v>
          </cell>
          <cell r="AC50">
            <v>24702.612280000001</v>
          </cell>
          <cell r="AD50">
            <v>24734.852469999998</v>
          </cell>
          <cell r="AE50">
            <v>24657.264579999999</v>
          </cell>
          <cell r="AF50">
            <v>24610.391600000003</v>
          </cell>
          <cell r="AG50">
            <v>24525.572</v>
          </cell>
          <cell r="AH50">
            <v>24506.832730000002</v>
          </cell>
          <cell r="AI50">
            <v>24462.751529999994</v>
          </cell>
          <cell r="AJ50">
            <v>24398.546429999991</v>
          </cell>
          <cell r="AK50">
            <v>24288.999259999997</v>
          </cell>
          <cell r="AL50">
            <v>24213.673759999998</v>
          </cell>
          <cell r="AM50">
            <v>24214.688700000002</v>
          </cell>
          <cell r="AN50">
            <v>24338.392450000003</v>
          </cell>
          <cell r="AO50">
            <v>24485.3043</v>
          </cell>
          <cell r="AP50">
            <v>25113.083200000001</v>
          </cell>
          <cell r="AQ50">
            <v>25915.344290000001</v>
          </cell>
          <cell r="AR50">
            <v>26720.768079999998</v>
          </cell>
          <cell r="AS50">
            <v>27452.222920000004</v>
          </cell>
          <cell r="AT50">
            <v>28176.20595</v>
          </cell>
          <cell r="AU50">
            <v>28923.495510000001</v>
          </cell>
          <cell r="AV50">
            <v>29657.915789999999</v>
          </cell>
          <cell r="AW50">
            <v>30480.825640000003</v>
          </cell>
          <cell r="AX50">
            <v>31287.599869999998</v>
          </cell>
          <cell r="AY50">
            <v>32072.088009999999</v>
          </cell>
          <cell r="AZ50">
            <v>32728.972399999999</v>
          </cell>
          <cell r="BA50">
            <v>33378.74003999999</v>
          </cell>
        </row>
        <row r="51">
          <cell r="B51" t="str">
            <v>A5410</v>
          </cell>
          <cell r="D51">
            <v>1</v>
          </cell>
          <cell r="F51">
            <v>29650.52522</v>
          </cell>
          <cell r="G51">
            <v>29834.637309999998</v>
          </cell>
          <cell r="H51">
            <v>30044.625</v>
          </cell>
          <cell r="I51">
            <v>30218.065189999998</v>
          </cell>
          <cell r="J51">
            <v>30443.878710000001</v>
          </cell>
          <cell r="K51">
            <v>30657.67613</v>
          </cell>
          <cell r="L51">
            <v>30837.665399999998</v>
          </cell>
          <cell r="M51">
            <v>30990.330179999994</v>
          </cell>
          <cell r="N51">
            <v>31158.443769999998</v>
          </cell>
          <cell r="O51">
            <v>31386.381800000003</v>
          </cell>
          <cell r="P51">
            <v>31576.711930000001</v>
          </cell>
          <cell r="Q51">
            <v>31761.292700000005</v>
          </cell>
          <cell r="R51">
            <v>31843.320609999999</v>
          </cell>
          <cell r="S51">
            <v>32014.555619999999</v>
          </cell>
          <cell r="T51">
            <v>32151.201250000002</v>
          </cell>
          <cell r="U51">
            <v>32342.214870000003</v>
          </cell>
          <cell r="V51">
            <v>32445.037819999994</v>
          </cell>
          <cell r="W51">
            <v>32599.690499999997</v>
          </cell>
          <cell r="X51">
            <v>32772.633839999995</v>
          </cell>
          <cell r="Y51">
            <v>32932.95996</v>
          </cell>
          <cell r="Z51">
            <v>33148.084340000001</v>
          </cell>
          <cell r="AA51">
            <v>33305.40782</v>
          </cell>
          <cell r="AB51">
            <v>33493.030979999996</v>
          </cell>
          <cell r="AC51">
            <v>33746.457759999998</v>
          </cell>
          <cell r="AD51">
            <v>33955.71845</v>
          </cell>
          <cell r="AE51">
            <v>34207.558409999998</v>
          </cell>
          <cell r="AF51">
            <v>34427.149969999999</v>
          </cell>
          <cell r="AG51">
            <v>34563.300330000005</v>
          </cell>
          <cell r="AH51">
            <v>34846.676570000003</v>
          </cell>
          <cell r="AI51">
            <v>35130.923889999998</v>
          </cell>
          <cell r="AJ51">
            <v>35377.685480000007</v>
          </cell>
          <cell r="AK51">
            <v>35665.258660000007</v>
          </cell>
          <cell r="AL51">
            <v>35866.114660000007</v>
          </cell>
          <cell r="AM51">
            <v>36105.165049999996</v>
          </cell>
          <cell r="AN51">
            <v>36402.042009999997</v>
          </cell>
          <cell r="AO51">
            <v>36629.72135</v>
          </cell>
          <cell r="AP51">
            <v>36916.028250000003</v>
          </cell>
          <cell r="AQ51">
            <v>37144.798590000013</v>
          </cell>
          <cell r="AR51">
            <v>37395.994860000013</v>
          </cell>
          <cell r="AS51">
            <v>37640.809910000004</v>
          </cell>
          <cell r="AT51">
            <v>37826.571750000003</v>
          </cell>
          <cell r="AU51">
            <v>37996.913900000007</v>
          </cell>
          <cell r="AV51">
            <v>38225.760310000005</v>
          </cell>
          <cell r="AW51">
            <v>38425.452760000007</v>
          </cell>
          <cell r="AX51">
            <v>38639.239910000004</v>
          </cell>
          <cell r="AY51">
            <v>38836.927410000004</v>
          </cell>
          <cell r="AZ51">
            <v>39003.271260000009</v>
          </cell>
          <cell r="BA51">
            <v>39221.681340000003</v>
          </cell>
        </row>
        <row r="52">
          <cell r="B52" t="str">
            <v>A5420</v>
          </cell>
          <cell r="D52">
            <v>1</v>
          </cell>
          <cell r="F52">
            <v>13305.022380000002</v>
          </cell>
          <cell r="G52">
            <v>13987.050840000002</v>
          </cell>
          <cell r="H52">
            <v>14590.96637</v>
          </cell>
          <cell r="I52">
            <v>15242.64482</v>
          </cell>
          <cell r="J52">
            <v>15866.293879999999</v>
          </cell>
          <cell r="K52">
            <v>16511.411950000002</v>
          </cell>
          <cell r="L52">
            <v>17079.161620000003</v>
          </cell>
          <cell r="M52">
            <v>17710.410359999998</v>
          </cell>
          <cell r="N52">
            <v>18315.947050000002</v>
          </cell>
          <cell r="O52">
            <v>18882.099759999997</v>
          </cell>
          <cell r="P52">
            <v>19332.065340000001</v>
          </cell>
          <cell r="Q52">
            <v>19540.410620000002</v>
          </cell>
          <cell r="R52">
            <v>19449.394699999997</v>
          </cell>
          <cell r="S52">
            <v>19346.247519999997</v>
          </cell>
          <cell r="T52">
            <v>19240.824359999999</v>
          </cell>
          <cell r="U52">
            <v>19139.906779999998</v>
          </cell>
          <cell r="V52">
            <v>19033.623279999996</v>
          </cell>
          <cell r="W52">
            <v>18971.621749999998</v>
          </cell>
          <cell r="X52">
            <v>18997.541420000001</v>
          </cell>
          <cell r="Y52">
            <v>18989.32314</v>
          </cell>
          <cell r="Z52">
            <v>18925.362530000002</v>
          </cell>
          <cell r="AA52">
            <v>18865.397020000004</v>
          </cell>
          <cell r="AB52">
            <v>18861.226059999997</v>
          </cell>
          <cell r="AC52">
            <v>18965.059459999997</v>
          </cell>
          <cell r="AD52">
            <v>18915.628130000001</v>
          </cell>
          <cell r="AE52">
            <v>18739.26988</v>
          </cell>
          <cell r="AF52">
            <v>18673.785639999998</v>
          </cell>
          <cell r="AG52">
            <v>18585.345199999996</v>
          </cell>
          <cell r="AH52">
            <v>18517.828730000001</v>
          </cell>
          <cell r="AI52">
            <v>18399.110510000002</v>
          </cell>
          <cell r="AJ52">
            <v>18286.83468</v>
          </cell>
          <cell r="AK52">
            <v>18127.64387</v>
          </cell>
          <cell r="AL52">
            <v>18014.326060000003</v>
          </cell>
          <cell r="AM52">
            <v>17959.36361</v>
          </cell>
          <cell r="AN52">
            <v>18040.87989</v>
          </cell>
          <cell r="AO52">
            <v>18097.424270000003</v>
          </cell>
          <cell r="AP52">
            <v>18653.386910000001</v>
          </cell>
          <cell r="AQ52">
            <v>19359.29493</v>
          </cell>
          <cell r="AR52">
            <v>20024.09635</v>
          </cell>
          <cell r="AS52">
            <v>20607.92886</v>
          </cell>
          <cell r="AT52">
            <v>21169.402249999999</v>
          </cell>
          <cell r="AU52">
            <v>21847.7497</v>
          </cell>
          <cell r="AV52">
            <v>22384.77521</v>
          </cell>
          <cell r="AW52">
            <v>23047.825299999997</v>
          </cell>
          <cell r="AX52">
            <v>23726.852669999997</v>
          </cell>
          <cell r="AY52">
            <v>24360.538099999998</v>
          </cell>
          <cell r="AZ52">
            <v>24834.519940000002</v>
          </cell>
          <cell r="BA52">
            <v>25323.433710000001</v>
          </cell>
        </row>
        <row r="53">
          <cell r="B53" t="str">
            <v>A5510</v>
          </cell>
          <cell r="D53">
            <v>1</v>
          </cell>
          <cell r="F53">
            <v>17097.095140000001</v>
          </cell>
          <cell r="G53">
            <v>17921.334160000002</v>
          </cell>
          <cell r="H53">
            <v>18676.22308</v>
          </cell>
          <cell r="I53">
            <v>19466.096860000001</v>
          </cell>
          <cell r="J53">
            <v>20264.34677</v>
          </cell>
          <cell r="K53">
            <v>21015.120480000001</v>
          </cell>
          <cell r="L53">
            <v>21767.584600000002</v>
          </cell>
          <cell r="M53">
            <v>22543.60543</v>
          </cell>
          <cell r="N53">
            <v>23281.330360000004</v>
          </cell>
          <cell r="O53">
            <v>23941.018039999999</v>
          </cell>
          <cell r="P53">
            <v>24463.564349999997</v>
          </cell>
          <cell r="Q53">
            <v>24692.639659999997</v>
          </cell>
          <cell r="R53">
            <v>24521.476279999999</v>
          </cell>
          <cell r="S53">
            <v>24362.54636</v>
          </cell>
          <cell r="T53">
            <v>24218.703000000001</v>
          </cell>
          <cell r="U53">
            <v>24084.473690000003</v>
          </cell>
          <cell r="V53">
            <v>23898.504049999996</v>
          </cell>
          <cell r="W53">
            <v>23807.580980000002</v>
          </cell>
          <cell r="X53">
            <v>23730.670870000002</v>
          </cell>
          <cell r="Y53">
            <v>23651.698100000001</v>
          </cell>
          <cell r="Z53">
            <v>23567.381010000001</v>
          </cell>
          <cell r="AA53">
            <v>23502.492170000001</v>
          </cell>
          <cell r="AB53">
            <v>23488.959730000006</v>
          </cell>
          <cell r="AC53">
            <v>23608.164150000004</v>
          </cell>
          <cell r="AD53">
            <v>23686.347190000004</v>
          </cell>
          <cell r="AE53">
            <v>23615.035610000003</v>
          </cell>
          <cell r="AF53">
            <v>23593.670549999999</v>
          </cell>
          <cell r="AG53">
            <v>23557.86247</v>
          </cell>
          <cell r="AH53">
            <v>23582.667519999999</v>
          </cell>
          <cell r="AI53">
            <v>23568.088140000003</v>
          </cell>
          <cell r="AJ53">
            <v>23539.28512</v>
          </cell>
          <cell r="AK53">
            <v>23437.958330000001</v>
          </cell>
          <cell r="AL53">
            <v>23352.518789999998</v>
          </cell>
          <cell r="AM53">
            <v>23391.263439999999</v>
          </cell>
          <cell r="AN53">
            <v>23538.78931</v>
          </cell>
          <cell r="AO53">
            <v>23675.623810000001</v>
          </cell>
          <cell r="AP53">
            <v>24283.107780000002</v>
          </cell>
          <cell r="AQ53">
            <v>25044.56768</v>
          </cell>
          <cell r="AR53">
            <v>25792.773520000002</v>
          </cell>
          <cell r="AS53">
            <v>26480.226790000004</v>
          </cell>
          <cell r="AT53">
            <v>27174.215940000006</v>
          </cell>
          <cell r="AU53">
            <v>27914.45635</v>
          </cell>
          <cell r="AV53">
            <v>28588.552650000005</v>
          </cell>
          <cell r="AW53">
            <v>29401.636900000005</v>
          </cell>
          <cell r="AX53">
            <v>30232.741090000003</v>
          </cell>
          <cell r="AY53">
            <v>30997.714070000002</v>
          </cell>
          <cell r="AZ53">
            <v>31636.908700000004</v>
          </cell>
          <cell r="BA53">
            <v>32312.448720000008</v>
          </cell>
        </row>
        <row r="54">
          <cell r="B54" t="str">
            <v>A5520</v>
          </cell>
          <cell r="D54">
            <v>1</v>
          </cell>
          <cell r="F54">
            <v>6647.0139600000011</v>
          </cell>
          <cell r="G54">
            <v>6920.6530600000015</v>
          </cell>
          <cell r="H54">
            <v>7166.9396700000007</v>
          </cell>
          <cell r="I54">
            <v>7430.0256600000002</v>
          </cell>
          <cell r="J54">
            <v>7694.4581400000006</v>
          </cell>
          <cell r="K54">
            <v>7951.7188700000006</v>
          </cell>
          <cell r="L54">
            <v>8202.7728800000004</v>
          </cell>
          <cell r="M54">
            <v>8466.8002799999995</v>
          </cell>
          <cell r="N54">
            <v>8726.7649700000002</v>
          </cell>
          <cell r="O54">
            <v>8956.0228699999989</v>
          </cell>
          <cell r="P54">
            <v>9153.7016500000009</v>
          </cell>
          <cell r="Q54">
            <v>9251.8628799999988</v>
          </cell>
          <cell r="R54">
            <v>9251.1775400000006</v>
          </cell>
          <cell r="S54">
            <v>9248.2477500000005</v>
          </cell>
          <cell r="T54">
            <v>9241.7462999999989</v>
          </cell>
          <cell r="U54">
            <v>9245.3135000000002</v>
          </cell>
          <cell r="V54">
            <v>9225.5020399999976</v>
          </cell>
          <cell r="W54">
            <v>9248.4238699999969</v>
          </cell>
          <cell r="X54">
            <v>9276.8212399999993</v>
          </cell>
          <cell r="Y54">
            <v>9305.8011200000001</v>
          </cell>
          <cell r="Z54">
            <v>9315.3861400000005</v>
          </cell>
          <cell r="AA54">
            <v>9333.5991500000018</v>
          </cell>
          <cell r="AB54">
            <v>9355.6084600000013</v>
          </cell>
          <cell r="AC54">
            <v>9415.9581600000001</v>
          </cell>
          <cell r="AD54">
            <v>9421.9479100000008</v>
          </cell>
          <cell r="AE54">
            <v>9364.9071599999988</v>
          </cell>
          <cell r="AF54">
            <v>9340.9117800000004</v>
          </cell>
          <cell r="AG54">
            <v>9304.3084500000004</v>
          </cell>
          <cell r="AH54">
            <v>9292.1551600000003</v>
          </cell>
          <cell r="AI54">
            <v>9253.4302500000013</v>
          </cell>
          <cell r="AJ54">
            <v>9219.882620000004</v>
          </cell>
          <cell r="AK54">
            <v>9162.73819</v>
          </cell>
          <cell r="AL54">
            <v>9114.0005899999996</v>
          </cell>
          <cell r="AM54">
            <v>9113.3102999999992</v>
          </cell>
          <cell r="AN54">
            <v>9165.1612600000008</v>
          </cell>
          <cell r="AO54">
            <v>9222.2445800000005</v>
          </cell>
          <cell r="AP54">
            <v>9476.8857799999987</v>
          </cell>
          <cell r="AQ54">
            <v>9803.6402000000016</v>
          </cell>
          <cell r="AR54">
            <v>10115.21636</v>
          </cell>
          <cell r="AS54">
            <v>10399.890930000001</v>
          </cell>
          <cell r="AT54">
            <v>10683.214120000001</v>
          </cell>
          <cell r="AU54">
            <v>11003.248800000001</v>
          </cell>
          <cell r="AV54">
            <v>11276.198780000001</v>
          </cell>
          <cell r="AW54">
            <v>11596.638059999999</v>
          </cell>
          <cell r="AX54">
            <v>11932.654019999998</v>
          </cell>
          <cell r="AY54">
            <v>12246.177329999997</v>
          </cell>
          <cell r="AZ54">
            <v>12496.760749999999</v>
          </cell>
          <cell r="BA54">
            <v>12754.897629999999</v>
          </cell>
        </row>
        <row r="55">
          <cell r="B55" t="str">
            <v>A5530</v>
          </cell>
          <cell r="D55">
            <v>1</v>
          </cell>
          <cell r="F55">
            <v>15151.130109999998</v>
          </cell>
          <cell r="G55">
            <v>15141.71386</v>
          </cell>
          <cell r="H55">
            <v>15122.306299999998</v>
          </cell>
          <cell r="I55">
            <v>15134.005349999999</v>
          </cell>
          <cell r="J55">
            <v>15175.98992</v>
          </cell>
          <cell r="K55">
            <v>15186.13392</v>
          </cell>
          <cell r="L55">
            <v>15179.14806</v>
          </cell>
          <cell r="M55">
            <v>15149.818840000002</v>
          </cell>
          <cell r="N55">
            <v>15138.317779999999</v>
          </cell>
          <cell r="O55">
            <v>15128.629399999998</v>
          </cell>
          <cell r="P55">
            <v>15149.893740000001</v>
          </cell>
          <cell r="Q55">
            <v>15142.083910000001</v>
          </cell>
          <cell r="R55">
            <v>15094.76276</v>
          </cell>
          <cell r="S55">
            <v>15060.097320000001</v>
          </cell>
          <cell r="T55">
            <v>15068.79783</v>
          </cell>
          <cell r="U55">
            <v>15057.91851</v>
          </cell>
          <cell r="V55">
            <v>15030.648999999999</v>
          </cell>
          <cell r="W55">
            <v>14999.344779999999</v>
          </cell>
          <cell r="X55">
            <v>14968.441089999998</v>
          </cell>
          <cell r="Y55">
            <v>14964.385129999999</v>
          </cell>
          <cell r="Z55">
            <v>14946.501250000001</v>
          </cell>
          <cell r="AA55">
            <v>14937.648219999999</v>
          </cell>
          <cell r="AB55">
            <v>14899.572840000001</v>
          </cell>
          <cell r="AC55">
            <v>14857.1073</v>
          </cell>
          <cell r="AD55">
            <v>14817.385120000001</v>
          </cell>
          <cell r="AE55">
            <v>14776.99048</v>
          </cell>
          <cell r="AF55">
            <v>14716.353130000003</v>
          </cell>
          <cell r="AG55">
            <v>14676.266009999999</v>
          </cell>
          <cell r="AH55">
            <v>14641.965160000002</v>
          </cell>
          <cell r="AI55">
            <v>14609.245240000002</v>
          </cell>
          <cell r="AJ55">
            <v>14593.84108</v>
          </cell>
          <cell r="AK55">
            <v>14565.9545</v>
          </cell>
          <cell r="AL55">
            <v>14562.152919999999</v>
          </cell>
          <cell r="AM55">
            <v>14533.558939999997</v>
          </cell>
          <cell r="AN55">
            <v>14511.608329999997</v>
          </cell>
          <cell r="AO55">
            <v>14462.986399999998</v>
          </cell>
          <cell r="AP55">
            <v>14448.198559999997</v>
          </cell>
          <cell r="AQ55">
            <v>14418.05328</v>
          </cell>
          <cell r="AR55">
            <v>14356.515299999999</v>
          </cell>
          <cell r="AS55">
            <v>14329.151890000001</v>
          </cell>
          <cell r="AT55">
            <v>14295.34663</v>
          </cell>
          <cell r="AU55">
            <v>14259.340659999998</v>
          </cell>
          <cell r="AV55">
            <v>14179.48569</v>
          </cell>
          <cell r="AW55">
            <v>14137.470170000002</v>
          </cell>
          <cell r="AX55">
            <v>14062.584720000001</v>
          </cell>
          <cell r="AY55">
            <v>14002.610610000002</v>
          </cell>
          <cell r="AZ55">
            <v>13937.129620000002</v>
          </cell>
          <cell r="BA55">
            <v>13892.165000000001</v>
          </cell>
        </row>
        <row r="56">
          <cell r="B56" t="str">
            <v>A6110</v>
          </cell>
          <cell r="D56">
            <v>1</v>
          </cell>
          <cell r="F56">
            <v>29043.524280000001</v>
          </cell>
          <cell r="G56">
            <v>29342.86593</v>
          </cell>
          <cell r="H56">
            <v>29609.120430000003</v>
          </cell>
          <cell r="I56">
            <v>29801.639780000001</v>
          </cell>
          <cell r="J56">
            <v>30048.880860000001</v>
          </cell>
          <cell r="K56">
            <v>30312.99668</v>
          </cell>
          <cell r="L56">
            <v>30557.100159999998</v>
          </cell>
          <cell r="M56">
            <v>30698.209809999997</v>
          </cell>
          <cell r="N56">
            <v>30964.402779999993</v>
          </cell>
          <cell r="O56">
            <v>31238.439050000001</v>
          </cell>
          <cell r="P56">
            <v>31492.717369999995</v>
          </cell>
          <cell r="Q56">
            <v>31736.309700000002</v>
          </cell>
          <cell r="R56">
            <v>31963.601359999997</v>
          </cell>
          <cell r="S56">
            <v>32154.489590000001</v>
          </cell>
          <cell r="T56">
            <v>32367.190189999998</v>
          </cell>
          <cell r="U56">
            <v>32660.471169999997</v>
          </cell>
          <cell r="V56">
            <v>32920.174459999995</v>
          </cell>
          <cell r="W56">
            <v>33201.892070000002</v>
          </cell>
          <cell r="X56">
            <v>33436.914979999994</v>
          </cell>
          <cell r="Y56">
            <v>33722.747729999995</v>
          </cell>
          <cell r="Z56">
            <v>33980.197970000001</v>
          </cell>
          <cell r="AA56">
            <v>34235.249559999997</v>
          </cell>
          <cell r="AB56">
            <v>34430.356700000004</v>
          </cell>
          <cell r="AC56">
            <v>34640.518029999999</v>
          </cell>
          <cell r="AD56">
            <v>34868.336510000001</v>
          </cell>
          <cell r="AE56">
            <v>35137.221990000005</v>
          </cell>
          <cell r="AF56">
            <v>35453.280040000005</v>
          </cell>
          <cell r="AG56">
            <v>35661.263140000003</v>
          </cell>
          <cell r="AH56">
            <v>35896.819330000006</v>
          </cell>
          <cell r="AI56">
            <v>36087.549960000011</v>
          </cell>
          <cell r="AJ56">
            <v>36298.932100000005</v>
          </cell>
          <cell r="AK56">
            <v>36587.667600000001</v>
          </cell>
          <cell r="AL56">
            <v>36831.391499999998</v>
          </cell>
          <cell r="AM56">
            <v>36966.584329999998</v>
          </cell>
          <cell r="AN56">
            <v>37253.679670000005</v>
          </cell>
          <cell r="AO56">
            <v>37553.43058</v>
          </cell>
          <cell r="AP56">
            <v>37821.186879999994</v>
          </cell>
          <cell r="AQ56">
            <v>38051.038239999994</v>
          </cell>
          <cell r="AR56">
            <v>38255.396900000007</v>
          </cell>
          <cell r="AS56">
            <v>38504.071710000004</v>
          </cell>
          <cell r="AT56">
            <v>38741.21353999999</v>
          </cell>
          <cell r="AU56">
            <v>39043.619780000008</v>
          </cell>
          <cell r="AV56">
            <v>39277.087070000009</v>
          </cell>
          <cell r="AW56">
            <v>39424.897840000005</v>
          </cell>
          <cell r="AX56">
            <v>39678.527380000014</v>
          </cell>
          <cell r="AY56">
            <v>39994.979940000012</v>
          </cell>
          <cell r="AZ56">
            <v>40317.211410000004</v>
          </cell>
          <cell r="BA56">
            <v>40552.198790000009</v>
          </cell>
        </row>
        <row r="57">
          <cell r="B57" t="str">
            <v>A6120</v>
          </cell>
          <cell r="D57">
            <v>1</v>
          </cell>
          <cell r="F57">
            <v>29223.962720000003</v>
          </cell>
          <cell r="G57">
            <v>30690.53167</v>
          </cell>
          <cell r="H57">
            <v>32019.134269999999</v>
          </cell>
          <cell r="I57">
            <v>33412.516490000002</v>
          </cell>
          <cell r="J57">
            <v>34758.697060000006</v>
          </cell>
          <cell r="K57">
            <v>36166.891470000002</v>
          </cell>
          <cell r="L57">
            <v>37400.021670000002</v>
          </cell>
          <cell r="M57">
            <v>38770.385020000002</v>
          </cell>
          <cell r="N57">
            <v>40104.184620000007</v>
          </cell>
          <cell r="O57">
            <v>41347.758500000004</v>
          </cell>
          <cell r="P57">
            <v>42335.298459999998</v>
          </cell>
          <cell r="Q57">
            <v>42791.051729999992</v>
          </cell>
          <cell r="R57">
            <v>42607.221089999992</v>
          </cell>
          <cell r="S57">
            <v>42392.640829999989</v>
          </cell>
          <cell r="T57">
            <v>42155.796139999999</v>
          </cell>
          <cell r="U57">
            <v>41966.381169999993</v>
          </cell>
          <cell r="V57">
            <v>41742.956949999993</v>
          </cell>
          <cell r="W57">
            <v>41607.154729999987</v>
          </cell>
          <cell r="X57">
            <v>41699.279419999984</v>
          </cell>
          <cell r="Y57">
            <v>41709.342269999994</v>
          </cell>
          <cell r="Z57">
            <v>41614.074830000005</v>
          </cell>
          <cell r="AA57">
            <v>41522.967150000004</v>
          </cell>
          <cell r="AB57">
            <v>41577.932520000002</v>
          </cell>
          <cell r="AC57">
            <v>41891.019150000007</v>
          </cell>
          <cell r="AD57">
            <v>41908.853440000006</v>
          </cell>
          <cell r="AE57">
            <v>41663.77840000001</v>
          </cell>
          <cell r="AF57">
            <v>41658.863950000014</v>
          </cell>
          <cell r="AG57">
            <v>41601.619619999998</v>
          </cell>
          <cell r="AH57">
            <v>41571.457660000007</v>
          </cell>
          <cell r="AI57">
            <v>41436.785460000006</v>
          </cell>
          <cell r="AJ57">
            <v>41290.622490000002</v>
          </cell>
          <cell r="AK57">
            <v>41052.504390000002</v>
          </cell>
          <cell r="AL57">
            <v>40903.829550000002</v>
          </cell>
          <cell r="AM57">
            <v>40900.664659999995</v>
          </cell>
          <cell r="AN57">
            <v>41191.256810000006</v>
          </cell>
          <cell r="AO57">
            <v>41427.901709999998</v>
          </cell>
          <cell r="AP57">
            <v>42755.241110000003</v>
          </cell>
          <cell r="AQ57">
            <v>44419.991700000006</v>
          </cell>
          <cell r="AR57">
            <v>46015.309029999997</v>
          </cell>
          <cell r="AS57">
            <v>47383.443099999997</v>
          </cell>
          <cell r="AT57">
            <v>48747.445829999997</v>
          </cell>
          <cell r="AU57">
            <v>50364.202670000006</v>
          </cell>
          <cell r="AV57">
            <v>51654.79333</v>
          </cell>
          <cell r="AW57">
            <v>53267.324780000003</v>
          </cell>
          <cell r="AX57">
            <v>54897.702409999998</v>
          </cell>
          <cell r="AY57">
            <v>56396.367330000001</v>
          </cell>
          <cell r="AZ57">
            <v>57528.658899999995</v>
          </cell>
          <cell r="BA57">
            <v>58714.117010000002</v>
          </cell>
        </row>
        <row r="58">
          <cell r="B58" t="str">
            <v>A6130</v>
          </cell>
          <cell r="D58">
            <v>1</v>
          </cell>
          <cell r="F58">
            <v>7380.1279799999993</v>
          </cell>
          <cell r="G58">
            <v>7695.4849599999998</v>
          </cell>
          <cell r="H58">
            <v>7971.7601800000002</v>
          </cell>
          <cell r="I58">
            <v>8264.5377900000003</v>
          </cell>
          <cell r="J58">
            <v>8548.7853200000009</v>
          </cell>
          <cell r="K58">
            <v>8844.987000000001</v>
          </cell>
          <cell r="L58">
            <v>9105.14516</v>
          </cell>
          <cell r="M58">
            <v>9403.8347499999982</v>
          </cell>
          <cell r="N58">
            <v>9696.5021699999979</v>
          </cell>
          <cell r="O58">
            <v>9976.0106400000004</v>
          </cell>
          <cell r="P58">
            <v>10198.438569999998</v>
          </cell>
          <cell r="Q58">
            <v>10290.64135</v>
          </cell>
          <cell r="R58">
            <v>10281.39093</v>
          </cell>
          <cell r="S58">
            <v>10263.24582</v>
          </cell>
          <cell r="T58">
            <v>10237.037609999999</v>
          </cell>
          <cell r="U58">
            <v>10227.87276</v>
          </cell>
          <cell r="V58">
            <v>10204.075429999999</v>
          </cell>
          <cell r="W58">
            <v>10209.967999999999</v>
          </cell>
          <cell r="X58">
            <v>10266.58207</v>
          </cell>
          <cell r="Y58">
            <v>10290.576290000001</v>
          </cell>
          <cell r="Z58">
            <v>10290.751900000001</v>
          </cell>
          <cell r="AA58">
            <v>10282.803990000002</v>
          </cell>
          <cell r="AB58">
            <v>10304.35807</v>
          </cell>
          <cell r="AC58">
            <v>10396.50632</v>
          </cell>
          <cell r="AD58">
            <v>10386.08252</v>
          </cell>
          <cell r="AE58">
            <v>10303.198559999999</v>
          </cell>
          <cell r="AF58">
            <v>10283.368289999999</v>
          </cell>
          <cell r="AG58">
            <v>10244.31617</v>
          </cell>
          <cell r="AH58">
            <v>10216.668409999998</v>
          </cell>
          <cell r="AI58">
            <v>10161.289630000001</v>
          </cell>
          <cell r="AJ58">
            <v>10113.84922</v>
          </cell>
          <cell r="AK58">
            <v>10047.844120000002</v>
          </cell>
          <cell r="AL58">
            <v>10006.673779999999</v>
          </cell>
          <cell r="AM58">
            <v>10013.571649999998</v>
          </cell>
          <cell r="AN58">
            <v>10092.69781</v>
          </cell>
          <cell r="AO58">
            <v>10163.662210000002</v>
          </cell>
          <cell r="AP58">
            <v>10534.807859999999</v>
          </cell>
          <cell r="AQ58">
            <v>10995.286840000001</v>
          </cell>
          <cell r="AR58">
            <v>11445.874920000002</v>
          </cell>
          <cell r="AS58">
            <v>11840.701789999999</v>
          </cell>
          <cell r="AT58">
            <v>12220.8835</v>
          </cell>
          <cell r="AU58">
            <v>12678.852790000001</v>
          </cell>
          <cell r="AV58">
            <v>13032.66524</v>
          </cell>
          <cell r="AW58">
            <v>13473.95559</v>
          </cell>
          <cell r="AX58">
            <v>13907.61105</v>
          </cell>
          <cell r="AY58">
            <v>14317.851229999998</v>
          </cell>
          <cell r="AZ58">
            <v>14630.668299999999</v>
          </cell>
          <cell r="BA58">
            <v>14950.58664</v>
          </cell>
        </row>
        <row r="59">
          <cell r="B59" t="str">
            <v>A6140</v>
          </cell>
          <cell r="D59">
            <v>1</v>
          </cell>
          <cell r="F59">
            <v>37710.772539999998</v>
          </cell>
          <cell r="G59">
            <v>38060.517880000007</v>
          </cell>
          <cell r="H59">
            <v>38483.69139</v>
          </cell>
          <cell r="I59">
            <v>38875.427109999997</v>
          </cell>
          <cell r="J59">
            <v>39174.443040000006</v>
          </cell>
          <cell r="K59">
            <v>39386.679769999995</v>
          </cell>
          <cell r="L59">
            <v>39623.76786</v>
          </cell>
          <cell r="M59">
            <v>39997.143950000005</v>
          </cell>
          <cell r="N59">
            <v>40252.091199999988</v>
          </cell>
          <cell r="O59">
            <v>40533.702979999987</v>
          </cell>
          <cell r="P59">
            <v>40839.1855</v>
          </cell>
          <cell r="Q59">
            <v>41249.816580000006</v>
          </cell>
          <cell r="R59">
            <v>41546.395060000003</v>
          </cell>
          <cell r="S59">
            <v>41914.504200000003</v>
          </cell>
          <cell r="T59">
            <v>42318.667750000008</v>
          </cell>
          <cell r="U59">
            <v>42710.119740000009</v>
          </cell>
          <cell r="V59">
            <v>43142.440630000012</v>
          </cell>
          <cell r="W59">
            <v>43560.747239999997</v>
          </cell>
          <cell r="X59">
            <v>44054.714500000002</v>
          </cell>
          <cell r="Y59">
            <v>44456.595540000002</v>
          </cell>
          <cell r="Z59">
            <v>44854.19414</v>
          </cell>
          <cell r="AA59">
            <v>45251.729300000006</v>
          </cell>
          <cell r="AB59">
            <v>45666.813600000001</v>
          </cell>
          <cell r="AC59">
            <v>45990.12255</v>
          </cell>
          <cell r="AD59">
            <v>46409.289259999998</v>
          </cell>
          <cell r="AE59">
            <v>46718.267319999999</v>
          </cell>
          <cell r="AF59">
            <v>46934.800609999991</v>
          </cell>
          <cell r="AG59">
            <v>47233.814289999995</v>
          </cell>
          <cell r="AH59">
            <v>47454.258249999999</v>
          </cell>
          <cell r="AI59">
            <v>47712.053200000002</v>
          </cell>
          <cell r="AJ59">
            <v>48001.12180999999</v>
          </cell>
          <cell r="AK59">
            <v>48262.407529999997</v>
          </cell>
          <cell r="AL59">
            <v>48527.437279999998</v>
          </cell>
          <cell r="AM59">
            <v>48793.766739999999</v>
          </cell>
          <cell r="AN59">
            <v>48988.461999999992</v>
          </cell>
          <cell r="AO59">
            <v>49191.473629999993</v>
          </cell>
          <cell r="AP59">
            <v>49402.841069999995</v>
          </cell>
          <cell r="AQ59">
            <v>49760.957629999997</v>
          </cell>
          <cell r="AR59">
            <v>50184.860459999996</v>
          </cell>
          <cell r="AS59">
            <v>50508.06018</v>
          </cell>
          <cell r="AT59">
            <v>50802.693940000005</v>
          </cell>
          <cell r="AU59">
            <v>51062.788470000007</v>
          </cell>
          <cell r="AV59">
            <v>51386.933560000012</v>
          </cell>
          <cell r="AW59">
            <v>51692.698870000007</v>
          </cell>
          <cell r="AX59">
            <v>52202.082799999996</v>
          </cell>
          <cell r="AY59">
            <v>52686.356460000003</v>
          </cell>
          <cell r="AZ59">
            <v>53133.145169999996</v>
          </cell>
          <cell r="BA59">
            <v>53575.188519999996</v>
          </cell>
        </row>
        <row r="60">
          <cell r="B60" t="str">
            <v>A6310</v>
          </cell>
          <cell r="D60">
            <v>1</v>
          </cell>
          <cell r="F60">
            <v>9731.7739000000001</v>
          </cell>
          <cell r="G60">
            <v>10140.704650000003</v>
          </cell>
          <cell r="H60">
            <v>10563.094930000001</v>
          </cell>
          <cell r="I60">
            <v>10968.895860000002</v>
          </cell>
          <cell r="J60">
            <v>11387.678310000005</v>
          </cell>
          <cell r="K60">
            <v>11810.301520000005</v>
          </cell>
          <cell r="L60">
            <v>12224.330340000004</v>
          </cell>
          <cell r="M60">
            <v>12635.391440000003</v>
          </cell>
          <cell r="N60">
            <v>13050.861900000002</v>
          </cell>
          <cell r="O60">
            <v>13404.785400000002</v>
          </cell>
          <cell r="P60">
            <v>13690.138360000003</v>
          </cell>
          <cell r="Q60">
            <v>13819.108500000002</v>
          </cell>
          <cell r="R60">
            <v>13781.674510000003</v>
          </cell>
          <cell r="S60">
            <v>13750.343190000001</v>
          </cell>
          <cell r="T60">
            <v>13719.679520000005</v>
          </cell>
          <cell r="U60">
            <v>13694.745450000004</v>
          </cell>
          <cell r="V60">
            <v>13659.256519999999</v>
          </cell>
          <cell r="W60">
            <v>13620.31703</v>
          </cell>
          <cell r="X60">
            <v>13593.598260000001</v>
          </cell>
          <cell r="Y60">
            <v>13558.461100000002</v>
          </cell>
          <cell r="Z60">
            <v>13527.22364</v>
          </cell>
          <cell r="AA60">
            <v>13528.24654</v>
          </cell>
          <cell r="AB60">
            <v>13571.87565</v>
          </cell>
          <cell r="AC60">
            <v>13642.054330000001</v>
          </cell>
          <cell r="AD60">
            <v>13672.72602</v>
          </cell>
          <cell r="AE60">
            <v>13626.76693</v>
          </cell>
          <cell r="AF60">
            <v>13581.560060000003</v>
          </cell>
          <cell r="AG60">
            <v>13541.317320000002</v>
          </cell>
          <cell r="AH60">
            <v>13516.505540000002</v>
          </cell>
          <cell r="AI60">
            <v>13478.676210000001</v>
          </cell>
          <cell r="AJ60">
            <v>13441.113249999999</v>
          </cell>
          <cell r="AK60">
            <v>13405.990869999998</v>
          </cell>
          <cell r="AL60">
            <v>13352.232879999998</v>
          </cell>
          <cell r="AM60">
            <v>13354.567069999999</v>
          </cell>
          <cell r="AN60">
            <v>13402.07386</v>
          </cell>
          <cell r="AO60">
            <v>13513.411529999999</v>
          </cell>
          <cell r="AP60">
            <v>13866.868830000001</v>
          </cell>
          <cell r="AQ60">
            <v>14294.93641</v>
          </cell>
          <cell r="AR60">
            <v>14727.375489999999</v>
          </cell>
          <cell r="AS60">
            <v>15146.906269999999</v>
          </cell>
          <cell r="AT60">
            <v>15550.437129999998</v>
          </cell>
          <cell r="AU60">
            <v>15977.803819999999</v>
          </cell>
          <cell r="AV60">
            <v>16411.79263</v>
          </cell>
          <cell r="AW60">
            <v>16831.924469999998</v>
          </cell>
          <cell r="AX60">
            <v>17280.771810000002</v>
          </cell>
          <cell r="AY60">
            <v>17694.491360000004</v>
          </cell>
          <cell r="AZ60">
            <v>18083.65252</v>
          </cell>
          <cell r="BA60">
            <v>18449.602599999998</v>
          </cell>
        </row>
        <row r="61">
          <cell r="B61" t="str">
            <v>A6320</v>
          </cell>
          <cell r="D61">
            <v>1</v>
          </cell>
          <cell r="F61">
            <v>7816.4358400000001</v>
          </cell>
          <cell r="G61">
            <v>8148.3049600000004</v>
          </cell>
          <cell r="H61">
            <v>8521.6557899999989</v>
          </cell>
          <cell r="I61">
            <v>8848.7370499999997</v>
          </cell>
          <cell r="J61">
            <v>9201.1122200000009</v>
          </cell>
          <cell r="K61">
            <v>9549.3407299999999</v>
          </cell>
          <cell r="L61">
            <v>9887.74</v>
          </cell>
          <cell r="M61">
            <v>10214.277820000001</v>
          </cell>
          <cell r="N61">
            <v>10549.583070000001</v>
          </cell>
          <cell r="O61">
            <v>10845.394800000002</v>
          </cell>
          <cell r="P61">
            <v>11077.412320000001</v>
          </cell>
          <cell r="Q61">
            <v>11194.742030000003</v>
          </cell>
          <cell r="R61">
            <v>11147.391310000001</v>
          </cell>
          <cell r="S61">
            <v>11139.823430000002</v>
          </cell>
          <cell r="T61">
            <v>11088.763040000002</v>
          </cell>
          <cell r="U61">
            <v>11079.608410000001</v>
          </cell>
          <cell r="V61">
            <v>11055.80402</v>
          </cell>
          <cell r="W61">
            <v>11019.750459999999</v>
          </cell>
          <cell r="X61">
            <v>10998.29175</v>
          </cell>
          <cell r="Y61">
            <v>10973.057430000003</v>
          </cell>
          <cell r="Z61">
            <v>10956.731940000001</v>
          </cell>
          <cell r="AA61">
            <v>10955.905220000001</v>
          </cell>
          <cell r="AB61">
            <v>10991.315090000002</v>
          </cell>
          <cell r="AC61">
            <v>11045.771420000001</v>
          </cell>
          <cell r="AD61">
            <v>11070.01621</v>
          </cell>
          <cell r="AE61">
            <v>11023.067720000001</v>
          </cell>
          <cell r="AF61">
            <v>11003.74692</v>
          </cell>
          <cell r="AG61">
            <v>10953.496709999999</v>
          </cell>
          <cell r="AH61">
            <v>10927.02786</v>
          </cell>
          <cell r="AI61">
            <v>10889.98992</v>
          </cell>
          <cell r="AJ61">
            <v>10857.59784</v>
          </cell>
          <cell r="AK61">
            <v>10841.833639999999</v>
          </cell>
          <cell r="AL61">
            <v>10787.170659999998</v>
          </cell>
          <cell r="AM61">
            <v>10803.960159999997</v>
          </cell>
          <cell r="AN61">
            <v>10857.777989999997</v>
          </cell>
          <cell r="AO61">
            <v>10961.67606</v>
          </cell>
          <cell r="AP61">
            <v>11261.353519999999</v>
          </cell>
          <cell r="AQ61">
            <v>11643.50028</v>
          </cell>
          <cell r="AR61">
            <v>12012.833060000001</v>
          </cell>
          <cell r="AS61">
            <v>12381.62716</v>
          </cell>
          <cell r="AT61">
            <v>12715.94994</v>
          </cell>
          <cell r="AU61">
            <v>13087.239059999998</v>
          </cell>
          <cell r="AV61">
            <v>13467.176369999999</v>
          </cell>
          <cell r="AW61">
            <v>13829.063579999998</v>
          </cell>
          <cell r="AX61">
            <v>14239.23438</v>
          </cell>
          <cell r="AY61">
            <v>14577.511769999999</v>
          </cell>
          <cell r="AZ61">
            <v>14896.179310000001</v>
          </cell>
          <cell r="BA61">
            <v>15219.051080000001</v>
          </cell>
        </row>
        <row r="62">
          <cell r="B62" t="str">
            <v>A6330</v>
          </cell>
          <cell r="D62">
            <v>1</v>
          </cell>
          <cell r="F62">
            <v>2169.8609299999998</v>
          </cell>
          <cell r="G62">
            <v>2260.0513799999999</v>
          </cell>
          <cell r="H62">
            <v>2354.2162899999998</v>
          </cell>
          <cell r="I62">
            <v>2445.0713099999998</v>
          </cell>
          <cell r="J62">
            <v>2537.2453499999997</v>
          </cell>
          <cell r="K62">
            <v>2629.4340099999999</v>
          </cell>
          <cell r="L62">
            <v>2722.0840999999996</v>
          </cell>
          <cell r="M62">
            <v>2814.4411099999993</v>
          </cell>
          <cell r="N62">
            <v>2906.9728599999989</v>
          </cell>
          <cell r="O62">
            <v>2985.4029799999989</v>
          </cell>
          <cell r="P62">
            <v>3049.5593499999991</v>
          </cell>
          <cell r="Q62">
            <v>3078.5723899999998</v>
          </cell>
          <cell r="R62">
            <v>3072.4013199999999</v>
          </cell>
          <cell r="S62">
            <v>3066.6632699999996</v>
          </cell>
          <cell r="T62">
            <v>3062.01649</v>
          </cell>
          <cell r="U62">
            <v>3060.0342299999998</v>
          </cell>
          <cell r="V62">
            <v>3053.2712999999994</v>
          </cell>
          <cell r="W62">
            <v>3048.7696799999999</v>
          </cell>
          <cell r="X62">
            <v>3043.97912</v>
          </cell>
          <cell r="Y62">
            <v>3036.8646100000001</v>
          </cell>
          <cell r="Z62">
            <v>3030.1187699999996</v>
          </cell>
          <cell r="AA62">
            <v>3030.8466599999997</v>
          </cell>
          <cell r="AB62">
            <v>3039.0834999999997</v>
          </cell>
          <cell r="AC62">
            <v>3055.1945799999999</v>
          </cell>
          <cell r="AD62">
            <v>3058.0352899999998</v>
          </cell>
          <cell r="AE62">
            <v>3044.55467</v>
          </cell>
          <cell r="AF62">
            <v>3028.8336399999998</v>
          </cell>
          <cell r="AG62">
            <v>3012.98767</v>
          </cell>
          <cell r="AH62">
            <v>3002.8501999999999</v>
          </cell>
          <cell r="AI62">
            <v>2988.7587900000003</v>
          </cell>
          <cell r="AJ62">
            <v>2976.4092700000001</v>
          </cell>
          <cell r="AK62">
            <v>2964.1224600000005</v>
          </cell>
          <cell r="AL62">
            <v>2949.916110000001</v>
          </cell>
          <cell r="AM62">
            <v>2947.1811200000002</v>
          </cell>
          <cell r="AN62">
            <v>2955.4999200000002</v>
          </cell>
          <cell r="AO62">
            <v>2978.4198499999998</v>
          </cell>
          <cell r="AP62">
            <v>3059.3433999999988</v>
          </cell>
          <cell r="AQ62">
            <v>3156.6015599999992</v>
          </cell>
          <cell r="AR62">
            <v>3255.4538399999997</v>
          </cell>
          <cell r="AS62">
            <v>3352.4879899999996</v>
          </cell>
          <cell r="AT62">
            <v>3446.1943399999996</v>
          </cell>
          <cell r="AU62">
            <v>3543.2189499999995</v>
          </cell>
          <cell r="AV62">
            <v>3642.5931699999992</v>
          </cell>
          <cell r="AW62">
            <v>3738.3997999999992</v>
          </cell>
          <cell r="AX62">
            <v>3838.5293799999986</v>
          </cell>
          <cell r="AY62">
            <v>3933.2008399999995</v>
          </cell>
          <cell r="AZ62">
            <v>4022.5499899999995</v>
          </cell>
          <cell r="BA62">
            <v>4104.5830399999995</v>
          </cell>
        </row>
        <row r="63">
          <cell r="B63" t="str">
            <v>A6340</v>
          </cell>
          <cell r="D63">
            <v>1</v>
          </cell>
          <cell r="F63">
            <v>8195.7562199999993</v>
          </cell>
          <cell r="G63">
            <v>8237.8793899999982</v>
          </cell>
          <cell r="H63">
            <v>8586.9458999999988</v>
          </cell>
          <cell r="I63">
            <v>8921.626119999999</v>
          </cell>
          <cell r="J63">
            <v>9335.9801299999999</v>
          </cell>
          <cell r="K63">
            <v>9540.1494999999977</v>
          </cell>
          <cell r="L63">
            <v>9880.7819299999992</v>
          </cell>
          <cell r="M63">
            <v>10251.598320000001</v>
          </cell>
          <cell r="N63">
            <v>10590.876810000002</v>
          </cell>
          <cell r="O63">
            <v>10934.648859999999</v>
          </cell>
          <cell r="P63">
            <v>11203.266460000001</v>
          </cell>
          <cell r="Q63">
            <v>11403.975930000002</v>
          </cell>
          <cell r="R63">
            <v>11502.62658</v>
          </cell>
          <cell r="S63">
            <v>11635.095600000001</v>
          </cell>
          <cell r="T63">
            <v>11726.55257</v>
          </cell>
          <cell r="U63">
            <v>11915.454510000001</v>
          </cell>
          <cell r="V63">
            <v>11982.315690000001</v>
          </cell>
          <cell r="W63">
            <v>12122.896220000001</v>
          </cell>
          <cell r="X63">
            <v>11995.818000000001</v>
          </cell>
          <cell r="Y63">
            <v>11947.612010000001</v>
          </cell>
          <cell r="Z63">
            <v>11850.846820000001</v>
          </cell>
          <cell r="AA63">
            <v>11835.661810000003</v>
          </cell>
          <cell r="AB63">
            <v>11858.909210000002</v>
          </cell>
          <cell r="AC63">
            <v>12056.653180000001</v>
          </cell>
          <cell r="AD63">
            <v>12059.987059999999</v>
          </cell>
          <cell r="AE63">
            <v>12068.89997</v>
          </cell>
          <cell r="AF63">
            <v>12156.489820000001</v>
          </cell>
          <cell r="AG63">
            <v>12157.91596</v>
          </cell>
          <cell r="AH63">
            <v>12143.822899999999</v>
          </cell>
          <cell r="AI63">
            <v>12120.49775</v>
          </cell>
          <cell r="AJ63">
            <v>12221.605610000002</v>
          </cell>
          <cell r="AK63">
            <v>12287.134380000001</v>
          </cell>
          <cell r="AL63">
            <v>12437.06256</v>
          </cell>
          <cell r="AM63">
            <v>12531.701209999999</v>
          </cell>
          <cell r="AN63">
            <v>12604.455139999998</v>
          </cell>
          <cell r="AO63">
            <v>12683.847639999998</v>
          </cell>
          <cell r="AP63">
            <v>12769.33995</v>
          </cell>
          <cell r="AQ63">
            <v>12921.205930000002</v>
          </cell>
          <cell r="AR63">
            <v>13271.635340000003</v>
          </cell>
          <cell r="AS63">
            <v>13525.960860000003</v>
          </cell>
          <cell r="AT63">
            <v>13921.579750000001</v>
          </cell>
          <cell r="AU63">
            <v>14263.197819999998</v>
          </cell>
          <cell r="AV63">
            <v>14567.61067</v>
          </cell>
          <cell r="AW63">
            <v>14909.825789999999</v>
          </cell>
          <cell r="AX63">
            <v>15162.860980000001</v>
          </cell>
          <cell r="AY63">
            <v>15442.961439999999</v>
          </cell>
          <cell r="AZ63">
            <v>15877.165450000002</v>
          </cell>
          <cell r="BA63">
            <v>16144.160540000003</v>
          </cell>
        </row>
        <row r="64">
          <cell r="B64" t="str">
            <v>A6410</v>
          </cell>
          <cell r="D64">
            <v>1</v>
          </cell>
          <cell r="F64">
            <v>1493.7242100000001</v>
          </cell>
          <cell r="G64">
            <v>1558.9932400000002</v>
          </cell>
          <cell r="H64">
            <v>1622.08446</v>
          </cell>
          <cell r="I64">
            <v>1687.5512700000002</v>
          </cell>
          <cell r="J64">
            <v>1754.0504500000002</v>
          </cell>
          <cell r="K64">
            <v>1820.6136400000003</v>
          </cell>
          <cell r="L64">
            <v>1885.3482300000001</v>
          </cell>
          <cell r="M64">
            <v>1951.5519300000003</v>
          </cell>
          <cell r="N64">
            <v>2016.8062800000002</v>
          </cell>
          <cell r="O64">
            <v>2069.2880399999999</v>
          </cell>
          <cell r="P64">
            <v>2111.7228600000003</v>
          </cell>
          <cell r="Q64">
            <v>2130.8604700000001</v>
          </cell>
          <cell r="R64">
            <v>2127.4785899999997</v>
          </cell>
          <cell r="S64">
            <v>2119.2963799999998</v>
          </cell>
          <cell r="T64">
            <v>2112.08869</v>
          </cell>
          <cell r="U64">
            <v>2102.7276399999996</v>
          </cell>
          <cell r="V64">
            <v>2093.33601</v>
          </cell>
          <cell r="W64">
            <v>2082.1140100000002</v>
          </cell>
          <cell r="X64">
            <v>2072.1079800000007</v>
          </cell>
          <cell r="Y64">
            <v>2062.0887600000001</v>
          </cell>
          <cell r="Z64">
            <v>2047.8032700000001</v>
          </cell>
          <cell r="AA64">
            <v>2047.0140799999997</v>
          </cell>
          <cell r="AB64">
            <v>2054.5518099999999</v>
          </cell>
          <cell r="AC64">
            <v>2066.4716600000002</v>
          </cell>
          <cell r="AD64">
            <v>2072.3281900000002</v>
          </cell>
          <cell r="AE64">
            <v>2062.5991799999997</v>
          </cell>
          <cell r="AF64">
            <v>2059.3536100000001</v>
          </cell>
          <cell r="AG64">
            <v>2053.2770599999999</v>
          </cell>
          <cell r="AH64">
            <v>2046.9098399999998</v>
          </cell>
          <cell r="AI64">
            <v>2041.8983799999996</v>
          </cell>
          <cell r="AJ64">
            <v>2038.4697899999999</v>
          </cell>
          <cell r="AK64">
            <v>2034.5435200000004</v>
          </cell>
          <cell r="AL64">
            <v>2032.5223900000001</v>
          </cell>
          <cell r="AM64">
            <v>2031.6952300000003</v>
          </cell>
          <cell r="AN64">
            <v>2038.6970000000006</v>
          </cell>
          <cell r="AO64">
            <v>2053.0734800000005</v>
          </cell>
          <cell r="AP64">
            <v>2096.2194600000003</v>
          </cell>
          <cell r="AQ64">
            <v>2158.9621900000006</v>
          </cell>
          <cell r="AR64">
            <v>2217.2700400000003</v>
          </cell>
          <cell r="AS64">
            <v>2277.8272400000001</v>
          </cell>
          <cell r="AT64">
            <v>2341.1728900000003</v>
          </cell>
          <cell r="AU64">
            <v>2398.19416</v>
          </cell>
          <cell r="AV64">
            <v>2458.4066200000002</v>
          </cell>
          <cell r="AW64">
            <v>2514.9734400000007</v>
          </cell>
          <cell r="AX64">
            <v>2573.1392400000004</v>
          </cell>
          <cell r="AY64">
            <v>2629.36454</v>
          </cell>
          <cell r="AZ64">
            <v>2682.3754800000002</v>
          </cell>
          <cell r="BA64">
            <v>2729.7775199999996</v>
          </cell>
        </row>
        <row r="65">
          <cell r="B65" t="str">
            <v>A6420</v>
          </cell>
          <cell r="D65">
            <v>1</v>
          </cell>
          <cell r="F65">
            <v>1175.8489300000001</v>
          </cell>
          <cell r="G65">
            <v>1225.00657</v>
          </cell>
          <cell r="H65">
            <v>1274.1274000000001</v>
          </cell>
          <cell r="I65">
            <v>1321.2225000000003</v>
          </cell>
          <cell r="J65">
            <v>1370.4329800000003</v>
          </cell>
          <cell r="K65">
            <v>1421.2584300000001</v>
          </cell>
          <cell r="L65">
            <v>1470.4976900000001</v>
          </cell>
          <cell r="M65">
            <v>1519.2872400000003</v>
          </cell>
          <cell r="N65">
            <v>1567.9838500000003</v>
          </cell>
          <cell r="O65">
            <v>1608.7886200000003</v>
          </cell>
          <cell r="P65">
            <v>1642.3171800000005</v>
          </cell>
          <cell r="Q65">
            <v>1658.1808700000004</v>
          </cell>
          <cell r="R65">
            <v>1655.0986</v>
          </cell>
          <cell r="S65">
            <v>1651.1338799999999</v>
          </cell>
          <cell r="T65">
            <v>1648.9560999999999</v>
          </cell>
          <cell r="U65">
            <v>1648.2078199999999</v>
          </cell>
          <cell r="V65">
            <v>1643.3608399999998</v>
          </cell>
          <cell r="W65">
            <v>1638.8657800000003</v>
          </cell>
          <cell r="X65">
            <v>1635.4358</v>
          </cell>
          <cell r="Y65">
            <v>1631.02865</v>
          </cell>
          <cell r="Z65">
            <v>1628.7716400000002</v>
          </cell>
          <cell r="AA65">
            <v>1629.98774</v>
          </cell>
          <cell r="AB65">
            <v>1634.6414299999999</v>
          </cell>
          <cell r="AC65">
            <v>1643.7641000000001</v>
          </cell>
          <cell r="AD65">
            <v>1645.43454</v>
          </cell>
          <cell r="AE65">
            <v>1638.0455100000001</v>
          </cell>
          <cell r="AF65">
            <v>1631.3553300000003</v>
          </cell>
          <cell r="AG65">
            <v>1624.0238900000002</v>
          </cell>
          <cell r="AH65">
            <v>1620.8806600000005</v>
          </cell>
          <cell r="AI65">
            <v>1613.4160800000004</v>
          </cell>
          <cell r="AJ65">
            <v>1607.5674700000002</v>
          </cell>
          <cell r="AK65">
            <v>1601.16713</v>
          </cell>
          <cell r="AL65">
            <v>1593.5498400000001</v>
          </cell>
          <cell r="AM65">
            <v>1591.27838</v>
          </cell>
          <cell r="AN65">
            <v>1595.9685900000002</v>
          </cell>
          <cell r="AO65">
            <v>1606.0476500000002</v>
          </cell>
          <cell r="AP65">
            <v>1647.5510100000001</v>
          </cell>
          <cell r="AQ65">
            <v>1696.8190099999999</v>
          </cell>
          <cell r="AR65">
            <v>1747.9912900000002</v>
          </cell>
          <cell r="AS65">
            <v>1796.5612399999998</v>
          </cell>
          <cell r="AT65">
            <v>1843.0713099999996</v>
          </cell>
          <cell r="AU65">
            <v>1892.7712099999994</v>
          </cell>
          <cell r="AV65">
            <v>1942.7153699999994</v>
          </cell>
          <cell r="AW65">
            <v>1992.1850799999995</v>
          </cell>
          <cell r="AX65">
            <v>2041.1169999999993</v>
          </cell>
          <cell r="AY65">
            <v>2090.3794199999993</v>
          </cell>
          <cell r="AZ65">
            <v>2134.0711499999989</v>
          </cell>
          <cell r="BA65">
            <v>2176.7282899999991</v>
          </cell>
        </row>
        <row r="66">
          <cell r="B66" t="str">
            <v>A6510</v>
          </cell>
          <cell r="D66">
            <v>1</v>
          </cell>
          <cell r="F66">
            <v>2327.5801000000006</v>
          </cell>
          <cell r="G66">
            <v>2425.4152800000002</v>
          </cell>
          <cell r="H66">
            <v>2526.9826500000004</v>
          </cell>
          <cell r="I66">
            <v>2627.9960900000005</v>
          </cell>
          <cell r="J66">
            <v>2727.2292900000007</v>
          </cell>
          <cell r="K66">
            <v>2827.0663600000003</v>
          </cell>
          <cell r="L66">
            <v>2928.9821499999998</v>
          </cell>
          <cell r="M66">
            <v>3029.0895300000002</v>
          </cell>
          <cell r="N66">
            <v>3129.80035</v>
          </cell>
          <cell r="O66">
            <v>3215.3511000000003</v>
          </cell>
          <cell r="P66">
            <v>3286.2960200000002</v>
          </cell>
          <cell r="Q66">
            <v>3322.9092599999999</v>
          </cell>
          <cell r="R66">
            <v>3319.3418799999999</v>
          </cell>
          <cell r="S66">
            <v>3317.7459600000002</v>
          </cell>
          <cell r="T66">
            <v>3316.2802099999999</v>
          </cell>
          <cell r="U66">
            <v>3317.7304999999997</v>
          </cell>
          <cell r="V66">
            <v>3313.0419899999993</v>
          </cell>
          <cell r="W66">
            <v>3313.4489799999997</v>
          </cell>
          <cell r="X66">
            <v>3310.8521799999994</v>
          </cell>
          <cell r="Y66">
            <v>3307.4345899999994</v>
          </cell>
          <cell r="Z66">
            <v>3302.7423999999996</v>
          </cell>
          <cell r="AA66">
            <v>3306.5064999999991</v>
          </cell>
          <cell r="AB66">
            <v>3314.7568799999995</v>
          </cell>
          <cell r="AC66">
            <v>3333.4853600000001</v>
          </cell>
          <cell r="AD66">
            <v>3339.4840900000004</v>
          </cell>
          <cell r="AE66">
            <v>3324.2129900000009</v>
          </cell>
          <cell r="AF66">
            <v>3307.2218700000008</v>
          </cell>
          <cell r="AG66">
            <v>3287.1104200000009</v>
          </cell>
          <cell r="AH66">
            <v>3278.2954300000006</v>
          </cell>
          <cell r="AI66">
            <v>3261.186940000001</v>
          </cell>
          <cell r="AJ66">
            <v>3247.3985100000009</v>
          </cell>
          <cell r="AK66">
            <v>3232.7861100000009</v>
          </cell>
          <cell r="AL66">
            <v>3217.0265800000002</v>
          </cell>
          <cell r="AM66">
            <v>3212.7584700000002</v>
          </cell>
          <cell r="AN66">
            <v>3222.9493800000005</v>
          </cell>
          <cell r="AO66">
            <v>3242.8050200000007</v>
          </cell>
          <cell r="AP66">
            <v>3322.6601300000002</v>
          </cell>
          <cell r="AQ66">
            <v>3421.9001800000005</v>
          </cell>
          <cell r="AR66">
            <v>3523.7048800000007</v>
          </cell>
          <cell r="AS66">
            <v>3626.3237100000006</v>
          </cell>
          <cell r="AT66">
            <v>3721.9610700000003</v>
          </cell>
          <cell r="AU66">
            <v>3822.1948399999997</v>
          </cell>
          <cell r="AV66">
            <v>3925.3954299999996</v>
          </cell>
          <cell r="AW66">
            <v>4027.9706099999999</v>
          </cell>
          <cell r="AX66">
            <v>4132.5491300000003</v>
          </cell>
          <cell r="AY66">
            <v>4231.2295400000003</v>
          </cell>
          <cell r="AZ66">
            <v>4325.3499099999999</v>
          </cell>
          <cell r="BA66">
            <v>4412.6402800000014</v>
          </cell>
        </row>
        <row r="67">
          <cell r="B67" t="str">
            <v>A6520</v>
          </cell>
          <cell r="D67">
            <v>1</v>
          </cell>
          <cell r="F67">
            <v>1066.9927699999998</v>
          </cell>
          <cell r="G67">
            <v>1110.8576599999999</v>
          </cell>
          <cell r="H67">
            <v>1156.08329</v>
          </cell>
          <cell r="I67">
            <v>1200.13195</v>
          </cell>
          <cell r="J67">
            <v>1245.2298500000002</v>
          </cell>
          <cell r="K67">
            <v>1289.2816300000002</v>
          </cell>
          <cell r="L67">
            <v>1334.3522399999999</v>
          </cell>
          <cell r="M67">
            <v>1379.22578</v>
          </cell>
          <cell r="N67">
            <v>1423.9880200000002</v>
          </cell>
          <cell r="O67">
            <v>1462.5890300000003</v>
          </cell>
          <cell r="P67">
            <v>1494.8422499999999</v>
          </cell>
          <cell r="Q67">
            <v>1510.1772400000002</v>
          </cell>
          <cell r="R67">
            <v>1509.1651400000001</v>
          </cell>
          <cell r="S67">
            <v>1508.2026500000004</v>
          </cell>
          <cell r="T67">
            <v>1507.9863200000004</v>
          </cell>
          <cell r="U67">
            <v>1508.8703300000002</v>
          </cell>
          <cell r="V67">
            <v>1506.9492399999999</v>
          </cell>
          <cell r="W67">
            <v>1507.3511000000001</v>
          </cell>
          <cell r="X67">
            <v>1506.5135500000001</v>
          </cell>
          <cell r="Y67">
            <v>1504.9085400000001</v>
          </cell>
          <cell r="Z67">
            <v>1503.6814600000002</v>
          </cell>
          <cell r="AA67">
            <v>1505.03125</v>
          </cell>
          <cell r="AB67">
            <v>1509.4004600000003</v>
          </cell>
          <cell r="AC67">
            <v>1517.59006</v>
          </cell>
          <cell r="AD67">
            <v>1518.0184000000002</v>
          </cell>
          <cell r="AE67">
            <v>1510.8227900000002</v>
          </cell>
          <cell r="AF67">
            <v>1502.43327</v>
          </cell>
          <cell r="AG67">
            <v>1493.8940800000003</v>
          </cell>
          <cell r="AH67">
            <v>1488.4812600000002</v>
          </cell>
          <cell r="AI67">
            <v>1480.8516600000003</v>
          </cell>
          <cell r="AJ67">
            <v>1474.29258</v>
          </cell>
          <cell r="AK67">
            <v>1467.3970699999998</v>
          </cell>
          <cell r="AL67">
            <v>1459.6866299999999</v>
          </cell>
          <cell r="AM67">
            <v>1458.3924400000001</v>
          </cell>
          <cell r="AN67">
            <v>1462.58629</v>
          </cell>
          <cell r="AO67">
            <v>1473.4977799999999</v>
          </cell>
          <cell r="AP67">
            <v>1514.1824300000003</v>
          </cell>
          <cell r="AQ67">
            <v>1562.60555</v>
          </cell>
          <cell r="AR67">
            <v>1611.7335400000002</v>
          </cell>
          <cell r="AS67">
            <v>1660.1199799999999</v>
          </cell>
          <cell r="AT67">
            <v>1706.6323699999998</v>
          </cell>
          <cell r="AU67">
            <v>1755.02764</v>
          </cell>
          <cell r="AV67">
            <v>1804.1099300000001</v>
          </cell>
          <cell r="AW67">
            <v>1852.4503400000001</v>
          </cell>
          <cell r="AX67">
            <v>1902.5638100000001</v>
          </cell>
          <cell r="AY67">
            <v>1950.1313600000001</v>
          </cell>
          <cell r="AZ67">
            <v>1994.5571700000003</v>
          </cell>
          <cell r="BA67">
            <v>2035.8365600000004</v>
          </cell>
        </row>
        <row r="68">
          <cell r="B68" t="str">
            <v>A6530</v>
          </cell>
          <cell r="D68">
            <v>1</v>
          </cell>
          <cell r="F68">
            <v>2032.7023100000001</v>
          </cell>
          <cell r="G68">
            <v>2116.6288</v>
          </cell>
          <cell r="H68">
            <v>2202.3826400000003</v>
          </cell>
          <cell r="I68">
            <v>2286.17083</v>
          </cell>
          <cell r="J68">
            <v>2371.44697</v>
          </cell>
          <cell r="K68">
            <v>2455.3581400000003</v>
          </cell>
          <cell r="L68">
            <v>2539.5006699999999</v>
          </cell>
          <cell r="M68">
            <v>2623.6947999999993</v>
          </cell>
          <cell r="N68">
            <v>2708.6329099999998</v>
          </cell>
          <cell r="O68">
            <v>2780.2199499999997</v>
          </cell>
          <cell r="P68">
            <v>2839.0459500000002</v>
          </cell>
          <cell r="Q68">
            <v>2865.2429699999998</v>
          </cell>
          <cell r="R68">
            <v>2859.1966199999997</v>
          </cell>
          <cell r="S68">
            <v>2852.54405</v>
          </cell>
          <cell r="T68">
            <v>2847.5958799999999</v>
          </cell>
          <cell r="U68">
            <v>2844.8586600000003</v>
          </cell>
          <cell r="V68">
            <v>2837.7089000000005</v>
          </cell>
          <cell r="W68">
            <v>2833.0251400000002</v>
          </cell>
          <cell r="X68">
            <v>2829.2924900000003</v>
          </cell>
          <cell r="Y68">
            <v>2822.6365499999997</v>
          </cell>
          <cell r="Z68">
            <v>2817.5512200000003</v>
          </cell>
          <cell r="AA68">
            <v>2817.9078299999996</v>
          </cell>
          <cell r="AB68">
            <v>2824.10403</v>
          </cell>
          <cell r="AC68">
            <v>2838.3980899999992</v>
          </cell>
          <cell r="AD68">
            <v>2841.7353399999997</v>
          </cell>
          <cell r="AE68">
            <v>2830.5697799999998</v>
          </cell>
          <cell r="AF68">
            <v>2817.6487699999998</v>
          </cell>
          <cell r="AG68">
            <v>2805.3629000000001</v>
          </cell>
          <cell r="AH68">
            <v>2798.0212900000001</v>
          </cell>
          <cell r="AI68">
            <v>2787.0187000000001</v>
          </cell>
          <cell r="AJ68">
            <v>2776.1842100000003</v>
          </cell>
          <cell r="AK68">
            <v>2766.6650800000007</v>
          </cell>
          <cell r="AL68">
            <v>2753.7385400000007</v>
          </cell>
          <cell r="AM68">
            <v>2753.2139300000008</v>
          </cell>
          <cell r="AN68">
            <v>2763.1051700000007</v>
          </cell>
          <cell r="AO68">
            <v>2784.7357700000007</v>
          </cell>
          <cell r="AP68">
            <v>2857.8592900000008</v>
          </cell>
          <cell r="AQ68">
            <v>2946.2460400000004</v>
          </cell>
          <cell r="AR68">
            <v>3035.2168000000006</v>
          </cell>
          <cell r="AS68">
            <v>3122.8636300000007</v>
          </cell>
          <cell r="AT68">
            <v>3207.1190300000003</v>
          </cell>
          <cell r="AU68">
            <v>3295.4833600000006</v>
          </cell>
          <cell r="AV68">
            <v>3385.4790800000001</v>
          </cell>
          <cell r="AW68">
            <v>3472.2397099999998</v>
          </cell>
          <cell r="AX68">
            <v>3564.8185400000007</v>
          </cell>
          <cell r="AY68">
            <v>3652.3440600000004</v>
          </cell>
          <cell r="AZ68">
            <v>3732.92589</v>
          </cell>
          <cell r="BA68">
            <v>3808.3384600000004</v>
          </cell>
        </row>
        <row r="69">
          <cell r="B69" t="str">
            <v>A6710</v>
          </cell>
          <cell r="D69">
            <v>1</v>
          </cell>
          <cell r="F69">
            <v>15659.64602</v>
          </cell>
          <cell r="G69">
            <v>16261.447630000001</v>
          </cell>
          <cell r="H69">
            <v>16897.868459999998</v>
          </cell>
          <cell r="I69">
            <v>17521.636730000002</v>
          </cell>
          <cell r="J69">
            <v>18179.62025</v>
          </cell>
          <cell r="K69">
            <v>18819.988730000001</v>
          </cell>
          <cell r="L69">
            <v>19489.743979999996</v>
          </cell>
          <cell r="M69">
            <v>20103.575270000001</v>
          </cell>
          <cell r="N69">
            <v>20779.48101</v>
          </cell>
          <cell r="O69">
            <v>21288.61478</v>
          </cell>
          <cell r="P69">
            <v>21762.274730000001</v>
          </cell>
          <cell r="Q69">
            <v>21958.276309999997</v>
          </cell>
          <cell r="R69">
            <v>21938.544599999997</v>
          </cell>
          <cell r="S69">
            <v>21940.829809999999</v>
          </cell>
          <cell r="T69">
            <v>21940.31581</v>
          </cell>
          <cell r="U69">
            <v>21949.121340000002</v>
          </cell>
          <cell r="V69">
            <v>21932.943369999997</v>
          </cell>
          <cell r="W69">
            <v>21899.513169999998</v>
          </cell>
          <cell r="X69">
            <v>21893.725320000001</v>
          </cell>
          <cell r="Y69">
            <v>21887.857569999996</v>
          </cell>
          <cell r="Z69">
            <v>21836.046249999996</v>
          </cell>
          <cell r="AA69">
            <v>21871.502099999998</v>
          </cell>
          <cell r="AB69">
            <v>21926.879779999999</v>
          </cell>
          <cell r="AC69">
            <v>22081.711300000003</v>
          </cell>
          <cell r="AD69">
            <v>22139.624860000004</v>
          </cell>
          <cell r="AE69">
            <v>22078.181830000005</v>
          </cell>
          <cell r="AF69">
            <v>22042.34546</v>
          </cell>
          <cell r="AG69">
            <v>22011.06941</v>
          </cell>
          <cell r="AH69">
            <v>21961.178749999995</v>
          </cell>
          <cell r="AI69">
            <v>21857.103580000003</v>
          </cell>
          <cell r="AJ69">
            <v>21823.030940000001</v>
          </cell>
          <cell r="AK69">
            <v>21730.673919999997</v>
          </cell>
          <cell r="AL69">
            <v>21665.046670000003</v>
          </cell>
          <cell r="AM69">
            <v>21668.083100000003</v>
          </cell>
          <cell r="AN69">
            <v>21783.77349</v>
          </cell>
          <cell r="AO69">
            <v>21964.693549999996</v>
          </cell>
          <cell r="AP69">
            <v>22559.010409999999</v>
          </cell>
          <cell r="AQ69">
            <v>23234.613390000002</v>
          </cell>
          <cell r="AR69">
            <v>23933.972890000001</v>
          </cell>
          <cell r="AS69">
            <v>24565.36868</v>
          </cell>
          <cell r="AT69">
            <v>25297.664660000002</v>
          </cell>
          <cell r="AU69">
            <v>26063.295570000002</v>
          </cell>
          <cell r="AV69">
            <v>26747.44889</v>
          </cell>
          <cell r="AW69">
            <v>27411.384410000006</v>
          </cell>
          <cell r="AX69">
            <v>28153.188980000006</v>
          </cell>
          <cell r="AY69">
            <v>28822.124230000009</v>
          </cell>
          <cell r="AZ69">
            <v>29415.466130000008</v>
          </cell>
          <cell r="BA69">
            <v>29961.823330000003</v>
          </cell>
        </row>
        <row r="70">
          <cell r="B70" t="str">
            <v>A6720</v>
          </cell>
          <cell r="D70">
            <v>1</v>
          </cell>
          <cell r="F70">
            <v>5197.3125599999985</v>
          </cell>
          <cell r="G70">
            <v>5444.7874600000005</v>
          </cell>
          <cell r="H70">
            <v>5666.5297099999989</v>
          </cell>
          <cell r="I70">
            <v>5833.8663000000006</v>
          </cell>
          <cell r="J70">
            <v>6059.0748599999997</v>
          </cell>
          <cell r="K70">
            <v>6284.9680099999996</v>
          </cell>
          <cell r="L70">
            <v>6489.3360299999995</v>
          </cell>
          <cell r="M70">
            <v>6722.6266099999993</v>
          </cell>
          <cell r="N70">
            <v>6976.7792999999992</v>
          </cell>
          <cell r="O70">
            <v>7199.3932099999993</v>
          </cell>
          <cell r="P70">
            <v>7353.0713900000001</v>
          </cell>
          <cell r="Q70">
            <v>7361.4126299999998</v>
          </cell>
          <cell r="R70">
            <v>7368.7053299999989</v>
          </cell>
          <cell r="S70">
            <v>7332.6213499999985</v>
          </cell>
          <cell r="T70">
            <v>7286.1296799999991</v>
          </cell>
          <cell r="U70">
            <v>7325.0473699999984</v>
          </cell>
          <cell r="V70">
            <v>7347.3597999999984</v>
          </cell>
          <cell r="W70">
            <v>7319.8390799999979</v>
          </cell>
          <cell r="X70">
            <v>7341.4977299999991</v>
          </cell>
          <cell r="Y70">
            <v>7365.7988999999989</v>
          </cell>
          <cell r="Z70">
            <v>7328.1575299999986</v>
          </cell>
          <cell r="AA70">
            <v>7285.3795499999987</v>
          </cell>
          <cell r="AB70">
            <v>7364.6426899999997</v>
          </cell>
          <cell r="AC70">
            <v>7470.1148800000001</v>
          </cell>
          <cell r="AD70">
            <v>7409.19337</v>
          </cell>
          <cell r="AE70">
            <v>7390.2025900000008</v>
          </cell>
          <cell r="AF70">
            <v>7393.9253900000012</v>
          </cell>
          <cell r="AG70">
            <v>7422.3882300000005</v>
          </cell>
          <cell r="AH70">
            <v>7454.3832300000004</v>
          </cell>
          <cell r="AI70">
            <v>7473.4775299999992</v>
          </cell>
          <cell r="AJ70">
            <v>7490.0326300000006</v>
          </cell>
          <cell r="AK70">
            <v>7457.5665900000013</v>
          </cell>
          <cell r="AL70">
            <v>7453.9201800000019</v>
          </cell>
          <cell r="AM70">
            <v>7451.2919900000015</v>
          </cell>
          <cell r="AN70">
            <v>7429.019690000001</v>
          </cell>
          <cell r="AO70">
            <v>7437.1681599999993</v>
          </cell>
          <cell r="AP70">
            <v>7690.5462900000002</v>
          </cell>
          <cell r="AQ70">
            <v>7954.8202900000006</v>
          </cell>
          <cell r="AR70">
            <v>8191.1187800000007</v>
          </cell>
          <cell r="AS70">
            <v>8392.4714000000004</v>
          </cell>
          <cell r="AT70">
            <v>8430.9786500000009</v>
          </cell>
          <cell r="AU70">
            <v>8595.6542999999983</v>
          </cell>
          <cell r="AV70">
            <v>8820.8377100000016</v>
          </cell>
          <cell r="AW70">
            <v>9063.9494000000013</v>
          </cell>
          <cell r="AX70">
            <v>9254.4161300000014</v>
          </cell>
          <cell r="AY70">
            <v>9505.6188199999997</v>
          </cell>
          <cell r="AZ70">
            <v>9640.2968000000001</v>
          </cell>
          <cell r="BA70">
            <v>9826.933070000001</v>
          </cell>
        </row>
        <row r="71">
          <cell r="B71" t="str">
            <v>A6730</v>
          </cell>
          <cell r="D71">
            <v>1</v>
          </cell>
          <cell r="F71">
            <v>4350.72721</v>
          </cell>
          <cell r="G71">
            <v>4513.69002</v>
          </cell>
          <cell r="H71">
            <v>4701.4155999999994</v>
          </cell>
          <cell r="I71">
            <v>4870.9466699999994</v>
          </cell>
          <cell r="J71">
            <v>5049.91194</v>
          </cell>
          <cell r="K71">
            <v>5229.6782600000006</v>
          </cell>
          <cell r="L71">
            <v>5404.6634199999999</v>
          </cell>
          <cell r="M71">
            <v>5574.3720800000001</v>
          </cell>
          <cell r="N71">
            <v>5744.0528600000007</v>
          </cell>
          <cell r="O71">
            <v>5893.2737500000003</v>
          </cell>
          <cell r="P71">
            <v>6011.7349100000001</v>
          </cell>
          <cell r="Q71">
            <v>6061.5084700000007</v>
          </cell>
          <cell r="R71">
            <v>6039.0194099999999</v>
          </cell>
          <cell r="S71">
            <v>6022.2549900000004</v>
          </cell>
          <cell r="T71">
            <v>5992.6287999999995</v>
          </cell>
          <cell r="U71">
            <v>5984.1848799999989</v>
          </cell>
          <cell r="V71">
            <v>5955.1045199999999</v>
          </cell>
          <cell r="W71">
            <v>5935.3264500000005</v>
          </cell>
          <cell r="X71">
            <v>5929.9395400000003</v>
          </cell>
          <cell r="Y71">
            <v>5913.5982100000001</v>
          </cell>
          <cell r="Z71">
            <v>5900.7719400000005</v>
          </cell>
          <cell r="AA71">
            <v>5897.9591200000004</v>
          </cell>
          <cell r="AB71">
            <v>5906.9537600000003</v>
          </cell>
          <cell r="AC71">
            <v>5940.7842900000014</v>
          </cell>
          <cell r="AD71">
            <v>5943.0567199999996</v>
          </cell>
          <cell r="AE71">
            <v>5916.9644699999999</v>
          </cell>
          <cell r="AF71">
            <v>5889.3247699999984</v>
          </cell>
          <cell r="AG71">
            <v>5861.6310699999985</v>
          </cell>
          <cell r="AH71">
            <v>5842.0161199999993</v>
          </cell>
          <cell r="AI71">
            <v>5816.7981500000005</v>
          </cell>
          <cell r="AJ71">
            <v>5786.1993700000003</v>
          </cell>
          <cell r="AK71">
            <v>5753.6657400000004</v>
          </cell>
          <cell r="AL71">
            <v>5724.5830600000008</v>
          </cell>
          <cell r="AM71">
            <v>5717.2582400000001</v>
          </cell>
          <cell r="AN71">
            <v>5731.7965500000009</v>
          </cell>
          <cell r="AO71">
            <v>5776.669890000001</v>
          </cell>
          <cell r="AP71">
            <v>5952.0070300000007</v>
          </cell>
          <cell r="AQ71">
            <v>6143.5632400000004</v>
          </cell>
          <cell r="AR71">
            <v>6345.8839000000007</v>
          </cell>
          <cell r="AS71">
            <v>6540.3579600000003</v>
          </cell>
          <cell r="AT71">
            <v>6736.7527800000007</v>
          </cell>
          <cell r="AU71">
            <v>6923.0495099999998</v>
          </cell>
          <cell r="AV71">
            <v>7137.3472000000002</v>
          </cell>
          <cell r="AW71">
            <v>7339.2787200000012</v>
          </cell>
          <cell r="AX71">
            <v>7541.8803900000012</v>
          </cell>
          <cell r="AY71">
            <v>7733.6369700000005</v>
          </cell>
          <cell r="AZ71">
            <v>7914.6853100000017</v>
          </cell>
          <cell r="BA71">
            <v>8092.9358100000009</v>
          </cell>
        </row>
        <row r="72">
          <cell r="B72" t="str">
            <v>A7110</v>
          </cell>
          <cell r="D72">
            <v>1</v>
          </cell>
          <cell r="F72">
            <v>19682.211220000005</v>
          </cell>
          <cell r="G72">
            <v>20581.415320000004</v>
          </cell>
          <cell r="H72">
            <v>21598.909549999997</v>
          </cell>
          <cell r="I72">
            <v>22487.307140000001</v>
          </cell>
          <cell r="J72">
            <v>23483.65682</v>
          </cell>
          <cell r="K72">
            <v>24450.051840000004</v>
          </cell>
          <cell r="L72">
            <v>25462.958860000002</v>
          </cell>
          <cell r="M72">
            <v>26466.733050000006</v>
          </cell>
          <cell r="N72">
            <v>27416.839890000007</v>
          </cell>
          <cell r="O72">
            <v>28172.470040000004</v>
          </cell>
          <cell r="P72">
            <v>28820.927180000002</v>
          </cell>
          <cell r="Q72">
            <v>28988.584240000004</v>
          </cell>
          <cell r="R72">
            <v>28923.286810000001</v>
          </cell>
          <cell r="S72">
            <v>28773.057079999999</v>
          </cell>
          <cell r="T72">
            <v>28560.848759999997</v>
          </cell>
          <cell r="U72">
            <v>28439.767629999995</v>
          </cell>
          <cell r="V72">
            <v>28323.899319999993</v>
          </cell>
          <cell r="W72">
            <v>28214.45793</v>
          </cell>
          <cell r="X72">
            <v>28008.743420000003</v>
          </cell>
          <cell r="Y72">
            <v>27829.334309999998</v>
          </cell>
          <cell r="Z72">
            <v>27609.016250000001</v>
          </cell>
          <cell r="AA72">
            <v>27563.257290000001</v>
          </cell>
          <cell r="AB72">
            <v>27491.757000000001</v>
          </cell>
          <cell r="AC72">
            <v>27668.908429999999</v>
          </cell>
          <cell r="AD72">
            <v>27573.390010000003</v>
          </cell>
          <cell r="AE72">
            <v>27342.081440000002</v>
          </cell>
          <cell r="AF72">
            <v>27095.972680000003</v>
          </cell>
          <cell r="AG72">
            <v>26888.76266</v>
          </cell>
          <cell r="AH72">
            <v>26629.782159999995</v>
          </cell>
          <cell r="AI72">
            <v>26330.217320000003</v>
          </cell>
          <cell r="AJ72">
            <v>26162.098970000006</v>
          </cell>
          <cell r="AK72">
            <v>25897.958830000003</v>
          </cell>
          <cell r="AL72">
            <v>25744.76516000001</v>
          </cell>
          <cell r="AM72">
            <v>25625.174950000001</v>
          </cell>
          <cell r="AN72">
            <v>25703.673260000003</v>
          </cell>
          <cell r="AO72">
            <v>25912.495510000001</v>
          </cell>
          <cell r="AP72">
            <v>26734.602010000002</v>
          </cell>
          <cell r="AQ72">
            <v>27777.701660000006</v>
          </cell>
          <cell r="AR72">
            <v>28879.277960000003</v>
          </cell>
          <cell r="AS72">
            <v>29837.258860000002</v>
          </cell>
          <cell r="AT72">
            <v>30828.622700000004</v>
          </cell>
          <cell r="AU72">
            <v>31835.813780000004</v>
          </cell>
          <cell r="AV72">
            <v>32908.028039999997</v>
          </cell>
          <cell r="AW72">
            <v>33927.036</v>
          </cell>
          <cell r="AX72">
            <v>34894.533839999996</v>
          </cell>
          <cell r="AY72">
            <v>35898.624480000006</v>
          </cell>
          <cell r="AZ72">
            <v>36768.766680000001</v>
          </cell>
          <cell r="BA72">
            <v>37611.404310000005</v>
          </cell>
        </row>
        <row r="73">
          <cell r="B73" t="str">
            <v>A7120</v>
          </cell>
          <cell r="D73">
            <v>1</v>
          </cell>
          <cell r="F73">
            <v>13316.600830000003</v>
          </cell>
          <cell r="G73">
            <v>13807.433730000001</v>
          </cell>
          <cell r="H73">
            <v>14333.25193</v>
          </cell>
          <cell r="I73">
            <v>14840.915940000001</v>
          </cell>
          <cell r="J73">
            <v>15348.330300000001</v>
          </cell>
          <cell r="K73">
            <v>15856.854730000003</v>
          </cell>
          <cell r="L73">
            <v>16357.110920000005</v>
          </cell>
          <cell r="M73">
            <v>16896.518110000005</v>
          </cell>
          <cell r="N73">
            <v>17422.710210000001</v>
          </cell>
          <cell r="O73">
            <v>17879.871130000003</v>
          </cell>
          <cell r="P73">
            <v>18246.130340000003</v>
          </cell>
          <cell r="Q73">
            <v>18413.801220000001</v>
          </cell>
          <cell r="R73">
            <v>18472.840070000006</v>
          </cell>
          <cell r="S73">
            <v>18462.852160000006</v>
          </cell>
          <cell r="T73">
            <v>18417.832149999995</v>
          </cell>
          <cell r="U73">
            <v>18406.543550000002</v>
          </cell>
          <cell r="V73">
            <v>18386.948060000002</v>
          </cell>
          <cell r="W73">
            <v>18364.228770000002</v>
          </cell>
          <cell r="X73">
            <v>18318.527549999999</v>
          </cell>
          <cell r="Y73">
            <v>18270.292280000001</v>
          </cell>
          <cell r="Z73">
            <v>18154.300579999999</v>
          </cell>
          <cell r="AA73">
            <v>18194.419980000002</v>
          </cell>
          <cell r="AB73">
            <v>18297.455909999997</v>
          </cell>
          <cell r="AC73">
            <v>18432.426479999998</v>
          </cell>
          <cell r="AD73">
            <v>18424.76024</v>
          </cell>
          <cell r="AE73">
            <v>18286.909950000005</v>
          </cell>
          <cell r="AF73">
            <v>18231.374269999997</v>
          </cell>
          <cell r="AG73">
            <v>18109.521929999999</v>
          </cell>
          <cell r="AH73">
            <v>17995.819009999999</v>
          </cell>
          <cell r="AI73">
            <v>17908.799419999999</v>
          </cell>
          <cell r="AJ73">
            <v>17886.132030000001</v>
          </cell>
          <cell r="AK73">
            <v>17823.450349999999</v>
          </cell>
          <cell r="AL73">
            <v>17818.239280000002</v>
          </cell>
          <cell r="AM73">
            <v>17797.049839999996</v>
          </cell>
          <cell r="AN73">
            <v>17838.465989999997</v>
          </cell>
          <cell r="AO73">
            <v>17963.183919999999</v>
          </cell>
          <cell r="AP73">
            <v>18451.438000000002</v>
          </cell>
          <cell r="AQ73">
            <v>19121.796730000002</v>
          </cell>
          <cell r="AR73">
            <v>19759.63075</v>
          </cell>
          <cell r="AS73">
            <v>20424.823250000001</v>
          </cell>
          <cell r="AT73">
            <v>21130.707630000004</v>
          </cell>
          <cell r="AU73">
            <v>21771.47998</v>
          </cell>
          <cell r="AV73">
            <v>22402.373250000001</v>
          </cell>
          <cell r="AW73">
            <v>23008.258300000001</v>
          </cell>
          <cell r="AX73">
            <v>23592.867140000002</v>
          </cell>
          <cell r="AY73">
            <v>24154.993799999997</v>
          </cell>
          <cell r="AZ73">
            <v>24707.738969999999</v>
          </cell>
          <cell r="BA73">
            <v>25286.232200000002</v>
          </cell>
        </row>
        <row r="74">
          <cell r="B74" t="str">
            <v>A7130</v>
          </cell>
          <cell r="D74">
            <v>1</v>
          </cell>
          <cell r="F74">
            <v>18255.32677</v>
          </cell>
          <cell r="G74">
            <v>18963.024800000003</v>
          </cell>
          <cell r="H74">
            <v>19702.467700000001</v>
          </cell>
          <cell r="I74">
            <v>20417.386389999996</v>
          </cell>
          <cell r="J74">
            <v>21158.574829999998</v>
          </cell>
          <cell r="K74">
            <v>21898.423180000002</v>
          </cell>
          <cell r="L74">
            <v>22605.109200000003</v>
          </cell>
          <cell r="M74">
            <v>23340.163</v>
          </cell>
          <cell r="N74">
            <v>24080.256960000002</v>
          </cell>
          <cell r="O74">
            <v>24735.89861</v>
          </cell>
          <cell r="P74">
            <v>25244.972019999997</v>
          </cell>
          <cell r="Q74">
            <v>25483.901479999997</v>
          </cell>
          <cell r="R74">
            <v>25471.904399999999</v>
          </cell>
          <cell r="S74">
            <v>25488.024519999999</v>
          </cell>
          <cell r="T74">
            <v>25441.08682</v>
          </cell>
          <cell r="U74">
            <v>25443.510590000005</v>
          </cell>
          <cell r="V74">
            <v>25391.644239999998</v>
          </cell>
          <cell r="W74">
            <v>25318.784449999999</v>
          </cell>
          <cell r="X74">
            <v>25276.193719999996</v>
          </cell>
          <cell r="Y74">
            <v>25219.901180000001</v>
          </cell>
          <cell r="Z74">
            <v>25119.738009999997</v>
          </cell>
          <cell r="AA74">
            <v>25133.231509999998</v>
          </cell>
          <cell r="AB74">
            <v>25234.186310000001</v>
          </cell>
          <cell r="AC74">
            <v>25345.970470000007</v>
          </cell>
          <cell r="AD74">
            <v>25330.674900000005</v>
          </cell>
          <cell r="AE74">
            <v>25106.785700000004</v>
          </cell>
          <cell r="AF74">
            <v>24985.40656000001</v>
          </cell>
          <cell r="AG74">
            <v>24789.357520000012</v>
          </cell>
          <cell r="AH74">
            <v>24641.204330000004</v>
          </cell>
          <cell r="AI74">
            <v>24514.5573</v>
          </cell>
          <cell r="AJ74">
            <v>24398.636989999999</v>
          </cell>
          <cell r="AK74">
            <v>24282.921979999996</v>
          </cell>
          <cell r="AL74">
            <v>24151.82789</v>
          </cell>
          <cell r="AM74">
            <v>24101.958770000005</v>
          </cell>
          <cell r="AN74">
            <v>24107.612440000001</v>
          </cell>
          <cell r="AO74">
            <v>24218.998010000003</v>
          </cell>
          <cell r="AP74">
            <v>24763.914410000001</v>
          </cell>
          <cell r="AQ74">
            <v>25554.248149999999</v>
          </cell>
          <cell r="AR74">
            <v>26297.755570000001</v>
          </cell>
          <cell r="AS74">
            <v>27074.307990000001</v>
          </cell>
          <cell r="AT74">
            <v>27829.298779999997</v>
          </cell>
          <cell r="AU74">
            <v>28582.960069999997</v>
          </cell>
          <cell r="AV74">
            <v>29339.154639999993</v>
          </cell>
          <cell r="AW74">
            <v>30070.807009999997</v>
          </cell>
          <cell r="AX74">
            <v>30856.90436</v>
          </cell>
          <cell r="AY74">
            <v>31548.866610000001</v>
          </cell>
          <cell r="AZ74">
            <v>32227.105050000006</v>
          </cell>
          <cell r="BA74">
            <v>32927.176180000002</v>
          </cell>
        </row>
        <row r="75">
          <cell r="B75" t="str">
            <v>A7140</v>
          </cell>
          <cell r="D75">
            <v>1</v>
          </cell>
          <cell r="F75">
            <v>16383.985859999999</v>
          </cell>
          <cell r="G75">
            <v>17017.198669999998</v>
          </cell>
          <cell r="H75">
            <v>17645.75029</v>
          </cell>
          <cell r="I75">
            <v>18318.538070000002</v>
          </cell>
          <cell r="J75">
            <v>18924.085299999999</v>
          </cell>
          <cell r="K75">
            <v>19550.90611</v>
          </cell>
          <cell r="L75">
            <v>20172.899019999997</v>
          </cell>
          <cell r="M75">
            <v>20841.150809999996</v>
          </cell>
          <cell r="N75">
            <v>21481.473269999999</v>
          </cell>
          <cell r="O75">
            <v>22038.271559999997</v>
          </cell>
          <cell r="P75">
            <v>22471.569309999999</v>
          </cell>
          <cell r="Q75">
            <v>22677.913660000002</v>
          </cell>
          <cell r="R75">
            <v>22671.91274</v>
          </cell>
          <cell r="S75">
            <v>22593.88824</v>
          </cell>
          <cell r="T75">
            <v>22507.222399999999</v>
          </cell>
          <cell r="U75">
            <v>22412.172519999996</v>
          </cell>
          <cell r="V75">
            <v>22365.342789999995</v>
          </cell>
          <cell r="W75">
            <v>22313.758429999998</v>
          </cell>
          <cell r="X75">
            <v>22220.780109999996</v>
          </cell>
          <cell r="Y75">
            <v>22128.972909999997</v>
          </cell>
          <cell r="Z75">
            <v>21960.049319999998</v>
          </cell>
          <cell r="AA75">
            <v>21944.705559999999</v>
          </cell>
          <cell r="AB75">
            <v>22062.12542</v>
          </cell>
          <cell r="AC75">
            <v>22159.111059999999</v>
          </cell>
          <cell r="AD75">
            <v>22193.351740000002</v>
          </cell>
          <cell r="AE75">
            <v>22030.668849999998</v>
          </cell>
          <cell r="AF75">
            <v>22023.59431</v>
          </cell>
          <cell r="AG75">
            <v>21947.445960000001</v>
          </cell>
          <cell r="AH75">
            <v>21830.839380000005</v>
          </cell>
          <cell r="AI75">
            <v>21758.202600000004</v>
          </cell>
          <cell r="AJ75">
            <v>21777.03528</v>
          </cell>
          <cell r="AK75">
            <v>21734.905100000007</v>
          </cell>
          <cell r="AL75">
            <v>21749.576000000005</v>
          </cell>
          <cell r="AM75">
            <v>21793.40482</v>
          </cell>
          <cell r="AN75">
            <v>21832.451970000002</v>
          </cell>
          <cell r="AO75">
            <v>22005.346530000003</v>
          </cell>
          <cell r="AP75">
            <v>22621.690640000001</v>
          </cell>
          <cell r="AQ75">
            <v>23446.637989999999</v>
          </cell>
          <cell r="AR75">
            <v>24186.24914</v>
          </cell>
          <cell r="AS75">
            <v>24981.679070000002</v>
          </cell>
          <cell r="AT75">
            <v>25840.410100000001</v>
          </cell>
          <cell r="AU75">
            <v>26581.819440000003</v>
          </cell>
          <cell r="AV75">
            <v>27314.79033</v>
          </cell>
          <cell r="AW75">
            <v>28018.792969999999</v>
          </cell>
          <cell r="AX75">
            <v>28732.533930000001</v>
          </cell>
          <cell r="AY75">
            <v>29319.442420000003</v>
          </cell>
          <cell r="AZ75">
            <v>29997.739900000004</v>
          </cell>
          <cell r="BA75">
            <v>30736.660850000007</v>
          </cell>
        </row>
        <row r="76">
          <cell r="B76" t="str">
            <v>A7150</v>
          </cell>
          <cell r="D76">
            <v>1</v>
          </cell>
          <cell r="F76">
            <v>4126.0560600000008</v>
          </cell>
          <cell r="G76">
            <v>4317.5985200000005</v>
          </cell>
          <cell r="H76">
            <v>4507.1506800000006</v>
          </cell>
          <cell r="I76">
            <v>4695.4482000000007</v>
          </cell>
          <cell r="J76">
            <v>4887.8061699999998</v>
          </cell>
          <cell r="K76">
            <v>5082.0171199999995</v>
          </cell>
          <cell r="L76">
            <v>5258.399809999999</v>
          </cell>
          <cell r="M76">
            <v>5433.6062699999993</v>
          </cell>
          <cell r="N76">
            <v>5623.4788699999999</v>
          </cell>
          <cell r="O76">
            <v>5786.4574900000007</v>
          </cell>
          <cell r="P76">
            <v>5905.78233</v>
          </cell>
          <cell r="Q76">
            <v>5966.9202800000003</v>
          </cell>
          <cell r="R76">
            <v>5948.8733100000018</v>
          </cell>
          <cell r="S76">
            <v>5948.3922400000001</v>
          </cell>
          <cell r="T76">
            <v>5956.1030800000008</v>
          </cell>
          <cell r="U76">
            <v>5971.7297800000006</v>
          </cell>
          <cell r="V76">
            <v>5960.4438299999993</v>
          </cell>
          <cell r="W76">
            <v>5947.0655099999994</v>
          </cell>
          <cell r="X76">
            <v>5965.3624000000009</v>
          </cell>
          <cell r="Y76">
            <v>5957.8658700000005</v>
          </cell>
          <cell r="Z76">
            <v>5956.0185599999995</v>
          </cell>
          <cell r="AA76">
            <v>5965.5340999999989</v>
          </cell>
          <cell r="AB76">
            <v>5983.9954599999992</v>
          </cell>
          <cell r="AC76">
            <v>6011.0898899999993</v>
          </cell>
          <cell r="AD76">
            <v>6024.9143999999997</v>
          </cell>
          <cell r="AE76">
            <v>5983.9994799999995</v>
          </cell>
          <cell r="AF76">
            <v>5925.6623</v>
          </cell>
          <cell r="AG76">
            <v>5865.0762299999997</v>
          </cell>
          <cell r="AH76">
            <v>5846.1747999999989</v>
          </cell>
          <cell r="AI76">
            <v>5807.7947499999991</v>
          </cell>
          <cell r="AJ76">
            <v>5751.1155099999987</v>
          </cell>
          <cell r="AK76">
            <v>5745.7116299999998</v>
          </cell>
          <cell r="AL76">
            <v>5707.3859399999992</v>
          </cell>
          <cell r="AM76">
            <v>5682.6910900000012</v>
          </cell>
          <cell r="AN76">
            <v>5702.3377700000019</v>
          </cell>
          <cell r="AO76">
            <v>5725.9387199999992</v>
          </cell>
          <cell r="AP76">
            <v>5856.6219400000009</v>
          </cell>
          <cell r="AQ76">
            <v>6049.1079099999997</v>
          </cell>
          <cell r="AR76">
            <v>6247.0993000000008</v>
          </cell>
          <cell r="AS76">
            <v>6437.9355400000004</v>
          </cell>
          <cell r="AT76">
            <v>6626.4057599999996</v>
          </cell>
          <cell r="AU76">
            <v>6824.8772400000007</v>
          </cell>
          <cell r="AV76">
            <v>7032.1725700000015</v>
          </cell>
          <cell r="AW76">
            <v>7208.9016999999994</v>
          </cell>
          <cell r="AX76">
            <v>7413.9144999999999</v>
          </cell>
          <cell r="AY76">
            <v>7593.0187400000004</v>
          </cell>
          <cell r="AZ76">
            <v>7769.7567500000005</v>
          </cell>
          <cell r="BA76">
            <v>7926.4167000000007</v>
          </cell>
        </row>
        <row r="77">
          <cell r="B77" t="str">
            <v>A7160</v>
          </cell>
          <cell r="D77">
            <v>1</v>
          </cell>
          <cell r="F77">
            <v>59719.024240000006</v>
          </cell>
          <cell r="G77">
            <v>60891.377890000003</v>
          </cell>
          <cell r="H77">
            <v>62293.242610000001</v>
          </cell>
          <cell r="I77">
            <v>63688.968060000007</v>
          </cell>
          <cell r="J77">
            <v>65104.47741</v>
          </cell>
          <cell r="K77">
            <v>66427.957750000001</v>
          </cell>
          <cell r="L77">
            <v>67779.604260000007</v>
          </cell>
          <cell r="M77">
            <v>69180.129929999996</v>
          </cell>
          <cell r="N77">
            <v>70418.217450000011</v>
          </cell>
          <cell r="O77">
            <v>71697.854989999993</v>
          </cell>
          <cell r="P77">
            <v>72820.894959999991</v>
          </cell>
          <cell r="Q77">
            <v>73703.333329999994</v>
          </cell>
          <cell r="R77">
            <v>74553.318120000011</v>
          </cell>
          <cell r="S77">
            <v>75107.83412</v>
          </cell>
          <cell r="T77">
            <v>75271.682130000001</v>
          </cell>
          <cell r="U77">
            <v>75307.861679999987</v>
          </cell>
          <cell r="V77">
            <v>75069.721999999994</v>
          </cell>
          <cell r="W77">
            <v>74995.228499999997</v>
          </cell>
          <cell r="X77">
            <v>74834.048939999993</v>
          </cell>
          <cell r="Y77">
            <v>74763.901730000012</v>
          </cell>
          <cell r="Z77">
            <v>74904.826319999993</v>
          </cell>
          <cell r="AA77">
            <v>75063.679320000025</v>
          </cell>
          <cell r="AB77">
            <v>75313.603499999997</v>
          </cell>
          <cell r="AC77">
            <v>75695.150430000009</v>
          </cell>
          <cell r="AD77">
            <v>76036.540990000009</v>
          </cell>
          <cell r="AE77">
            <v>76513.275980000006</v>
          </cell>
          <cell r="AF77">
            <v>77254.148269999991</v>
          </cell>
          <cell r="AG77">
            <v>78013.976170000024</v>
          </cell>
          <cell r="AH77">
            <v>78929.205190000008</v>
          </cell>
          <cell r="AI77">
            <v>79579.676370000016</v>
          </cell>
          <cell r="AJ77">
            <v>80229.789430000004</v>
          </cell>
          <cell r="AK77">
            <v>80921.202270000009</v>
          </cell>
          <cell r="AL77">
            <v>81670.060930000007</v>
          </cell>
          <cell r="AM77">
            <v>82612.465270000001</v>
          </cell>
          <cell r="AN77">
            <v>83645.737299999993</v>
          </cell>
          <cell r="AO77">
            <v>84701.343219999995</v>
          </cell>
          <cell r="AP77">
            <v>86491.475959999996</v>
          </cell>
          <cell r="AQ77">
            <v>88275.70358999999</v>
          </cell>
          <cell r="AR77">
            <v>90292.796690000003</v>
          </cell>
          <cell r="AS77">
            <v>92165.696710000004</v>
          </cell>
          <cell r="AT77">
            <v>93876.066930000015</v>
          </cell>
          <cell r="AU77">
            <v>95584.977350000001</v>
          </cell>
          <cell r="AV77">
            <v>97329.152619999993</v>
          </cell>
          <cell r="AW77">
            <v>99175.187730000005</v>
          </cell>
          <cell r="AX77">
            <v>101022.69869000002</v>
          </cell>
          <cell r="AY77">
            <v>103024.17315</v>
          </cell>
          <cell r="AZ77">
            <v>104885.36302000002</v>
          </cell>
          <cell r="BA77">
            <v>106615.70044</v>
          </cell>
        </row>
        <row r="79">
          <cell r="F79">
            <v>0</v>
          </cell>
          <cell r="G79">
            <v>0</v>
          </cell>
          <cell r="H79">
            <v>0</v>
          </cell>
          <cell r="I79">
            <v>0</v>
          </cell>
          <cell r="J79">
            <v>1.2369127944111824E-10</v>
          </cell>
          <cell r="K79">
            <v>-4.5110937207937241E-10</v>
          </cell>
          <cell r="L79">
            <v>0</v>
          </cell>
          <cell r="M79">
            <v>3.0559021979570389E-10</v>
          </cell>
          <cell r="N79">
            <v>0</v>
          </cell>
          <cell r="O79">
            <v>0</v>
          </cell>
          <cell r="P79">
            <v>0</v>
          </cell>
          <cell r="Q79">
            <v>-5.2386894822120667E-10</v>
          </cell>
          <cell r="R79">
            <v>0</v>
          </cell>
          <cell r="S79">
            <v>-1.4551915228366852E-10</v>
          </cell>
          <cell r="T79">
            <v>-1.1641532182693481E-10</v>
          </cell>
          <cell r="U79">
            <v>0</v>
          </cell>
          <cell r="V79">
            <v>-3.0559021979570389E-10</v>
          </cell>
          <cell r="W79">
            <v>-2.0372681319713593E-10</v>
          </cell>
          <cell r="X79">
            <v>3.637978807091713E-10</v>
          </cell>
          <cell r="Y79">
            <v>0</v>
          </cell>
          <cell r="Z79">
            <v>0</v>
          </cell>
          <cell r="AA79">
            <v>2.6193447411060333E-10</v>
          </cell>
          <cell r="AB79">
            <v>3.0559021979570389E-10</v>
          </cell>
          <cell r="AC79">
            <v>-3.7834979593753815E-10</v>
          </cell>
          <cell r="AD79">
            <v>-3.7834979593753815E-10</v>
          </cell>
          <cell r="AE79">
            <v>-3.92901711165905E-10</v>
          </cell>
          <cell r="AF79">
            <v>-4.3655745685100555E-10</v>
          </cell>
          <cell r="AG79">
            <v>-4.0745362639427185E-10</v>
          </cell>
          <cell r="AH79">
            <v>-2.3283064365386963E-10</v>
          </cell>
          <cell r="AI79">
            <v>-2.1827872842550278E-10</v>
          </cell>
          <cell r="AJ79">
            <v>0</v>
          </cell>
          <cell r="AK79">
            <v>1.8917489796876907E-10</v>
          </cell>
          <cell r="AL79">
            <v>0</v>
          </cell>
          <cell r="AM79">
            <v>-1.6007106751203537E-10</v>
          </cell>
          <cell r="AN79">
            <v>-5.2386894822120667E-10</v>
          </cell>
          <cell r="AO79">
            <v>0</v>
          </cell>
          <cell r="AP79">
            <v>-3.3469405025243759E-10</v>
          </cell>
          <cell r="AQ79">
            <v>6.1118043959140778E-10</v>
          </cell>
          <cell r="AR79">
            <v>1.6007106751203537E-10</v>
          </cell>
          <cell r="AS79">
            <v>-2.6193447411060333E-10</v>
          </cell>
          <cell r="AT79">
            <v>4.5110937207937241E-10</v>
          </cell>
          <cell r="AU79">
            <v>-2.4738255888223648E-10</v>
          </cell>
          <cell r="AV79">
            <v>0</v>
          </cell>
          <cell r="AW79">
            <v>2.3283064365386963E-10</v>
          </cell>
          <cell r="AX79">
            <v>3.3469405025243759E-10</v>
          </cell>
          <cell r="AY79">
            <v>-5.0931703299283981E-10</v>
          </cell>
          <cell r="AZ79">
            <v>2.4738255888223648E-10</v>
          </cell>
          <cell r="BA79">
            <v>-3.3469405025243759E-10</v>
          </cell>
        </row>
        <row r="82">
          <cell r="B82" t="str">
            <v>Sales</v>
          </cell>
          <cell r="D82">
            <v>-1</v>
          </cell>
          <cell r="F82">
            <v>-1101358.77043</v>
          </cell>
          <cell r="G82">
            <v>-1122477.85604</v>
          </cell>
          <cell r="H82">
            <v>-1150161.2284599999</v>
          </cell>
          <cell r="I82">
            <v>-1177118.4576900001</v>
          </cell>
          <cell r="J82">
            <v>-1202883.9724900001</v>
          </cell>
          <cell r="K82">
            <v>-1228340.6384700001</v>
          </cell>
          <cell r="L82">
            <v>-1253996.8195199999</v>
          </cell>
          <cell r="M82">
            <v>-1279989.9749400001</v>
          </cell>
          <cell r="N82">
            <v>-1304686.26187</v>
          </cell>
          <cell r="O82">
            <v>-1329878.4969899999</v>
          </cell>
          <cell r="P82">
            <v>-1351409.7430100001</v>
          </cell>
          <cell r="Q82">
            <v>-1367985.01486</v>
          </cell>
          <cell r="R82">
            <v>-1384339.2066299999</v>
          </cell>
          <cell r="S82">
            <v>-1395186.2163800001</v>
          </cell>
          <cell r="T82">
            <v>-1397772.22878</v>
          </cell>
          <cell r="U82">
            <v>-1398434.1948899999</v>
          </cell>
          <cell r="V82">
            <v>-1396600.0225900002</v>
          </cell>
          <cell r="W82">
            <v>-1394345.9207600001</v>
          </cell>
          <cell r="X82">
            <v>-1391438.8726999999</v>
          </cell>
          <cell r="Y82">
            <v>-1389364.3965799999</v>
          </cell>
          <cell r="Z82">
            <v>-1389934.1111700002</v>
          </cell>
          <cell r="AA82">
            <v>-1392285.89007</v>
          </cell>
          <cell r="AB82">
            <v>-1397063.5045799997</v>
          </cell>
          <cell r="AC82">
            <v>-1402979.5822600001</v>
          </cell>
          <cell r="AD82">
            <v>-1408796.6354699999</v>
          </cell>
          <cell r="AE82">
            <v>-1416671.6830499999</v>
          </cell>
          <cell r="AF82">
            <v>-1429441.6887300003</v>
          </cell>
          <cell r="AG82">
            <v>-1442949.93337</v>
          </cell>
          <cell r="AH82">
            <v>-1456171.4434300002</v>
          </cell>
          <cell r="AI82">
            <v>-1468704.70414</v>
          </cell>
          <cell r="AJ82">
            <v>-1481094.7495699998</v>
          </cell>
          <cell r="AK82">
            <v>-1494558.6607299999</v>
          </cell>
          <cell r="AL82">
            <v>-1509382.5470499999</v>
          </cell>
          <cell r="AM82">
            <v>-1526393.6867200001</v>
          </cell>
          <cell r="AN82">
            <v>-1545114.1655100002</v>
          </cell>
          <cell r="AO82">
            <v>-1564253.5151299997</v>
          </cell>
          <cell r="AP82">
            <v>-1596819.1497299999</v>
          </cell>
          <cell r="AQ82">
            <v>-1630044.1697799996</v>
          </cell>
          <cell r="AR82">
            <v>-1668058.7420899998</v>
          </cell>
          <cell r="AS82">
            <v>-1704370.1721399999</v>
          </cell>
          <cell r="AT82">
            <v>-1737317.0081699996</v>
          </cell>
          <cell r="AU82">
            <v>-1770699.9044599999</v>
          </cell>
          <cell r="AV82">
            <v>-1803873.9983099997</v>
          </cell>
          <cell r="AW82">
            <v>-1837335.71392</v>
          </cell>
          <cell r="AX82">
            <v>-1871925.43579</v>
          </cell>
          <cell r="AY82">
            <v>-1909329.0503400001</v>
          </cell>
          <cell r="AZ82">
            <v>-1946423.59947</v>
          </cell>
          <cell r="BA82">
            <v>-1980868.43408</v>
          </cell>
        </row>
        <row r="83">
          <cell r="B83" t="str">
            <v>Cost of Sales</v>
          </cell>
          <cell r="D83">
            <v>1</v>
          </cell>
          <cell r="F83">
            <v>453132.38016999984</v>
          </cell>
          <cell r="G83">
            <v>461642.04139999999</v>
          </cell>
          <cell r="H83">
            <v>472786.69247999997</v>
          </cell>
          <cell r="I83">
            <v>483714.29524000001</v>
          </cell>
          <cell r="J83">
            <v>494170.99691999995</v>
          </cell>
          <cell r="K83">
            <v>504384.25498000003</v>
          </cell>
          <cell r="L83">
            <v>514651.54724999995</v>
          </cell>
          <cell r="M83">
            <v>525075.60571999999</v>
          </cell>
          <cell r="N83">
            <v>535140.46175999998</v>
          </cell>
          <cell r="O83">
            <v>545464.33419000008</v>
          </cell>
          <cell r="P83">
            <v>554309.31744000001</v>
          </cell>
          <cell r="Q83">
            <v>561033.11758999992</v>
          </cell>
          <cell r="R83">
            <v>577738.50528999988</v>
          </cell>
          <cell r="S83">
            <v>591682.97299000004</v>
          </cell>
          <cell r="T83">
            <v>602298.74349999998</v>
          </cell>
          <cell r="U83">
            <v>611652.41979000007</v>
          </cell>
          <cell r="V83">
            <v>619004.59272999992</v>
          </cell>
          <cell r="W83">
            <v>626307.47845000005</v>
          </cell>
          <cell r="X83">
            <v>633332.41159000003</v>
          </cell>
          <cell r="Y83">
            <v>640850.58918000013</v>
          </cell>
          <cell r="Z83">
            <v>649711.59762000002</v>
          </cell>
          <cell r="AA83">
            <v>660261.23839000007</v>
          </cell>
          <cell r="AB83">
            <v>671934.52257999999</v>
          </cell>
          <cell r="AC83">
            <v>683614.67177999998</v>
          </cell>
          <cell r="AD83">
            <v>681411.95206000004</v>
          </cell>
          <cell r="AE83">
            <v>680212.43995000003</v>
          </cell>
          <cell r="AF83">
            <v>681108.52769000013</v>
          </cell>
          <cell r="AG83">
            <v>682570.37220999994</v>
          </cell>
          <cell r="AH83">
            <v>684254.90225000004</v>
          </cell>
          <cell r="AI83">
            <v>685206.74174000008</v>
          </cell>
          <cell r="AJ83">
            <v>685861.64814000006</v>
          </cell>
          <cell r="AK83">
            <v>687339.57165000006</v>
          </cell>
          <cell r="AL83">
            <v>689813.21094000014</v>
          </cell>
          <cell r="AM83">
            <v>692826.36979000003</v>
          </cell>
          <cell r="AN83">
            <v>696519.15052000002</v>
          </cell>
          <cell r="AO83">
            <v>700286.16181000008</v>
          </cell>
          <cell r="AP83">
            <v>711114.38628999994</v>
          </cell>
          <cell r="AQ83">
            <v>722202.46244999999</v>
          </cell>
          <cell r="AR83">
            <v>734872.83478000015</v>
          </cell>
          <cell r="AS83">
            <v>747272.55260000005</v>
          </cell>
          <cell r="AT83">
            <v>758736.88176000002</v>
          </cell>
          <cell r="AU83">
            <v>770550.57559000002</v>
          </cell>
          <cell r="AV83">
            <v>782580.26347999997</v>
          </cell>
          <cell r="AW83">
            <v>794321.80671000015</v>
          </cell>
          <cell r="AX83">
            <v>806017.59796999989</v>
          </cell>
          <cell r="AY83">
            <v>818710.10667999997</v>
          </cell>
          <cell r="AZ83">
            <v>830824.19117999997</v>
          </cell>
          <cell r="BA83">
            <v>842142.86008999997</v>
          </cell>
        </row>
        <row r="84">
          <cell r="B84" t="str">
            <v>Gross Margin</v>
          </cell>
          <cell r="D84">
            <v>-1</v>
          </cell>
          <cell r="F84">
            <v>-648226.39026000025</v>
          </cell>
          <cell r="G84">
            <v>-660835.81464</v>
          </cell>
          <cell r="H84">
            <v>-677374.53597999993</v>
          </cell>
          <cell r="I84">
            <v>-693404.16245000006</v>
          </cell>
          <cell r="J84">
            <v>-708712.97557000013</v>
          </cell>
          <cell r="K84">
            <v>-723956.38349000015</v>
          </cell>
          <cell r="L84">
            <v>-739345.27226999996</v>
          </cell>
          <cell r="M84">
            <v>-754914.36922000011</v>
          </cell>
          <cell r="N84">
            <v>-769545.80011000007</v>
          </cell>
          <cell r="O84">
            <v>-784414.16279999982</v>
          </cell>
          <cell r="P84">
            <v>-797100.42557000008</v>
          </cell>
          <cell r="Q84">
            <v>-806951.89727000007</v>
          </cell>
          <cell r="R84">
            <v>-806600.70134000003</v>
          </cell>
          <cell r="S84">
            <v>-803503.24339000008</v>
          </cell>
          <cell r="T84">
            <v>-795473.48528000002</v>
          </cell>
          <cell r="U84">
            <v>-786781.77509999985</v>
          </cell>
          <cell r="V84">
            <v>-777595.42986000027</v>
          </cell>
          <cell r="W84">
            <v>-768038.44231000007</v>
          </cell>
          <cell r="X84">
            <v>-758106.46110999992</v>
          </cell>
          <cell r="Y84">
            <v>-748513.80739999982</v>
          </cell>
          <cell r="Z84">
            <v>-740222.51355000015</v>
          </cell>
          <cell r="AA84">
            <v>-732024.65167999989</v>
          </cell>
          <cell r="AB84">
            <v>-725128.98199999973</v>
          </cell>
          <cell r="AC84">
            <v>-719364.91048000008</v>
          </cell>
          <cell r="AD84">
            <v>-727384.68340999982</v>
          </cell>
          <cell r="AE84">
            <v>-736459.24309999985</v>
          </cell>
          <cell r="AF84">
            <v>-748333.16104000015</v>
          </cell>
          <cell r="AG84">
            <v>-760379.56116000004</v>
          </cell>
          <cell r="AH84">
            <v>-771916.54118000017</v>
          </cell>
          <cell r="AI84">
            <v>-783497.96239999996</v>
          </cell>
          <cell r="AJ84">
            <v>-795233.10142999969</v>
          </cell>
          <cell r="AK84">
            <v>-807219.08907999983</v>
          </cell>
          <cell r="AL84">
            <v>-819569.3361099998</v>
          </cell>
          <cell r="AM84">
            <v>-833567.31693000009</v>
          </cell>
          <cell r="AN84">
            <v>-848595.01499000017</v>
          </cell>
          <cell r="AO84">
            <v>-863967.35331999965</v>
          </cell>
          <cell r="AP84">
            <v>-885704.76344000001</v>
          </cell>
          <cell r="AQ84">
            <v>-907841.70732999966</v>
          </cell>
          <cell r="AR84">
            <v>-933185.90730999969</v>
          </cell>
          <cell r="AS84">
            <v>-957097.61953999987</v>
          </cell>
          <cell r="AT84">
            <v>-978580.12640999956</v>
          </cell>
          <cell r="AU84">
            <v>-1000149.3288699999</v>
          </cell>
          <cell r="AV84">
            <v>-1021293.7348299997</v>
          </cell>
          <cell r="AW84">
            <v>-1043013.9072099999</v>
          </cell>
          <cell r="AX84">
            <v>-1065907.83782</v>
          </cell>
          <cell r="AY84">
            <v>-1090618.9436600001</v>
          </cell>
          <cell r="AZ84">
            <v>-1115599.4082900002</v>
          </cell>
          <cell r="BA84">
            <v>-1138725.5739899999</v>
          </cell>
        </row>
        <row r="86">
          <cell r="B86" t="str">
            <v>Total Departmental Expenses</v>
          </cell>
          <cell r="D86">
            <v>1</v>
          </cell>
          <cell r="F86">
            <v>589173.64224000007</v>
          </cell>
          <cell r="G86">
            <v>608556.43431000004</v>
          </cell>
          <cell r="H86">
            <v>628665.01561</v>
          </cell>
          <cell r="I86">
            <v>648442.66438999993</v>
          </cell>
          <cell r="J86">
            <v>668679.41781000013</v>
          </cell>
          <cell r="K86">
            <v>688314.23646999989</v>
          </cell>
          <cell r="L86">
            <v>707866.75906999991</v>
          </cell>
          <cell r="M86">
            <v>727731.26065000007</v>
          </cell>
          <cell r="N86">
            <v>747379.09199000045</v>
          </cell>
          <cell r="O86">
            <v>764681.81443999999</v>
          </cell>
          <cell r="P86">
            <v>779052.08423000004</v>
          </cell>
          <cell r="Q86">
            <v>786411.25892999978</v>
          </cell>
          <cell r="R86">
            <v>786770.3520800001</v>
          </cell>
          <cell r="S86">
            <v>786736.72459</v>
          </cell>
          <cell r="T86">
            <v>786301.71788999985</v>
          </cell>
          <cell r="U86">
            <v>786552.82464999997</v>
          </cell>
          <cell r="V86">
            <v>785426.38451</v>
          </cell>
          <cell r="W86">
            <v>785256.05290000013</v>
          </cell>
          <cell r="X86">
            <v>785150.16340000008</v>
          </cell>
          <cell r="Y86">
            <v>784976.26698000007</v>
          </cell>
          <cell r="Z86">
            <v>784379.87803999998</v>
          </cell>
          <cell r="AA86">
            <v>785156.93739999994</v>
          </cell>
          <cell r="AB86">
            <v>787347.30660999997</v>
          </cell>
          <cell r="AC86">
            <v>791623.61768000014</v>
          </cell>
          <cell r="AD86">
            <v>792875.4850499999</v>
          </cell>
          <cell r="AE86">
            <v>791085.44608000026</v>
          </cell>
          <cell r="AF86">
            <v>790230.26026000001</v>
          </cell>
          <cell r="AG86">
            <v>788879.74926000007</v>
          </cell>
          <cell r="AH86">
            <v>788555.3850100002</v>
          </cell>
          <cell r="AI86">
            <v>787252.66661000019</v>
          </cell>
          <cell r="AJ86">
            <v>786479.05999999994</v>
          </cell>
          <cell r="AK86">
            <v>785168.18396999966</v>
          </cell>
          <cell r="AL86">
            <v>784292.63516999991</v>
          </cell>
          <cell r="AM86">
            <v>785423.1342300002</v>
          </cell>
          <cell r="AN86">
            <v>789078.40485999989</v>
          </cell>
          <cell r="AO86">
            <v>794473.91848999984</v>
          </cell>
          <cell r="AP86">
            <v>812046.14965000015</v>
          </cell>
          <cell r="AQ86">
            <v>833348.71208999981</v>
          </cell>
          <cell r="AR86">
            <v>854978.86063000013</v>
          </cell>
          <cell r="AS86">
            <v>875553.43686000013</v>
          </cell>
          <cell r="AT86">
            <v>895598.11283999973</v>
          </cell>
          <cell r="AU86">
            <v>916568.25949999993</v>
          </cell>
          <cell r="AV86">
            <v>937055.59288999985</v>
          </cell>
          <cell r="AW86">
            <v>957996.05577999982</v>
          </cell>
          <cell r="AX86">
            <v>979667.42790999997</v>
          </cell>
          <cell r="AY86">
            <v>1000275.4048499998</v>
          </cell>
          <cell r="AZ86">
            <v>1019130.3938800003</v>
          </cell>
          <cell r="BA86">
            <v>1037207.5559000002</v>
          </cell>
        </row>
        <row r="87">
          <cell r="B87" t="str">
            <v>Other Income</v>
          </cell>
          <cell r="D87">
            <v>-1</v>
          </cell>
          <cell r="F87">
            <v>-4542.7656300000008</v>
          </cell>
          <cell r="G87">
            <v>-4660.9703300000001</v>
          </cell>
          <cell r="H87">
            <v>-4772.6593900000007</v>
          </cell>
          <cell r="I87">
            <v>-4876.3047400000005</v>
          </cell>
          <cell r="J87">
            <v>-4972.7477399999998</v>
          </cell>
          <cell r="K87">
            <v>-5066.0476500000004</v>
          </cell>
          <cell r="L87">
            <v>-5163.8183900000004</v>
          </cell>
          <cell r="M87">
            <v>-5262.4936699999998</v>
          </cell>
          <cell r="N87">
            <v>-5357.2246000000005</v>
          </cell>
          <cell r="O87">
            <v>-5456.9107599999998</v>
          </cell>
          <cell r="P87">
            <v>-5541.3536199999999</v>
          </cell>
          <cell r="Q87">
            <v>-5603.1162600000007</v>
          </cell>
          <cell r="R87">
            <v>-5660.5507400000006</v>
          </cell>
          <cell r="S87">
            <v>-5721.8468400000002</v>
          </cell>
          <cell r="T87">
            <v>-5741.9309000000003</v>
          </cell>
          <cell r="U87">
            <v>-5738.1803500000005</v>
          </cell>
          <cell r="V87">
            <v>-5726.1564099999996</v>
          </cell>
          <cell r="W87">
            <v>-5726.3561800000007</v>
          </cell>
          <cell r="X87">
            <v>-5717.7245000000003</v>
          </cell>
          <cell r="Y87">
            <v>-5710.6339600000001</v>
          </cell>
          <cell r="Z87">
            <v>-5708.9094299999997</v>
          </cell>
          <cell r="AA87">
            <v>-5711.2424300000002</v>
          </cell>
          <cell r="AB87">
            <v>-5727.5182500000001</v>
          </cell>
          <cell r="AC87">
            <v>-5752.2441099999996</v>
          </cell>
          <cell r="AD87">
            <v>-5783.7416700000003</v>
          </cell>
          <cell r="AE87">
            <v>-5820.9746000000005</v>
          </cell>
          <cell r="AF87">
            <v>-5876.8313199999993</v>
          </cell>
          <cell r="AG87">
            <v>-5937.1651299999994</v>
          </cell>
          <cell r="AH87">
            <v>-5995.9649300000001</v>
          </cell>
          <cell r="AI87">
            <v>-6042.997910000001</v>
          </cell>
          <cell r="AJ87">
            <v>-6092.0547799999995</v>
          </cell>
          <cell r="AK87">
            <v>-6144.08518</v>
          </cell>
          <cell r="AL87">
            <v>-6210.6547300000002</v>
          </cell>
          <cell r="AM87">
            <v>-6283.8175900000006</v>
          </cell>
          <cell r="AN87">
            <v>-6363.3449199999995</v>
          </cell>
          <cell r="AO87">
            <v>-6440.4342900000001</v>
          </cell>
          <cell r="AP87">
            <v>-6570.7115800000001</v>
          </cell>
          <cell r="AQ87">
            <v>-6715.6807699999999</v>
          </cell>
          <cell r="AR87">
            <v>-6874.1285200000002</v>
          </cell>
          <cell r="AS87">
            <v>-7017.8267799999994</v>
          </cell>
          <cell r="AT87">
            <v>-7150.2186200000006</v>
          </cell>
          <cell r="AU87">
            <v>-7281.4344000000001</v>
          </cell>
          <cell r="AV87">
            <v>-7414.8051999999998</v>
          </cell>
          <cell r="AW87">
            <v>-7551.6837000000005</v>
          </cell>
          <cell r="AX87">
            <v>-7686.4707400000007</v>
          </cell>
          <cell r="AY87">
            <v>-7830.9243700000006</v>
          </cell>
          <cell r="AZ87">
            <v>-7972.2335499999999</v>
          </cell>
          <cell r="BA87">
            <v>-8109.9730200000004</v>
          </cell>
        </row>
        <row r="88">
          <cell r="B88" t="str">
            <v>Other Expense</v>
          </cell>
          <cell r="D88">
            <v>1</v>
          </cell>
          <cell r="F88">
            <v>3917.71092</v>
          </cell>
          <cell r="G88">
            <v>3946.57728</v>
          </cell>
          <cell r="H88">
            <v>4054.1032499999997</v>
          </cell>
          <cell r="I88">
            <v>4124.4923099999996</v>
          </cell>
          <cell r="J88">
            <v>4207.7132000000001</v>
          </cell>
          <cell r="K88">
            <v>4286.7408400000004</v>
          </cell>
          <cell r="L88">
            <v>4349.7261399999998</v>
          </cell>
          <cell r="M88">
            <v>4425.7379000000001</v>
          </cell>
          <cell r="N88">
            <v>4516.2437700000009</v>
          </cell>
          <cell r="O88">
            <v>4581.86276</v>
          </cell>
          <cell r="P88">
            <v>4685.6832100000001</v>
          </cell>
          <cell r="Q88">
            <v>4729.9462600000006</v>
          </cell>
          <cell r="R88">
            <v>4787.6367899999996</v>
          </cell>
          <cell r="S88">
            <v>4865.3216400000001</v>
          </cell>
          <cell r="T88">
            <v>4862.362790000001</v>
          </cell>
          <cell r="U88">
            <v>4898.4031699999996</v>
          </cell>
          <cell r="V88">
            <v>4900.5579900000002</v>
          </cell>
          <cell r="W88">
            <v>4928.2648799999997</v>
          </cell>
          <cell r="X88">
            <v>4923.8655699999981</v>
          </cell>
          <cell r="Y88">
            <v>4927.4098099999992</v>
          </cell>
          <cell r="Z88">
            <v>4926.6244099999994</v>
          </cell>
          <cell r="AA88">
            <v>4945.0670399999999</v>
          </cell>
          <cell r="AB88">
            <v>4937.74676</v>
          </cell>
          <cell r="AC88">
            <v>4952.6609500000004</v>
          </cell>
          <cell r="AD88">
            <v>4948.1826700000001</v>
          </cell>
          <cell r="AE88">
            <v>4949.0065000000004</v>
          </cell>
          <cell r="AF88">
            <v>5040.1870600000002</v>
          </cell>
          <cell r="AG88">
            <v>5037.0797399999992</v>
          </cell>
          <cell r="AH88">
            <v>5052.7804999999989</v>
          </cell>
          <cell r="AI88">
            <v>5078.377739999999</v>
          </cell>
          <cell r="AJ88">
            <v>5112.7116699999997</v>
          </cell>
          <cell r="AK88">
            <v>5160.8895300000004</v>
          </cell>
          <cell r="AL88">
            <v>5199.675299999999</v>
          </cell>
          <cell r="AM88">
            <v>5273.9784100000006</v>
          </cell>
          <cell r="AN88">
            <v>5338.65571</v>
          </cell>
          <cell r="AO88">
            <v>5447.3253100000011</v>
          </cell>
          <cell r="AP88">
            <v>5579.1125300000003</v>
          </cell>
          <cell r="AQ88">
            <v>5732.3783400000002</v>
          </cell>
          <cell r="AR88">
            <v>5868.7454100000004</v>
          </cell>
          <cell r="AS88">
            <v>6033.2067899999993</v>
          </cell>
          <cell r="AT88">
            <v>6154.1541799999995</v>
          </cell>
          <cell r="AU88">
            <v>6293.897829999999</v>
          </cell>
          <cell r="AV88">
            <v>6452.1119599999993</v>
          </cell>
          <cell r="AW88">
            <v>6549.6740099999988</v>
          </cell>
          <cell r="AX88">
            <v>6672.6438299999991</v>
          </cell>
          <cell r="AY88">
            <v>6790.8979600000011</v>
          </cell>
          <cell r="AZ88">
            <v>6932.25234</v>
          </cell>
          <cell r="BA88">
            <v>6988.6283300000005</v>
          </cell>
        </row>
        <row r="89">
          <cell r="B89" t="str">
            <v>Earnings Before Interest and Taxes</v>
          </cell>
          <cell r="D89">
            <v>-1</v>
          </cell>
          <cell r="F89">
            <v>-59677.802730000178</v>
          </cell>
          <cell r="G89">
            <v>-52993.773379999955</v>
          </cell>
          <cell r="H89">
            <v>-49428.076509999926</v>
          </cell>
          <cell r="I89">
            <v>-45713.310490000127</v>
          </cell>
          <cell r="J89">
            <v>-40798.592299999997</v>
          </cell>
          <cell r="K89">
            <v>-36421.453830000268</v>
          </cell>
          <cell r="L89">
            <v>-32292.605450000046</v>
          </cell>
          <cell r="M89">
            <v>-28019.86434000004</v>
          </cell>
          <cell r="N89">
            <v>-23007.688949999618</v>
          </cell>
          <cell r="O89">
            <v>-20607.396359999828</v>
          </cell>
          <cell r="P89">
            <v>-18904.011750000045</v>
          </cell>
          <cell r="Q89">
            <v>-21413.808340000298</v>
          </cell>
          <cell r="R89">
            <v>-20703.263209999928</v>
          </cell>
          <cell r="S89">
            <v>-17623.044000000074</v>
          </cell>
          <cell r="T89">
            <v>-10051.335500000167</v>
          </cell>
          <cell r="U89">
            <v>-1068.7276299998884</v>
          </cell>
          <cell r="V89">
            <v>7005.3562299997384</v>
          </cell>
          <cell r="W89">
            <v>16419.519290000055</v>
          </cell>
          <cell r="X89">
            <v>26249.843360000159</v>
          </cell>
          <cell r="Y89">
            <v>35679.235430000255</v>
          </cell>
          <cell r="Z89">
            <v>43375.07946999983</v>
          </cell>
          <cell r="AA89">
            <v>52366.110330000047</v>
          </cell>
          <cell r="AB89">
            <v>61428.553120000244</v>
          </cell>
          <cell r="AC89">
            <v>71459.124040000068</v>
          </cell>
          <cell r="AD89">
            <v>64655.242640000077</v>
          </cell>
          <cell r="AE89">
            <v>53754.234880000411</v>
          </cell>
          <cell r="AF89">
            <v>41060.454959999857</v>
          </cell>
          <cell r="AG89">
            <v>27600.102710000028</v>
          </cell>
          <cell r="AH89">
            <v>15695.659400000026</v>
          </cell>
          <cell r="AI89">
            <v>2790.0840400002271</v>
          </cell>
          <cell r="AJ89">
            <v>-9733.3845399997481</v>
          </cell>
          <cell r="AK89">
            <v>-23034.100760000169</v>
          </cell>
          <cell r="AL89">
            <v>-36287.6803699999</v>
          </cell>
          <cell r="AM89">
            <v>-49154.021879999884</v>
          </cell>
          <cell r="AN89">
            <v>-60541.299340000282</v>
          </cell>
          <cell r="AO89">
            <v>-70486.543809999814</v>
          </cell>
          <cell r="AP89">
            <v>-74650.212839999862</v>
          </cell>
          <cell r="AQ89">
            <v>-75476.297669999854</v>
          </cell>
          <cell r="AR89">
            <v>-79212.429789999558</v>
          </cell>
          <cell r="AS89">
            <v>-82528.802669999743</v>
          </cell>
          <cell r="AT89">
            <v>-83978.078009999837</v>
          </cell>
          <cell r="AU89">
            <v>-84568.605939999921</v>
          </cell>
          <cell r="AV89">
            <v>-85200.835179999893</v>
          </cell>
          <cell r="AW89">
            <v>-86019.86112000003</v>
          </cell>
          <cell r="AX89">
            <v>-87254.236820000049</v>
          </cell>
          <cell r="AY89">
            <v>-91383.565220000281</v>
          </cell>
          <cell r="AZ89">
            <v>-97508.995619999827</v>
          </cell>
          <cell r="BA89">
            <v>-102639.36277999979</v>
          </cell>
        </row>
        <row r="91">
          <cell r="B91" t="str">
            <v>Interest Expense</v>
          </cell>
          <cell r="D91">
            <v>1</v>
          </cell>
          <cell r="F91">
            <v>2118.1640500000003</v>
          </cell>
          <cell r="G91">
            <v>2124.4145899999999</v>
          </cell>
          <cell r="H91">
            <v>2125.1862999999998</v>
          </cell>
          <cell r="I91">
            <v>2160.5425600000003</v>
          </cell>
          <cell r="J91">
            <v>2190.6641300000001</v>
          </cell>
          <cell r="K91">
            <v>2223.11771</v>
          </cell>
          <cell r="L91">
            <v>2264.4845100000002</v>
          </cell>
          <cell r="M91">
            <v>2304.8531599999997</v>
          </cell>
          <cell r="N91">
            <v>2346.2869899999996</v>
          </cell>
          <cell r="O91">
            <v>2393.2117699999999</v>
          </cell>
          <cell r="P91">
            <v>2438.6851999999999</v>
          </cell>
          <cell r="Q91">
            <v>2487.7494099999999</v>
          </cell>
          <cell r="R91">
            <v>2535.2397400000004</v>
          </cell>
          <cell r="S91">
            <v>2590.7232799999997</v>
          </cell>
          <cell r="T91">
            <v>2639.4027400000004</v>
          </cell>
          <cell r="U91">
            <v>2672.1853500000002</v>
          </cell>
          <cell r="V91">
            <v>2704.3551600000001</v>
          </cell>
          <cell r="W91">
            <v>2750.3518400000007</v>
          </cell>
          <cell r="X91">
            <v>2785.8958000000007</v>
          </cell>
          <cell r="Y91">
            <v>2823.3184900000006</v>
          </cell>
          <cell r="Z91">
            <v>2860.5471499999999</v>
          </cell>
          <cell r="AA91">
            <v>2895.8681499999998</v>
          </cell>
          <cell r="AB91">
            <v>2936.86067</v>
          </cell>
          <cell r="AC91">
            <v>2977.9590499999999</v>
          </cell>
          <cell r="AD91">
            <v>3024.7134599999999</v>
          </cell>
          <cell r="AE91">
            <v>3063.3352500000005</v>
          </cell>
          <cell r="AF91">
            <v>3102.3684900000003</v>
          </cell>
          <cell r="AG91">
            <v>3139.5528300000001</v>
          </cell>
          <cell r="AH91">
            <v>3175.94499</v>
          </cell>
          <cell r="AI91">
            <v>3198.13796</v>
          </cell>
          <cell r="AJ91">
            <v>3220.8797</v>
          </cell>
          <cell r="AK91">
            <v>3238.1587299999997</v>
          </cell>
          <cell r="AL91">
            <v>3261.7240699999998</v>
          </cell>
          <cell r="AM91">
            <v>3280.0711499999998</v>
          </cell>
          <cell r="AN91">
            <v>3293.5309900000002</v>
          </cell>
          <cell r="AO91">
            <v>3298.9652900000001</v>
          </cell>
          <cell r="AP91">
            <v>3302.0368100000001</v>
          </cell>
          <cell r="AQ91">
            <v>3313.5275499999998</v>
          </cell>
          <cell r="AR91">
            <v>3326.7353499999995</v>
          </cell>
          <cell r="AS91">
            <v>3336.2409600000005</v>
          </cell>
          <cell r="AT91">
            <v>3348.2969400000006</v>
          </cell>
          <cell r="AU91">
            <v>3356.8112099999998</v>
          </cell>
          <cell r="AV91">
            <v>3370.4541300000001</v>
          </cell>
          <cell r="AW91">
            <v>3386.0719299999996</v>
          </cell>
          <cell r="AX91">
            <v>3398.3873800000001</v>
          </cell>
          <cell r="AY91">
            <v>3411.3581400000003</v>
          </cell>
          <cell r="AZ91">
            <v>3426.0779399999997</v>
          </cell>
          <cell r="BA91">
            <v>3453.1037300000007</v>
          </cell>
        </row>
        <row r="92">
          <cell r="B92" t="str">
            <v>Earnings Before Taxes</v>
          </cell>
          <cell r="D92">
            <v>-1</v>
          </cell>
          <cell r="F92">
            <v>-57559.638680000178</v>
          </cell>
          <cell r="G92">
            <v>-50869.358789999955</v>
          </cell>
          <cell r="H92">
            <v>-47302.890209999925</v>
          </cell>
          <cell r="I92">
            <v>-43552.767930000125</v>
          </cell>
          <cell r="J92">
            <v>-38607.928169999999</v>
          </cell>
          <cell r="K92">
            <v>-34198.336120000269</v>
          </cell>
          <cell r="L92">
            <v>-30028.120940000044</v>
          </cell>
          <cell r="M92">
            <v>-25715.011180000041</v>
          </cell>
          <cell r="N92">
            <v>-20661.401959999617</v>
          </cell>
          <cell r="O92">
            <v>-18214.18458999983</v>
          </cell>
          <cell r="P92">
            <v>-16465.326550000045</v>
          </cell>
          <cell r="Q92">
            <v>-18926.058930000298</v>
          </cell>
          <cell r="R92">
            <v>-18168.023469999927</v>
          </cell>
          <cell r="S92">
            <v>-15032.320720000074</v>
          </cell>
          <cell r="T92">
            <v>-7411.9327600001661</v>
          </cell>
          <cell r="U92">
            <v>1603.4577200001117</v>
          </cell>
          <cell r="V92">
            <v>9709.7113899997385</v>
          </cell>
          <cell r="W92">
            <v>19169.871130000054</v>
          </cell>
          <cell r="X92">
            <v>29035.739160000161</v>
          </cell>
          <cell r="Y92">
            <v>38502.553920000253</v>
          </cell>
          <cell r="Z92">
            <v>46235.626619999828</v>
          </cell>
          <cell r="AA92">
            <v>55261.978480000049</v>
          </cell>
          <cell r="AB92">
            <v>64365.413790000246</v>
          </cell>
          <cell r="AC92">
            <v>74437.083090000073</v>
          </cell>
          <cell r="AD92">
            <v>67679.956100000083</v>
          </cell>
          <cell r="AE92">
            <v>56817.570130000415</v>
          </cell>
          <cell r="AF92">
            <v>44162.823449999858</v>
          </cell>
          <cell r="AG92">
            <v>30739.655540000029</v>
          </cell>
          <cell r="AH92">
            <v>18871.604390000026</v>
          </cell>
          <cell r="AI92">
            <v>5988.2220000002271</v>
          </cell>
          <cell r="AJ92">
            <v>-6512.5048399997486</v>
          </cell>
          <cell r="AK92">
            <v>-19795.942030000169</v>
          </cell>
          <cell r="AL92">
            <v>-33025.956299999903</v>
          </cell>
          <cell r="AM92">
            <v>-45873.95072999988</v>
          </cell>
          <cell r="AN92">
            <v>-57247.768350000282</v>
          </cell>
          <cell r="AO92">
            <v>-67187.578519999806</v>
          </cell>
          <cell r="AP92">
            <v>-71348.176029999857</v>
          </cell>
          <cell r="AQ92">
            <v>-72162.770119999856</v>
          </cell>
          <cell r="AR92">
            <v>-75885.694439999555</v>
          </cell>
          <cell r="AS92">
            <v>-79192.561709999747</v>
          </cell>
          <cell r="AT92">
            <v>-80629.781069999837</v>
          </cell>
          <cell r="AU92">
            <v>-81211.794729999921</v>
          </cell>
          <cell r="AV92">
            <v>-81830.381049999894</v>
          </cell>
          <cell r="AW92">
            <v>-82633.789190000025</v>
          </cell>
          <cell r="AX92">
            <v>-83855.849440000049</v>
          </cell>
          <cell r="AY92">
            <v>-87972.207080000284</v>
          </cell>
          <cell r="AZ92">
            <v>-94082.917679999824</v>
          </cell>
          <cell r="BA92">
            <v>-99186.25904999979</v>
          </cell>
        </row>
        <row r="93">
          <cell r="B93" t="str">
            <v>Income Taxes</v>
          </cell>
          <cell r="D93">
            <v>1</v>
          </cell>
          <cell r="F93">
            <v>24739.089660000001</v>
          </cell>
          <cell r="G93">
            <v>21917.261760000005</v>
          </cell>
          <cell r="H93">
            <v>20124.373169999999</v>
          </cell>
          <cell r="I93">
            <v>18542.149860000005</v>
          </cell>
          <cell r="J93">
            <v>16512.354380000001</v>
          </cell>
          <cell r="K93">
            <v>14580.273740000001</v>
          </cell>
          <cell r="L93">
            <v>12816.840469999999</v>
          </cell>
          <cell r="M93">
            <v>11001.998310000001</v>
          </cell>
          <cell r="N93">
            <v>8794.8273499999996</v>
          </cell>
          <cell r="O93">
            <v>7807.5172599999996</v>
          </cell>
          <cell r="P93">
            <v>7062.7067799999995</v>
          </cell>
          <cell r="Q93">
            <v>8193.266639999998</v>
          </cell>
          <cell r="R93">
            <v>7853.2624400000004</v>
          </cell>
          <cell r="S93">
            <v>6478.1625000000004</v>
          </cell>
          <cell r="T93">
            <v>3445.2136599999994</v>
          </cell>
          <cell r="U93">
            <v>-335.58447000000058</v>
          </cell>
          <cell r="V93">
            <v>-3789.1231100000005</v>
          </cell>
          <cell r="W93">
            <v>-7729.4105</v>
          </cell>
          <cell r="X93">
            <v>-12049.406280000001</v>
          </cell>
          <cell r="Y93">
            <v>-16112.32971</v>
          </cell>
          <cell r="Z93">
            <v>-19401.308819999998</v>
          </cell>
          <cell r="AA93">
            <v>-23304.103210000001</v>
          </cell>
          <cell r="AB93">
            <v>-27237.630259999998</v>
          </cell>
          <cell r="AC93">
            <v>-31500.440259999999</v>
          </cell>
          <cell r="AD93">
            <v>-28747.019969999998</v>
          </cell>
          <cell r="AE93">
            <v>-24244.660459999999</v>
          </cell>
          <cell r="AF93">
            <v>-19052.97033</v>
          </cell>
          <cell r="AG93">
            <v>-13377.547679999994</v>
          </cell>
          <cell r="AH93">
            <v>-8374.523439999999</v>
          </cell>
          <cell r="AI93">
            <v>-2862.2250199999985</v>
          </cell>
          <cell r="AJ93">
            <v>2628.5941299999995</v>
          </cell>
          <cell r="AK93">
            <v>8289.7153799999996</v>
          </cell>
          <cell r="AL93">
            <v>13879.968430000001</v>
          </cell>
          <cell r="AM93">
            <v>19379.218570000005</v>
          </cell>
          <cell r="AN93">
            <v>24183.065890000005</v>
          </cell>
          <cell r="AO93">
            <v>28368.225310000002</v>
          </cell>
          <cell r="AP93">
            <v>30254.03944</v>
          </cell>
          <cell r="AQ93">
            <v>30738.003790000002</v>
          </cell>
          <cell r="AR93">
            <v>32463.011930000001</v>
          </cell>
          <cell r="AS93">
            <v>33938.025659999999</v>
          </cell>
          <cell r="AT93">
            <v>34567.323640000002</v>
          </cell>
          <cell r="AU93">
            <v>34733.393259999997</v>
          </cell>
          <cell r="AV93">
            <v>34876.999300000003</v>
          </cell>
          <cell r="AW93">
            <v>35257.244990000007</v>
          </cell>
          <cell r="AX93">
            <v>35924.982460000007</v>
          </cell>
          <cell r="AY93">
            <v>37581.739690000009</v>
          </cell>
          <cell r="AZ93">
            <v>40103.491590000005</v>
          </cell>
          <cell r="BA93">
            <v>42244.384720000002</v>
          </cell>
        </row>
        <row r="94">
          <cell r="B94" t="str">
            <v>Total Income</v>
          </cell>
          <cell r="D94">
            <v>-1</v>
          </cell>
          <cell r="F94">
            <v>-32820.549020000086</v>
          </cell>
          <cell r="G94">
            <v>-28952.097029999873</v>
          </cell>
          <cell r="H94">
            <v>-27178.517040000035</v>
          </cell>
          <cell r="I94">
            <v>-25010.618070000106</v>
          </cell>
          <cell r="J94">
            <v>-22095.5737899999</v>
          </cell>
          <cell r="K94">
            <v>-19618.062380000483</v>
          </cell>
          <cell r="L94">
            <v>-17211.280470000027</v>
          </cell>
          <cell r="M94">
            <v>-14713.012869999904</v>
          </cell>
          <cell r="N94">
            <v>-11866.574610000112</v>
          </cell>
          <cell r="O94">
            <v>-10406.667329999735</v>
          </cell>
          <cell r="P94">
            <v>-9402.6197699999611</v>
          </cell>
          <cell r="Q94">
            <v>-10732.792290000332</v>
          </cell>
          <cell r="R94">
            <v>-10314.761029999907</v>
          </cell>
          <cell r="S94">
            <v>-8554.1582200002449</v>
          </cell>
          <cell r="T94">
            <v>-3966.7190999999875</v>
          </cell>
          <cell r="U94">
            <v>1267.873250000237</v>
          </cell>
          <cell r="V94">
            <v>5920.5882799997198</v>
          </cell>
          <cell r="W94">
            <v>11440.4606299999</v>
          </cell>
          <cell r="X94">
            <v>16986.332880000235</v>
          </cell>
          <cell r="Y94">
            <v>22390.224210000037</v>
          </cell>
          <cell r="Z94">
            <v>26834.317799999852</v>
          </cell>
          <cell r="AA94">
            <v>31957.875270000215</v>
          </cell>
          <cell r="AB94">
            <v>37127.783530000197</v>
          </cell>
          <cell r="AC94">
            <v>42936.642829999822</v>
          </cell>
          <cell r="AD94">
            <v>38932.936130000024</v>
          </cell>
          <cell r="AE94">
            <v>32572.909670000037</v>
          </cell>
          <cell r="AF94">
            <v>25109.853119999898</v>
          </cell>
          <cell r="AG94">
            <v>17362.107860000157</v>
          </cell>
          <cell r="AH94">
            <v>10497.080950000091</v>
          </cell>
          <cell r="AI94">
            <v>3125.996980000069</v>
          </cell>
          <cell r="AJ94">
            <v>-3883.9107099998364</v>
          </cell>
          <cell r="AK94">
            <v>-11506.226649999546</v>
          </cell>
          <cell r="AL94">
            <v>-19145.987869999721</v>
          </cell>
          <cell r="AM94">
            <v>-26494.732159999941</v>
          </cell>
          <cell r="AN94">
            <v>-33064.70246000035</v>
          </cell>
          <cell r="AO94">
            <v>-38819.353209999754</v>
          </cell>
          <cell r="AP94">
            <v>-41094.136590000126</v>
          </cell>
          <cell r="AQ94">
            <v>-41424.766329999533</v>
          </cell>
          <cell r="AR94">
            <v>-43422.682510000028</v>
          </cell>
          <cell r="AS94">
            <v>-45254.536050000301</v>
          </cell>
          <cell r="AT94">
            <v>-46062.457429999413</v>
          </cell>
          <cell r="AU94">
            <v>-46478.401470000186</v>
          </cell>
          <cell r="AV94">
            <v>-46953.381750000102</v>
          </cell>
          <cell r="AW94">
            <v>-47376.544199999655</v>
          </cell>
          <cell r="AX94">
            <v>-47930.866980000166</v>
          </cell>
          <cell r="AY94">
            <v>-50390.46739000066</v>
          </cell>
          <cell r="AZ94">
            <v>-53979.426089999906</v>
          </cell>
          <cell r="BA94">
            <v>-56941.874330000239</v>
          </cell>
        </row>
        <row r="96">
          <cell r="B96" t="str">
            <v>Cash</v>
          </cell>
          <cell r="D96">
            <v>1</v>
          </cell>
          <cell r="F96">
            <v>83117.487009999997</v>
          </cell>
          <cell r="G96">
            <v>4880.7059199999867</v>
          </cell>
          <cell r="H96">
            <v>-7502.5660200000075</v>
          </cell>
          <cell r="I96">
            <v>-13419.376980000012</v>
          </cell>
          <cell r="J96">
            <v>-18018.040720000008</v>
          </cell>
          <cell r="K96">
            <v>-9191.1623100000088</v>
          </cell>
          <cell r="L96">
            <v>-10233.884620000003</v>
          </cell>
          <cell r="M96">
            <v>-7330.7714800000003</v>
          </cell>
          <cell r="N96">
            <v>-168.62875999999792</v>
          </cell>
          <cell r="O96">
            <v>-1832.5175999999979</v>
          </cell>
          <cell r="P96">
            <v>-9006.66067999999</v>
          </cell>
          <cell r="Q96">
            <v>-17284.63147</v>
          </cell>
          <cell r="R96">
            <v>26376.44499000004</v>
          </cell>
          <cell r="S96">
            <v>6252.3402200000291</v>
          </cell>
          <cell r="T96">
            <v>-32602.762779999965</v>
          </cell>
          <cell r="U96">
            <v>-28650.869009999955</v>
          </cell>
          <cell r="V96">
            <v>4691.6380200000294</v>
          </cell>
          <cell r="W96">
            <v>-10275.919559999962</v>
          </cell>
          <cell r="X96">
            <v>-14516.359359999977</v>
          </cell>
          <cell r="Y96">
            <v>-26861.891729999963</v>
          </cell>
          <cell r="Z96">
            <v>-34118.189309999972</v>
          </cell>
          <cell r="AA96">
            <v>-23791.484569999975</v>
          </cell>
          <cell r="AB96">
            <v>-14364.165019999969</v>
          </cell>
          <cell r="AC96">
            <v>2828.7000800000319</v>
          </cell>
          <cell r="AD96">
            <v>17077.325920000018</v>
          </cell>
          <cell r="AE96">
            <v>15089.624140000016</v>
          </cell>
          <cell r="AF96">
            <v>18800.273119999998</v>
          </cell>
          <cell r="AG96">
            <v>17849.792629999996</v>
          </cell>
          <cell r="AH96">
            <v>-3826.5455100000213</v>
          </cell>
          <cell r="AI96">
            <v>2396.4283199999863</v>
          </cell>
          <cell r="AJ96">
            <v>-710.34158000001685</v>
          </cell>
          <cell r="AK96">
            <v>21216.404369999989</v>
          </cell>
          <cell r="AL96">
            <v>16179.55002999998</v>
          </cell>
          <cell r="AM96">
            <v>15151.138329999996</v>
          </cell>
          <cell r="AN96">
            <v>5303.9310300000052</v>
          </cell>
          <cell r="AO96">
            <v>4902.9904799999931</v>
          </cell>
          <cell r="AP96">
            <v>35954.633069999996</v>
          </cell>
          <cell r="AQ96">
            <v>22616.735680000023</v>
          </cell>
          <cell r="AR96">
            <v>3463.6023900000232</v>
          </cell>
          <cell r="AS96">
            <v>8418.5754800000341</v>
          </cell>
          <cell r="AT96">
            <v>1436.8811100000335</v>
          </cell>
          <cell r="AU96">
            <v>8600.8412500000068</v>
          </cell>
          <cell r="AV96">
            <v>14276.21856000001</v>
          </cell>
          <cell r="AW96">
            <v>-1504.8810499999859</v>
          </cell>
          <cell r="AX96">
            <v>-5141.8909599999597</v>
          </cell>
          <cell r="AY96">
            <v>-9736.599089999987</v>
          </cell>
          <cell r="AZ96">
            <v>6963.3730600000326</v>
          </cell>
          <cell r="BA96">
            <v>-1577.5663599999798</v>
          </cell>
        </row>
        <row r="97">
          <cell r="B97" t="str">
            <v>Accounts Receivable</v>
          </cell>
          <cell r="D97">
            <v>1</v>
          </cell>
          <cell r="F97">
            <v>-48892.73179000002</v>
          </cell>
          <cell r="G97">
            <v>18063.682379999984</v>
          </cell>
          <cell r="H97">
            <v>90702.427139999985</v>
          </cell>
          <cell r="I97">
            <v>95566.524529999981</v>
          </cell>
          <cell r="J97">
            <v>97548.008439999976</v>
          </cell>
          <cell r="K97">
            <v>95766.684639999978</v>
          </cell>
          <cell r="L97">
            <v>95151.577269999994</v>
          </cell>
          <cell r="M97">
            <v>91915.743309999991</v>
          </cell>
          <cell r="N97">
            <v>91769.516579999996</v>
          </cell>
          <cell r="O97">
            <v>92734.366479999982</v>
          </cell>
          <cell r="P97">
            <v>91738.221689999991</v>
          </cell>
          <cell r="Q97">
            <v>87496.427199999962</v>
          </cell>
          <cell r="R97">
            <v>103832.68857</v>
          </cell>
          <cell r="S97">
            <v>114250.78989000007</v>
          </cell>
          <cell r="T97">
            <v>117003.91659000007</v>
          </cell>
          <cell r="U97">
            <v>103371.99525000004</v>
          </cell>
          <cell r="V97">
            <v>92128.13042000003</v>
          </cell>
          <cell r="W97">
            <v>85445.703380000035</v>
          </cell>
          <cell r="X97">
            <v>79922.556940000039</v>
          </cell>
          <cell r="Y97">
            <v>82870.739580000052</v>
          </cell>
          <cell r="Z97">
            <v>83963.361420000059</v>
          </cell>
          <cell r="AA97">
            <v>86218.154080000037</v>
          </cell>
          <cell r="AB97">
            <v>89496.738030000037</v>
          </cell>
          <cell r="AC97">
            <v>92426.057250000056</v>
          </cell>
          <cell r="AD97">
            <v>95134.399659999952</v>
          </cell>
          <cell r="AE97">
            <v>99279.827849999943</v>
          </cell>
          <cell r="AF97">
            <v>106752.08352999995</v>
          </cell>
          <cell r="AG97">
            <v>111398.47676999992</v>
          </cell>
          <cell r="AH97">
            <v>115330.81490999996</v>
          </cell>
          <cell r="AI97">
            <v>115518.35820999996</v>
          </cell>
          <cell r="AJ97">
            <v>114313.02445999996</v>
          </cell>
          <cell r="AK97">
            <v>112460.99371999994</v>
          </cell>
          <cell r="AL97">
            <v>111379.76085999995</v>
          </cell>
          <cell r="AM97">
            <v>111391.37159999997</v>
          </cell>
          <cell r="AN97">
            <v>110994.75806999989</v>
          </cell>
          <cell r="AO97">
            <v>110575.04481999992</v>
          </cell>
          <cell r="AP97">
            <v>124347.36499999987</v>
          </cell>
          <cell r="AQ97">
            <v>138601.50070999993</v>
          </cell>
          <cell r="AR97">
            <v>154499.34713999991</v>
          </cell>
          <cell r="AS97">
            <v>157673.40687999988</v>
          </cell>
          <cell r="AT97">
            <v>160058.5775999999</v>
          </cell>
          <cell r="AU97">
            <v>160989.09454999986</v>
          </cell>
          <cell r="AV97">
            <v>162432.54849999992</v>
          </cell>
          <cell r="AW97">
            <v>164523.40191999992</v>
          </cell>
          <cell r="AX97">
            <v>168189.38127999994</v>
          </cell>
          <cell r="AY97">
            <v>170494.32116999989</v>
          </cell>
          <cell r="AZ97">
            <v>172225.19760999989</v>
          </cell>
          <cell r="BA97">
            <v>171421.28759999987</v>
          </cell>
        </row>
        <row r="98">
          <cell r="B98" t="str">
            <v>Inventory</v>
          </cell>
          <cell r="D98">
            <v>1</v>
          </cell>
          <cell r="F98">
            <v>43539.882939999981</v>
          </cell>
          <cell r="G98">
            <v>47332.958299999984</v>
          </cell>
          <cell r="H98">
            <v>47889.465419999979</v>
          </cell>
          <cell r="I98">
            <v>46212.19438999999</v>
          </cell>
          <cell r="J98">
            <v>47293.584799999982</v>
          </cell>
          <cell r="K98">
            <v>49104.751779999977</v>
          </cell>
          <cell r="L98">
            <v>48328.06001999999</v>
          </cell>
          <cell r="M98">
            <v>49718.279189999987</v>
          </cell>
          <cell r="N98">
            <v>49511.107659999987</v>
          </cell>
          <cell r="O98">
            <v>48308.823809999987</v>
          </cell>
          <cell r="P98">
            <v>53475.400059999985</v>
          </cell>
          <cell r="Q98">
            <v>60847.896679999991</v>
          </cell>
          <cell r="R98">
            <v>108407.93617999999</v>
          </cell>
          <cell r="S98">
            <v>99676.159619999991</v>
          </cell>
          <cell r="T98">
            <v>93652.149220000007</v>
          </cell>
          <cell r="U98">
            <v>90208.866309999983</v>
          </cell>
          <cell r="V98">
            <v>85733.69657</v>
          </cell>
          <cell r="W98">
            <v>82290.626780000006</v>
          </cell>
          <cell r="X98">
            <v>83275.38698000001</v>
          </cell>
          <cell r="Y98">
            <v>83275.182390000002</v>
          </cell>
          <cell r="Z98">
            <v>83166.307900000014</v>
          </cell>
          <cell r="AA98">
            <v>85397.52582000001</v>
          </cell>
          <cell r="AB98">
            <v>75711.705919999993</v>
          </cell>
          <cell r="AC98">
            <v>63513.269179999988</v>
          </cell>
          <cell r="AD98">
            <v>53683.402439999998</v>
          </cell>
          <cell r="AE98">
            <v>59513.371310000002</v>
          </cell>
          <cell r="AF98">
            <v>62842.31014999999</v>
          </cell>
          <cell r="AG98">
            <v>64782.035569999993</v>
          </cell>
          <cell r="AH98">
            <v>64948.423069999997</v>
          </cell>
          <cell r="AI98">
            <v>67118.386479999986</v>
          </cell>
          <cell r="AJ98">
            <v>71192.935890000008</v>
          </cell>
          <cell r="AK98">
            <v>72432.666669999991</v>
          </cell>
          <cell r="AL98">
            <v>75734.181009999986</v>
          </cell>
          <cell r="AM98">
            <v>75437.363340000025</v>
          </cell>
          <cell r="AN98">
            <v>78091.862110000016</v>
          </cell>
          <cell r="AO98">
            <v>80993.641410000026</v>
          </cell>
          <cell r="AP98">
            <v>104517.32289000002</v>
          </cell>
          <cell r="AQ98">
            <v>105714.66659000002</v>
          </cell>
          <cell r="AR98">
            <v>105715.20726000002</v>
          </cell>
          <cell r="AS98">
            <v>106045.78835000003</v>
          </cell>
          <cell r="AT98">
            <v>106728.63977000002</v>
          </cell>
          <cell r="AU98">
            <v>107693.07226000004</v>
          </cell>
          <cell r="AV98">
            <v>105260.14769000003</v>
          </cell>
          <cell r="AW98">
            <v>110464.93917000003</v>
          </cell>
          <cell r="AX98">
            <v>112659.05503000005</v>
          </cell>
          <cell r="AY98">
            <v>113546.67602000004</v>
          </cell>
          <cell r="AZ98">
            <v>119249.37338000003</v>
          </cell>
          <cell r="BA98">
            <v>123600.64038000003</v>
          </cell>
        </row>
        <row r="99">
          <cell r="B99" t="str">
            <v>Other Current Assets</v>
          </cell>
          <cell r="D99">
            <v>1</v>
          </cell>
          <cell r="F99">
            <v>7258.7595099999944</v>
          </cell>
          <cell r="G99">
            <v>7269.1104299999943</v>
          </cell>
          <cell r="H99">
            <v>7491.2012799999939</v>
          </cell>
          <cell r="I99">
            <v>7601.5637199999937</v>
          </cell>
          <cell r="J99">
            <v>7636.7576299999937</v>
          </cell>
          <cell r="K99">
            <v>7941.3524899999938</v>
          </cell>
          <cell r="L99">
            <v>8023.2315899999949</v>
          </cell>
          <cell r="M99">
            <v>8117.3519099999939</v>
          </cell>
          <cell r="N99">
            <v>8171.1553199999944</v>
          </cell>
          <cell r="O99">
            <v>8297.5810499999952</v>
          </cell>
          <cell r="P99">
            <v>8231.556969999996</v>
          </cell>
          <cell r="Q99">
            <v>8261.4373399999949</v>
          </cell>
          <cell r="R99">
            <v>12890.15402</v>
          </cell>
          <cell r="S99">
            <v>12991.607649999998</v>
          </cell>
          <cell r="T99">
            <v>12998.051399999998</v>
          </cell>
          <cell r="U99">
            <v>12897.889989999998</v>
          </cell>
          <cell r="V99">
            <v>12955.052809999999</v>
          </cell>
          <cell r="W99">
            <v>12908.05193</v>
          </cell>
          <cell r="X99">
            <v>12977.29492</v>
          </cell>
          <cell r="Y99">
            <v>13036.880010000001</v>
          </cell>
          <cell r="Z99">
            <v>13035.11629</v>
          </cell>
          <cell r="AA99">
            <v>13065.58877</v>
          </cell>
          <cell r="AB99">
            <v>12993.266549999998</v>
          </cell>
          <cell r="AC99">
            <v>12875.844889999998</v>
          </cell>
          <cell r="AD99">
            <v>17587.398250000002</v>
          </cell>
          <cell r="AE99">
            <v>17724.429110000005</v>
          </cell>
          <cell r="AF99">
            <v>17721.576130000001</v>
          </cell>
          <cell r="AG99">
            <v>17691.178640000006</v>
          </cell>
          <cell r="AH99">
            <v>17739.950240000002</v>
          </cell>
          <cell r="AI99">
            <v>17629.129870000001</v>
          </cell>
          <cell r="AJ99">
            <v>17567.299629999998</v>
          </cell>
          <cell r="AK99">
            <v>17380.421289999998</v>
          </cell>
          <cell r="AL99">
            <v>17553.01656</v>
          </cell>
          <cell r="AM99">
            <v>17551.583289999999</v>
          </cell>
          <cell r="AN99">
            <v>17683.690610000001</v>
          </cell>
          <cell r="AO99">
            <v>17987.71616</v>
          </cell>
          <cell r="AP99">
            <v>23307.733500000009</v>
          </cell>
          <cell r="AQ99">
            <v>23261.482940000009</v>
          </cell>
          <cell r="AR99">
            <v>23461.500900000006</v>
          </cell>
          <cell r="AS99">
            <v>23644.836190000005</v>
          </cell>
          <cell r="AT99">
            <v>23664.636760000005</v>
          </cell>
          <cell r="AU99">
            <v>23925.601960000004</v>
          </cell>
          <cell r="AV99">
            <v>23875.916630000003</v>
          </cell>
          <cell r="AW99">
            <v>24040.499780000006</v>
          </cell>
          <cell r="AX99">
            <v>24003.463540000004</v>
          </cell>
          <cell r="AY99">
            <v>23984.092090000006</v>
          </cell>
          <cell r="AZ99">
            <v>24142.418880000005</v>
          </cell>
          <cell r="BA99">
            <v>24123.202690000002</v>
          </cell>
        </row>
        <row r="100">
          <cell r="B100" t="str">
            <v>Current Assets</v>
          </cell>
          <cell r="D100">
            <v>1</v>
          </cell>
          <cell r="F100">
            <v>85023.397669999948</v>
          </cell>
          <cell r="G100">
            <v>77546.457029999961</v>
          </cell>
          <cell r="H100">
            <v>138580.52781999996</v>
          </cell>
          <cell r="I100">
            <v>135960.90565999996</v>
          </cell>
          <cell r="J100">
            <v>134460.31014999995</v>
          </cell>
          <cell r="K100">
            <v>143621.62659999993</v>
          </cell>
          <cell r="L100">
            <v>141268.98425999997</v>
          </cell>
          <cell r="M100">
            <v>142420.60292999996</v>
          </cell>
          <cell r="N100">
            <v>149283.15079999997</v>
          </cell>
          <cell r="O100">
            <v>147508.25373999999</v>
          </cell>
          <cell r="P100">
            <v>144438.51804</v>
          </cell>
          <cell r="Q100">
            <v>139321.12974999993</v>
          </cell>
          <cell r="R100">
            <v>251507.22376000002</v>
          </cell>
          <cell r="S100">
            <v>233170.89738000007</v>
          </cell>
          <cell r="T100">
            <v>191051.35443000012</v>
          </cell>
          <cell r="U100">
            <v>177827.88254000008</v>
          </cell>
          <cell r="V100">
            <v>195508.51782000004</v>
          </cell>
          <cell r="W100">
            <v>170368.46253000005</v>
          </cell>
          <cell r="X100">
            <v>161658.87948000006</v>
          </cell>
          <cell r="Y100">
            <v>152320.9102500001</v>
          </cell>
          <cell r="Z100">
            <v>146046.59630000012</v>
          </cell>
          <cell r="AA100">
            <v>160889.78410000008</v>
          </cell>
          <cell r="AB100">
            <v>163837.54548000006</v>
          </cell>
          <cell r="AC100">
            <v>171643.87140000009</v>
          </cell>
          <cell r="AD100">
            <v>183482.52626999997</v>
          </cell>
          <cell r="AE100">
            <v>191607.25240999996</v>
          </cell>
          <cell r="AF100">
            <v>206116.24292999995</v>
          </cell>
          <cell r="AG100">
            <v>211721.48360999991</v>
          </cell>
          <cell r="AH100">
            <v>194192.64270999993</v>
          </cell>
          <cell r="AI100">
            <v>202662.30287999994</v>
          </cell>
          <cell r="AJ100">
            <v>202362.91839999994</v>
          </cell>
          <cell r="AK100">
            <v>223490.48604999992</v>
          </cell>
          <cell r="AL100">
            <v>220846.5084599999</v>
          </cell>
          <cell r="AM100">
            <v>219531.45655999999</v>
          </cell>
          <cell r="AN100">
            <v>212074.24181999991</v>
          </cell>
          <cell r="AO100">
            <v>214459.39286999995</v>
          </cell>
          <cell r="AP100">
            <v>288127.0544599999</v>
          </cell>
          <cell r="AQ100">
            <v>290194.38591999997</v>
          </cell>
          <cell r="AR100">
            <v>287139.65768999991</v>
          </cell>
          <cell r="AS100">
            <v>295782.60689999996</v>
          </cell>
          <cell r="AT100">
            <v>291888.73524000001</v>
          </cell>
          <cell r="AU100">
            <v>301208.61001999991</v>
          </cell>
          <cell r="AV100">
            <v>305844.83137999993</v>
          </cell>
          <cell r="AW100">
            <v>297523.95981999993</v>
          </cell>
          <cell r="AX100">
            <v>299710.00889000006</v>
          </cell>
          <cell r="AY100">
            <v>298288.49018999998</v>
          </cell>
          <cell r="AZ100">
            <v>322580.36292999994</v>
          </cell>
          <cell r="BA100">
            <v>317567.56430999993</v>
          </cell>
        </row>
        <row r="101">
          <cell r="B101" t="str">
            <v>Fixed Assets</v>
          </cell>
          <cell r="D101">
            <v>1</v>
          </cell>
          <cell r="F101">
            <v>77981.368070000099</v>
          </cell>
          <cell r="G101">
            <v>75317.8504500001</v>
          </cell>
          <cell r="H101">
            <v>75696.184940000108</v>
          </cell>
          <cell r="I101">
            <v>70963.238710000092</v>
          </cell>
          <cell r="J101">
            <v>71391.79658000014</v>
          </cell>
          <cell r="K101">
            <v>74216.945060000115</v>
          </cell>
          <cell r="L101">
            <v>72370.071320000119</v>
          </cell>
          <cell r="M101">
            <v>70669.290700000129</v>
          </cell>
          <cell r="N101">
            <v>70945.027440000107</v>
          </cell>
          <cell r="O101">
            <v>69146.21979000009</v>
          </cell>
          <cell r="P101">
            <v>74003.864400000079</v>
          </cell>
          <cell r="Q101">
            <v>78026.845750000095</v>
          </cell>
          <cell r="R101">
            <v>115293.62306999991</v>
          </cell>
          <cell r="S101">
            <v>127977.96667999992</v>
          </cell>
          <cell r="T101">
            <v>128363.70122999989</v>
          </cell>
          <cell r="U101">
            <v>131964.19820999994</v>
          </cell>
          <cell r="V101">
            <v>130582.94804999993</v>
          </cell>
          <cell r="W101">
            <v>129636.60996999995</v>
          </cell>
          <cell r="X101">
            <v>133896.14607999995</v>
          </cell>
          <cell r="Y101">
            <v>137255.44738</v>
          </cell>
          <cell r="Z101">
            <v>137855.74523999996</v>
          </cell>
          <cell r="AA101">
            <v>134172.20449999993</v>
          </cell>
          <cell r="AB101">
            <v>129332.15862999992</v>
          </cell>
          <cell r="AC101">
            <v>126242.1963699999</v>
          </cell>
          <cell r="AD101">
            <v>170949.91739999989</v>
          </cell>
          <cell r="AE101">
            <v>156699.52839999992</v>
          </cell>
          <cell r="AF101">
            <v>154905.46178999991</v>
          </cell>
          <cell r="AG101">
            <v>156950.20308999997</v>
          </cell>
          <cell r="AH101">
            <v>156489.48854999989</v>
          </cell>
          <cell r="AI101">
            <v>153832.33201999994</v>
          </cell>
          <cell r="AJ101">
            <v>156122.59523000004</v>
          </cell>
          <cell r="AK101">
            <v>153586.31935999996</v>
          </cell>
          <cell r="AL101">
            <v>154389.38944</v>
          </cell>
          <cell r="AM101">
            <v>156440.11203000002</v>
          </cell>
          <cell r="AN101">
            <v>159229.40773000006</v>
          </cell>
          <cell r="AO101">
            <v>156137.27350000004</v>
          </cell>
          <cell r="AP101">
            <v>185601.78307000009</v>
          </cell>
          <cell r="AQ101">
            <v>193790.66062000004</v>
          </cell>
          <cell r="AR101">
            <v>195151.79520000011</v>
          </cell>
          <cell r="AS101">
            <v>189601.36933000007</v>
          </cell>
          <cell r="AT101">
            <v>189699.86115000013</v>
          </cell>
          <cell r="AU101">
            <v>192341.97517000014</v>
          </cell>
          <cell r="AV101">
            <v>187624.77533000009</v>
          </cell>
          <cell r="AW101">
            <v>192331.42383000007</v>
          </cell>
          <cell r="AX101">
            <v>196318.22203000009</v>
          </cell>
          <cell r="AY101">
            <v>200389.12122000006</v>
          </cell>
          <cell r="AZ101">
            <v>198647.01033000005</v>
          </cell>
          <cell r="BA101">
            <v>203404.77546</v>
          </cell>
        </row>
        <row r="102">
          <cell r="B102" t="str">
            <v>Total Assets</v>
          </cell>
          <cell r="D102">
            <v>1</v>
          </cell>
          <cell r="F102">
            <v>163004.76574000006</v>
          </cell>
          <cell r="G102">
            <v>152864.30748000008</v>
          </cell>
          <cell r="H102">
            <v>214276.71276000008</v>
          </cell>
          <cell r="I102">
            <v>206924.14437000005</v>
          </cell>
          <cell r="J102">
            <v>205852.10673000009</v>
          </cell>
          <cell r="K102">
            <v>217838.57166000005</v>
          </cell>
          <cell r="L102">
            <v>213639.0555800001</v>
          </cell>
          <cell r="M102">
            <v>213089.89363000009</v>
          </cell>
          <cell r="N102">
            <v>220228.1782400001</v>
          </cell>
          <cell r="O102">
            <v>216654.47353000008</v>
          </cell>
          <cell r="P102">
            <v>218442.38244000007</v>
          </cell>
          <cell r="Q102">
            <v>217347.97550000003</v>
          </cell>
          <cell r="R102">
            <v>366800.84682999994</v>
          </cell>
          <cell r="S102">
            <v>361148.86405999999</v>
          </cell>
          <cell r="T102">
            <v>319415.05566000001</v>
          </cell>
          <cell r="U102">
            <v>309792.08075000002</v>
          </cell>
          <cell r="V102">
            <v>326091.46586999996</v>
          </cell>
          <cell r="W102">
            <v>300005.07250000001</v>
          </cell>
          <cell r="X102">
            <v>295555.02555999998</v>
          </cell>
          <cell r="Y102">
            <v>289576.3576300001</v>
          </cell>
          <cell r="Z102">
            <v>283902.34154000005</v>
          </cell>
          <cell r="AA102">
            <v>295061.98860000004</v>
          </cell>
          <cell r="AB102">
            <v>293169.70410999999</v>
          </cell>
          <cell r="AC102">
            <v>297886.06776999997</v>
          </cell>
          <cell r="AD102">
            <v>354432.44366999983</v>
          </cell>
          <cell r="AE102">
            <v>348306.78080999991</v>
          </cell>
          <cell r="AF102">
            <v>361021.70471999986</v>
          </cell>
          <cell r="AG102">
            <v>368671.68669999985</v>
          </cell>
          <cell r="AH102">
            <v>350682.13125999982</v>
          </cell>
          <cell r="AI102">
            <v>356494.63489999989</v>
          </cell>
          <cell r="AJ102">
            <v>358485.51362999994</v>
          </cell>
          <cell r="AK102">
            <v>377076.80540999991</v>
          </cell>
          <cell r="AL102">
            <v>375235.89789999987</v>
          </cell>
          <cell r="AM102">
            <v>375971.56859000004</v>
          </cell>
          <cell r="AN102">
            <v>371303.64954999997</v>
          </cell>
          <cell r="AO102">
            <v>370596.66636999999</v>
          </cell>
          <cell r="AP102">
            <v>473728.83753000002</v>
          </cell>
          <cell r="AQ102">
            <v>483985.04654000001</v>
          </cell>
          <cell r="AR102">
            <v>482291.45289000002</v>
          </cell>
          <cell r="AS102">
            <v>485383.97623000003</v>
          </cell>
          <cell r="AT102">
            <v>481588.59639000014</v>
          </cell>
          <cell r="AU102">
            <v>493550.58519000001</v>
          </cell>
          <cell r="AV102">
            <v>493469.60671000002</v>
          </cell>
          <cell r="AW102">
            <v>489855.38364999997</v>
          </cell>
          <cell r="AX102">
            <v>496028.23092000012</v>
          </cell>
          <cell r="AY102">
            <v>498677.61141000001</v>
          </cell>
          <cell r="AZ102">
            <v>521227.37326000002</v>
          </cell>
          <cell r="BA102">
            <v>520972.33976999996</v>
          </cell>
        </row>
        <row r="104">
          <cell r="B104" t="str">
            <v>Accounts Payable</v>
          </cell>
          <cell r="D104">
            <v>-1</v>
          </cell>
          <cell r="F104">
            <v>1321.8661600000105</v>
          </cell>
          <cell r="G104">
            <v>-3223.2891099999893</v>
          </cell>
          <cell r="H104">
            <v>-6419.9681899999878</v>
          </cell>
          <cell r="I104">
            <v>-7973.2217299999884</v>
          </cell>
          <cell r="J104">
            <v>-6982.2720399999889</v>
          </cell>
          <cell r="K104">
            <v>-5784.0022799999879</v>
          </cell>
          <cell r="L104">
            <v>-5902.4339199999895</v>
          </cell>
          <cell r="M104">
            <v>-5535.2698799999889</v>
          </cell>
          <cell r="N104">
            <v>-5350.44750999999</v>
          </cell>
          <cell r="O104">
            <v>-5256.9464699999889</v>
          </cell>
          <cell r="P104">
            <v>-2769.2341299999898</v>
          </cell>
          <cell r="Q104">
            <v>-4143.9117999999899</v>
          </cell>
          <cell r="R104">
            <v>-24198.819339999998</v>
          </cell>
          <cell r="S104">
            <v>-31543.248299999996</v>
          </cell>
          <cell r="T104">
            <v>-24829.654699999996</v>
          </cell>
          <cell r="U104">
            <v>-21431.791499999988</v>
          </cell>
          <cell r="V104">
            <v>-20719.637689999992</v>
          </cell>
          <cell r="W104">
            <v>-17532.420279999995</v>
          </cell>
          <cell r="X104">
            <v>-17138.793350000004</v>
          </cell>
          <cell r="Y104">
            <v>-17176.173419999999</v>
          </cell>
          <cell r="Z104">
            <v>-18340.27404</v>
          </cell>
          <cell r="AA104">
            <v>-23067.934909999993</v>
          </cell>
          <cell r="AB104">
            <v>-22888.607359999991</v>
          </cell>
          <cell r="AC104">
            <v>-27148.667669999999</v>
          </cell>
          <cell r="AD104">
            <v>-35727.022969999984</v>
          </cell>
          <cell r="AE104">
            <v>-22796.546940000004</v>
          </cell>
          <cell r="AF104">
            <v>-26502.286700000004</v>
          </cell>
          <cell r="AG104">
            <v>-27811.413920000006</v>
          </cell>
          <cell r="AH104">
            <v>-26529.336749999984</v>
          </cell>
          <cell r="AI104">
            <v>-28133.268319999988</v>
          </cell>
          <cell r="AJ104">
            <v>-28235.78323999999</v>
          </cell>
          <cell r="AK104">
            <v>-29789.408479999998</v>
          </cell>
          <cell r="AL104">
            <v>-30416.935509999996</v>
          </cell>
          <cell r="AM104">
            <v>-31058.543570000005</v>
          </cell>
          <cell r="AN104">
            <v>-34050.413630000003</v>
          </cell>
          <cell r="AO104">
            <v>-27663.739659999996</v>
          </cell>
          <cell r="AP104">
            <v>-37375.927989999996</v>
          </cell>
          <cell r="AQ104">
            <v>-44912.12165999999</v>
          </cell>
          <cell r="AR104">
            <v>-46812.0147</v>
          </cell>
          <cell r="AS104">
            <v>-46375.918179999986</v>
          </cell>
          <cell r="AT104">
            <v>-46068.142139999989</v>
          </cell>
          <cell r="AU104">
            <v>-46887.989709999994</v>
          </cell>
          <cell r="AV104">
            <v>-44379.4087</v>
          </cell>
          <cell r="AW104">
            <v>-42454.223759999993</v>
          </cell>
          <cell r="AX104">
            <v>-46933.033329999984</v>
          </cell>
          <cell r="AY104">
            <v>-45331.890319999984</v>
          </cell>
          <cell r="AZ104">
            <v>-44244.26307999999</v>
          </cell>
          <cell r="BA104">
            <v>-50047.898169999993</v>
          </cell>
        </row>
        <row r="105">
          <cell r="B105" t="str">
            <v>Notes Payable</v>
          </cell>
          <cell r="D105">
            <v>-1</v>
          </cell>
          <cell r="F105">
            <v>44709.92427000001</v>
          </cell>
          <cell r="G105">
            <v>49225.736050000014</v>
          </cell>
          <cell r="H105">
            <v>-23516.473589999998</v>
          </cell>
          <cell r="I105">
            <v>-2044.0544499999994</v>
          </cell>
          <cell r="J105">
            <v>1794.7356500000003</v>
          </cell>
          <cell r="K105">
            <v>-11822.039490000001</v>
          </cell>
          <cell r="L105">
            <v>-935.29180999999687</v>
          </cell>
          <cell r="M105">
            <v>1444.9760900000008</v>
          </cell>
          <cell r="N105">
            <v>-6941.1751199999944</v>
          </cell>
          <cell r="O105">
            <v>1585.7903700000002</v>
          </cell>
          <cell r="P105">
            <v>-1733.7582399999994</v>
          </cell>
          <cell r="Q105">
            <v>4667.2012199999999</v>
          </cell>
          <cell r="R105">
            <v>-5626.870869999997</v>
          </cell>
          <cell r="S105">
            <v>2638.1091700000075</v>
          </cell>
          <cell r="T105">
            <v>34833.225820000007</v>
          </cell>
          <cell r="U105">
            <v>30249.748100000008</v>
          </cell>
          <cell r="V105">
            <v>-6995.4571499999875</v>
          </cell>
          <cell r="W105">
            <v>12135.928620000013</v>
          </cell>
          <cell r="X105">
            <v>3227.9986500000082</v>
          </cell>
          <cell r="Y105">
            <v>5790.7134800000094</v>
          </cell>
          <cell r="Z105">
            <v>15976.690820000013</v>
          </cell>
          <cell r="AA105">
            <v>7852.089100000012</v>
          </cell>
          <cell r="AB105">
            <v>6254.5339500000127</v>
          </cell>
          <cell r="AC105">
            <v>-1212.7421799999895</v>
          </cell>
          <cell r="AD105">
            <v>1759.7469100000187</v>
          </cell>
          <cell r="AE105">
            <v>3425.2051500000152</v>
          </cell>
          <cell r="AF105">
            <v>3060.8281100000145</v>
          </cell>
          <cell r="AG105">
            <v>267.96892000000923</v>
          </cell>
          <cell r="AH105">
            <v>27399.496690000018</v>
          </cell>
          <cell r="AI105">
            <v>24836.416960000024</v>
          </cell>
          <cell r="AJ105">
            <v>29133.796110000014</v>
          </cell>
          <cell r="AK105">
            <v>8969.1893300000156</v>
          </cell>
          <cell r="AL105">
            <v>13636.267910000015</v>
          </cell>
          <cell r="AM105">
            <v>12306.284440000014</v>
          </cell>
          <cell r="AN105">
            <v>25295.69547000001</v>
          </cell>
          <cell r="AO105">
            <v>20016.913010000022</v>
          </cell>
          <cell r="AP105">
            <v>21064.482009999996</v>
          </cell>
          <cell r="AQ105">
            <v>20606.081949999996</v>
          </cell>
          <cell r="AR105">
            <v>31090.599619999997</v>
          </cell>
          <cell r="AS105">
            <v>25902.746360000001</v>
          </cell>
          <cell r="AT105">
            <v>30820.385749999994</v>
          </cell>
          <cell r="AU105">
            <v>15077.913349999997</v>
          </cell>
          <cell r="AV105">
            <v>13375.631349999996</v>
          </cell>
          <cell r="AW105">
            <v>24175.734649999999</v>
          </cell>
          <cell r="AX105">
            <v>25396.173929999994</v>
          </cell>
          <cell r="AY105">
            <v>23894.599429999991</v>
          </cell>
          <cell r="AZ105">
            <v>1012.8418800000009</v>
          </cell>
          <cell r="BA105">
            <v>16766.839349999991</v>
          </cell>
        </row>
        <row r="106">
          <cell r="B106" t="str">
            <v>Accrued Current Liab</v>
          </cell>
          <cell r="D106">
            <v>-1</v>
          </cell>
          <cell r="F106">
            <v>-25230.246300000003</v>
          </cell>
          <cell r="G106">
            <v>-23707.519199999999</v>
          </cell>
          <cell r="H106">
            <v>-24309.008640000004</v>
          </cell>
          <cell r="I106">
            <v>-26390.803350000002</v>
          </cell>
          <cell r="J106">
            <v>-25337.220920000007</v>
          </cell>
          <cell r="K106">
            <v>-25742.979140000003</v>
          </cell>
          <cell r="L106">
            <v>-25299.995870000006</v>
          </cell>
          <cell r="M106">
            <v>-25615.021950000002</v>
          </cell>
          <cell r="N106">
            <v>-26206.764790000005</v>
          </cell>
          <cell r="O106">
            <v>-26693.14994000001</v>
          </cell>
          <cell r="P106">
            <v>-25817.864130000002</v>
          </cell>
          <cell r="Q106">
            <v>-24507.921690000003</v>
          </cell>
          <cell r="R106">
            <v>-39737.084510000001</v>
          </cell>
          <cell r="S106">
            <v>-39996.032390000008</v>
          </cell>
          <cell r="T106">
            <v>-36657.787350000006</v>
          </cell>
          <cell r="U106">
            <v>-36453.562520000007</v>
          </cell>
          <cell r="V106">
            <v>-34379.695210000005</v>
          </cell>
          <cell r="W106">
            <v>-34813.125200000009</v>
          </cell>
          <cell r="X106">
            <v>-33407.200230000009</v>
          </cell>
          <cell r="Y106">
            <v>-33431.361740000008</v>
          </cell>
          <cell r="Z106">
            <v>-34261.023070000003</v>
          </cell>
          <cell r="AA106">
            <v>-35641.094140000008</v>
          </cell>
          <cell r="AB106">
            <v>-38380.328730000008</v>
          </cell>
          <cell r="AC106">
            <v>-34866.177219999998</v>
          </cell>
          <cell r="AD106">
            <v>-45790.783650000012</v>
          </cell>
          <cell r="AE106">
            <v>-45695.495240000011</v>
          </cell>
          <cell r="AF106">
            <v>-50446.925550000007</v>
          </cell>
          <cell r="AG106">
            <v>-50335.656070000012</v>
          </cell>
          <cell r="AH106">
            <v>-50792.374550000015</v>
          </cell>
          <cell r="AI106">
            <v>-46884.363780000014</v>
          </cell>
          <cell r="AJ106">
            <v>-50759.728350000012</v>
          </cell>
          <cell r="AK106">
            <v>-48940.742990000013</v>
          </cell>
          <cell r="AL106">
            <v>-47440.733240000016</v>
          </cell>
          <cell r="AM106">
            <v>-48625.711660000015</v>
          </cell>
          <cell r="AN106">
            <v>-48350.223590000009</v>
          </cell>
          <cell r="AO106">
            <v>-52204.085930000016</v>
          </cell>
          <cell r="AP106">
            <v>-73983.801760000002</v>
          </cell>
          <cell r="AQ106">
            <v>-73069.975790000011</v>
          </cell>
          <cell r="AR106">
            <v>-73442.362900000022</v>
          </cell>
          <cell r="AS106">
            <v>-70469.584500000012</v>
          </cell>
          <cell r="AT106">
            <v>-72496.405859999999</v>
          </cell>
          <cell r="AU106">
            <v>-74069.993120000028</v>
          </cell>
          <cell r="AV106">
            <v>-72892.400060000014</v>
          </cell>
          <cell r="AW106">
            <v>-75711.983850000004</v>
          </cell>
          <cell r="AX106">
            <v>-75937.080820000003</v>
          </cell>
          <cell r="AY106">
            <v>-74464.068419999996</v>
          </cell>
          <cell r="AZ106">
            <v>-72986.288950000002</v>
          </cell>
          <cell r="BA106">
            <v>-75293.661849999989</v>
          </cell>
        </row>
        <row r="107">
          <cell r="B107" t="str">
            <v>Current Liabilities</v>
          </cell>
          <cell r="D107">
            <v>-1</v>
          </cell>
          <cell r="F107">
            <v>20801.54413000002</v>
          </cell>
          <cell r="G107">
            <v>22294.927740000025</v>
          </cell>
          <cell r="H107">
            <v>-54245.450419999994</v>
          </cell>
          <cell r="I107">
            <v>-36408.079529999988</v>
          </cell>
          <cell r="J107">
            <v>-30524.757309999994</v>
          </cell>
          <cell r="K107">
            <v>-43349.020909999992</v>
          </cell>
          <cell r="L107">
            <v>-32137.721599999993</v>
          </cell>
          <cell r="M107">
            <v>-29705.315739999991</v>
          </cell>
          <cell r="N107">
            <v>-38498.387419999985</v>
          </cell>
          <cell r="O107">
            <v>-30364.306039999999</v>
          </cell>
          <cell r="P107">
            <v>-30320.856499999991</v>
          </cell>
          <cell r="Q107">
            <v>-23984.632269999995</v>
          </cell>
          <cell r="R107">
            <v>-69562.774719999987</v>
          </cell>
          <cell r="S107">
            <v>-68901.171520000004</v>
          </cell>
          <cell r="T107">
            <v>-26654.216229999995</v>
          </cell>
          <cell r="U107">
            <v>-27635.605919999987</v>
          </cell>
          <cell r="V107">
            <v>-62094.790049999981</v>
          </cell>
          <cell r="W107">
            <v>-40209.616859999995</v>
          </cell>
          <cell r="X107">
            <v>-47317.994930000001</v>
          </cell>
          <cell r="Y107">
            <v>-44816.821679999994</v>
          </cell>
          <cell r="Z107">
            <v>-36624.606289999989</v>
          </cell>
          <cell r="AA107">
            <v>-50856.939949999985</v>
          </cell>
          <cell r="AB107">
            <v>-55014.402139999991</v>
          </cell>
          <cell r="AC107">
            <v>-63227.587069999987</v>
          </cell>
          <cell r="AD107">
            <v>-79758.059709999972</v>
          </cell>
          <cell r="AE107">
            <v>-65066.837029999995</v>
          </cell>
          <cell r="AF107">
            <v>-73888.384139999995</v>
          </cell>
          <cell r="AG107">
            <v>-77879.101070000004</v>
          </cell>
          <cell r="AH107">
            <v>-49922.214609999981</v>
          </cell>
          <cell r="AI107">
            <v>-50181.215139999978</v>
          </cell>
          <cell r="AJ107">
            <v>-49861.715479999984</v>
          </cell>
          <cell r="AK107">
            <v>-69760.962139999989</v>
          </cell>
          <cell r="AL107">
            <v>-64221.400839999995</v>
          </cell>
          <cell r="AM107">
            <v>-67377.970790000007</v>
          </cell>
          <cell r="AN107">
            <v>-57104.941749999998</v>
          </cell>
          <cell r="AO107">
            <v>-59850.912579999989</v>
          </cell>
          <cell r="AP107">
            <v>-90295.247740000006</v>
          </cell>
          <cell r="AQ107">
            <v>-97376.015500000009</v>
          </cell>
          <cell r="AR107">
            <v>-89163.777980000028</v>
          </cell>
          <cell r="AS107">
            <v>-90942.75632</v>
          </cell>
          <cell r="AT107">
            <v>-87744.162249999994</v>
          </cell>
          <cell r="AU107">
            <v>-105880.06948000003</v>
          </cell>
          <cell r="AV107">
            <v>-103896.17741000002</v>
          </cell>
          <cell r="AW107">
            <v>-93990.472959999999</v>
          </cell>
          <cell r="AX107">
            <v>-97473.940219999989</v>
          </cell>
          <cell r="AY107">
            <v>-95901.359309999985</v>
          </cell>
          <cell r="AZ107">
            <v>-116217.71015</v>
          </cell>
          <cell r="BA107">
            <v>-108574.72067</v>
          </cell>
        </row>
        <row r="108">
          <cell r="B108" t="str">
            <v>Non-Current Liabilities</v>
          </cell>
          <cell r="D108">
            <v>-1</v>
          </cell>
          <cell r="F108">
            <v>-113644.76839000007</v>
          </cell>
          <cell r="G108">
            <v>-108866.14573000005</v>
          </cell>
          <cell r="H108">
            <v>-95511.75284000003</v>
          </cell>
          <cell r="I108">
            <v>-108164.45431000006</v>
          </cell>
          <cell r="J108">
            <v>-115890.78317000007</v>
          </cell>
          <cell r="K108">
            <v>-117530.49591000007</v>
          </cell>
          <cell r="L108">
            <v>-126949.06105000008</v>
          </cell>
          <cell r="M108">
            <v>-131330.57256000006</v>
          </cell>
          <cell r="N108">
            <v>-132522.22375000006</v>
          </cell>
          <cell r="O108">
            <v>-138542.50770000007</v>
          </cell>
          <cell r="P108">
            <v>-141377.91371000005</v>
          </cell>
          <cell r="Q108">
            <v>-145289.55848000007</v>
          </cell>
          <cell r="R108">
            <v>-238849.52632999999</v>
          </cell>
          <cell r="S108">
            <v>-235619.74956999999</v>
          </cell>
          <cell r="T108">
            <v>-240720.33558000004</v>
          </cell>
          <cell r="U108">
            <v>-235350.56333000003</v>
          </cell>
          <cell r="V108">
            <v>-221843.47935000004</v>
          </cell>
          <cell r="W108">
            <v>-223162.13152000002</v>
          </cell>
          <cell r="X108">
            <v>-217149.57876000006</v>
          </cell>
          <cell r="Y108">
            <v>-219075.97541000001</v>
          </cell>
          <cell r="Z108">
            <v>-226038.26830000003</v>
          </cell>
          <cell r="AA108">
            <v>-228089.13917000001</v>
          </cell>
          <cell r="AB108">
            <v>-227209.30074999999</v>
          </cell>
          <cell r="AC108">
            <v>-229521.33877999999</v>
          </cell>
          <cell r="AD108">
            <v>-308470.17817000009</v>
          </cell>
          <cell r="AE108">
            <v>-310675.71153000015</v>
          </cell>
          <cell r="AF108">
            <v>-307106.03178000014</v>
          </cell>
          <cell r="AG108">
            <v>-303017.55157000013</v>
          </cell>
          <cell r="AH108">
            <v>-306119.85568000015</v>
          </cell>
          <cell r="AI108">
            <v>-304302.27482000011</v>
          </cell>
          <cell r="AJ108">
            <v>-299602.74552000011</v>
          </cell>
          <cell r="AK108">
            <v>-290672.47470000014</v>
          </cell>
          <cell r="AL108">
            <v>-286731.36727000016</v>
          </cell>
          <cell r="AM108">
            <v>-276961.72372000018</v>
          </cell>
          <cell r="AN108">
            <v>-275996.86342000018</v>
          </cell>
          <cell r="AO108">
            <v>-266789.25866000017</v>
          </cell>
          <cell r="AP108">
            <v>-298382.95807000011</v>
          </cell>
          <cell r="AQ108">
            <v>-301227.76958000008</v>
          </cell>
          <cell r="AR108">
            <v>-305748.49727000011</v>
          </cell>
          <cell r="AS108">
            <v>-305230.18873000005</v>
          </cell>
          <cell r="AT108">
            <v>-303825.48158000008</v>
          </cell>
          <cell r="AU108">
            <v>-297235.61911000009</v>
          </cell>
          <cell r="AV108">
            <v>-298663.55242000008</v>
          </cell>
          <cell r="AW108">
            <v>-304531.87136000005</v>
          </cell>
          <cell r="AX108">
            <v>-306666.92859000008</v>
          </cell>
          <cell r="AY108">
            <v>-308429.28958000004</v>
          </cell>
          <cell r="AZ108">
            <v>-307073.74189000006</v>
          </cell>
          <cell r="BA108">
            <v>-311499.24964000005</v>
          </cell>
        </row>
        <row r="109">
          <cell r="B109" t="str">
            <v>Total Liabilities</v>
          </cell>
          <cell r="D109">
            <v>-1</v>
          </cell>
          <cell r="F109">
            <v>-92843.224260000046</v>
          </cell>
          <cell r="G109">
            <v>-86571.217990000019</v>
          </cell>
          <cell r="H109">
            <v>-149757.20326000004</v>
          </cell>
          <cell r="I109">
            <v>-144572.53384000005</v>
          </cell>
          <cell r="J109">
            <v>-146415.54048000005</v>
          </cell>
          <cell r="K109">
            <v>-160879.51682000008</v>
          </cell>
          <cell r="L109">
            <v>-159086.78265000007</v>
          </cell>
          <cell r="M109">
            <v>-161035.88830000005</v>
          </cell>
          <cell r="N109">
            <v>-171020.61117000005</v>
          </cell>
          <cell r="O109">
            <v>-168906.81374000007</v>
          </cell>
          <cell r="P109">
            <v>-171698.77021000005</v>
          </cell>
          <cell r="Q109">
            <v>-169274.19075000007</v>
          </cell>
          <cell r="R109">
            <v>-308412.30105000001</v>
          </cell>
          <cell r="S109">
            <v>-304520.92108999996</v>
          </cell>
          <cell r="T109">
            <v>-267374.55181000003</v>
          </cell>
          <cell r="U109">
            <v>-262986.16925000004</v>
          </cell>
          <cell r="V109">
            <v>-283938.26939999999</v>
          </cell>
          <cell r="W109">
            <v>-263371.74838</v>
          </cell>
          <cell r="X109">
            <v>-264467.57369000005</v>
          </cell>
          <cell r="Y109">
            <v>-263892.79709000001</v>
          </cell>
          <cell r="Z109">
            <v>-262662.87459000002</v>
          </cell>
          <cell r="AA109">
            <v>-278946.07912000001</v>
          </cell>
          <cell r="AB109">
            <v>-282223.70288999996</v>
          </cell>
          <cell r="AC109">
            <v>-292748.92585</v>
          </cell>
          <cell r="AD109">
            <v>-388228.23788000003</v>
          </cell>
          <cell r="AE109">
            <v>-375742.54856000014</v>
          </cell>
          <cell r="AF109">
            <v>-380994.41592000012</v>
          </cell>
          <cell r="AG109">
            <v>-380896.6526400001</v>
          </cell>
          <cell r="AH109">
            <v>-356042.07029000012</v>
          </cell>
          <cell r="AI109">
            <v>-354483.48996000009</v>
          </cell>
          <cell r="AJ109">
            <v>-349464.46100000013</v>
          </cell>
          <cell r="AK109">
            <v>-360433.4368400001</v>
          </cell>
          <cell r="AL109">
            <v>-350952.76811000018</v>
          </cell>
          <cell r="AM109">
            <v>-344339.69451000018</v>
          </cell>
          <cell r="AN109">
            <v>-333101.80517000018</v>
          </cell>
          <cell r="AO109">
            <v>-326640.17124000017</v>
          </cell>
          <cell r="AP109">
            <v>-388678.20581000013</v>
          </cell>
          <cell r="AQ109">
            <v>-398603.78508000006</v>
          </cell>
          <cell r="AR109">
            <v>-394912.27525000012</v>
          </cell>
          <cell r="AS109">
            <v>-396172.94505000004</v>
          </cell>
          <cell r="AT109">
            <v>-391569.64383000007</v>
          </cell>
          <cell r="AU109">
            <v>-403115.68859000015</v>
          </cell>
          <cell r="AV109">
            <v>-402559.72983000008</v>
          </cell>
          <cell r="AW109">
            <v>-398522.34432000003</v>
          </cell>
          <cell r="AX109">
            <v>-404140.86881000007</v>
          </cell>
          <cell r="AY109">
            <v>-404330.64889000001</v>
          </cell>
          <cell r="AZ109">
            <v>-423291.45204000006</v>
          </cell>
          <cell r="BA109">
            <v>-420073.97031000006</v>
          </cell>
        </row>
        <row r="111">
          <cell r="B111" t="str">
            <v>Capital</v>
          </cell>
          <cell r="D111">
            <v>-1</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cell r="Y111">
            <v>0</v>
          </cell>
          <cell r="Z111">
            <v>0</v>
          </cell>
          <cell r="AA111">
            <v>0</v>
          </cell>
          <cell r="AB111">
            <v>0</v>
          </cell>
          <cell r="AC111">
            <v>0</v>
          </cell>
          <cell r="AD111">
            <v>0</v>
          </cell>
          <cell r="AE111">
            <v>0</v>
          </cell>
          <cell r="AF111">
            <v>0</v>
          </cell>
          <cell r="AG111">
            <v>0</v>
          </cell>
          <cell r="AH111">
            <v>0</v>
          </cell>
          <cell r="AI111">
            <v>0</v>
          </cell>
          <cell r="AJ111">
            <v>0</v>
          </cell>
          <cell r="AK111">
            <v>0</v>
          </cell>
          <cell r="AL111">
            <v>0</v>
          </cell>
          <cell r="AM111">
            <v>0</v>
          </cell>
          <cell r="AN111">
            <v>0</v>
          </cell>
          <cell r="AO111">
            <v>0</v>
          </cell>
          <cell r="AP111">
            <v>0</v>
          </cell>
          <cell r="AQ111">
            <v>0</v>
          </cell>
          <cell r="AR111">
            <v>0</v>
          </cell>
          <cell r="AS111">
            <v>0</v>
          </cell>
          <cell r="AT111">
            <v>0</v>
          </cell>
          <cell r="AU111">
            <v>0</v>
          </cell>
          <cell r="AV111">
            <v>0</v>
          </cell>
          <cell r="AW111">
            <v>0</v>
          </cell>
          <cell r="AX111">
            <v>0</v>
          </cell>
          <cell r="AY111">
            <v>0</v>
          </cell>
          <cell r="AZ111">
            <v>0</v>
          </cell>
          <cell r="BA111">
            <v>0</v>
          </cell>
        </row>
        <row r="112">
          <cell r="B112" t="str">
            <v>Retained Earnings</v>
          </cell>
          <cell r="D112">
            <v>-1</v>
          </cell>
          <cell r="F112">
            <v>-37340.992460000009</v>
          </cell>
          <cell r="G112">
            <v>-37340.992460000009</v>
          </cell>
          <cell r="H112">
            <v>-37340.992460000009</v>
          </cell>
          <cell r="I112">
            <v>-37340.992460000009</v>
          </cell>
          <cell r="J112">
            <v>-37340.992460000009</v>
          </cell>
          <cell r="K112">
            <v>-37340.992460000009</v>
          </cell>
          <cell r="L112">
            <v>-37340.992460000009</v>
          </cell>
          <cell r="M112">
            <v>-37340.992460000009</v>
          </cell>
          <cell r="N112">
            <v>-37340.992460000009</v>
          </cell>
          <cell r="O112">
            <v>-37340.992460000009</v>
          </cell>
          <cell r="P112">
            <v>-37340.992460000009</v>
          </cell>
          <cell r="Q112">
            <v>-37340.992460000009</v>
          </cell>
          <cell r="R112">
            <v>-48073.78474999997</v>
          </cell>
          <cell r="S112">
            <v>-48073.78474999997</v>
          </cell>
          <cell r="T112">
            <v>-48073.78474999997</v>
          </cell>
          <cell r="U112">
            <v>-48073.78474999997</v>
          </cell>
          <cell r="V112">
            <v>-48073.78474999997</v>
          </cell>
          <cell r="W112">
            <v>-48073.78474999997</v>
          </cell>
          <cell r="X112">
            <v>-48073.78474999997</v>
          </cell>
          <cell r="Y112">
            <v>-48073.78474999997</v>
          </cell>
          <cell r="Z112">
            <v>-48073.78474999997</v>
          </cell>
          <cell r="AA112">
            <v>-48073.78474999997</v>
          </cell>
          <cell r="AB112">
            <v>-48073.78474999997</v>
          </cell>
          <cell r="AC112">
            <v>-48073.78474999997</v>
          </cell>
          <cell r="AD112">
            <v>-5137.1419200000164</v>
          </cell>
          <cell r="AE112">
            <v>-5137.1419200000164</v>
          </cell>
          <cell r="AF112">
            <v>-5137.1419200000164</v>
          </cell>
          <cell r="AG112">
            <v>-5137.1419200000164</v>
          </cell>
          <cell r="AH112">
            <v>-5137.1419200000164</v>
          </cell>
          <cell r="AI112">
            <v>-5137.1419200000164</v>
          </cell>
          <cell r="AJ112">
            <v>-5137.1419200000164</v>
          </cell>
          <cell r="AK112">
            <v>-5137.1419200000164</v>
          </cell>
          <cell r="AL112">
            <v>-5137.1419200000164</v>
          </cell>
          <cell r="AM112">
            <v>-5137.1419200000164</v>
          </cell>
          <cell r="AN112">
            <v>-5137.1419200000164</v>
          </cell>
          <cell r="AO112">
            <v>-5137.1419200000164</v>
          </cell>
          <cell r="AP112">
            <v>-43956.495129999967</v>
          </cell>
          <cell r="AQ112">
            <v>-43956.495129999967</v>
          </cell>
          <cell r="AR112">
            <v>-43956.495129999967</v>
          </cell>
          <cell r="AS112">
            <v>-43956.495129999967</v>
          </cell>
          <cell r="AT112">
            <v>-43956.495129999967</v>
          </cell>
          <cell r="AU112">
            <v>-43956.495129999967</v>
          </cell>
          <cell r="AV112">
            <v>-43956.495129999967</v>
          </cell>
          <cell r="AW112">
            <v>-43956.495129999967</v>
          </cell>
          <cell r="AX112">
            <v>-43956.495129999967</v>
          </cell>
          <cell r="AY112">
            <v>-43956.495129999967</v>
          </cell>
          <cell r="AZ112">
            <v>-43956.495129999967</v>
          </cell>
          <cell r="BA112">
            <v>-43956.495129999967</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
      <sheetName val="YTD"/>
      <sheetName val="R12"/>
      <sheetName val="BudGL"/>
    </sheetNames>
    <definedNames>
      <definedName name="DataMonth" refersTo="='Month'!$D$3:$AC$60"/>
      <definedName name="Date" refersTo="='Month'!$D$2:$AC$2"/>
      <definedName name="Name" refersTo="='Month'!$B$3:$B$60"/>
    </definedNames>
    <sheetDataSet>
      <sheetData sheetId="0">
        <row r="2">
          <cell r="E2">
            <v>37622</v>
          </cell>
          <cell r="F2">
            <v>37653</v>
          </cell>
          <cell r="G2">
            <v>37681</v>
          </cell>
          <cell r="H2">
            <v>37712</v>
          </cell>
          <cell r="I2">
            <v>37742</v>
          </cell>
          <cell r="J2">
            <v>37773</v>
          </cell>
          <cell r="K2">
            <v>37803</v>
          </cell>
          <cell r="L2">
            <v>37834</v>
          </cell>
          <cell r="M2">
            <v>37865</v>
          </cell>
          <cell r="N2">
            <v>37895</v>
          </cell>
          <cell r="O2">
            <v>37926</v>
          </cell>
          <cell r="P2">
            <v>37956</v>
          </cell>
          <cell r="Q2">
            <v>37987</v>
          </cell>
          <cell r="R2">
            <v>38018</v>
          </cell>
          <cell r="S2">
            <v>38047</v>
          </cell>
          <cell r="T2">
            <v>38078</v>
          </cell>
          <cell r="U2">
            <v>38108</v>
          </cell>
          <cell r="V2">
            <v>38139</v>
          </cell>
          <cell r="W2">
            <v>38169</v>
          </cell>
          <cell r="X2">
            <v>38200</v>
          </cell>
          <cell r="Y2">
            <v>38231</v>
          </cell>
          <cell r="Z2">
            <v>38261</v>
          </cell>
          <cell r="AA2">
            <v>38292</v>
          </cell>
          <cell r="AB2">
            <v>38322</v>
          </cell>
        </row>
        <row r="4">
          <cell r="B4" t="str">
            <v>A3010</v>
          </cell>
          <cell r="E4">
            <v>119830.7</v>
          </cell>
          <cell r="F4">
            <v>116255.48</v>
          </cell>
          <cell r="G4">
            <v>121076.73</v>
          </cell>
          <cell r="H4">
            <v>113475.15</v>
          </cell>
          <cell r="I4">
            <v>101785.62</v>
          </cell>
          <cell r="J4">
            <v>100948.36</v>
          </cell>
          <cell r="K4">
            <v>100407.65</v>
          </cell>
          <cell r="L4">
            <v>101588.47</v>
          </cell>
          <cell r="M4">
            <v>105276.52</v>
          </cell>
          <cell r="N4">
            <v>115556.88</v>
          </cell>
          <cell r="O4">
            <v>117052.38</v>
          </cell>
          <cell r="P4">
            <v>111591.98</v>
          </cell>
          <cell r="Q4">
            <v>137760.22</v>
          </cell>
          <cell r="R4">
            <v>133683.88</v>
          </cell>
          <cell r="S4">
            <v>138424.78</v>
          </cell>
          <cell r="T4">
            <v>130453.48</v>
          </cell>
          <cell r="U4">
            <v>117282.72</v>
          </cell>
          <cell r="V4">
            <v>117039.67</v>
          </cell>
          <cell r="W4">
            <v>119110.39</v>
          </cell>
          <cell r="X4">
            <v>121620.4</v>
          </cell>
          <cell r="Y4">
            <v>126704.91</v>
          </cell>
          <cell r="Z4">
            <v>139731.49</v>
          </cell>
          <cell r="AA4">
            <v>142027.06</v>
          </cell>
          <cell r="AB4">
            <v>135540.18</v>
          </cell>
        </row>
        <row r="5">
          <cell r="B5" t="str">
            <v>A3020</v>
          </cell>
          <cell r="E5">
            <v>17579.580000000002</v>
          </cell>
          <cell r="F5">
            <v>17774.53</v>
          </cell>
          <cell r="G5">
            <v>17511.52</v>
          </cell>
          <cell r="H5">
            <v>16838.28</v>
          </cell>
          <cell r="I5">
            <v>15910.28</v>
          </cell>
          <cell r="J5">
            <v>15442</v>
          </cell>
          <cell r="K5">
            <v>15482.19</v>
          </cell>
          <cell r="L5">
            <v>15592.44</v>
          </cell>
          <cell r="M5">
            <v>16083.25</v>
          </cell>
          <cell r="N5">
            <v>16730.61</v>
          </cell>
          <cell r="O5">
            <v>17104.23</v>
          </cell>
          <cell r="P5">
            <v>17117.189999999999</v>
          </cell>
          <cell r="Q5">
            <v>20256.84</v>
          </cell>
          <cell r="R5">
            <v>20412.04</v>
          </cell>
          <cell r="S5">
            <v>20080</v>
          </cell>
          <cell r="T5">
            <v>19293.21</v>
          </cell>
          <cell r="U5">
            <v>18273.16</v>
          </cell>
          <cell r="V5">
            <v>17850.61</v>
          </cell>
          <cell r="W5">
            <v>18107.59</v>
          </cell>
          <cell r="X5">
            <v>18529.349999999999</v>
          </cell>
          <cell r="Y5">
            <v>19360.39</v>
          </cell>
          <cell r="Z5">
            <v>20286.560000000001</v>
          </cell>
          <cell r="AA5">
            <v>20767.330000000002</v>
          </cell>
          <cell r="AB5">
            <v>20768.560000000001</v>
          </cell>
        </row>
        <row r="7">
          <cell r="B7" t="str">
            <v>A3310</v>
          </cell>
          <cell r="E7">
            <v>60612.57</v>
          </cell>
          <cell r="F7">
            <v>58391.01</v>
          </cell>
          <cell r="G7">
            <v>60427.35</v>
          </cell>
          <cell r="H7">
            <v>57124.77</v>
          </cell>
          <cell r="I7">
            <v>51349.06</v>
          </cell>
          <cell r="J7">
            <v>50506.92</v>
          </cell>
          <cell r="K7">
            <v>50332.81</v>
          </cell>
          <cell r="L7">
            <v>51007.64</v>
          </cell>
          <cell r="M7">
            <v>53219.99</v>
          </cell>
          <cell r="N7">
            <v>59109.52</v>
          </cell>
          <cell r="O7">
            <v>59142.1</v>
          </cell>
          <cell r="P7">
            <v>56321.87</v>
          </cell>
          <cell r="Q7">
            <v>63859.29</v>
          </cell>
          <cell r="R7">
            <v>61470.14</v>
          </cell>
          <cell r="S7">
            <v>63212.33</v>
          </cell>
          <cell r="T7">
            <v>59948.35</v>
          </cell>
          <cell r="U7">
            <v>53755.02</v>
          </cell>
          <cell r="V7">
            <v>52936.91</v>
          </cell>
          <cell r="W7">
            <v>53559.08</v>
          </cell>
          <cell r="X7">
            <v>55386.93</v>
          </cell>
          <cell r="Y7">
            <v>58567.78</v>
          </cell>
          <cell r="Z7">
            <v>65419.6</v>
          </cell>
          <cell r="AA7">
            <v>65792.19</v>
          </cell>
          <cell r="AB7">
            <v>62267.87</v>
          </cell>
        </row>
        <row r="8">
          <cell r="B8" t="str">
            <v>A3320</v>
          </cell>
          <cell r="E8">
            <v>6680.24</v>
          </cell>
          <cell r="F8">
            <v>6754.32</v>
          </cell>
          <cell r="G8">
            <v>6654.38</v>
          </cell>
          <cell r="H8">
            <v>6398.55</v>
          </cell>
          <cell r="I8">
            <v>6045.91</v>
          </cell>
          <cell r="J8">
            <v>5867.96</v>
          </cell>
          <cell r="K8">
            <v>5883.23</v>
          </cell>
          <cell r="L8">
            <v>5925.12</v>
          </cell>
          <cell r="M8">
            <v>6111.64</v>
          </cell>
          <cell r="N8">
            <v>6357.63</v>
          </cell>
          <cell r="O8">
            <v>6499.61</v>
          </cell>
          <cell r="P8">
            <v>6504.53</v>
          </cell>
          <cell r="Q8">
            <v>7697.6</v>
          </cell>
          <cell r="R8">
            <v>7756.58</v>
          </cell>
          <cell r="S8">
            <v>7630.4</v>
          </cell>
          <cell r="T8">
            <v>7331.42</v>
          </cell>
          <cell r="U8">
            <v>6943.8</v>
          </cell>
          <cell r="V8">
            <v>6783.23</v>
          </cell>
          <cell r="W8">
            <v>6880.88</v>
          </cell>
          <cell r="X8">
            <v>7041.15</v>
          </cell>
          <cell r="Y8">
            <v>7356.95</v>
          </cell>
          <cell r="Z8">
            <v>7708.89</v>
          </cell>
          <cell r="AA8">
            <v>7891.59</v>
          </cell>
          <cell r="AB8">
            <v>7892.05</v>
          </cell>
        </row>
        <row r="10">
          <cell r="B10" t="str">
            <v>A3710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row>
        <row r="11">
          <cell r="B11" t="str">
            <v>A3720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row>
        <row r="12">
          <cell r="B12" t="str">
            <v>A3810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row>
        <row r="13">
          <cell r="B13" t="str">
            <v>A3820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row>
        <row r="14">
          <cell r="B14" t="str">
            <v>A3910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row>
        <row r="15">
          <cell r="B15" t="str">
            <v>A3920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row>
        <row r="17">
          <cell r="B17" t="str">
            <v>A4110</v>
          </cell>
          <cell r="E17">
            <v>4963</v>
          </cell>
          <cell r="F17">
            <v>4838</v>
          </cell>
          <cell r="G17">
            <v>4812</v>
          </cell>
          <cell r="H17">
            <v>4739</v>
          </cell>
          <cell r="I17">
            <v>4749</v>
          </cell>
          <cell r="J17">
            <v>4742</v>
          </cell>
          <cell r="K17">
            <v>4717</v>
          </cell>
          <cell r="L17">
            <v>4675</v>
          </cell>
          <cell r="M17">
            <v>4644</v>
          </cell>
          <cell r="N17">
            <v>4723</v>
          </cell>
          <cell r="O17">
            <v>4898</v>
          </cell>
          <cell r="P17">
            <v>5178</v>
          </cell>
          <cell r="Q17">
            <v>5359</v>
          </cell>
          <cell r="R17">
            <v>5346</v>
          </cell>
          <cell r="S17">
            <v>5359</v>
          </cell>
          <cell r="T17">
            <v>5371</v>
          </cell>
          <cell r="U17">
            <v>5389</v>
          </cell>
          <cell r="V17">
            <v>5390</v>
          </cell>
          <cell r="W17">
            <v>5405</v>
          </cell>
          <cell r="X17">
            <v>5402</v>
          </cell>
          <cell r="Y17">
            <v>5435</v>
          </cell>
          <cell r="Z17">
            <v>5493</v>
          </cell>
          <cell r="AA17">
            <v>5630</v>
          </cell>
          <cell r="AB17">
            <v>5772</v>
          </cell>
        </row>
        <row r="18">
          <cell r="B18" t="str">
            <v>A4120</v>
          </cell>
          <cell r="E18">
            <v>8990</v>
          </cell>
          <cell r="F18">
            <v>8822</v>
          </cell>
          <cell r="G18">
            <v>8761</v>
          </cell>
          <cell r="H18">
            <v>8642</v>
          </cell>
          <cell r="I18">
            <v>8653</v>
          </cell>
          <cell r="J18">
            <v>8651</v>
          </cell>
          <cell r="K18">
            <v>8631</v>
          </cell>
          <cell r="L18">
            <v>8579</v>
          </cell>
          <cell r="M18">
            <v>8528</v>
          </cell>
          <cell r="N18">
            <v>8746</v>
          </cell>
          <cell r="O18">
            <v>9142</v>
          </cell>
          <cell r="P18">
            <v>9846</v>
          </cell>
          <cell r="Q18">
            <v>10503</v>
          </cell>
          <cell r="R18">
            <v>10474</v>
          </cell>
          <cell r="S18">
            <v>10487</v>
          </cell>
          <cell r="T18">
            <v>10492</v>
          </cell>
          <cell r="U18">
            <v>10501</v>
          </cell>
          <cell r="V18">
            <v>10512</v>
          </cell>
          <cell r="W18">
            <v>10561</v>
          </cell>
          <cell r="X18">
            <v>10604</v>
          </cell>
          <cell r="Y18">
            <v>10652</v>
          </cell>
          <cell r="Z18">
            <v>10842</v>
          </cell>
          <cell r="AA18">
            <v>11176</v>
          </cell>
          <cell r="AB18">
            <v>11659</v>
          </cell>
        </row>
        <row r="19">
          <cell r="B19" t="str">
            <v>A4130</v>
          </cell>
          <cell r="E19">
            <v>912</v>
          </cell>
          <cell r="F19">
            <v>895</v>
          </cell>
          <cell r="G19">
            <v>888</v>
          </cell>
          <cell r="H19">
            <v>876</v>
          </cell>
          <cell r="I19">
            <v>876</v>
          </cell>
          <cell r="J19">
            <v>876</v>
          </cell>
          <cell r="K19">
            <v>874</v>
          </cell>
          <cell r="L19">
            <v>868</v>
          </cell>
          <cell r="M19">
            <v>862</v>
          </cell>
          <cell r="N19">
            <v>882</v>
          </cell>
          <cell r="O19">
            <v>922</v>
          </cell>
          <cell r="P19">
            <v>992</v>
          </cell>
          <cell r="Q19">
            <v>1048</v>
          </cell>
          <cell r="R19">
            <v>1046</v>
          </cell>
          <cell r="S19">
            <v>1046</v>
          </cell>
          <cell r="T19">
            <v>1046</v>
          </cell>
          <cell r="U19">
            <v>1047</v>
          </cell>
          <cell r="V19">
            <v>1048</v>
          </cell>
          <cell r="W19">
            <v>1053</v>
          </cell>
          <cell r="X19">
            <v>1057</v>
          </cell>
          <cell r="Y19">
            <v>1062</v>
          </cell>
          <cell r="Z19">
            <v>1081</v>
          </cell>
          <cell r="AA19">
            <v>1114</v>
          </cell>
          <cell r="AB19">
            <v>1162</v>
          </cell>
        </row>
        <row r="20">
          <cell r="B20" t="str">
            <v>A4510</v>
          </cell>
          <cell r="E20">
            <v>2142</v>
          </cell>
          <cell r="F20">
            <v>2100</v>
          </cell>
          <cell r="G20">
            <v>2085</v>
          </cell>
          <cell r="H20">
            <v>2054</v>
          </cell>
          <cell r="I20">
            <v>2056</v>
          </cell>
          <cell r="J20">
            <v>2054</v>
          </cell>
          <cell r="K20">
            <v>2049</v>
          </cell>
          <cell r="L20">
            <v>2035</v>
          </cell>
          <cell r="M20">
            <v>2020</v>
          </cell>
          <cell r="N20">
            <v>2063</v>
          </cell>
          <cell r="O20">
            <v>2148</v>
          </cell>
          <cell r="P20">
            <v>2299</v>
          </cell>
          <cell r="Q20">
            <v>2409</v>
          </cell>
          <cell r="R20">
            <v>2405</v>
          </cell>
          <cell r="S20">
            <v>2408</v>
          </cell>
          <cell r="T20">
            <v>2409</v>
          </cell>
          <cell r="U20">
            <v>2411</v>
          </cell>
          <cell r="V20">
            <v>2412</v>
          </cell>
          <cell r="W20">
            <v>2421</v>
          </cell>
          <cell r="X20">
            <v>2427</v>
          </cell>
          <cell r="Y20">
            <v>2439</v>
          </cell>
          <cell r="Z20">
            <v>2479</v>
          </cell>
          <cell r="AA20">
            <v>2549</v>
          </cell>
          <cell r="AB20">
            <v>2645</v>
          </cell>
        </row>
        <row r="21">
          <cell r="B21" t="str">
            <v>A4520</v>
          </cell>
          <cell r="E21">
            <v>296</v>
          </cell>
          <cell r="F21">
            <v>290</v>
          </cell>
          <cell r="G21">
            <v>288</v>
          </cell>
          <cell r="H21">
            <v>284</v>
          </cell>
          <cell r="I21">
            <v>284</v>
          </cell>
          <cell r="J21">
            <v>284</v>
          </cell>
          <cell r="K21">
            <v>283</v>
          </cell>
          <cell r="L21">
            <v>281</v>
          </cell>
          <cell r="M21">
            <v>279</v>
          </cell>
          <cell r="N21">
            <v>285</v>
          </cell>
          <cell r="O21">
            <v>297</v>
          </cell>
          <cell r="P21">
            <v>318</v>
          </cell>
          <cell r="Q21">
            <v>333</v>
          </cell>
          <cell r="R21">
            <v>333</v>
          </cell>
          <cell r="S21">
            <v>333</v>
          </cell>
          <cell r="T21">
            <v>334</v>
          </cell>
          <cell r="U21">
            <v>334</v>
          </cell>
          <cell r="V21">
            <v>334</v>
          </cell>
          <cell r="W21">
            <v>335</v>
          </cell>
          <cell r="X21">
            <v>336</v>
          </cell>
          <cell r="Y21">
            <v>338</v>
          </cell>
          <cell r="Z21">
            <v>343</v>
          </cell>
          <cell r="AA21">
            <v>353</v>
          </cell>
          <cell r="AB21">
            <v>366</v>
          </cell>
        </row>
        <row r="22">
          <cell r="B22" t="str">
            <v>A4530</v>
          </cell>
          <cell r="E22">
            <v>539</v>
          </cell>
          <cell r="F22">
            <v>529</v>
          </cell>
          <cell r="G22">
            <v>525</v>
          </cell>
          <cell r="H22">
            <v>518</v>
          </cell>
          <cell r="I22">
            <v>519</v>
          </cell>
          <cell r="J22">
            <v>519</v>
          </cell>
          <cell r="K22">
            <v>517</v>
          </cell>
          <cell r="L22">
            <v>513</v>
          </cell>
          <cell r="M22">
            <v>509</v>
          </cell>
          <cell r="N22">
            <v>521</v>
          </cell>
          <cell r="O22">
            <v>543</v>
          </cell>
          <cell r="P22">
            <v>582</v>
          </cell>
          <cell r="Q22">
            <v>613</v>
          </cell>
          <cell r="R22">
            <v>611</v>
          </cell>
          <cell r="S22">
            <v>611</v>
          </cell>
          <cell r="T22">
            <v>612</v>
          </cell>
          <cell r="U22">
            <v>614</v>
          </cell>
          <cell r="V22">
            <v>615</v>
          </cell>
          <cell r="W22">
            <v>616</v>
          </cell>
          <cell r="X22">
            <v>618</v>
          </cell>
          <cell r="Y22">
            <v>621</v>
          </cell>
          <cell r="Z22">
            <v>631</v>
          </cell>
          <cell r="AA22">
            <v>648</v>
          </cell>
          <cell r="AB22">
            <v>672</v>
          </cell>
        </row>
        <row r="23">
          <cell r="B23" t="str">
            <v>A4540</v>
          </cell>
          <cell r="E23">
            <v>2417</v>
          </cell>
          <cell r="F23">
            <v>2367</v>
          </cell>
          <cell r="G23">
            <v>2352</v>
          </cell>
          <cell r="H23">
            <v>2319</v>
          </cell>
          <cell r="I23">
            <v>2324</v>
          </cell>
          <cell r="J23">
            <v>2322</v>
          </cell>
          <cell r="K23">
            <v>2315</v>
          </cell>
          <cell r="L23">
            <v>2297</v>
          </cell>
          <cell r="M23">
            <v>2281</v>
          </cell>
          <cell r="N23">
            <v>2331</v>
          </cell>
          <cell r="O23">
            <v>2429</v>
          </cell>
          <cell r="P23">
            <v>2599</v>
          </cell>
          <cell r="Q23">
            <v>2724</v>
          </cell>
          <cell r="R23">
            <v>2721</v>
          </cell>
          <cell r="S23">
            <v>2726</v>
          </cell>
          <cell r="T23">
            <v>2730</v>
          </cell>
          <cell r="U23">
            <v>2732</v>
          </cell>
          <cell r="V23">
            <v>2734</v>
          </cell>
          <cell r="W23">
            <v>2743</v>
          </cell>
          <cell r="X23">
            <v>2751</v>
          </cell>
          <cell r="Y23">
            <v>2762</v>
          </cell>
          <cell r="Z23">
            <v>2808</v>
          </cell>
          <cell r="AA23">
            <v>2887</v>
          </cell>
          <cell r="AB23">
            <v>3000</v>
          </cell>
        </row>
        <row r="24">
          <cell r="B24" t="str">
            <v>A5110</v>
          </cell>
          <cell r="E24">
            <v>1961</v>
          </cell>
          <cell r="F24">
            <v>1927</v>
          </cell>
          <cell r="G24">
            <v>1912</v>
          </cell>
          <cell r="H24">
            <v>1885</v>
          </cell>
          <cell r="I24">
            <v>1883</v>
          </cell>
          <cell r="J24">
            <v>1883</v>
          </cell>
          <cell r="K24">
            <v>1877</v>
          </cell>
          <cell r="L24">
            <v>1867</v>
          </cell>
          <cell r="M24">
            <v>1854</v>
          </cell>
          <cell r="N24">
            <v>1899</v>
          </cell>
          <cell r="O24">
            <v>1983</v>
          </cell>
          <cell r="P24">
            <v>2134</v>
          </cell>
          <cell r="Q24">
            <v>2266</v>
          </cell>
          <cell r="R24">
            <v>2259</v>
          </cell>
          <cell r="S24">
            <v>2262</v>
          </cell>
          <cell r="T24">
            <v>2262</v>
          </cell>
          <cell r="U24">
            <v>2266</v>
          </cell>
          <cell r="V24">
            <v>2268</v>
          </cell>
          <cell r="W24">
            <v>2276</v>
          </cell>
          <cell r="X24">
            <v>2283</v>
          </cell>
          <cell r="Y24">
            <v>2292</v>
          </cell>
          <cell r="Z24">
            <v>2335</v>
          </cell>
          <cell r="AA24">
            <v>2406</v>
          </cell>
          <cell r="AB24">
            <v>2509</v>
          </cell>
        </row>
        <row r="25">
          <cell r="B25" t="str">
            <v>A5120</v>
          </cell>
          <cell r="E25">
            <v>1312</v>
          </cell>
          <cell r="F25">
            <v>1288</v>
          </cell>
          <cell r="G25">
            <v>1278</v>
          </cell>
          <cell r="H25">
            <v>1259</v>
          </cell>
          <cell r="I25">
            <v>1259</v>
          </cell>
          <cell r="J25">
            <v>1260</v>
          </cell>
          <cell r="K25">
            <v>1258</v>
          </cell>
          <cell r="L25">
            <v>1251</v>
          </cell>
          <cell r="M25">
            <v>1242</v>
          </cell>
          <cell r="N25">
            <v>1271</v>
          </cell>
          <cell r="O25">
            <v>1327</v>
          </cell>
          <cell r="P25">
            <v>1427</v>
          </cell>
          <cell r="Q25">
            <v>1520</v>
          </cell>
          <cell r="R25">
            <v>1517</v>
          </cell>
          <cell r="S25">
            <v>1516</v>
          </cell>
          <cell r="T25">
            <v>1514</v>
          </cell>
          <cell r="U25">
            <v>1513</v>
          </cell>
          <cell r="V25">
            <v>1516</v>
          </cell>
          <cell r="W25">
            <v>1524</v>
          </cell>
          <cell r="X25">
            <v>1531</v>
          </cell>
          <cell r="Y25">
            <v>1538</v>
          </cell>
          <cell r="Z25">
            <v>1565</v>
          </cell>
          <cell r="AA25">
            <v>1612</v>
          </cell>
          <cell r="AB25">
            <v>1679</v>
          </cell>
        </row>
        <row r="26">
          <cell r="B26" t="str">
            <v>A5130</v>
          </cell>
          <cell r="E26">
            <v>2184</v>
          </cell>
          <cell r="F26">
            <v>2150</v>
          </cell>
          <cell r="G26">
            <v>2132</v>
          </cell>
          <cell r="H26">
            <v>2107</v>
          </cell>
          <cell r="I26">
            <v>2103</v>
          </cell>
          <cell r="J26">
            <v>2108</v>
          </cell>
          <cell r="K26">
            <v>2102</v>
          </cell>
          <cell r="L26">
            <v>2089</v>
          </cell>
          <cell r="M26">
            <v>2069</v>
          </cell>
          <cell r="N26">
            <v>2120</v>
          </cell>
          <cell r="O26">
            <v>2229</v>
          </cell>
          <cell r="P26">
            <v>2399</v>
          </cell>
          <cell r="Q26">
            <v>2497</v>
          </cell>
          <cell r="R26">
            <v>2512</v>
          </cell>
          <cell r="S26">
            <v>2516</v>
          </cell>
          <cell r="T26">
            <v>2517</v>
          </cell>
          <cell r="U26">
            <v>2503</v>
          </cell>
          <cell r="V26">
            <v>2501</v>
          </cell>
          <cell r="W26">
            <v>2509</v>
          </cell>
          <cell r="X26">
            <v>2537</v>
          </cell>
          <cell r="Y26">
            <v>2548</v>
          </cell>
          <cell r="Z26">
            <v>2614</v>
          </cell>
          <cell r="AA26">
            <v>2677</v>
          </cell>
          <cell r="AB26">
            <v>2787</v>
          </cell>
        </row>
        <row r="27">
          <cell r="B27" t="str">
            <v>A5410</v>
          </cell>
          <cell r="E27">
            <v>2923</v>
          </cell>
          <cell r="F27">
            <v>2956</v>
          </cell>
          <cell r="G27">
            <v>2963</v>
          </cell>
          <cell r="H27">
            <v>2985</v>
          </cell>
          <cell r="I27">
            <v>3003</v>
          </cell>
          <cell r="J27">
            <v>3040</v>
          </cell>
          <cell r="K27">
            <v>3068</v>
          </cell>
          <cell r="L27">
            <v>3079</v>
          </cell>
          <cell r="M27">
            <v>3083</v>
          </cell>
          <cell r="N27">
            <v>3099</v>
          </cell>
          <cell r="O27">
            <v>3136</v>
          </cell>
          <cell r="P27">
            <v>3155</v>
          </cell>
          <cell r="Q27">
            <v>3177</v>
          </cell>
          <cell r="R27">
            <v>3203</v>
          </cell>
          <cell r="S27">
            <v>3208</v>
          </cell>
          <cell r="T27">
            <v>3222</v>
          </cell>
          <cell r="U27">
            <v>3227</v>
          </cell>
          <cell r="V27">
            <v>3251</v>
          </cell>
          <cell r="W27">
            <v>3278</v>
          </cell>
          <cell r="X27">
            <v>3290</v>
          </cell>
          <cell r="Y27">
            <v>3302</v>
          </cell>
          <cell r="Z27">
            <v>3314</v>
          </cell>
          <cell r="AA27">
            <v>3347</v>
          </cell>
          <cell r="AB27">
            <v>3370</v>
          </cell>
        </row>
        <row r="28">
          <cell r="B28" t="str">
            <v>A5420</v>
          </cell>
          <cell r="E28">
            <v>1620</v>
          </cell>
          <cell r="F28">
            <v>1590</v>
          </cell>
          <cell r="G28">
            <v>1585</v>
          </cell>
          <cell r="H28">
            <v>1578</v>
          </cell>
          <cell r="I28">
            <v>1582</v>
          </cell>
          <cell r="J28">
            <v>1583</v>
          </cell>
          <cell r="K28">
            <v>1581</v>
          </cell>
          <cell r="L28">
            <v>1570</v>
          </cell>
          <cell r="M28">
            <v>1555</v>
          </cell>
          <cell r="N28">
            <v>1580</v>
          </cell>
          <cell r="O28">
            <v>1677</v>
          </cell>
          <cell r="P28">
            <v>1809</v>
          </cell>
          <cell r="Q28">
            <v>1874</v>
          </cell>
          <cell r="R28">
            <v>1886</v>
          </cell>
          <cell r="S28">
            <v>1895</v>
          </cell>
          <cell r="T28">
            <v>1899</v>
          </cell>
          <cell r="U28">
            <v>1882</v>
          </cell>
          <cell r="V28">
            <v>1888</v>
          </cell>
          <cell r="W28">
            <v>1889</v>
          </cell>
          <cell r="X28">
            <v>1918</v>
          </cell>
          <cell r="Y28">
            <v>1918</v>
          </cell>
          <cell r="Z28">
            <v>1965</v>
          </cell>
          <cell r="AA28">
            <v>2009</v>
          </cell>
          <cell r="AB28">
            <v>2081</v>
          </cell>
        </row>
        <row r="29">
          <cell r="B29" t="str">
            <v>A5510</v>
          </cell>
          <cell r="E29">
            <v>2100</v>
          </cell>
          <cell r="F29">
            <v>2069</v>
          </cell>
          <cell r="G29">
            <v>2052</v>
          </cell>
          <cell r="H29">
            <v>2032</v>
          </cell>
          <cell r="I29">
            <v>2031</v>
          </cell>
          <cell r="J29">
            <v>2034</v>
          </cell>
          <cell r="K29">
            <v>2033</v>
          </cell>
          <cell r="L29">
            <v>2015</v>
          </cell>
          <cell r="M29">
            <v>1991</v>
          </cell>
          <cell r="N29">
            <v>2034</v>
          </cell>
          <cell r="O29">
            <v>2138</v>
          </cell>
          <cell r="P29">
            <v>2302</v>
          </cell>
          <cell r="Q29">
            <v>2403</v>
          </cell>
          <cell r="R29">
            <v>2414</v>
          </cell>
          <cell r="S29">
            <v>2415</v>
          </cell>
          <cell r="T29">
            <v>2416</v>
          </cell>
          <cell r="U29">
            <v>2409</v>
          </cell>
          <cell r="V29">
            <v>2415</v>
          </cell>
          <cell r="W29">
            <v>2423</v>
          </cell>
          <cell r="X29">
            <v>2448</v>
          </cell>
          <cell r="Y29">
            <v>2458</v>
          </cell>
          <cell r="Z29">
            <v>2522</v>
          </cell>
          <cell r="AA29">
            <v>2578</v>
          </cell>
          <cell r="AB29">
            <v>2684</v>
          </cell>
        </row>
        <row r="30">
          <cell r="B30" t="str">
            <v>A5520</v>
          </cell>
          <cell r="E30">
            <v>825</v>
          </cell>
          <cell r="F30">
            <v>808</v>
          </cell>
          <cell r="G30">
            <v>801</v>
          </cell>
          <cell r="H30">
            <v>791</v>
          </cell>
          <cell r="I30">
            <v>792</v>
          </cell>
          <cell r="J30">
            <v>794</v>
          </cell>
          <cell r="K30">
            <v>792</v>
          </cell>
          <cell r="L30">
            <v>786</v>
          </cell>
          <cell r="M30">
            <v>778</v>
          </cell>
          <cell r="N30">
            <v>796</v>
          </cell>
          <cell r="O30">
            <v>840</v>
          </cell>
          <cell r="P30">
            <v>906</v>
          </cell>
          <cell r="Q30">
            <v>957</v>
          </cell>
          <cell r="R30">
            <v>959</v>
          </cell>
          <cell r="S30">
            <v>959</v>
          </cell>
          <cell r="T30">
            <v>957</v>
          </cell>
          <cell r="U30">
            <v>952</v>
          </cell>
          <cell r="V30">
            <v>959</v>
          </cell>
          <cell r="W30">
            <v>960</v>
          </cell>
          <cell r="X30">
            <v>970</v>
          </cell>
          <cell r="Y30">
            <v>971</v>
          </cell>
          <cell r="Z30">
            <v>999</v>
          </cell>
          <cell r="AA30">
            <v>1024</v>
          </cell>
          <cell r="AB30">
            <v>1065</v>
          </cell>
        </row>
        <row r="31">
          <cell r="B31" t="str">
            <v>A5530</v>
          </cell>
          <cell r="E31">
            <v>1175</v>
          </cell>
          <cell r="F31">
            <v>1178</v>
          </cell>
          <cell r="G31">
            <v>1184</v>
          </cell>
          <cell r="H31">
            <v>1195</v>
          </cell>
          <cell r="I31">
            <v>1205</v>
          </cell>
          <cell r="J31">
            <v>1211</v>
          </cell>
          <cell r="K31">
            <v>1217</v>
          </cell>
          <cell r="L31">
            <v>1223</v>
          </cell>
          <cell r="M31">
            <v>1235</v>
          </cell>
          <cell r="N31">
            <v>1240</v>
          </cell>
          <cell r="O31">
            <v>1249</v>
          </cell>
          <cell r="P31">
            <v>1211</v>
          </cell>
          <cell r="Q31">
            <v>1149</v>
          </cell>
          <cell r="R31">
            <v>1148</v>
          </cell>
          <cell r="S31">
            <v>1146</v>
          </cell>
          <cell r="T31">
            <v>1157</v>
          </cell>
          <cell r="U31">
            <v>1167</v>
          </cell>
          <cell r="V31">
            <v>1178</v>
          </cell>
          <cell r="W31">
            <v>1172</v>
          </cell>
          <cell r="X31">
            <v>1177</v>
          </cell>
          <cell r="Y31">
            <v>1180</v>
          </cell>
          <cell r="Z31">
            <v>1191</v>
          </cell>
          <cell r="AA31">
            <v>1196</v>
          </cell>
          <cell r="AB31">
            <v>1165</v>
          </cell>
        </row>
        <row r="32">
          <cell r="B32" t="str">
            <v>A6110</v>
          </cell>
          <cell r="E32">
            <v>3017</v>
          </cell>
          <cell r="F32">
            <v>3033</v>
          </cell>
          <cell r="G32">
            <v>3053</v>
          </cell>
          <cell r="H32">
            <v>3071</v>
          </cell>
          <cell r="I32">
            <v>3088</v>
          </cell>
          <cell r="J32">
            <v>3086</v>
          </cell>
          <cell r="K32">
            <v>3102</v>
          </cell>
          <cell r="L32">
            <v>3131</v>
          </cell>
          <cell r="M32">
            <v>3161</v>
          </cell>
          <cell r="N32">
            <v>3176</v>
          </cell>
          <cell r="O32">
            <v>3189</v>
          </cell>
          <cell r="P32">
            <v>3209</v>
          </cell>
          <cell r="Q32">
            <v>3274</v>
          </cell>
          <cell r="R32">
            <v>3278</v>
          </cell>
          <cell r="S32">
            <v>3291</v>
          </cell>
          <cell r="T32">
            <v>3308</v>
          </cell>
          <cell r="U32">
            <v>3329</v>
          </cell>
          <cell r="V32">
            <v>3348</v>
          </cell>
          <cell r="W32">
            <v>3358</v>
          </cell>
          <cell r="X32">
            <v>3362</v>
          </cell>
          <cell r="Y32">
            <v>3385</v>
          </cell>
          <cell r="Z32">
            <v>3422</v>
          </cell>
          <cell r="AA32">
            <v>3475</v>
          </cell>
          <cell r="AB32">
            <v>3486</v>
          </cell>
        </row>
        <row r="33">
          <cell r="B33" t="str">
            <v>A6120</v>
          </cell>
          <cell r="E33">
            <v>3680</v>
          </cell>
          <cell r="F33">
            <v>3606</v>
          </cell>
          <cell r="G33">
            <v>3594</v>
          </cell>
          <cell r="H33">
            <v>3579</v>
          </cell>
          <cell r="I33">
            <v>3585</v>
          </cell>
          <cell r="J33">
            <v>3589</v>
          </cell>
          <cell r="K33">
            <v>3580</v>
          </cell>
          <cell r="L33">
            <v>3562</v>
          </cell>
          <cell r="M33">
            <v>3532</v>
          </cell>
          <cell r="N33">
            <v>3600</v>
          </cell>
          <cell r="O33">
            <v>3829</v>
          </cell>
          <cell r="P33">
            <v>4136</v>
          </cell>
          <cell r="Q33">
            <v>4350</v>
          </cell>
          <cell r="R33">
            <v>4372</v>
          </cell>
          <cell r="S33">
            <v>4394</v>
          </cell>
          <cell r="T33">
            <v>4398</v>
          </cell>
          <cell r="U33">
            <v>4361</v>
          </cell>
          <cell r="V33">
            <v>4371</v>
          </cell>
          <cell r="W33">
            <v>4370</v>
          </cell>
          <cell r="X33">
            <v>4445</v>
          </cell>
          <cell r="Y33">
            <v>4452</v>
          </cell>
          <cell r="Z33">
            <v>4566</v>
          </cell>
          <cell r="AA33">
            <v>4666</v>
          </cell>
          <cell r="AB33">
            <v>4837</v>
          </cell>
        </row>
        <row r="34">
          <cell r="B34" t="str">
            <v>A6130</v>
          </cell>
          <cell r="E34">
            <v>897</v>
          </cell>
          <cell r="F34">
            <v>878</v>
          </cell>
          <cell r="G34">
            <v>874</v>
          </cell>
          <cell r="H34">
            <v>870</v>
          </cell>
          <cell r="I34">
            <v>871</v>
          </cell>
          <cell r="J34">
            <v>872</v>
          </cell>
          <cell r="K34">
            <v>873</v>
          </cell>
          <cell r="L34">
            <v>870</v>
          </cell>
          <cell r="M34">
            <v>865</v>
          </cell>
          <cell r="N34">
            <v>882</v>
          </cell>
          <cell r="O34">
            <v>940</v>
          </cell>
          <cell r="P34">
            <v>1017</v>
          </cell>
          <cell r="Q34">
            <v>1102</v>
          </cell>
          <cell r="R34">
            <v>1108</v>
          </cell>
          <cell r="S34">
            <v>1115</v>
          </cell>
          <cell r="T34">
            <v>1119</v>
          </cell>
          <cell r="U34">
            <v>1108</v>
          </cell>
          <cell r="V34">
            <v>1112</v>
          </cell>
          <cell r="W34">
            <v>1111</v>
          </cell>
          <cell r="X34">
            <v>1132</v>
          </cell>
          <cell r="Y34">
            <v>1130</v>
          </cell>
          <cell r="Z34">
            <v>1161</v>
          </cell>
          <cell r="AA34">
            <v>1187</v>
          </cell>
          <cell r="AB34">
            <v>1232</v>
          </cell>
        </row>
        <row r="35">
          <cell r="B35" t="str">
            <v>A6140</v>
          </cell>
          <cell r="E35">
            <v>4034</v>
          </cell>
          <cell r="F35">
            <v>4047</v>
          </cell>
          <cell r="G35">
            <v>4062</v>
          </cell>
          <cell r="H35">
            <v>4069</v>
          </cell>
          <cell r="I35">
            <v>4085</v>
          </cell>
          <cell r="J35">
            <v>4097</v>
          </cell>
          <cell r="K35">
            <v>4132</v>
          </cell>
          <cell r="L35">
            <v>4157</v>
          </cell>
          <cell r="M35">
            <v>4177</v>
          </cell>
          <cell r="N35">
            <v>4191</v>
          </cell>
          <cell r="O35">
            <v>4197</v>
          </cell>
          <cell r="P35">
            <v>4217</v>
          </cell>
          <cell r="Q35">
            <v>4238</v>
          </cell>
          <cell r="R35">
            <v>4294</v>
          </cell>
          <cell r="S35">
            <v>4334</v>
          </cell>
          <cell r="T35">
            <v>4361</v>
          </cell>
          <cell r="U35">
            <v>4360</v>
          </cell>
          <cell r="V35">
            <v>4335</v>
          </cell>
          <cell r="W35">
            <v>4366</v>
          </cell>
          <cell r="X35">
            <v>4396</v>
          </cell>
          <cell r="Y35">
            <v>4462</v>
          </cell>
          <cell r="Z35">
            <v>4507</v>
          </cell>
          <cell r="AA35">
            <v>4538</v>
          </cell>
          <cell r="AB35">
            <v>4546</v>
          </cell>
        </row>
        <row r="36">
          <cell r="B36" t="str">
            <v>A6310</v>
          </cell>
          <cell r="E36">
            <v>1202</v>
          </cell>
          <cell r="F36">
            <v>1178</v>
          </cell>
          <cell r="G36">
            <v>1171</v>
          </cell>
          <cell r="H36">
            <v>1154</v>
          </cell>
          <cell r="I36">
            <v>1156</v>
          </cell>
          <cell r="J36">
            <v>1156</v>
          </cell>
          <cell r="K36">
            <v>1155</v>
          </cell>
          <cell r="L36">
            <v>1149</v>
          </cell>
          <cell r="M36">
            <v>1140</v>
          </cell>
          <cell r="N36">
            <v>1167</v>
          </cell>
          <cell r="O36">
            <v>1219</v>
          </cell>
          <cell r="P36">
            <v>1311</v>
          </cell>
          <cell r="Q36">
            <v>1388</v>
          </cell>
          <cell r="R36">
            <v>1385</v>
          </cell>
          <cell r="S36">
            <v>1388</v>
          </cell>
          <cell r="T36">
            <v>1387</v>
          </cell>
          <cell r="U36">
            <v>1389</v>
          </cell>
          <cell r="V36">
            <v>1390</v>
          </cell>
          <cell r="W36">
            <v>1398</v>
          </cell>
          <cell r="X36">
            <v>1403</v>
          </cell>
          <cell r="Y36">
            <v>1410</v>
          </cell>
          <cell r="Z36">
            <v>1435</v>
          </cell>
          <cell r="AA36">
            <v>1480</v>
          </cell>
          <cell r="AB36">
            <v>1541</v>
          </cell>
        </row>
        <row r="37">
          <cell r="B37" t="str">
            <v>A6320</v>
          </cell>
          <cell r="E37">
            <v>985</v>
          </cell>
          <cell r="F37">
            <v>958</v>
          </cell>
          <cell r="G37">
            <v>951</v>
          </cell>
          <cell r="H37">
            <v>931</v>
          </cell>
          <cell r="I37">
            <v>937</v>
          </cell>
          <cell r="J37">
            <v>934</v>
          </cell>
          <cell r="K37">
            <v>935</v>
          </cell>
          <cell r="L37">
            <v>929</v>
          </cell>
          <cell r="M37">
            <v>923</v>
          </cell>
          <cell r="N37">
            <v>949</v>
          </cell>
          <cell r="O37">
            <v>993</v>
          </cell>
          <cell r="P37">
            <v>1075</v>
          </cell>
          <cell r="Q37">
            <v>1144</v>
          </cell>
          <cell r="R37">
            <v>1144</v>
          </cell>
          <cell r="S37">
            <v>1144</v>
          </cell>
          <cell r="T37">
            <v>1142</v>
          </cell>
          <cell r="U37">
            <v>1140</v>
          </cell>
          <cell r="V37">
            <v>1139</v>
          </cell>
          <cell r="W37">
            <v>1148</v>
          </cell>
          <cell r="X37">
            <v>1154</v>
          </cell>
          <cell r="Y37">
            <v>1167</v>
          </cell>
          <cell r="Z37">
            <v>1187</v>
          </cell>
          <cell r="AA37">
            <v>1222</v>
          </cell>
          <cell r="AB37">
            <v>1276</v>
          </cell>
        </row>
        <row r="38">
          <cell r="B38" t="str">
            <v>A6330</v>
          </cell>
          <cell r="E38">
            <v>267</v>
          </cell>
          <cell r="F38">
            <v>261</v>
          </cell>
          <cell r="G38">
            <v>259</v>
          </cell>
          <cell r="H38">
            <v>255</v>
          </cell>
          <cell r="I38">
            <v>256</v>
          </cell>
          <cell r="J38">
            <v>256</v>
          </cell>
          <cell r="K38">
            <v>255</v>
          </cell>
          <cell r="L38">
            <v>254</v>
          </cell>
          <cell r="M38">
            <v>252</v>
          </cell>
          <cell r="N38">
            <v>258</v>
          </cell>
          <cell r="O38">
            <v>270</v>
          </cell>
          <cell r="P38">
            <v>290</v>
          </cell>
          <cell r="Q38">
            <v>308</v>
          </cell>
          <cell r="R38">
            <v>308</v>
          </cell>
          <cell r="S38">
            <v>308</v>
          </cell>
          <cell r="T38">
            <v>308</v>
          </cell>
          <cell r="U38">
            <v>309</v>
          </cell>
          <cell r="V38">
            <v>309</v>
          </cell>
          <cell r="W38">
            <v>311</v>
          </cell>
          <cell r="X38">
            <v>311</v>
          </cell>
          <cell r="Y38">
            <v>313</v>
          </cell>
          <cell r="Z38">
            <v>318</v>
          </cell>
          <cell r="AA38">
            <v>328</v>
          </cell>
          <cell r="AB38">
            <v>342</v>
          </cell>
        </row>
        <row r="39">
          <cell r="B39" t="str">
            <v>A6340</v>
          </cell>
          <cell r="E39">
            <v>428</v>
          </cell>
          <cell r="F39">
            <v>638</v>
          </cell>
          <cell r="G39">
            <v>835</v>
          </cell>
          <cell r="H39">
            <v>1105</v>
          </cell>
          <cell r="I39">
            <v>1218</v>
          </cell>
          <cell r="J39">
            <v>1159</v>
          </cell>
          <cell r="K39">
            <v>1093</v>
          </cell>
          <cell r="L39">
            <v>1065</v>
          </cell>
          <cell r="M39">
            <v>1080</v>
          </cell>
          <cell r="N39">
            <v>1119</v>
          </cell>
          <cell r="O39">
            <v>1145</v>
          </cell>
          <cell r="P39">
            <v>1185</v>
          </cell>
          <cell r="Q39">
            <v>500</v>
          </cell>
          <cell r="R39">
            <v>735</v>
          </cell>
          <cell r="S39">
            <v>990</v>
          </cell>
          <cell r="T39">
            <v>1305</v>
          </cell>
          <cell r="U39">
            <v>1474</v>
          </cell>
          <cell r="V39">
            <v>1414</v>
          </cell>
          <cell r="W39">
            <v>1352</v>
          </cell>
          <cell r="X39">
            <v>1318</v>
          </cell>
          <cell r="Y39">
            <v>1313</v>
          </cell>
          <cell r="Z39">
            <v>1357</v>
          </cell>
          <cell r="AA39">
            <v>1407</v>
          </cell>
          <cell r="AB39">
            <v>1466</v>
          </cell>
        </row>
        <row r="40">
          <cell r="B40" t="str">
            <v>A6410</v>
          </cell>
          <cell r="E40">
            <v>184</v>
          </cell>
          <cell r="F40">
            <v>179</v>
          </cell>
          <cell r="G40">
            <v>178</v>
          </cell>
          <cell r="H40">
            <v>175</v>
          </cell>
          <cell r="I40">
            <v>176</v>
          </cell>
          <cell r="J40">
            <v>176</v>
          </cell>
          <cell r="K40">
            <v>175</v>
          </cell>
          <cell r="L40">
            <v>174</v>
          </cell>
          <cell r="M40">
            <v>174</v>
          </cell>
          <cell r="N40">
            <v>177</v>
          </cell>
          <cell r="O40">
            <v>185</v>
          </cell>
          <cell r="P40">
            <v>197</v>
          </cell>
          <cell r="Q40">
            <v>207</v>
          </cell>
          <cell r="R40">
            <v>207</v>
          </cell>
          <cell r="S40">
            <v>207</v>
          </cell>
          <cell r="T40">
            <v>208</v>
          </cell>
          <cell r="U40">
            <v>210</v>
          </cell>
          <cell r="V40">
            <v>209</v>
          </cell>
          <cell r="W40">
            <v>209</v>
          </cell>
          <cell r="X40">
            <v>208</v>
          </cell>
          <cell r="Y40">
            <v>210</v>
          </cell>
          <cell r="Z40">
            <v>212</v>
          </cell>
          <cell r="AA40">
            <v>219</v>
          </cell>
          <cell r="AB40">
            <v>228</v>
          </cell>
        </row>
        <row r="41">
          <cell r="B41" t="str">
            <v>A6420</v>
          </cell>
          <cell r="E41">
            <v>143</v>
          </cell>
          <cell r="F41">
            <v>141</v>
          </cell>
          <cell r="G41">
            <v>140</v>
          </cell>
          <cell r="H41">
            <v>138</v>
          </cell>
          <cell r="I41">
            <v>139</v>
          </cell>
          <cell r="J41">
            <v>138</v>
          </cell>
          <cell r="K41">
            <v>138</v>
          </cell>
          <cell r="L41">
            <v>137</v>
          </cell>
          <cell r="M41">
            <v>136</v>
          </cell>
          <cell r="N41">
            <v>139</v>
          </cell>
          <cell r="O41">
            <v>145</v>
          </cell>
          <cell r="P41">
            <v>156</v>
          </cell>
          <cell r="Q41">
            <v>164</v>
          </cell>
          <cell r="R41">
            <v>164</v>
          </cell>
          <cell r="S41">
            <v>165</v>
          </cell>
          <cell r="T41">
            <v>165</v>
          </cell>
          <cell r="U41">
            <v>165</v>
          </cell>
          <cell r="V41">
            <v>165</v>
          </cell>
          <cell r="W41">
            <v>165</v>
          </cell>
          <cell r="X41">
            <v>165</v>
          </cell>
          <cell r="Y41">
            <v>166</v>
          </cell>
          <cell r="Z41">
            <v>169</v>
          </cell>
          <cell r="AA41">
            <v>174</v>
          </cell>
          <cell r="AB41">
            <v>181</v>
          </cell>
        </row>
        <row r="42">
          <cell r="B42" t="str">
            <v>A6510</v>
          </cell>
          <cell r="E42">
            <v>292</v>
          </cell>
          <cell r="F42">
            <v>286</v>
          </cell>
          <cell r="G42">
            <v>284</v>
          </cell>
          <cell r="H42">
            <v>279</v>
          </cell>
          <cell r="I42">
            <v>279</v>
          </cell>
          <cell r="J42">
            <v>279</v>
          </cell>
          <cell r="K42">
            <v>278</v>
          </cell>
          <cell r="L42">
            <v>276</v>
          </cell>
          <cell r="M42">
            <v>275</v>
          </cell>
          <cell r="N42">
            <v>281</v>
          </cell>
          <cell r="O42">
            <v>294</v>
          </cell>
          <cell r="P42">
            <v>315</v>
          </cell>
          <cell r="Q42">
            <v>332</v>
          </cell>
          <cell r="R42">
            <v>331</v>
          </cell>
          <cell r="S42">
            <v>331</v>
          </cell>
          <cell r="T42">
            <v>332</v>
          </cell>
          <cell r="U42">
            <v>332</v>
          </cell>
          <cell r="V42">
            <v>332</v>
          </cell>
          <cell r="W42">
            <v>334</v>
          </cell>
          <cell r="X42">
            <v>336</v>
          </cell>
          <cell r="Y42">
            <v>337</v>
          </cell>
          <cell r="Z42">
            <v>343</v>
          </cell>
          <cell r="AA42">
            <v>353</v>
          </cell>
          <cell r="AB42">
            <v>369</v>
          </cell>
        </row>
        <row r="43">
          <cell r="B43" t="str">
            <v>A6520</v>
          </cell>
          <cell r="E43">
            <v>132</v>
          </cell>
          <cell r="F43">
            <v>129</v>
          </cell>
          <cell r="G43">
            <v>128</v>
          </cell>
          <cell r="H43">
            <v>127</v>
          </cell>
          <cell r="I43">
            <v>127</v>
          </cell>
          <cell r="J43">
            <v>127</v>
          </cell>
          <cell r="K43">
            <v>126</v>
          </cell>
          <cell r="L43">
            <v>126</v>
          </cell>
          <cell r="M43">
            <v>125</v>
          </cell>
          <cell r="N43">
            <v>128</v>
          </cell>
          <cell r="O43">
            <v>133</v>
          </cell>
          <cell r="P43">
            <v>144</v>
          </cell>
          <cell r="Q43">
            <v>153</v>
          </cell>
          <cell r="R43">
            <v>153</v>
          </cell>
          <cell r="S43">
            <v>153</v>
          </cell>
          <cell r="T43">
            <v>153</v>
          </cell>
          <cell r="U43">
            <v>153</v>
          </cell>
          <cell r="V43">
            <v>153</v>
          </cell>
          <cell r="W43">
            <v>154</v>
          </cell>
          <cell r="X43">
            <v>154</v>
          </cell>
          <cell r="Y43">
            <v>155</v>
          </cell>
          <cell r="Z43">
            <v>158</v>
          </cell>
          <cell r="AA43">
            <v>163</v>
          </cell>
          <cell r="AB43">
            <v>170</v>
          </cell>
        </row>
        <row r="44">
          <cell r="B44" t="str">
            <v>A6530</v>
          </cell>
          <cell r="E44">
            <v>248</v>
          </cell>
          <cell r="F44">
            <v>243</v>
          </cell>
          <cell r="G44">
            <v>242</v>
          </cell>
          <cell r="H44">
            <v>238</v>
          </cell>
          <cell r="I44">
            <v>239</v>
          </cell>
          <cell r="J44">
            <v>239</v>
          </cell>
          <cell r="K44">
            <v>238</v>
          </cell>
          <cell r="L44">
            <v>237</v>
          </cell>
          <cell r="M44">
            <v>235</v>
          </cell>
          <cell r="N44">
            <v>240</v>
          </cell>
          <cell r="O44">
            <v>251</v>
          </cell>
          <cell r="P44">
            <v>270</v>
          </cell>
          <cell r="Q44">
            <v>286</v>
          </cell>
          <cell r="R44">
            <v>286</v>
          </cell>
          <cell r="S44">
            <v>286</v>
          </cell>
          <cell r="T44">
            <v>286</v>
          </cell>
          <cell r="U44">
            <v>287</v>
          </cell>
          <cell r="V44">
            <v>287</v>
          </cell>
          <cell r="W44">
            <v>289</v>
          </cell>
          <cell r="X44">
            <v>289</v>
          </cell>
          <cell r="Y44">
            <v>291</v>
          </cell>
          <cell r="Z44">
            <v>296</v>
          </cell>
          <cell r="AA44">
            <v>306</v>
          </cell>
          <cell r="AB44">
            <v>318</v>
          </cell>
        </row>
        <row r="45">
          <cell r="B45" t="str">
            <v>A6710</v>
          </cell>
          <cell r="E45">
            <v>1943</v>
          </cell>
          <cell r="F45">
            <v>1913</v>
          </cell>
          <cell r="G45">
            <v>1906</v>
          </cell>
          <cell r="H45">
            <v>1885</v>
          </cell>
          <cell r="I45">
            <v>1884</v>
          </cell>
          <cell r="J45">
            <v>1864</v>
          </cell>
          <cell r="K45">
            <v>1864</v>
          </cell>
          <cell r="L45">
            <v>1846</v>
          </cell>
          <cell r="M45">
            <v>1852</v>
          </cell>
          <cell r="N45">
            <v>1876</v>
          </cell>
          <cell r="O45">
            <v>1972</v>
          </cell>
          <cell r="P45">
            <v>2107</v>
          </cell>
          <cell r="Q45">
            <v>2269</v>
          </cell>
          <cell r="R45">
            <v>2263</v>
          </cell>
          <cell r="S45">
            <v>2274</v>
          </cell>
          <cell r="T45">
            <v>2267</v>
          </cell>
          <cell r="U45">
            <v>2285</v>
          </cell>
          <cell r="V45">
            <v>2277</v>
          </cell>
          <cell r="W45">
            <v>2300</v>
          </cell>
          <cell r="X45">
            <v>2279</v>
          </cell>
          <cell r="Y45">
            <v>2301</v>
          </cell>
          <cell r="Z45">
            <v>2321</v>
          </cell>
          <cell r="AA45">
            <v>2402</v>
          </cell>
          <cell r="AB45">
            <v>2475</v>
          </cell>
        </row>
        <row r="46">
          <cell r="B46" t="str">
            <v>A6720</v>
          </cell>
          <cell r="E46">
            <v>652</v>
          </cell>
          <cell r="F46">
            <v>649</v>
          </cell>
          <cell r="G46">
            <v>647</v>
          </cell>
          <cell r="H46">
            <v>646</v>
          </cell>
          <cell r="I46">
            <v>659</v>
          </cell>
          <cell r="J46">
            <v>668</v>
          </cell>
          <cell r="K46">
            <v>669</v>
          </cell>
          <cell r="L46">
            <v>656</v>
          </cell>
          <cell r="M46">
            <v>642</v>
          </cell>
          <cell r="N46">
            <v>645</v>
          </cell>
          <cell r="O46">
            <v>665</v>
          </cell>
          <cell r="P46">
            <v>707</v>
          </cell>
          <cell r="Q46">
            <v>770</v>
          </cell>
          <cell r="R46">
            <v>774</v>
          </cell>
          <cell r="S46">
            <v>769</v>
          </cell>
          <cell r="T46">
            <v>768</v>
          </cell>
          <cell r="U46">
            <v>738</v>
          </cell>
          <cell r="V46">
            <v>733</v>
          </cell>
          <cell r="W46">
            <v>736</v>
          </cell>
          <cell r="X46">
            <v>770</v>
          </cell>
          <cell r="Y46">
            <v>768</v>
          </cell>
          <cell r="Z46">
            <v>776</v>
          </cell>
          <cell r="AA46">
            <v>770</v>
          </cell>
          <cell r="AB46">
            <v>798</v>
          </cell>
        </row>
        <row r="47">
          <cell r="B47" t="str">
            <v>A6730</v>
          </cell>
          <cell r="E47">
            <v>511</v>
          </cell>
          <cell r="F47">
            <v>501</v>
          </cell>
          <cell r="G47">
            <v>499</v>
          </cell>
          <cell r="H47">
            <v>494</v>
          </cell>
          <cell r="I47">
            <v>494</v>
          </cell>
          <cell r="J47">
            <v>496</v>
          </cell>
          <cell r="K47">
            <v>495</v>
          </cell>
          <cell r="L47">
            <v>496</v>
          </cell>
          <cell r="M47">
            <v>492</v>
          </cell>
          <cell r="N47">
            <v>505</v>
          </cell>
          <cell r="O47">
            <v>527</v>
          </cell>
          <cell r="P47">
            <v>567</v>
          </cell>
          <cell r="Q47">
            <v>603</v>
          </cell>
          <cell r="R47">
            <v>599</v>
          </cell>
          <cell r="S47">
            <v>600</v>
          </cell>
          <cell r="T47">
            <v>601</v>
          </cell>
          <cell r="U47">
            <v>603</v>
          </cell>
          <cell r="V47">
            <v>603</v>
          </cell>
          <cell r="W47">
            <v>610</v>
          </cell>
          <cell r="X47">
            <v>615</v>
          </cell>
          <cell r="Y47">
            <v>619</v>
          </cell>
          <cell r="Z47">
            <v>627</v>
          </cell>
          <cell r="AA47">
            <v>644</v>
          </cell>
          <cell r="AB47">
            <v>675</v>
          </cell>
        </row>
        <row r="48">
          <cell r="B48" t="str">
            <v>A7110</v>
          </cell>
          <cell r="E48">
            <v>2341</v>
          </cell>
          <cell r="F48">
            <v>2276</v>
          </cell>
          <cell r="G48">
            <v>2264</v>
          </cell>
          <cell r="H48">
            <v>2236</v>
          </cell>
          <cell r="I48">
            <v>2244</v>
          </cell>
          <cell r="J48">
            <v>2245</v>
          </cell>
          <cell r="K48">
            <v>2244</v>
          </cell>
          <cell r="L48">
            <v>2226</v>
          </cell>
          <cell r="M48">
            <v>2226</v>
          </cell>
          <cell r="N48">
            <v>2262</v>
          </cell>
          <cell r="O48">
            <v>2385</v>
          </cell>
          <cell r="P48">
            <v>2554</v>
          </cell>
          <cell r="Q48">
            <v>2762</v>
          </cell>
          <cell r="R48">
            <v>2763</v>
          </cell>
          <cell r="S48">
            <v>2785</v>
          </cell>
          <cell r="T48">
            <v>2794</v>
          </cell>
          <cell r="U48">
            <v>2804</v>
          </cell>
          <cell r="V48">
            <v>2794</v>
          </cell>
          <cell r="W48">
            <v>2836</v>
          </cell>
          <cell r="X48">
            <v>2848</v>
          </cell>
          <cell r="Y48">
            <v>2864</v>
          </cell>
          <cell r="Z48">
            <v>2894</v>
          </cell>
          <cell r="AA48">
            <v>2980</v>
          </cell>
          <cell r="AB48">
            <v>3106</v>
          </cell>
        </row>
        <row r="49">
          <cell r="B49" t="str">
            <v>A7120</v>
          </cell>
          <cell r="E49">
            <v>1624</v>
          </cell>
          <cell r="F49">
            <v>1567</v>
          </cell>
          <cell r="G49">
            <v>1558</v>
          </cell>
          <cell r="H49">
            <v>1530</v>
          </cell>
          <cell r="I49">
            <v>1537</v>
          </cell>
          <cell r="J49">
            <v>1532</v>
          </cell>
          <cell r="K49">
            <v>1533</v>
          </cell>
          <cell r="L49">
            <v>1529</v>
          </cell>
          <cell r="M49">
            <v>1536</v>
          </cell>
          <cell r="N49">
            <v>1568</v>
          </cell>
          <cell r="O49">
            <v>1646</v>
          </cell>
          <cell r="P49">
            <v>1752</v>
          </cell>
          <cell r="Q49">
            <v>1898</v>
          </cell>
          <cell r="R49">
            <v>1887</v>
          </cell>
          <cell r="S49">
            <v>1892</v>
          </cell>
          <cell r="T49">
            <v>1900</v>
          </cell>
          <cell r="U49">
            <v>1921</v>
          </cell>
          <cell r="V49">
            <v>1919</v>
          </cell>
          <cell r="W49">
            <v>1924</v>
          </cell>
          <cell r="X49">
            <v>1912</v>
          </cell>
          <cell r="Y49">
            <v>1916</v>
          </cell>
          <cell r="Z49">
            <v>1943</v>
          </cell>
          <cell r="AA49">
            <v>2013</v>
          </cell>
          <cell r="AB49">
            <v>2114</v>
          </cell>
        </row>
        <row r="50">
          <cell r="B50" t="str">
            <v>A7130</v>
          </cell>
          <cell r="E50">
            <v>2200</v>
          </cell>
          <cell r="F50">
            <v>2132</v>
          </cell>
          <cell r="G50">
            <v>2117</v>
          </cell>
          <cell r="H50">
            <v>2081</v>
          </cell>
          <cell r="I50">
            <v>2092</v>
          </cell>
          <cell r="J50">
            <v>2088</v>
          </cell>
          <cell r="K50">
            <v>2080</v>
          </cell>
          <cell r="L50">
            <v>2069</v>
          </cell>
          <cell r="M50">
            <v>2061</v>
          </cell>
          <cell r="N50">
            <v>2113</v>
          </cell>
          <cell r="O50">
            <v>2207</v>
          </cell>
          <cell r="P50">
            <v>2360</v>
          </cell>
          <cell r="Q50">
            <v>2457</v>
          </cell>
          <cell r="R50">
            <v>2461</v>
          </cell>
          <cell r="S50">
            <v>2464</v>
          </cell>
          <cell r="T50">
            <v>2479</v>
          </cell>
          <cell r="U50">
            <v>2489</v>
          </cell>
          <cell r="V50">
            <v>2490</v>
          </cell>
          <cell r="W50">
            <v>2492</v>
          </cell>
          <cell r="X50">
            <v>2492</v>
          </cell>
          <cell r="Y50">
            <v>2507</v>
          </cell>
          <cell r="Z50">
            <v>2554</v>
          </cell>
          <cell r="AA50">
            <v>2638</v>
          </cell>
          <cell r="AB50">
            <v>2755</v>
          </cell>
        </row>
        <row r="51">
          <cell r="B51" t="str">
            <v>A7140</v>
          </cell>
          <cell r="E51">
            <v>1944</v>
          </cell>
          <cell r="F51">
            <v>1882</v>
          </cell>
          <cell r="G51">
            <v>1876</v>
          </cell>
          <cell r="H51">
            <v>1858</v>
          </cell>
          <cell r="I51">
            <v>1870</v>
          </cell>
          <cell r="J51">
            <v>1869</v>
          </cell>
          <cell r="K51">
            <v>1870</v>
          </cell>
          <cell r="L51">
            <v>1871</v>
          </cell>
          <cell r="M51">
            <v>1874</v>
          </cell>
          <cell r="N51">
            <v>1915</v>
          </cell>
          <cell r="O51">
            <v>1996</v>
          </cell>
          <cell r="P51">
            <v>2121</v>
          </cell>
          <cell r="Q51">
            <v>2302</v>
          </cell>
          <cell r="R51">
            <v>2289</v>
          </cell>
          <cell r="S51">
            <v>2293</v>
          </cell>
          <cell r="T51">
            <v>2310</v>
          </cell>
          <cell r="U51">
            <v>2340</v>
          </cell>
          <cell r="V51">
            <v>2341</v>
          </cell>
          <cell r="W51">
            <v>2340</v>
          </cell>
          <cell r="X51">
            <v>2324</v>
          </cell>
          <cell r="Y51">
            <v>2332</v>
          </cell>
          <cell r="Z51">
            <v>2349</v>
          </cell>
          <cell r="AA51">
            <v>2430</v>
          </cell>
          <cell r="AB51">
            <v>2553</v>
          </cell>
        </row>
        <row r="52">
          <cell r="B52" t="str">
            <v>A7150</v>
          </cell>
          <cell r="E52">
            <v>526</v>
          </cell>
          <cell r="F52">
            <v>511</v>
          </cell>
          <cell r="G52">
            <v>505</v>
          </cell>
          <cell r="H52">
            <v>494</v>
          </cell>
          <cell r="I52">
            <v>498</v>
          </cell>
          <cell r="J52">
            <v>500</v>
          </cell>
          <cell r="K52">
            <v>494</v>
          </cell>
          <cell r="L52">
            <v>490</v>
          </cell>
          <cell r="M52">
            <v>487</v>
          </cell>
          <cell r="N52">
            <v>501</v>
          </cell>
          <cell r="O52">
            <v>523</v>
          </cell>
          <cell r="P52">
            <v>560</v>
          </cell>
          <cell r="Q52">
            <v>585</v>
          </cell>
          <cell r="R52">
            <v>589</v>
          </cell>
          <cell r="S52">
            <v>590</v>
          </cell>
          <cell r="T52">
            <v>592</v>
          </cell>
          <cell r="U52">
            <v>598</v>
          </cell>
          <cell r="V52">
            <v>601</v>
          </cell>
          <cell r="W52">
            <v>604</v>
          </cell>
          <cell r="X52">
            <v>600</v>
          </cell>
          <cell r="Y52">
            <v>605</v>
          </cell>
          <cell r="Z52">
            <v>614</v>
          </cell>
          <cell r="AA52">
            <v>635</v>
          </cell>
          <cell r="AB52">
            <v>655</v>
          </cell>
        </row>
        <row r="53">
          <cell r="B53" t="str">
            <v>A7160</v>
          </cell>
          <cell r="E53">
            <v>7398</v>
          </cell>
          <cell r="F53">
            <v>7298</v>
          </cell>
          <cell r="G53">
            <v>7396</v>
          </cell>
          <cell r="H53">
            <v>7303</v>
          </cell>
          <cell r="I53">
            <v>7043</v>
          </cell>
          <cell r="J53">
            <v>6642</v>
          </cell>
          <cell r="K53">
            <v>6419</v>
          </cell>
          <cell r="L53">
            <v>6445</v>
          </cell>
          <cell r="M53">
            <v>6556</v>
          </cell>
          <cell r="N53">
            <v>6873</v>
          </cell>
          <cell r="O53">
            <v>7255</v>
          </cell>
          <cell r="P53">
            <v>7470</v>
          </cell>
          <cell r="Q53">
            <v>8960</v>
          </cell>
          <cell r="R53">
            <v>8854</v>
          </cell>
          <cell r="S53">
            <v>9001</v>
          </cell>
          <cell r="T53">
            <v>8917</v>
          </cell>
          <cell r="U53">
            <v>8625</v>
          </cell>
          <cell r="V53">
            <v>8136</v>
          </cell>
          <cell r="W53">
            <v>7888</v>
          </cell>
          <cell r="X53">
            <v>7975</v>
          </cell>
          <cell r="Y53">
            <v>8161</v>
          </cell>
          <cell r="Z53">
            <v>8577</v>
          </cell>
          <cell r="AA53">
            <v>8990</v>
          </cell>
          <cell r="AB53">
            <v>9192</v>
          </cell>
        </row>
        <row r="57">
          <cell r="B57" t="str">
            <v>Sales</v>
          </cell>
          <cell r="E57">
            <v>137410.28</v>
          </cell>
          <cell r="F57">
            <v>134030.01</v>
          </cell>
          <cell r="G57">
            <v>138588.25</v>
          </cell>
          <cell r="H57">
            <v>130313.43</v>
          </cell>
          <cell r="I57">
            <v>117695.9</v>
          </cell>
          <cell r="J57">
            <v>116390.36</v>
          </cell>
          <cell r="K57">
            <v>115889.84</v>
          </cell>
          <cell r="L57">
            <v>117180.91</v>
          </cell>
          <cell r="M57">
            <v>121359.77</v>
          </cell>
          <cell r="N57">
            <v>132287.49</v>
          </cell>
          <cell r="O57">
            <v>134156.61000000002</v>
          </cell>
          <cell r="P57">
            <v>128709.17</v>
          </cell>
          <cell r="Q57">
            <v>158017.06</v>
          </cell>
          <cell r="R57">
            <v>154095.92000000001</v>
          </cell>
          <cell r="S57">
            <v>158504.78</v>
          </cell>
          <cell r="T57">
            <v>149746.69</v>
          </cell>
          <cell r="U57">
            <v>135555.88</v>
          </cell>
          <cell r="V57">
            <v>134890.28</v>
          </cell>
          <cell r="W57">
            <v>137217.98000000001</v>
          </cell>
          <cell r="X57">
            <v>140149.75</v>
          </cell>
          <cell r="Y57">
            <v>146065.29999999999</v>
          </cell>
          <cell r="Z57">
            <v>160018.04999999999</v>
          </cell>
          <cell r="AA57">
            <v>162794.39000000001</v>
          </cell>
          <cell r="AB57">
            <v>156308.74</v>
          </cell>
        </row>
        <row r="58">
          <cell r="B58" t="str">
            <v>Cost of Sales</v>
          </cell>
          <cell r="E58">
            <v>67292.81</v>
          </cell>
          <cell r="F58">
            <v>65145.33</v>
          </cell>
          <cell r="G58">
            <v>67081.73</v>
          </cell>
          <cell r="H58">
            <v>63523.32</v>
          </cell>
          <cell r="I58">
            <v>57394.97</v>
          </cell>
          <cell r="J58">
            <v>56374.879999999997</v>
          </cell>
          <cell r="K58">
            <v>56216.039999999994</v>
          </cell>
          <cell r="L58">
            <v>56932.76</v>
          </cell>
          <cell r="M58">
            <v>59331.63</v>
          </cell>
          <cell r="N58">
            <v>65467.149999999994</v>
          </cell>
          <cell r="O58">
            <v>65641.709999999992</v>
          </cell>
          <cell r="P58">
            <v>62826.400000000001</v>
          </cell>
          <cell r="Q58">
            <v>71556.89</v>
          </cell>
          <cell r="R58">
            <v>69226.720000000001</v>
          </cell>
          <cell r="S58">
            <v>70842.73</v>
          </cell>
          <cell r="T58">
            <v>67279.77</v>
          </cell>
          <cell r="U58">
            <v>60698.82</v>
          </cell>
          <cell r="V58">
            <v>59720.14</v>
          </cell>
          <cell r="W58">
            <v>60439.96</v>
          </cell>
          <cell r="X58">
            <v>62428.08</v>
          </cell>
          <cell r="Y58">
            <v>65924.73</v>
          </cell>
          <cell r="Z58">
            <v>73128.490000000005</v>
          </cell>
          <cell r="AA58">
            <v>73683.78</v>
          </cell>
          <cell r="AB58">
            <v>70159.92</v>
          </cell>
        </row>
      </sheetData>
      <sheetData sheetId="1">
        <row r="2">
          <cell r="E2">
            <v>37622</v>
          </cell>
          <cell r="F2">
            <v>37653</v>
          </cell>
          <cell r="G2">
            <v>37681</v>
          </cell>
          <cell r="H2">
            <v>37712</v>
          </cell>
          <cell r="I2">
            <v>37742</v>
          </cell>
          <cell r="J2">
            <v>37773</v>
          </cell>
          <cell r="K2">
            <v>37803</v>
          </cell>
          <cell r="L2">
            <v>37834</v>
          </cell>
          <cell r="M2">
            <v>37865</v>
          </cell>
          <cell r="N2">
            <v>37895</v>
          </cell>
          <cell r="O2">
            <v>37926</v>
          </cell>
          <cell r="P2">
            <v>37956</v>
          </cell>
          <cell r="Q2">
            <v>37987</v>
          </cell>
          <cell r="R2">
            <v>38018</v>
          </cell>
          <cell r="S2">
            <v>38047</v>
          </cell>
          <cell r="T2">
            <v>38078</v>
          </cell>
          <cell r="U2">
            <v>38108</v>
          </cell>
          <cell r="V2">
            <v>38139</v>
          </cell>
          <cell r="W2">
            <v>38169</v>
          </cell>
          <cell r="X2">
            <v>38200</v>
          </cell>
          <cell r="Y2">
            <v>38231</v>
          </cell>
          <cell r="Z2">
            <v>38261</v>
          </cell>
          <cell r="AA2">
            <v>38292</v>
          </cell>
          <cell r="AB2">
            <v>38322</v>
          </cell>
        </row>
        <row r="4">
          <cell r="B4" t="str">
            <v>A3010</v>
          </cell>
          <cell r="E4">
            <v>119830.7</v>
          </cell>
          <cell r="F4">
            <v>236086.18</v>
          </cell>
          <cell r="G4">
            <v>357162.91</v>
          </cell>
          <cell r="H4">
            <v>470638.06</v>
          </cell>
          <cell r="I4">
            <v>572423.68000000005</v>
          </cell>
          <cell r="J4">
            <v>673372.04</v>
          </cell>
          <cell r="K4">
            <v>773779.69</v>
          </cell>
          <cell r="L4">
            <v>875368.16</v>
          </cell>
          <cell r="M4">
            <v>980644.68</v>
          </cell>
          <cell r="N4">
            <v>1096201.56</v>
          </cell>
          <cell r="O4">
            <v>1213253.94</v>
          </cell>
          <cell r="P4">
            <v>1324845.92</v>
          </cell>
          <cell r="Q4">
            <v>137760.22</v>
          </cell>
          <cell r="R4">
            <v>271444.09999999998</v>
          </cell>
          <cell r="S4">
            <v>409868.88</v>
          </cell>
          <cell r="T4">
            <v>540322.36</v>
          </cell>
          <cell r="U4">
            <v>657605.07999999996</v>
          </cell>
          <cell r="V4">
            <v>774644.75</v>
          </cell>
          <cell r="W4">
            <v>893755.14</v>
          </cell>
          <cell r="X4">
            <v>1015375.54</v>
          </cell>
          <cell r="Y4">
            <v>1142080.45</v>
          </cell>
          <cell r="Z4">
            <v>1281811.94</v>
          </cell>
          <cell r="AA4">
            <v>1423839</v>
          </cell>
          <cell r="AB4">
            <v>1559379.18</v>
          </cell>
        </row>
        <row r="5">
          <cell r="B5" t="str">
            <v>A3020</v>
          </cell>
          <cell r="E5">
            <v>17579.580000000002</v>
          </cell>
          <cell r="F5">
            <v>35354.11</v>
          </cell>
          <cell r="G5">
            <v>52865.63</v>
          </cell>
          <cell r="H5">
            <v>69703.91</v>
          </cell>
          <cell r="I5">
            <v>85614.19</v>
          </cell>
          <cell r="J5">
            <v>101056.19</v>
          </cell>
          <cell r="K5">
            <v>116538.38</v>
          </cell>
          <cell r="L5">
            <v>132130.82</v>
          </cell>
          <cell r="M5">
            <v>148214.07</v>
          </cell>
          <cell r="N5">
            <v>164944.68</v>
          </cell>
          <cell r="O5">
            <v>182048.91</v>
          </cell>
          <cell r="P5">
            <v>199166.1</v>
          </cell>
          <cell r="Q5">
            <v>20256.84</v>
          </cell>
          <cell r="R5">
            <v>40668.879999999997</v>
          </cell>
          <cell r="S5">
            <v>60748.88</v>
          </cell>
          <cell r="T5">
            <v>80042.09</v>
          </cell>
          <cell r="U5">
            <v>98315.25</v>
          </cell>
          <cell r="V5">
            <v>116165.86</v>
          </cell>
          <cell r="W5">
            <v>134273.45000000001</v>
          </cell>
          <cell r="X5">
            <v>152802.79999999999</v>
          </cell>
          <cell r="Y5">
            <v>172163.19</v>
          </cell>
          <cell r="Z5">
            <v>192449.75</v>
          </cell>
          <cell r="AA5">
            <v>213217.08</v>
          </cell>
          <cell r="AB5">
            <v>233985.64</v>
          </cell>
        </row>
        <row r="7">
          <cell r="B7" t="str">
            <v>A3310</v>
          </cell>
          <cell r="E7">
            <v>60612.57</v>
          </cell>
          <cell r="F7">
            <v>119003.58</v>
          </cell>
          <cell r="G7">
            <v>179430.93</v>
          </cell>
          <cell r="H7">
            <v>236555.7</v>
          </cell>
          <cell r="I7">
            <v>287904.76</v>
          </cell>
          <cell r="J7">
            <v>338411.68</v>
          </cell>
          <cell r="K7">
            <v>388744.49</v>
          </cell>
          <cell r="L7">
            <v>439752.13</v>
          </cell>
          <cell r="M7">
            <v>492972.12</v>
          </cell>
          <cell r="N7">
            <v>552081.64</v>
          </cell>
          <cell r="O7">
            <v>611223.74</v>
          </cell>
          <cell r="P7">
            <v>667545.61</v>
          </cell>
          <cell r="Q7">
            <v>63859.29</v>
          </cell>
          <cell r="R7">
            <v>125329.43</v>
          </cell>
          <cell r="S7">
            <v>188541.76</v>
          </cell>
          <cell r="T7">
            <v>248490.11</v>
          </cell>
          <cell r="U7">
            <v>302245.13</v>
          </cell>
          <cell r="V7">
            <v>355182.04</v>
          </cell>
          <cell r="W7">
            <v>408741.12</v>
          </cell>
          <cell r="X7">
            <v>464128.05</v>
          </cell>
          <cell r="Y7">
            <v>522695.83</v>
          </cell>
          <cell r="Z7">
            <v>588115.43000000005</v>
          </cell>
          <cell r="AA7">
            <v>653907.62</v>
          </cell>
          <cell r="AB7">
            <v>716175.49</v>
          </cell>
        </row>
        <row r="8">
          <cell r="B8" t="str">
            <v>A3320</v>
          </cell>
          <cell r="E8">
            <v>6680.24</v>
          </cell>
          <cell r="F8">
            <v>13434.56</v>
          </cell>
          <cell r="G8">
            <v>20088.939999999999</v>
          </cell>
          <cell r="H8">
            <v>26487.49</v>
          </cell>
          <cell r="I8">
            <v>32533.4</v>
          </cell>
          <cell r="J8">
            <v>38401.360000000001</v>
          </cell>
          <cell r="K8">
            <v>44284.59</v>
          </cell>
          <cell r="L8">
            <v>50209.71</v>
          </cell>
          <cell r="M8">
            <v>56321.35</v>
          </cell>
          <cell r="N8">
            <v>62678.98</v>
          </cell>
          <cell r="O8">
            <v>69178.59</v>
          </cell>
          <cell r="P8">
            <v>75683.12</v>
          </cell>
          <cell r="Q8">
            <v>7697.6</v>
          </cell>
          <cell r="R8">
            <v>15454.18</v>
          </cell>
          <cell r="S8">
            <v>23084.58</v>
          </cell>
          <cell r="T8">
            <v>30416</v>
          </cell>
          <cell r="U8">
            <v>37359.800000000003</v>
          </cell>
          <cell r="V8">
            <v>44143.03</v>
          </cell>
          <cell r="W8">
            <v>51023.91</v>
          </cell>
          <cell r="X8">
            <v>58065.06</v>
          </cell>
          <cell r="Y8">
            <v>65422.01</v>
          </cell>
          <cell r="Z8">
            <v>73130.899999999994</v>
          </cell>
          <cell r="AA8">
            <v>81022.490000000005</v>
          </cell>
          <cell r="AB8">
            <v>88914.54</v>
          </cell>
        </row>
        <row r="10">
          <cell r="B10" t="str">
            <v>A3710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row>
        <row r="11">
          <cell r="B11" t="str">
            <v>A3720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row>
        <row r="12">
          <cell r="B12" t="str">
            <v>A3810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row>
        <row r="13">
          <cell r="B13" t="str">
            <v>A3820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row>
        <row r="14">
          <cell r="B14" t="str">
            <v>A3910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row>
        <row r="15">
          <cell r="B15" t="str">
            <v>A3920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row>
        <row r="17">
          <cell r="B17" t="str">
            <v>A4110</v>
          </cell>
          <cell r="E17">
            <v>4963</v>
          </cell>
          <cell r="F17">
            <v>9801</v>
          </cell>
          <cell r="G17">
            <v>14613</v>
          </cell>
          <cell r="H17">
            <v>19352</v>
          </cell>
          <cell r="I17">
            <v>24101</v>
          </cell>
          <cell r="J17">
            <v>28843</v>
          </cell>
          <cell r="K17">
            <v>33560</v>
          </cell>
          <cell r="L17">
            <v>38235</v>
          </cell>
          <cell r="M17">
            <v>42879</v>
          </cell>
          <cell r="N17">
            <v>47602</v>
          </cell>
          <cell r="O17">
            <v>52500</v>
          </cell>
          <cell r="P17">
            <v>57678</v>
          </cell>
          <cell r="Q17">
            <v>5359</v>
          </cell>
          <cell r="R17">
            <v>10705</v>
          </cell>
          <cell r="S17">
            <v>16064</v>
          </cell>
          <cell r="T17">
            <v>21435</v>
          </cell>
          <cell r="U17">
            <v>26824</v>
          </cell>
          <cell r="V17">
            <v>32214</v>
          </cell>
          <cell r="W17">
            <v>37619</v>
          </cell>
          <cell r="X17">
            <v>43021</v>
          </cell>
          <cell r="Y17">
            <v>48456</v>
          </cell>
          <cell r="Z17">
            <v>53949</v>
          </cell>
          <cell r="AA17">
            <v>59579</v>
          </cell>
          <cell r="AB17">
            <v>65351</v>
          </cell>
        </row>
        <row r="18">
          <cell r="B18" t="str">
            <v>A4120</v>
          </cell>
          <cell r="E18">
            <v>8990</v>
          </cell>
          <cell r="F18">
            <v>17812</v>
          </cell>
          <cell r="G18">
            <v>26573</v>
          </cell>
          <cell r="H18">
            <v>35215</v>
          </cell>
          <cell r="I18">
            <v>43868</v>
          </cell>
          <cell r="J18">
            <v>52519</v>
          </cell>
          <cell r="K18">
            <v>61150</v>
          </cell>
          <cell r="L18">
            <v>69729</v>
          </cell>
          <cell r="M18">
            <v>78257</v>
          </cell>
          <cell r="N18">
            <v>87003</v>
          </cell>
          <cell r="O18">
            <v>96145</v>
          </cell>
          <cell r="P18">
            <v>105991</v>
          </cell>
          <cell r="Q18">
            <v>10503</v>
          </cell>
          <cell r="R18">
            <v>20977</v>
          </cell>
          <cell r="S18">
            <v>31464</v>
          </cell>
          <cell r="T18">
            <v>41956</v>
          </cell>
          <cell r="U18">
            <v>52457</v>
          </cell>
          <cell r="V18">
            <v>62969</v>
          </cell>
          <cell r="W18">
            <v>73530</v>
          </cell>
          <cell r="X18">
            <v>84134</v>
          </cell>
          <cell r="Y18">
            <v>94786</v>
          </cell>
          <cell r="Z18">
            <v>105628</v>
          </cell>
          <cell r="AA18">
            <v>116804</v>
          </cell>
          <cell r="AB18">
            <v>128463</v>
          </cell>
        </row>
        <row r="19">
          <cell r="B19" t="str">
            <v>A4130</v>
          </cell>
          <cell r="E19">
            <v>912</v>
          </cell>
          <cell r="F19">
            <v>1807</v>
          </cell>
          <cell r="G19">
            <v>2695</v>
          </cell>
          <cell r="H19">
            <v>3571</v>
          </cell>
          <cell r="I19">
            <v>4447</v>
          </cell>
          <cell r="J19">
            <v>5323</v>
          </cell>
          <cell r="K19">
            <v>6197</v>
          </cell>
          <cell r="L19">
            <v>7065</v>
          </cell>
          <cell r="M19">
            <v>7927</v>
          </cell>
          <cell r="N19">
            <v>8809</v>
          </cell>
          <cell r="O19">
            <v>9731</v>
          </cell>
          <cell r="P19">
            <v>10723</v>
          </cell>
          <cell r="Q19">
            <v>1048</v>
          </cell>
          <cell r="R19">
            <v>2094</v>
          </cell>
          <cell r="S19">
            <v>3140</v>
          </cell>
          <cell r="T19">
            <v>4186</v>
          </cell>
          <cell r="U19">
            <v>5233</v>
          </cell>
          <cell r="V19">
            <v>6281</v>
          </cell>
          <cell r="W19">
            <v>7334</v>
          </cell>
          <cell r="X19">
            <v>8391</v>
          </cell>
          <cell r="Y19">
            <v>9453</v>
          </cell>
          <cell r="Z19">
            <v>10534</v>
          </cell>
          <cell r="AA19">
            <v>11648</v>
          </cell>
          <cell r="AB19">
            <v>12810</v>
          </cell>
        </row>
        <row r="20">
          <cell r="B20" t="str">
            <v>A4510</v>
          </cell>
          <cell r="E20">
            <v>2142</v>
          </cell>
          <cell r="F20">
            <v>4242</v>
          </cell>
          <cell r="G20">
            <v>6327</v>
          </cell>
          <cell r="H20">
            <v>8381</v>
          </cell>
          <cell r="I20">
            <v>10437</v>
          </cell>
          <cell r="J20">
            <v>12491</v>
          </cell>
          <cell r="K20">
            <v>14540</v>
          </cell>
          <cell r="L20">
            <v>16575</v>
          </cell>
          <cell r="M20">
            <v>18595</v>
          </cell>
          <cell r="N20">
            <v>20658</v>
          </cell>
          <cell r="O20">
            <v>22806</v>
          </cell>
          <cell r="P20">
            <v>25105</v>
          </cell>
          <cell r="Q20">
            <v>2409</v>
          </cell>
          <cell r="R20">
            <v>4814</v>
          </cell>
          <cell r="S20">
            <v>7222</v>
          </cell>
          <cell r="T20">
            <v>9631</v>
          </cell>
          <cell r="U20">
            <v>12042</v>
          </cell>
          <cell r="V20">
            <v>14454</v>
          </cell>
          <cell r="W20">
            <v>16875</v>
          </cell>
          <cell r="X20">
            <v>19302</v>
          </cell>
          <cell r="Y20">
            <v>21741</v>
          </cell>
          <cell r="Z20">
            <v>24220</v>
          </cell>
          <cell r="AA20">
            <v>26769</v>
          </cell>
          <cell r="AB20">
            <v>29414</v>
          </cell>
        </row>
        <row r="21">
          <cell r="B21" t="str">
            <v>A4520</v>
          </cell>
          <cell r="E21">
            <v>296</v>
          </cell>
          <cell r="F21">
            <v>586</v>
          </cell>
          <cell r="G21">
            <v>874</v>
          </cell>
          <cell r="H21">
            <v>1158</v>
          </cell>
          <cell r="I21">
            <v>1442</v>
          </cell>
          <cell r="J21">
            <v>1726</v>
          </cell>
          <cell r="K21">
            <v>2009</v>
          </cell>
          <cell r="L21">
            <v>2290</v>
          </cell>
          <cell r="M21">
            <v>2569</v>
          </cell>
          <cell r="N21">
            <v>2854</v>
          </cell>
          <cell r="O21">
            <v>3151</v>
          </cell>
          <cell r="P21">
            <v>3469</v>
          </cell>
          <cell r="Q21">
            <v>333</v>
          </cell>
          <cell r="R21">
            <v>666</v>
          </cell>
          <cell r="S21">
            <v>999</v>
          </cell>
          <cell r="T21">
            <v>1333</v>
          </cell>
          <cell r="U21">
            <v>1667</v>
          </cell>
          <cell r="V21">
            <v>2001</v>
          </cell>
          <cell r="W21">
            <v>2336</v>
          </cell>
          <cell r="X21">
            <v>2672</v>
          </cell>
          <cell r="Y21">
            <v>3010</v>
          </cell>
          <cell r="Z21">
            <v>3353</v>
          </cell>
          <cell r="AA21">
            <v>3706</v>
          </cell>
          <cell r="AB21">
            <v>4072</v>
          </cell>
        </row>
        <row r="22">
          <cell r="B22" t="str">
            <v>A4530</v>
          </cell>
          <cell r="E22">
            <v>539</v>
          </cell>
          <cell r="F22">
            <v>1068</v>
          </cell>
          <cell r="G22">
            <v>1593</v>
          </cell>
          <cell r="H22">
            <v>2111</v>
          </cell>
          <cell r="I22">
            <v>2630</v>
          </cell>
          <cell r="J22">
            <v>3149</v>
          </cell>
          <cell r="K22">
            <v>3666</v>
          </cell>
          <cell r="L22">
            <v>4179</v>
          </cell>
          <cell r="M22">
            <v>4688</v>
          </cell>
          <cell r="N22">
            <v>5209</v>
          </cell>
          <cell r="O22">
            <v>5752</v>
          </cell>
          <cell r="P22">
            <v>6334</v>
          </cell>
          <cell r="Q22">
            <v>613</v>
          </cell>
          <cell r="R22">
            <v>1224</v>
          </cell>
          <cell r="S22">
            <v>1835</v>
          </cell>
          <cell r="T22">
            <v>2447</v>
          </cell>
          <cell r="U22">
            <v>3061</v>
          </cell>
          <cell r="V22">
            <v>3676</v>
          </cell>
          <cell r="W22">
            <v>4292</v>
          </cell>
          <cell r="X22">
            <v>4910</v>
          </cell>
          <cell r="Y22">
            <v>5531</v>
          </cell>
          <cell r="Z22">
            <v>6162</v>
          </cell>
          <cell r="AA22">
            <v>6810</v>
          </cell>
          <cell r="AB22">
            <v>7482</v>
          </cell>
        </row>
        <row r="23">
          <cell r="B23" t="str">
            <v>A4540</v>
          </cell>
          <cell r="E23">
            <v>2417</v>
          </cell>
          <cell r="F23">
            <v>4784</v>
          </cell>
          <cell r="G23">
            <v>7136</v>
          </cell>
          <cell r="H23">
            <v>9455</v>
          </cell>
          <cell r="I23">
            <v>11779</v>
          </cell>
          <cell r="J23">
            <v>14101</v>
          </cell>
          <cell r="K23">
            <v>16416</v>
          </cell>
          <cell r="L23">
            <v>18713</v>
          </cell>
          <cell r="M23">
            <v>20994</v>
          </cell>
          <cell r="N23">
            <v>23325</v>
          </cell>
          <cell r="O23">
            <v>25754</v>
          </cell>
          <cell r="P23">
            <v>28353</v>
          </cell>
          <cell r="Q23">
            <v>2724</v>
          </cell>
          <cell r="R23">
            <v>5445</v>
          </cell>
          <cell r="S23">
            <v>8171</v>
          </cell>
          <cell r="T23">
            <v>10901</v>
          </cell>
          <cell r="U23">
            <v>13633</v>
          </cell>
          <cell r="V23">
            <v>16367</v>
          </cell>
          <cell r="W23">
            <v>19110</v>
          </cell>
          <cell r="X23">
            <v>21861</v>
          </cell>
          <cell r="Y23">
            <v>24623</v>
          </cell>
          <cell r="Z23">
            <v>27431</v>
          </cell>
          <cell r="AA23">
            <v>30318</v>
          </cell>
          <cell r="AB23">
            <v>33318</v>
          </cell>
        </row>
        <row r="24">
          <cell r="B24" t="str">
            <v>A5110</v>
          </cell>
          <cell r="E24">
            <v>1961</v>
          </cell>
          <cell r="F24">
            <v>3888</v>
          </cell>
          <cell r="G24">
            <v>5800</v>
          </cell>
          <cell r="H24">
            <v>7685</v>
          </cell>
          <cell r="I24">
            <v>9568</v>
          </cell>
          <cell r="J24">
            <v>11451</v>
          </cell>
          <cell r="K24">
            <v>13328</v>
          </cell>
          <cell r="L24">
            <v>15195</v>
          </cell>
          <cell r="M24">
            <v>17049</v>
          </cell>
          <cell r="N24">
            <v>18948</v>
          </cell>
          <cell r="O24">
            <v>20931</v>
          </cell>
          <cell r="P24">
            <v>23065</v>
          </cell>
          <cell r="Q24">
            <v>2266</v>
          </cell>
          <cell r="R24">
            <v>4525</v>
          </cell>
          <cell r="S24">
            <v>6787</v>
          </cell>
          <cell r="T24">
            <v>9049</v>
          </cell>
          <cell r="U24">
            <v>11315</v>
          </cell>
          <cell r="V24">
            <v>13583</v>
          </cell>
          <cell r="W24">
            <v>15859</v>
          </cell>
          <cell r="X24">
            <v>18142</v>
          </cell>
          <cell r="Y24">
            <v>20434</v>
          </cell>
          <cell r="Z24">
            <v>22769</v>
          </cell>
          <cell r="AA24">
            <v>25175</v>
          </cell>
          <cell r="AB24">
            <v>27684</v>
          </cell>
        </row>
        <row r="25">
          <cell r="B25" t="str">
            <v>A5120</v>
          </cell>
          <cell r="E25">
            <v>1312</v>
          </cell>
          <cell r="F25">
            <v>2600</v>
          </cell>
          <cell r="G25">
            <v>3878</v>
          </cell>
          <cell r="H25">
            <v>5137</v>
          </cell>
          <cell r="I25">
            <v>6396</v>
          </cell>
          <cell r="J25">
            <v>7656</v>
          </cell>
          <cell r="K25">
            <v>8914</v>
          </cell>
          <cell r="L25">
            <v>10165</v>
          </cell>
          <cell r="M25">
            <v>11407</v>
          </cell>
          <cell r="N25">
            <v>12678</v>
          </cell>
          <cell r="O25">
            <v>14005</v>
          </cell>
          <cell r="P25">
            <v>15432</v>
          </cell>
          <cell r="Q25">
            <v>1520</v>
          </cell>
          <cell r="R25">
            <v>3037</v>
          </cell>
          <cell r="S25">
            <v>4553</v>
          </cell>
          <cell r="T25">
            <v>6067</v>
          </cell>
          <cell r="U25">
            <v>7580</v>
          </cell>
          <cell r="V25">
            <v>9096</v>
          </cell>
          <cell r="W25">
            <v>10620</v>
          </cell>
          <cell r="X25">
            <v>12151</v>
          </cell>
          <cell r="Y25">
            <v>13689</v>
          </cell>
          <cell r="Z25">
            <v>15254</v>
          </cell>
          <cell r="AA25">
            <v>16866</v>
          </cell>
          <cell r="AB25">
            <v>18545</v>
          </cell>
        </row>
        <row r="26">
          <cell r="B26" t="str">
            <v>A5130</v>
          </cell>
          <cell r="E26">
            <v>2184</v>
          </cell>
          <cell r="F26">
            <v>4334</v>
          </cell>
          <cell r="G26">
            <v>6466</v>
          </cell>
          <cell r="H26">
            <v>8573</v>
          </cell>
          <cell r="I26">
            <v>10676</v>
          </cell>
          <cell r="J26">
            <v>12784</v>
          </cell>
          <cell r="K26">
            <v>14886</v>
          </cell>
          <cell r="L26">
            <v>16975</v>
          </cell>
          <cell r="M26">
            <v>19044</v>
          </cell>
          <cell r="N26">
            <v>21164</v>
          </cell>
          <cell r="O26">
            <v>23393</v>
          </cell>
          <cell r="P26">
            <v>25792</v>
          </cell>
          <cell r="Q26">
            <v>2497</v>
          </cell>
          <cell r="R26">
            <v>5009</v>
          </cell>
          <cell r="S26">
            <v>7525</v>
          </cell>
          <cell r="T26">
            <v>10042</v>
          </cell>
          <cell r="U26">
            <v>12545</v>
          </cell>
          <cell r="V26">
            <v>15046</v>
          </cell>
          <cell r="W26">
            <v>17555</v>
          </cell>
          <cell r="X26">
            <v>20092</v>
          </cell>
          <cell r="Y26">
            <v>22640</v>
          </cell>
          <cell r="Z26">
            <v>25254</v>
          </cell>
          <cell r="AA26">
            <v>27931</v>
          </cell>
          <cell r="AB26">
            <v>30718</v>
          </cell>
        </row>
        <row r="27">
          <cell r="B27" t="str">
            <v>A5410</v>
          </cell>
          <cell r="E27">
            <v>2923</v>
          </cell>
          <cell r="F27">
            <v>5879</v>
          </cell>
          <cell r="G27">
            <v>8842</v>
          </cell>
          <cell r="H27">
            <v>11827</v>
          </cell>
          <cell r="I27">
            <v>14830</v>
          </cell>
          <cell r="J27">
            <v>17870</v>
          </cell>
          <cell r="K27">
            <v>20938</v>
          </cell>
          <cell r="L27">
            <v>24017</v>
          </cell>
          <cell r="M27">
            <v>27100</v>
          </cell>
          <cell r="N27">
            <v>30199</v>
          </cell>
          <cell r="O27">
            <v>33335</v>
          </cell>
          <cell r="P27">
            <v>36490</v>
          </cell>
          <cell r="Q27">
            <v>3177</v>
          </cell>
          <cell r="R27">
            <v>6380</v>
          </cell>
          <cell r="S27">
            <v>9588</v>
          </cell>
          <cell r="T27">
            <v>12810</v>
          </cell>
          <cell r="U27">
            <v>16037</v>
          </cell>
          <cell r="V27">
            <v>19288</v>
          </cell>
          <cell r="W27">
            <v>22566</v>
          </cell>
          <cell r="X27">
            <v>25856</v>
          </cell>
          <cell r="Y27">
            <v>29158</v>
          </cell>
          <cell r="Z27">
            <v>32472</v>
          </cell>
          <cell r="AA27">
            <v>35819</v>
          </cell>
          <cell r="AB27">
            <v>39189</v>
          </cell>
        </row>
        <row r="28">
          <cell r="B28" t="str">
            <v>A5420</v>
          </cell>
          <cell r="E28">
            <v>1620</v>
          </cell>
          <cell r="F28">
            <v>3210</v>
          </cell>
          <cell r="G28">
            <v>4795</v>
          </cell>
          <cell r="H28">
            <v>6373</v>
          </cell>
          <cell r="I28">
            <v>7955</v>
          </cell>
          <cell r="J28">
            <v>9538</v>
          </cell>
          <cell r="K28">
            <v>11119</v>
          </cell>
          <cell r="L28">
            <v>12689</v>
          </cell>
          <cell r="M28">
            <v>14244</v>
          </cell>
          <cell r="N28">
            <v>15824</v>
          </cell>
          <cell r="O28">
            <v>17501</v>
          </cell>
          <cell r="P28">
            <v>19310</v>
          </cell>
          <cell r="Q28">
            <v>1874</v>
          </cell>
          <cell r="R28">
            <v>3760</v>
          </cell>
          <cell r="S28">
            <v>5655</v>
          </cell>
          <cell r="T28">
            <v>7554</v>
          </cell>
          <cell r="U28">
            <v>9436</v>
          </cell>
          <cell r="V28">
            <v>11324</v>
          </cell>
          <cell r="W28">
            <v>13213</v>
          </cell>
          <cell r="X28">
            <v>15131</v>
          </cell>
          <cell r="Y28">
            <v>17049</v>
          </cell>
          <cell r="Z28">
            <v>19014</v>
          </cell>
          <cell r="AA28">
            <v>21023</v>
          </cell>
          <cell r="AB28">
            <v>23104</v>
          </cell>
        </row>
        <row r="29">
          <cell r="B29" t="str">
            <v>A5510</v>
          </cell>
          <cell r="E29">
            <v>2100</v>
          </cell>
          <cell r="F29">
            <v>4169</v>
          </cell>
          <cell r="G29">
            <v>6221</v>
          </cell>
          <cell r="H29">
            <v>8253</v>
          </cell>
          <cell r="I29">
            <v>10284</v>
          </cell>
          <cell r="J29">
            <v>12318</v>
          </cell>
          <cell r="K29">
            <v>14351</v>
          </cell>
          <cell r="L29">
            <v>16366</v>
          </cell>
          <cell r="M29">
            <v>18357</v>
          </cell>
          <cell r="N29">
            <v>20391</v>
          </cell>
          <cell r="O29">
            <v>22529</v>
          </cell>
          <cell r="P29">
            <v>24831</v>
          </cell>
          <cell r="Q29">
            <v>2403</v>
          </cell>
          <cell r="R29">
            <v>4817</v>
          </cell>
          <cell r="S29">
            <v>7232</v>
          </cell>
          <cell r="T29">
            <v>9648</v>
          </cell>
          <cell r="U29">
            <v>12057</v>
          </cell>
          <cell r="V29">
            <v>14472</v>
          </cell>
          <cell r="W29">
            <v>16895</v>
          </cell>
          <cell r="X29">
            <v>19343</v>
          </cell>
          <cell r="Y29">
            <v>21801</v>
          </cell>
          <cell r="Z29">
            <v>24323</v>
          </cell>
          <cell r="AA29">
            <v>26901</v>
          </cell>
          <cell r="AB29">
            <v>29585</v>
          </cell>
        </row>
        <row r="30">
          <cell r="B30" t="str">
            <v>A5520</v>
          </cell>
          <cell r="E30">
            <v>825</v>
          </cell>
          <cell r="F30">
            <v>1633</v>
          </cell>
          <cell r="G30">
            <v>2434</v>
          </cell>
          <cell r="H30">
            <v>3225</v>
          </cell>
          <cell r="I30">
            <v>4017</v>
          </cell>
          <cell r="J30">
            <v>4811</v>
          </cell>
          <cell r="K30">
            <v>5603</v>
          </cell>
          <cell r="L30">
            <v>6389</v>
          </cell>
          <cell r="M30">
            <v>7167</v>
          </cell>
          <cell r="N30">
            <v>7963</v>
          </cell>
          <cell r="O30">
            <v>8803</v>
          </cell>
          <cell r="P30">
            <v>9709</v>
          </cell>
          <cell r="Q30">
            <v>957</v>
          </cell>
          <cell r="R30">
            <v>1916</v>
          </cell>
          <cell r="S30">
            <v>2875</v>
          </cell>
          <cell r="T30">
            <v>3832</v>
          </cell>
          <cell r="U30">
            <v>4784</v>
          </cell>
          <cell r="V30">
            <v>5743</v>
          </cell>
          <cell r="W30">
            <v>6703</v>
          </cell>
          <cell r="X30">
            <v>7673</v>
          </cell>
          <cell r="Y30">
            <v>8644</v>
          </cell>
          <cell r="Z30">
            <v>9643</v>
          </cell>
          <cell r="AA30">
            <v>10667</v>
          </cell>
          <cell r="AB30">
            <v>11732</v>
          </cell>
        </row>
        <row r="31">
          <cell r="B31" t="str">
            <v>A5530</v>
          </cell>
          <cell r="E31">
            <v>1175</v>
          </cell>
          <cell r="F31">
            <v>2353</v>
          </cell>
          <cell r="G31">
            <v>3537</v>
          </cell>
          <cell r="H31">
            <v>4732</v>
          </cell>
          <cell r="I31">
            <v>5937</v>
          </cell>
          <cell r="J31">
            <v>7148</v>
          </cell>
          <cell r="K31">
            <v>8365</v>
          </cell>
          <cell r="L31">
            <v>9588</v>
          </cell>
          <cell r="M31">
            <v>10823</v>
          </cell>
          <cell r="N31">
            <v>12063</v>
          </cell>
          <cell r="O31">
            <v>13312</v>
          </cell>
          <cell r="P31">
            <v>14523</v>
          </cell>
          <cell r="Q31">
            <v>1149</v>
          </cell>
          <cell r="R31">
            <v>2297</v>
          </cell>
          <cell r="S31">
            <v>3443</v>
          </cell>
          <cell r="T31">
            <v>4600</v>
          </cell>
          <cell r="U31">
            <v>5767</v>
          </cell>
          <cell r="V31">
            <v>6945</v>
          </cell>
          <cell r="W31">
            <v>8117</v>
          </cell>
          <cell r="X31">
            <v>9294</v>
          </cell>
          <cell r="Y31">
            <v>10474</v>
          </cell>
          <cell r="Z31">
            <v>11665</v>
          </cell>
          <cell r="AA31">
            <v>12861</v>
          </cell>
          <cell r="AB31">
            <v>14026</v>
          </cell>
        </row>
        <row r="32">
          <cell r="B32" t="str">
            <v>A6110</v>
          </cell>
          <cell r="E32">
            <v>3017</v>
          </cell>
          <cell r="F32">
            <v>6050</v>
          </cell>
          <cell r="G32">
            <v>9103</v>
          </cell>
          <cell r="H32">
            <v>12174</v>
          </cell>
          <cell r="I32">
            <v>15262</v>
          </cell>
          <cell r="J32">
            <v>18348</v>
          </cell>
          <cell r="K32">
            <v>21450</v>
          </cell>
          <cell r="L32">
            <v>24581</v>
          </cell>
          <cell r="M32">
            <v>27742</v>
          </cell>
          <cell r="N32">
            <v>30918</v>
          </cell>
          <cell r="O32">
            <v>34107</v>
          </cell>
          <cell r="P32">
            <v>37316</v>
          </cell>
          <cell r="Q32">
            <v>3274</v>
          </cell>
          <cell r="R32">
            <v>6552</v>
          </cell>
          <cell r="S32">
            <v>9843</v>
          </cell>
          <cell r="T32">
            <v>13151</v>
          </cell>
          <cell r="U32">
            <v>16480</v>
          </cell>
          <cell r="V32">
            <v>19828</v>
          </cell>
          <cell r="W32">
            <v>23186</v>
          </cell>
          <cell r="X32">
            <v>26548</v>
          </cell>
          <cell r="Y32">
            <v>29933</v>
          </cell>
          <cell r="Z32">
            <v>33355</v>
          </cell>
          <cell r="AA32">
            <v>36830</v>
          </cell>
          <cell r="AB32">
            <v>40316</v>
          </cell>
        </row>
        <row r="33">
          <cell r="B33" t="str">
            <v>A6120</v>
          </cell>
          <cell r="E33">
            <v>3680</v>
          </cell>
          <cell r="F33">
            <v>7286</v>
          </cell>
          <cell r="G33">
            <v>10880</v>
          </cell>
          <cell r="H33">
            <v>14459</v>
          </cell>
          <cell r="I33">
            <v>18044</v>
          </cell>
          <cell r="J33">
            <v>21633</v>
          </cell>
          <cell r="K33">
            <v>25213</v>
          </cell>
          <cell r="L33">
            <v>28775</v>
          </cell>
          <cell r="M33">
            <v>32307</v>
          </cell>
          <cell r="N33">
            <v>35907</v>
          </cell>
          <cell r="O33">
            <v>39736</v>
          </cell>
          <cell r="P33">
            <v>43872</v>
          </cell>
          <cell r="Q33">
            <v>4350</v>
          </cell>
          <cell r="R33">
            <v>8722</v>
          </cell>
          <cell r="S33">
            <v>13116</v>
          </cell>
          <cell r="T33">
            <v>17514</v>
          </cell>
          <cell r="U33">
            <v>21875</v>
          </cell>
          <cell r="V33">
            <v>26246</v>
          </cell>
          <cell r="W33">
            <v>30616</v>
          </cell>
          <cell r="X33">
            <v>35061</v>
          </cell>
          <cell r="Y33">
            <v>39513</v>
          </cell>
          <cell r="Z33">
            <v>44079</v>
          </cell>
          <cell r="AA33">
            <v>48745</v>
          </cell>
          <cell r="AB33">
            <v>53582</v>
          </cell>
        </row>
        <row r="34">
          <cell r="B34" t="str">
            <v>A6130</v>
          </cell>
          <cell r="E34">
            <v>897</v>
          </cell>
          <cell r="F34">
            <v>1775</v>
          </cell>
          <cell r="G34">
            <v>2649</v>
          </cell>
          <cell r="H34">
            <v>3519</v>
          </cell>
          <cell r="I34">
            <v>4390</v>
          </cell>
          <cell r="J34">
            <v>5262</v>
          </cell>
          <cell r="K34">
            <v>6135</v>
          </cell>
          <cell r="L34">
            <v>7005</v>
          </cell>
          <cell r="M34">
            <v>7870</v>
          </cell>
          <cell r="N34">
            <v>8752</v>
          </cell>
          <cell r="O34">
            <v>9692</v>
          </cell>
          <cell r="P34">
            <v>10709</v>
          </cell>
          <cell r="Q34">
            <v>1102</v>
          </cell>
          <cell r="R34">
            <v>2210</v>
          </cell>
          <cell r="S34">
            <v>3325</v>
          </cell>
          <cell r="T34">
            <v>4444</v>
          </cell>
          <cell r="U34">
            <v>5552</v>
          </cell>
          <cell r="V34">
            <v>6664</v>
          </cell>
          <cell r="W34">
            <v>7775</v>
          </cell>
          <cell r="X34">
            <v>8907</v>
          </cell>
          <cell r="Y34">
            <v>10037</v>
          </cell>
          <cell r="Z34">
            <v>11198</v>
          </cell>
          <cell r="AA34">
            <v>12385</v>
          </cell>
          <cell r="AB34">
            <v>13617</v>
          </cell>
        </row>
        <row r="35">
          <cell r="B35" t="str">
            <v>A6140</v>
          </cell>
          <cell r="E35">
            <v>4034</v>
          </cell>
          <cell r="F35">
            <v>8081</v>
          </cell>
          <cell r="G35">
            <v>12143</v>
          </cell>
          <cell r="H35">
            <v>16212</v>
          </cell>
          <cell r="I35">
            <v>20297</v>
          </cell>
          <cell r="J35">
            <v>24394</v>
          </cell>
          <cell r="K35">
            <v>28526</v>
          </cell>
          <cell r="L35">
            <v>32683</v>
          </cell>
          <cell r="M35">
            <v>36860</v>
          </cell>
          <cell r="N35">
            <v>41051</v>
          </cell>
          <cell r="O35">
            <v>45248</v>
          </cell>
          <cell r="P35">
            <v>49465</v>
          </cell>
          <cell r="Q35">
            <v>4238</v>
          </cell>
          <cell r="R35">
            <v>8532</v>
          </cell>
          <cell r="S35">
            <v>12866</v>
          </cell>
          <cell r="T35">
            <v>17227</v>
          </cell>
          <cell r="U35">
            <v>21587</v>
          </cell>
          <cell r="V35">
            <v>25922</v>
          </cell>
          <cell r="W35">
            <v>30288</v>
          </cell>
          <cell r="X35">
            <v>34684</v>
          </cell>
          <cell r="Y35">
            <v>39146</v>
          </cell>
          <cell r="Z35">
            <v>43653</v>
          </cell>
          <cell r="AA35">
            <v>48191</v>
          </cell>
          <cell r="AB35">
            <v>52737</v>
          </cell>
        </row>
        <row r="36">
          <cell r="B36" t="str">
            <v>A6310</v>
          </cell>
          <cell r="E36">
            <v>1202</v>
          </cell>
          <cell r="F36">
            <v>2380</v>
          </cell>
          <cell r="G36">
            <v>3551</v>
          </cell>
          <cell r="H36">
            <v>4705</v>
          </cell>
          <cell r="I36">
            <v>5861</v>
          </cell>
          <cell r="J36">
            <v>7017</v>
          </cell>
          <cell r="K36">
            <v>8172</v>
          </cell>
          <cell r="L36">
            <v>9321</v>
          </cell>
          <cell r="M36">
            <v>10461</v>
          </cell>
          <cell r="N36">
            <v>11628</v>
          </cell>
          <cell r="O36">
            <v>12847</v>
          </cell>
          <cell r="P36">
            <v>14158</v>
          </cell>
          <cell r="Q36">
            <v>1388</v>
          </cell>
          <cell r="R36">
            <v>2773</v>
          </cell>
          <cell r="S36">
            <v>4161</v>
          </cell>
          <cell r="T36">
            <v>5548</v>
          </cell>
          <cell r="U36">
            <v>6937</v>
          </cell>
          <cell r="V36">
            <v>8327</v>
          </cell>
          <cell r="W36">
            <v>9725</v>
          </cell>
          <cell r="X36">
            <v>11128</v>
          </cell>
          <cell r="Y36">
            <v>12538</v>
          </cell>
          <cell r="Z36">
            <v>13973</v>
          </cell>
          <cell r="AA36">
            <v>15453</v>
          </cell>
          <cell r="AB36">
            <v>16994</v>
          </cell>
        </row>
        <row r="37">
          <cell r="B37" t="str">
            <v>A6320</v>
          </cell>
          <cell r="E37">
            <v>985</v>
          </cell>
          <cell r="F37">
            <v>1943</v>
          </cell>
          <cell r="G37">
            <v>2894</v>
          </cell>
          <cell r="H37">
            <v>3825</v>
          </cell>
          <cell r="I37">
            <v>4762</v>
          </cell>
          <cell r="J37">
            <v>5696</v>
          </cell>
          <cell r="K37">
            <v>6631</v>
          </cell>
          <cell r="L37">
            <v>7560</v>
          </cell>
          <cell r="M37">
            <v>8483</v>
          </cell>
          <cell r="N37">
            <v>9432</v>
          </cell>
          <cell r="O37">
            <v>10425</v>
          </cell>
          <cell r="P37">
            <v>11500</v>
          </cell>
          <cell r="Q37">
            <v>1144</v>
          </cell>
          <cell r="R37">
            <v>2288</v>
          </cell>
          <cell r="S37">
            <v>3432</v>
          </cell>
          <cell r="T37">
            <v>4574</v>
          </cell>
          <cell r="U37">
            <v>5714</v>
          </cell>
          <cell r="V37">
            <v>6853</v>
          </cell>
          <cell r="W37">
            <v>8001</v>
          </cell>
          <cell r="X37">
            <v>9155</v>
          </cell>
          <cell r="Y37">
            <v>10322</v>
          </cell>
          <cell r="Z37">
            <v>11509</v>
          </cell>
          <cell r="AA37">
            <v>12731</v>
          </cell>
          <cell r="AB37">
            <v>14007</v>
          </cell>
        </row>
        <row r="38">
          <cell r="B38" t="str">
            <v>A6330</v>
          </cell>
          <cell r="E38">
            <v>267</v>
          </cell>
          <cell r="F38">
            <v>528</v>
          </cell>
          <cell r="G38">
            <v>787</v>
          </cell>
          <cell r="H38">
            <v>1042</v>
          </cell>
          <cell r="I38">
            <v>1298</v>
          </cell>
          <cell r="J38">
            <v>1554</v>
          </cell>
          <cell r="K38">
            <v>1809</v>
          </cell>
          <cell r="L38">
            <v>2063</v>
          </cell>
          <cell r="M38">
            <v>2315</v>
          </cell>
          <cell r="N38">
            <v>2573</v>
          </cell>
          <cell r="O38">
            <v>2843</v>
          </cell>
          <cell r="P38">
            <v>3133</v>
          </cell>
          <cell r="Q38">
            <v>308</v>
          </cell>
          <cell r="R38">
            <v>616</v>
          </cell>
          <cell r="S38">
            <v>924</v>
          </cell>
          <cell r="T38">
            <v>1232</v>
          </cell>
          <cell r="U38">
            <v>1541</v>
          </cell>
          <cell r="V38">
            <v>1850</v>
          </cell>
          <cell r="W38">
            <v>2161</v>
          </cell>
          <cell r="X38">
            <v>2472</v>
          </cell>
          <cell r="Y38">
            <v>2785</v>
          </cell>
          <cell r="Z38">
            <v>3103</v>
          </cell>
          <cell r="AA38">
            <v>3431</v>
          </cell>
          <cell r="AB38">
            <v>3773</v>
          </cell>
        </row>
        <row r="39">
          <cell r="B39" t="str">
            <v>A6340</v>
          </cell>
          <cell r="E39">
            <v>428</v>
          </cell>
          <cell r="F39">
            <v>1066</v>
          </cell>
          <cell r="G39">
            <v>1901</v>
          </cell>
          <cell r="H39">
            <v>3006</v>
          </cell>
          <cell r="I39">
            <v>4224</v>
          </cell>
          <cell r="J39">
            <v>5383</v>
          </cell>
          <cell r="K39">
            <v>6476</v>
          </cell>
          <cell r="L39">
            <v>7541</v>
          </cell>
          <cell r="M39">
            <v>8621</v>
          </cell>
          <cell r="N39">
            <v>9740</v>
          </cell>
          <cell r="O39">
            <v>10885</v>
          </cell>
          <cell r="P39">
            <v>12070</v>
          </cell>
          <cell r="Q39">
            <v>500</v>
          </cell>
          <cell r="R39">
            <v>1235</v>
          </cell>
          <cell r="S39">
            <v>2225</v>
          </cell>
          <cell r="T39">
            <v>3530</v>
          </cell>
          <cell r="U39">
            <v>5004</v>
          </cell>
          <cell r="V39">
            <v>6418</v>
          </cell>
          <cell r="W39">
            <v>7770</v>
          </cell>
          <cell r="X39">
            <v>9088</v>
          </cell>
          <cell r="Y39">
            <v>10401</v>
          </cell>
          <cell r="Z39">
            <v>11758</v>
          </cell>
          <cell r="AA39">
            <v>13165</v>
          </cell>
          <cell r="AB39">
            <v>14631</v>
          </cell>
        </row>
        <row r="40">
          <cell r="B40" t="str">
            <v>A6410</v>
          </cell>
          <cell r="E40">
            <v>184</v>
          </cell>
          <cell r="F40">
            <v>363</v>
          </cell>
          <cell r="G40">
            <v>541</v>
          </cell>
          <cell r="H40">
            <v>716</v>
          </cell>
          <cell r="I40">
            <v>892</v>
          </cell>
          <cell r="J40">
            <v>1068</v>
          </cell>
          <cell r="K40">
            <v>1243</v>
          </cell>
          <cell r="L40">
            <v>1417</v>
          </cell>
          <cell r="M40">
            <v>1591</v>
          </cell>
          <cell r="N40">
            <v>1768</v>
          </cell>
          <cell r="O40">
            <v>1953</v>
          </cell>
          <cell r="P40">
            <v>2150</v>
          </cell>
          <cell r="Q40">
            <v>207</v>
          </cell>
          <cell r="R40">
            <v>414</v>
          </cell>
          <cell r="S40">
            <v>621</v>
          </cell>
          <cell r="T40">
            <v>829</v>
          </cell>
          <cell r="U40">
            <v>1039</v>
          </cell>
          <cell r="V40">
            <v>1248</v>
          </cell>
          <cell r="W40">
            <v>1457</v>
          </cell>
          <cell r="X40">
            <v>1665</v>
          </cell>
          <cell r="Y40">
            <v>1875</v>
          </cell>
          <cell r="Z40">
            <v>2087</v>
          </cell>
          <cell r="AA40">
            <v>2306</v>
          </cell>
          <cell r="AB40">
            <v>2534</v>
          </cell>
        </row>
        <row r="41">
          <cell r="B41" t="str">
            <v>A6420</v>
          </cell>
          <cell r="E41">
            <v>143</v>
          </cell>
          <cell r="F41">
            <v>284</v>
          </cell>
          <cell r="G41">
            <v>424</v>
          </cell>
          <cell r="H41">
            <v>562</v>
          </cell>
          <cell r="I41">
            <v>701</v>
          </cell>
          <cell r="J41">
            <v>839</v>
          </cell>
          <cell r="K41">
            <v>977</v>
          </cell>
          <cell r="L41">
            <v>1114</v>
          </cell>
          <cell r="M41">
            <v>1250</v>
          </cell>
          <cell r="N41">
            <v>1389</v>
          </cell>
          <cell r="O41">
            <v>1534</v>
          </cell>
          <cell r="P41">
            <v>1690</v>
          </cell>
          <cell r="Q41">
            <v>164</v>
          </cell>
          <cell r="R41">
            <v>328</v>
          </cell>
          <cell r="S41">
            <v>493</v>
          </cell>
          <cell r="T41">
            <v>658</v>
          </cell>
          <cell r="U41">
            <v>823</v>
          </cell>
          <cell r="V41">
            <v>988</v>
          </cell>
          <cell r="W41">
            <v>1153</v>
          </cell>
          <cell r="X41">
            <v>1318</v>
          </cell>
          <cell r="Y41">
            <v>1484</v>
          </cell>
          <cell r="Z41">
            <v>1653</v>
          </cell>
          <cell r="AA41">
            <v>1827</v>
          </cell>
          <cell r="AB41">
            <v>2008</v>
          </cell>
        </row>
        <row r="42">
          <cell r="B42" t="str">
            <v>A6510</v>
          </cell>
          <cell r="E42">
            <v>292</v>
          </cell>
          <cell r="F42">
            <v>578</v>
          </cell>
          <cell r="G42">
            <v>862</v>
          </cell>
          <cell r="H42">
            <v>1141</v>
          </cell>
          <cell r="I42">
            <v>1420</v>
          </cell>
          <cell r="J42">
            <v>1699</v>
          </cell>
          <cell r="K42">
            <v>1977</v>
          </cell>
          <cell r="L42">
            <v>2253</v>
          </cell>
          <cell r="M42">
            <v>2528</v>
          </cell>
          <cell r="N42">
            <v>2809</v>
          </cell>
          <cell r="O42">
            <v>3103</v>
          </cell>
          <cell r="P42">
            <v>3418</v>
          </cell>
          <cell r="Q42">
            <v>332</v>
          </cell>
          <cell r="R42">
            <v>663</v>
          </cell>
          <cell r="S42">
            <v>994</v>
          </cell>
          <cell r="T42">
            <v>1326</v>
          </cell>
          <cell r="U42">
            <v>1658</v>
          </cell>
          <cell r="V42">
            <v>1990</v>
          </cell>
          <cell r="W42">
            <v>2324</v>
          </cell>
          <cell r="X42">
            <v>2660</v>
          </cell>
          <cell r="Y42">
            <v>2997</v>
          </cell>
          <cell r="Z42">
            <v>3340</v>
          </cell>
          <cell r="AA42">
            <v>3693</v>
          </cell>
          <cell r="AB42">
            <v>4062</v>
          </cell>
        </row>
        <row r="43">
          <cell r="B43" t="str">
            <v>A6520</v>
          </cell>
          <cell r="E43">
            <v>132</v>
          </cell>
          <cell r="F43">
            <v>261</v>
          </cell>
          <cell r="G43">
            <v>389</v>
          </cell>
          <cell r="H43">
            <v>516</v>
          </cell>
          <cell r="I43">
            <v>643</v>
          </cell>
          <cell r="J43">
            <v>770</v>
          </cell>
          <cell r="K43">
            <v>896</v>
          </cell>
          <cell r="L43">
            <v>1022</v>
          </cell>
          <cell r="M43">
            <v>1147</v>
          </cell>
          <cell r="N43">
            <v>1275</v>
          </cell>
          <cell r="O43">
            <v>1408</v>
          </cell>
          <cell r="P43">
            <v>1552</v>
          </cell>
          <cell r="Q43">
            <v>153</v>
          </cell>
          <cell r="R43">
            <v>306</v>
          </cell>
          <cell r="S43">
            <v>459</v>
          </cell>
          <cell r="T43">
            <v>612</v>
          </cell>
          <cell r="U43">
            <v>765</v>
          </cell>
          <cell r="V43">
            <v>918</v>
          </cell>
          <cell r="W43">
            <v>1072</v>
          </cell>
          <cell r="X43">
            <v>1226</v>
          </cell>
          <cell r="Y43">
            <v>1381</v>
          </cell>
          <cell r="Z43">
            <v>1539</v>
          </cell>
          <cell r="AA43">
            <v>1702</v>
          </cell>
          <cell r="AB43">
            <v>1872</v>
          </cell>
        </row>
        <row r="44">
          <cell r="B44" t="str">
            <v>A6530</v>
          </cell>
          <cell r="E44">
            <v>248</v>
          </cell>
          <cell r="F44">
            <v>491</v>
          </cell>
          <cell r="G44">
            <v>733</v>
          </cell>
          <cell r="H44">
            <v>971</v>
          </cell>
          <cell r="I44">
            <v>1210</v>
          </cell>
          <cell r="J44">
            <v>1449</v>
          </cell>
          <cell r="K44">
            <v>1687</v>
          </cell>
          <cell r="L44">
            <v>1924</v>
          </cell>
          <cell r="M44">
            <v>2159</v>
          </cell>
          <cell r="N44">
            <v>2399</v>
          </cell>
          <cell r="O44">
            <v>2650</v>
          </cell>
          <cell r="P44">
            <v>2920</v>
          </cell>
          <cell r="Q44">
            <v>286</v>
          </cell>
          <cell r="R44">
            <v>572</v>
          </cell>
          <cell r="S44">
            <v>858</v>
          </cell>
          <cell r="T44">
            <v>1144</v>
          </cell>
          <cell r="U44">
            <v>1431</v>
          </cell>
          <cell r="V44">
            <v>1718</v>
          </cell>
          <cell r="W44">
            <v>2007</v>
          </cell>
          <cell r="X44">
            <v>2296</v>
          </cell>
          <cell r="Y44">
            <v>2587</v>
          </cell>
          <cell r="Z44">
            <v>2883</v>
          </cell>
          <cell r="AA44">
            <v>3189</v>
          </cell>
          <cell r="AB44">
            <v>3507</v>
          </cell>
        </row>
        <row r="45">
          <cell r="B45" t="str">
            <v>A6710</v>
          </cell>
          <cell r="E45">
            <v>1943</v>
          </cell>
          <cell r="F45">
            <v>3856</v>
          </cell>
          <cell r="G45">
            <v>5762</v>
          </cell>
          <cell r="H45">
            <v>7647</v>
          </cell>
          <cell r="I45">
            <v>9531</v>
          </cell>
          <cell r="J45">
            <v>11395</v>
          </cell>
          <cell r="K45">
            <v>13259</v>
          </cell>
          <cell r="L45">
            <v>15105</v>
          </cell>
          <cell r="M45">
            <v>16957</v>
          </cell>
          <cell r="N45">
            <v>18833</v>
          </cell>
          <cell r="O45">
            <v>20805</v>
          </cell>
          <cell r="P45">
            <v>22912</v>
          </cell>
          <cell r="Q45">
            <v>2269</v>
          </cell>
          <cell r="R45">
            <v>4532</v>
          </cell>
          <cell r="S45">
            <v>6806</v>
          </cell>
          <cell r="T45">
            <v>9073</v>
          </cell>
          <cell r="U45">
            <v>11358</v>
          </cell>
          <cell r="V45">
            <v>13635</v>
          </cell>
          <cell r="W45">
            <v>15935</v>
          </cell>
          <cell r="X45">
            <v>18214</v>
          </cell>
          <cell r="Y45">
            <v>20515</v>
          </cell>
          <cell r="Z45">
            <v>22836</v>
          </cell>
          <cell r="AA45">
            <v>25238</v>
          </cell>
          <cell r="AB45">
            <v>27713</v>
          </cell>
        </row>
        <row r="46">
          <cell r="B46" t="str">
            <v>A6720</v>
          </cell>
          <cell r="E46">
            <v>652</v>
          </cell>
          <cell r="F46">
            <v>1301</v>
          </cell>
          <cell r="G46">
            <v>1948</v>
          </cell>
          <cell r="H46">
            <v>2594</v>
          </cell>
          <cell r="I46">
            <v>3253</v>
          </cell>
          <cell r="J46">
            <v>3921</v>
          </cell>
          <cell r="K46">
            <v>4590</v>
          </cell>
          <cell r="L46">
            <v>5246</v>
          </cell>
          <cell r="M46">
            <v>5888</v>
          </cell>
          <cell r="N46">
            <v>6533</v>
          </cell>
          <cell r="O46">
            <v>7198</v>
          </cell>
          <cell r="P46">
            <v>7905</v>
          </cell>
          <cell r="Q46">
            <v>770</v>
          </cell>
          <cell r="R46">
            <v>1544</v>
          </cell>
          <cell r="S46">
            <v>2313</v>
          </cell>
          <cell r="T46">
            <v>3081</v>
          </cell>
          <cell r="U46">
            <v>3819</v>
          </cell>
          <cell r="V46">
            <v>4552</v>
          </cell>
          <cell r="W46">
            <v>5288</v>
          </cell>
          <cell r="X46">
            <v>6058</v>
          </cell>
          <cell r="Y46">
            <v>6826</v>
          </cell>
          <cell r="Z46">
            <v>7602</v>
          </cell>
          <cell r="AA46">
            <v>8372</v>
          </cell>
          <cell r="AB46">
            <v>9170</v>
          </cell>
        </row>
        <row r="47">
          <cell r="B47" t="str">
            <v>A6730</v>
          </cell>
          <cell r="E47">
            <v>511</v>
          </cell>
          <cell r="F47">
            <v>1012</v>
          </cell>
          <cell r="G47">
            <v>1511</v>
          </cell>
          <cell r="H47">
            <v>2005</v>
          </cell>
          <cell r="I47">
            <v>2499</v>
          </cell>
          <cell r="J47">
            <v>2995</v>
          </cell>
          <cell r="K47">
            <v>3490</v>
          </cell>
          <cell r="L47">
            <v>3986</v>
          </cell>
          <cell r="M47">
            <v>4478</v>
          </cell>
          <cell r="N47">
            <v>4983</v>
          </cell>
          <cell r="O47">
            <v>5510</v>
          </cell>
          <cell r="P47">
            <v>6077</v>
          </cell>
          <cell r="Q47">
            <v>603</v>
          </cell>
          <cell r="R47">
            <v>1202</v>
          </cell>
          <cell r="S47">
            <v>1802</v>
          </cell>
          <cell r="T47">
            <v>2403</v>
          </cell>
          <cell r="U47">
            <v>3006</v>
          </cell>
          <cell r="V47">
            <v>3609</v>
          </cell>
          <cell r="W47">
            <v>4219</v>
          </cell>
          <cell r="X47">
            <v>4834</v>
          </cell>
          <cell r="Y47">
            <v>5453</v>
          </cell>
          <cell r="Z47">
            <v>6080</v>
          </cell>
          <cell r="AA47">
            <v>6724</v>
          </cell>
          <cell r="AB47">
            <v>7399</v>
          </cell>
        </row>
        <row r="48">
          <cell r="B48" t="str">
            <v>A7110</v>
          </cell>
          <cell r="E48">
            <v>2341</v>
          </cell>
          <cell r="F48">
            <v>4617</v>
          </cell>
          <cell r="G48">
            <v>6881</v>
          </cell>
          <cell r="H48">
            <v>9117</v>
          </cell>
          <cell r="I48">
            <v>11361</v>
          </cell>
          <cell r="J48">
            <v>13606</v>
          </cell>
          <cell r="K48">
            <v>15850</v>
          </cell>
          <cell r="L48">
            <v>18076</v>
          </cell>
          <cell r="M48">
            <v>20302</v>
          </cell>
          <cell r="N48">
            <v>22564</v>
          </cell>
          <cell r="O48">
            <v>24949</v>
          </cell>
          <cell r="P48">
            <v>27503</v>
          </cell>
          <cell r="Q48">
            <v>2762</v>
          </cell>
          <cell r="R48">
            <v>5525</v>
          </cell>
          <cell r="S48">
            <v>8310</v>
          </cell>
          <cell r="T48">
            <v>11104</v>
          </cell>
          <cell r="U48">
            <v>13908</v>
          </cell>
          <cell r="V48">
            <v>16702</v>
          </cell>
          <cell r="W48">
            <v>19538</v>
          </cell>
          <cell r="X48">
            <v>22386</v>
          </cell>
          <cell r="Y48">
            <v>25250</v>
          </cell>
          <cell r="Z48">
            <v>28144</v>
          </cell>
          <cell r="AA48">
            <v>31124</v>
          </cell>
          <cell r="AB48">
            <v>34230</v>
          </cell>
        </row>
        <row r="49">
          <cell r="B49" t="str">
            <v>A7120</v>
          </cell>
          <cell r="E49">
            <v>1624</v>
          </cell>
          <cell r="F49">
            <v>3191</v>
          </cell>
          <cell r="G49">
            <v>4749</v>
          </cell>
          <cell r="H49">
            <v>6279</v>
          </cell>
          <cell r="I49">
            <v>7816</v>
          </cell>
          <cell r="J49">
            <v>9348</v>
          </cell>
          <cell r="K49">
            <v>10881</v>
          </cell>
          <cell r="L49">
            <v>12410</v>
          </cell>
          <cell r="M49">
            <v>13946</v>
          </cell>
          <cell r="N49">
            <v>15514</v>
          </cell>
          <cell r="O49">
            <v>17160</v>
          </cell>
          <cell r="P49">
            <v>18912</v>
          </cell>
          <cell r="Q49">
            <v>1898</v>
          </cell>
          <cell r="R49">
            <v>3785</v>
          </cell>
          <cell r="S49">
            <v>5677</v>
          </cell>
          <cell r="T49">
            <v>7577</v>
          </cell>
          <cell r="U49">
            <v>9498</v>
          </cell>
          <cell r="V49">
            <v>11417</v>
          </cell>
          <cell r="W49">
            <v>13341</v>
          </cell>
          <cell r="X49">
            <v>15253</v>
          </cell>
          <cell r="Y49">
            <v>17169</v>
          </cell>
          <cell r="Z49">
            <v>19112</v>
          </cell>
          <cell r="AA49">
            <v>21125</v>
          </cell>
          <cell r="AB49">
            <v>23239</v>
          </cell>
        </row>
        <row r="50">
          <cell r="B50" t="str">
            <v>A7130</v>
          </cell>
          <cell r="E50">
            <v>2200</v>
          </cell>
          <cell r="F50">
            <v>4332</v>
          </cell>
          <cell r="G50">
            <v>6449</v>
          </cell>
          <cell r="H50">
            <v>8530</v>
          </cell>
          <cell r="I50">
            <v>10622</v>
          </cell>
          <cell r="J50">
            <v>12710</v>
          </cell>
          <cell r="K50">
            <v>14790</v>
          </cell>
          <cell r="L50">
            <v>16859</v>
          </cell>
          <cell r="M50">
            <v>18920</v>
          </cell>
          <cell r="N50">
            <v>21033</v>
          </cell>
          <cell r="O50">
            <v>23240</v>
          </cell>
          <cell r="P50">
            <v>25600</v>
          </cell>
          <cell r="Q50">
            <v>2457</v>
          </cell>
          <cell r="R50">
            <v>4918</v>
          </cell>
          <cell r="S50">
            <v>7382</v>
          </cell>
          <cell r="T50">
            <v>9861</v>
          </cell>
          <cell r="U50">
            <v>12350</v>
          </cell>
          <cell r="V50">
            <v>14840</v>
          </cell>
          <cell r="W50">
            <v>17332</v>
          </cell>
          <cell r="X50">
            <v>19824</v>
          </cell>
          <cell r="Y50">
            <v>22331</v>
          </cell>
          <cell r="Z50">
            <v>24885</v>
          </cell>
          <cell r="AA50">
            <v>27523</v>
          </cell>
          <cell r="AB50">
            <v>30278</v>
          </cell>
        </row>
        <row r="51">
          <cell r="B51" t="str">
            <v>A7140</v>
          </cell>
          <cell r="E51">
            <v>1944</v>
          </cell>
          <cell r="F51">
            <v>3826</v>
          </cell>
          <cell r="G51">
            <v>5702</v>
          </cell>
          <cell r="H51">
            <v>7560</v>
          </cell>
          <cell r="I51">
            <v>9430</v>
          </cell>
          <cell r="J51">
            <v>11299</v>
          </cell>
          <cell r="K51">
            <v>13169</v>
          </cell>
          <cell r="L51">
            <v>15040</v>
          </cell>
          <cell r="M51">
            <v>16914</v>
          </cell>
          <cell r="N51">
            <v>18829</v>
          </cell>
          <cell r="O51">
            <v>20825</v>
          </cell>
          <cell r="P51">
            <v>22946</v>
          </cell>
          <cell r="Q51">
            <v>2302</v>
          </cell>
          <cell r="R51">
            <v>4591</v>
          </cell>
          <cell r="S51">
            <v>6884</v>
          </cell>
          <cell r="T51">
            <v>9194</v>
          </cell>
          <cell r="U51">
            <v>11534</v>
          </cell>
          <cell r="V51">
            <v>13875</v>
          </cell>
          <cell r="W51">
            <v>16215</v>
          </cell>
          <cell r="X51">
            <v>18539</v>
          </cell>
          <cell r="Y51">
            <v>20871</v>
          </cell>
          <cell r="Z51">
            <v>23220</v>
          </cell>
          <cell r="AA51">
            <v>25650</v>
          </cell>
          <cell r="AB51">
            <v>28203</v>
          </cell>
        </row>
        <row r="52">
          <cell r="B52" t="str">
            <v>A7150</v>
          </cell>
          <cell r="E52">
            <v>526</v>
          </cell>
          <cell r="F52">
            <v>1037</v>
          </cell>
          <cell r="G52">
            <v>1542</v>
          </cell>
          <cell r="H52">
            <v>2036</v>
          </cell>
          <cell r="I52">
            <v>2534</v>
          </cell>
          <cell r="J52">
            <v>3034</v>
          </cell>
          <cell r="K52">
            <v>3528</v>
          </cell>
          <cell r="L52">
            <v>4018</v>
          </cell>
          <cell r="M52">
            <v>4505</v>
          </cell>
          <cell r="N52">
            <v>5006</v>
          </cell>
          <cell r="O52">
            <v>5529</v>
          </cell>
          <cell r="P52">
            <v>6089</v>
          </cell>
          <cell r="Q52">
            <v>585</v>
          </cell>
          <cell r="R52">
            <v>1174</v>
          </cell>
          <cell r="S52">
            <v>1764</v>
          </cell>
          <cell r="T52">
            <v>2356</v>
          </cell>
          <cell r="U52">
            <v>2954</v>
          </cell>
          <cell r="V52">
            <v>3555</v>
          </cell>
          <cell r="W52">
            <v>4159</v>
          </cell>
          <cell r="X52">
            <v>4759</v>
          </cell>
          <cell r="Y52">
            <v>5364</v>
          </cell>
          <cell r="Z52">
            <v>5978</v>
          </cell>
          <cell r="AA52">
            <v>6613</v>
          </cell>
          <cell r="AB52">
            <v>7268</v>
          </cell>
        </row>
        <row r="53">
          <cell r="B53" t="str">
            <v>A7160</v>
          </cell>
          <cell r="E53">
            <v>7398</v>
          </cell>
          <cell r="F53">
            <v>14696</v>
          </cell>
          <cell r="G53">
            <v>22092</v>
          </cell>
          <cell r="H53">
            <v>29395</v>
          </cell>
          <cell r="I53">
            <v>36438</v>
          </cell>
          <cell r="J53">
            <v>43080</v>
          </cell>
          <cell r="K53">
            <v>49499</v>
          </cell>
          <cell r="L53">
            <v>55944</v>
          </cell>
          <cell r="M53">
            <v>62500</v>
          </cell>
          <cell r="N53">
            <v>69373</v>
          </cell>
          <cell r="O53">
            <v>76628</v>
          </cell>
          <cell r="P53">
            <v>84098</v>
          </cell>
          <cell r="Q53">
            <v>8960</v>
          </cell>
          <cell r="R53">
            <v>17814</v>
          </cell>
          <cell r="S53">
            <v>26815</v>
          </cell>
          <cell r="T53">
            <v>35732</v>
          </cell>
          <cell r="U53">
            <v>44357</v>
          </cell>
          <cell r="V53">
            <v>52493</v>
          </cell>
          <cell r="W53">
            <v>60381</v>
          </cell>
          <cell r="X53">
            <v>68356</v>
          </cell>
          <cell r="Y53">
            <v>76517</v>
          </cell>
          <cell r="Z53">
            <v>85094</v>
          </cell>
          <cell r="AA53">
            <v>94084</v>
          </cell>
          <cell r="AB53">
            <v>103276</v>
          </cell>
        </row>
        <row r="57">
          <cell r="B57" t="str">
            <v>Sales</v>
          </cell>
          <cell r="E57">
            <v>137410.28</v>
          </cell>
          <cell r="F57">
            <v>271440.28999999998</v>
          </cell>
          <cell r="G57">
            <v>410028.54</v>
          </cell>
          <cell r="H57">
            <v>540341.97</v>
          </cell>
          <cell r="I57">
            <v>658037.87000000011</v>
          </cell>
          <cell r="J57">
            <v>774428.23</v>
          </cell>
          <cell r="K57">
            <v>890318.07</v>
          </cell>
          <cell r="L57">
            <v>1007498.98</v>
          </cell>
          <cell r="M57">
            <v>1128858.75</v>
          </cell>
          <cell r="N57">
            <v>1261146.24</v>
          </cell>
          <cell r="O57">
            <v>1395302.8499999999</v>
          </cell>
          <cell r="P57">
            <v>1524012.02</v>
          </cell>
          <cell r="Q57">
            <v>158017.06</v>
          </cell>
          <cell r="R57">
            <v>312112.98</v>
          </cell>
          <cell r="S57">
            <v>470617.76</v>
          </cell>
          <cell r="T57">
            <v>620364.44999999995</v>
          </cell>
          <cell r="U57">
            <v>755920.33</v>
          </cell>
          <cell r="V57">
            <v>890810.61</v>
          </cell>
          <cell r="W57">
            <v>1028028.5900000001</v>
          </cell>
          <cell r="X57">
            <v>1168178.3400000001</v>
          </cell>
          <cell r="Y57">
            <v>1314243.6399999999</v>
          </cell>
          <cell r="Z57">
            <v>1474261.69</v>
          </cell>
          <cell r="AA57">
            <v>1637056.08</v>
          </cell>
          <cell r="AB57">
            <v>1793364.8199999998</v>
          </cell>
        </row>
        <row r="58">
          <cell r="B58" t="str">
            <v>Cost of Sales</v>
          </cell>
          <cell r="E58">
            <v>67292.81</v>
          </cell>
          <cell r="F58">
            <v>132438.14000000001</v>
          </cell>
          <cell r="G58">
            <v>199519.87</v>
          </cell>
          <cell r="H58">
            <v>263043.19</v>
          </cell>
          <cell r="I58">
            <v>320438.16000000003</v>
          </cell>
          <cell r="J58">
            <v>376813.04</v>
          </cell>
          <cell r="K58">
            <v>433029.07999999996</v>
          </cell>
          <cell r="L58">
            <v>489961.84</v>
          </cell>
          <cell r="M58">
            <v>549293.47</v>
          </cell>
          <cell r="N58">
            <v>614760.62</v>
          </cell>
          <cell r="O58">
            <v>680402.33</v>
          </cell>
          <cell r="P58">
            <v>743228.73</v>
          </cell>
          <cell r="Q58">
            <v>71556.89</v>
          </cell>
          <cell r="R58">
            <v>140783.60999999999</v>
          </cell>
          <cell r="S58">
            <v>211626.34000000003</v>
          </cell>
          <cell r="T58">
            <v>278906.11</v>
          </cell>
          <cell r="U58">
            <v>339604.93</v>
          </cell>
          <cell r="V58">
            <v>399325.06999999995</v>
          </cell>
          <cell r="W58">
            <v>459765.03</v>
          </cell>
          <cell r="X58">
            <v>522193.11</v>
          </cell>
          <cell r="Y58">
            <v>588117.84</v>
          </cell>
          <cell r="Z58">
            <v>661246.33000000007</v>
          </cell>
          <cell r="AA58">
            <v>734930.11</v>
          </cell>
          <cell r="AB58">
            <v>805090.03</v>
          </cell>
        </row>
      </sheetData>
      <sheetData sheetId="2">
        <row r="2">
          <cell r="E2">
            <v>37622</v>
          </cell>
          <cell r="F2">
            <v>37653</v>
          </cell>
          <cell r="G2">
            <v>37681</v>
          </cell>
          <cell r="H2">
            <v>37712</v>
          </cell>
          <cell r="I2">
            <v>37742</v>
          </cell>
          <cell r="J2">
            <v>37773</v>
          </cell>
          <cell r="K2">
            <v>37803</v>
          </cell>
          <cell r="L2">
            <v>37834</v>
          </cell>
          <cell r="M2">
            <v>37865</v>
          </cell>
          <cell r="N2">
            <v>37895</v>
          </cell>
          <cell r="O2">
            <v>37926</v>
          </cell>
          <cell r="P2">
            <v>37956</v>
          </cell>
          <cell r="Q2">
            <v>37987</v>
          </cell>
          <cell r="R2">
            <v>38018</v>
          </cell>
          <cell r="S2">
            <v>38047</v>
          </cell>
          <cell r="T2">
            <v>38078</v>
          </cell>
          <cell r="U2">
            <v>38108</v>
          </cell>
          <cell r="V2">
            <v>38139</v>
          </cell>
          <cell r="W2">
            <v>38169</v>
          </cell>
          <cell r="X2">
            <v>38200</v>
          </cell>
          <cell r="Y2">
            <v>38231</v>
          </cell>
          <cell r="Z2">
            <v>38261</v>
          </cell>
          <cell r="AA2">
            <v>38292</v>
          </cell>
          <cell r="AB2">
            <v>38322</v>
          </cell>
        </row>
        <row r="4">
          <cell r="B4" t="str">
            <v>A3010</v>
          </cell>
          <cell r="E4" t="e">
            <v>#N/A</v>
          </cell>
          <cell r="F4" t="e">
            <v>#N/A</v>
          </cell>
          <cell r="G4" t="e">
            <v>#N/A</v>
          </cell>
          <cell r="H4" t="e">
            <v>#N/A</v>
          </cell>
          <cell r="I4" t="e">
            <v>#N/A</v>
          </cell>
          <cell r="J4" t="e">
            <v>#N/A</v>
          </cell>
          <cell r="K4" t="e">
            <v>#N/A</v>
          </cell>
          <cell r="L4" t="e">
            <v>#N/A</v>
          </cell>
          <cell r="M4" t="e">
            <v>#N/A</v>
          </cell>
          <cell r="N4" t="e">
            <v>#N/A</v>
          </cell>
          <cell r="O4" t="e">
            <v>#N/A</v>
          </cell>
          <cell r="P4">
            <v>1324845.92</v>
          </cell>
          <cell r="Q4">
            <v>1342775.44</v>
          </cell>
          <cell r="R4">
            <v>1360203.8399999999</v>
          </cell>
          <cell r="S4">
            <v>1377551.89</v>
          </cell>
          <cell r="T4">
            <v>1394530.22</v>
          </cell>
          <cell r="U4">
            <v>1410027.3199999998</v>
          </cell>
          <cell r="V4">
            <v>1426118.63</v>
          </cell>
          <cell r="W4">
            <v>1444821.3699999999</v>
          </cell>
          <cell r="X4">
            <v>1464853.2999999998</v>
          </cell>
          <cell r="Y4">
            <v>1486281.6899999997</v>
          </cell>
          <cell r="Z4">
            <v>1510456.2999999998</v>
          </cell>
          <cell r="AA4">
            <v>1535430.98</v>
          </cell>
          <cell r="AB4">
            <v>1559379.18</v>
          </cell>
        </row>
        <row r="5">
          <cell r="B5" t="str">
            <v>A3020</v>
          </cell>
          <cell r="E5" t="e">
            <v>#N/A</v>
          </cell>
          <cell r="F5" t="e">
            <v>#N/A</v>
          </cell>
          <cell r="G5" t="e">
            <v>#N/A</v>
          </cell>
          <cell r="H5" t="e">
            <v>#N/A</v>
          </cell>
          <cell r="I5" t="e">
            <v>#N/A</v>
          </cell>
          <cell r="J5" t="e">
            <v>#N/A</v>
          </cell>
          <cell r="K5" t="e">
            <v>#N/A</v>
          </cell>
          <cell r="L5" t="e">
            <v>#N/A</v>
          </cell>
          <cell r="M5" t="e">
            <v>#N/A</v>
          </cell>
          <cell r="N5" t="e">
            <v>#N/A</v>
          </cell>
          <cell r="O5" t="e">
            <v>#N/A</v>
          </cell>
          <cell r="P5">
            <v>199166.1</v>
          </cell>
          <cell r="Q5">
            <v>201843.36000000002</v>
          </cell>
          <cell r="R5">
            <v>204480.87000000002</v>
          </cell>
          <cell r="S5">
            <v>207049.35</v>
          </cell>
          <cell r="T5">
            <v>209504.28</v>
          </cell>
          <cell r="U5">
            <v>211867.16</v>
          </cell>
          <cell r="V5">
            <v>214275.77000000002</v>
          </cell>
          <cell r="W5">
            <v>216901.17</v>
          </cell>
          <cell r="X5">
            <v>219838.08000000002</v>
          </cell>
          <cell r="Y5">
            <v>223115.22000000003</v>
          </cell>
          <cell r="Z5">
            <v>226671.16999999998</v>
          </cell>
          <cell r="AA5">
            <v>230334.27000000002</v>
          </cell>
          <cell r="AB5">
            <v>233985.64</v>
          </cell>
        </row>
        <row r="7">
          <cell r="B7" t="str">
            <v>A3310</v>
          </cell>
          <cell r="E7" t="e">
            <v>#N/A</v>
          </cell>
          <cell r="F7" t="e">
            <v>#N/A</v>
          </cell>
          <cell r="G7" t="e">
            <v>#N/A</v>
          </cell>
          <cell r="H7" t="e">
            <v>#N/A</v>
          </cell>
          <cell r="I7" t="e">
            <v>#N/A</v>
          </cell>
          <cell r="J7" t="e">
            <v>#N/A</v>
          </cell>
          <cell r="K7" t="e">
            <v>#N/A</v>
          </cell>
          <cell r="L7" t="e">
            <v>#N/A</v>
          </cell>
          <cell r="M7" t="e">
            <v>#N/A</v>
          </cell>
          <cell r="N7" t="e">
            <v>#N/A</v>
          </cell>
          <cell r="O7" t="e">
            <v>#N/A</v>
          </cell>
          <cell r="P7">
            <v>667545.61</v>
          </cell>
          <cell r="Q7">
            <v>670792.33000000007</v>
          </cell>
          <cell r="R7">
            <v>673871.46000000008</v>
          </cell>
          <cell r="S7">
            <v>676656.44</v>
          </cell>
          <cell r="T7">
            <v>679480.0199999999</v>
          </cell>
          <cell r="U7">
            <v>681885.98</v>
          </cell>
          <cell r="V7">
            <v>684315.97000000009</v>
          </cell>
          <cell r="W7">
            <v>687542.24</v>
          </cell>
          <cell r="X7">
            <v>691921.53</v>
          </cell>
          <cell r="Y7">
            <v>697269.32000000007</v>
          </cell>
          <cell r="Z7">
            <v>703579.4</v>
          </cell>
          <cell r="AA7">
            <v>710229.49</v>
          </cell>
          <cell r="AB7">
            <v>716175.49000000011</v>
          </cell>
        </row>
        <row r="8">
          <cell r="B8" t="str">
            <v>A3320</v>
          </cell>
          <cell r="E8" t="e">
            <v>#N/A</v>
          </cell>
          <cell r="F8" t="e">
            <v>#N/A</v>
          </cell>
          <cell r="G8" t="e">
            <v>#N/A</v>
          </cell>
          <cell r="H8" t="e">
            <v>#N/A</v>
          </cell>
          <cell r="I8" t="e">
            <v>#N/A</v>
          </cell>
          <cell r="J8" t="e">
            <v>#N/A</v>
          </cell>
          <cell r="K8" t="e">
            <v>#N/A</v>
          </cell>
          <cell r="L8" t="e">
            <v>#N/A</v>
          </cell>
          <cell r="M8" t="e">
            <v>#N/A</v>
          </cell>
          <cell r="N8" t="e">
            <v>#N/A</v>
          </cell>
          <cell r="O8" t="e">
            <v>#N/A</v>
          </cell>
          <cell r="P8">
            <v>75683.12</v>
          </cell>
          <cell r="Q8">
            <v>76700.48000000001</v>
          </cell>
          <cell r="R8">
            <v>77702.740000000005</v>
          </cell>
          <cell r="S8">
            <v>78678.75999999998</v>
          </cell>
          <cell r="T8">
            <v>79611.62999999999</v>
          </cell>
          <cell r="U8">
            <v>80509.51999999999</v>
          </cell>
          <cell r="V8">
            <v>81424.790000000008</v>
          </cell>
          <cell r="W8">
            <v>82422.44</v>
          </cell>
          <cell r="X8">
            <v>83538.47</v>
          </cell>
          <cell r="Y8">
            <v>84783.78</v>
          </cell>
          <cell r="Z8">
            <v>86135.039999999994</v>
          </cell>
          <cell r="AA8">
            <v>87527.01999999999</v>
          </cell>
          <cell r="AB8">
            <v>88914.54</v>
          </cell>
        </row>
        <row r="10">
          <cell r="B10" t="str">
            <v>A3710</v>
          </cell>
          <cell r="E10" t="e">
            <v>#N/A</v>
          </cell>
          <cell r="F10" t="e">
            <v>#N/A</v>
          </cell>
          <cell r="G10" t="e">
            <v>#N/A</v>
          </cell>
          <cell r="H10" t="e">
            <v>#N/A</v>
          </cell>
          <cell r="I10" t="e">
            <v>#N/A</v>
          </cell>
          <cell r="J10" t="e">
            <v>#N/A</v>
          </cell>
          <cell r="K10" t="e">
            <v>#N/A</v>
          </cell>
          <cell r="L10" t="e">
            <v>#N/A</v>
          </cell>
          <cell r="M10" t="e">
            <v>#N/A</v>
          </cell>
          <cell r="N10" t="e">
            <v>#N/A</v>
          </cell>
          <cell r="O10" t="e">
            <v>#N/A</v>
          </cell>
          <cell r="P10">
            <v>0</v>
          </cell>
          <cell r="Q10">
            <v>0</v>
          </cell>
          <cell r="R10">
            <v>0</v>
          </cell>
          <cell r="S10">
            <v>0</v>
          </cell>
          <cell r="T10">
            <v>0</v>
          </cell>
          <cell r="U10">
            <v>0</v>
          </cell>
          <cell r="V10">
            <v>0</v>
          </cell>
          <cell r="W10">
            <v>0</v>
          </cell>
          <cell r="X10">
            <v>0</v>
          </cell>
          <cell r="Y10">
            <v>0</v>
          </cell>
          <cell r="Z10">
            <v>0</v>
          </cell>
          <cell r="AA10">
            <v>0</v>
          </cell>
          <cell r="AB10">
            <v>0</v>
          </cell>
        </row>
        <row r="11">
          <cell r="B11" t="str">
            <v>A3720</v>
          </cell>
          <cell r="E11" t="e">
            <v>#N/A</v>
          </cell>
          <cell r="F11" t="e">
            <v>#N/A</v>
          </cell>
          <cell r="G11" t="e">
            <v>#N/A</v>
          </cell>
          <cell r="H11" t="e">
            <v>#N/A</v>
          </cell>
          <cell r="I11" t="e">
            <v>#N/A</v>
          </cell>
          <cell r="J11" t="e">
            <v>#N/A</v>
          </cell>
          <cell r="K11" t="e">
            <v>#N/A</v>
          </cell>
          <cell r="L11" t="e">
            <v>#N/A</v>
          </cell>
          <cell r="M11" t="e">
            <v>#N/A</v>
          </cell>
          <cell r="N11" t="e">
            <v>#N/A</v>
          </cell>
          <cell r="O11" t="e">
            <v>#N/A</v>
          </cell>
          <cell r="P11">
            <v>0</v>
          </cell>
          <cell r="Q11">
            <v>0</v>
          </cell>
          <cell r="R11">
            <v>0</v>
          </cell>
          <cell r="S11">
            <v>0</v>
          </cell>
          <cell r="T11">
            <v>0</v>
          </cell>
          <cell r="U11">
            <v>0</v>
          </cell>
          <cell r="V11">
            <v>0</v>
          </cell>
          <cell r="W11">
            <v>0</v>
          </cell>
          <cell r="X11">
            <v>0</v>
          </cell>
          <cell r="Y11">
            <v>0</v>
          </cell>
          <cell r="Z11">
            <v>0</v>
          </cell>
          <cell r="AA11">
            <v>0</v>
          </cell>
          <cell r="AB11">
            <v>0</v>
          </cell>
        </row>
        <row r="12">
          <cell r="B12" t="str">
            <v>A3810</v>
          </cell>
          <cell r="E12" t="e">
            <v>#N/A</v>
          </cell>
          <cell r="F12" t="e">
            <v>#N/A</v>
          </cell>
          <cell r="G12" t="e">
            <v>#N/A</v>
          </cell>
          <cell r="H12" t="e">
            <v>#N/A</v>
          </cell>
          <cell r="I12" t="e">
            <v>#N/A</v>
          </cell>
          <cell r="J12" t="e">
            <v>#N/A</v>
          </cell>
          <cell r="K12" t="e">
            <v>#N/A</v>
          </cell>
          <cell r="L12" t="e">
            <v>#N/A</v>
          </cell>
          <cell r="M12" t="e">
            <v>#N/A</v>
          </cell>
          <cell r="N12" t="e">
            <v>#N/A</v>
          </cell>
          <cell r="O12" t="e">
            <v>#N/A</v>
          </cell>
          <cell r="P12">
            <v>0</v>
          </cell>
          <cell r="Q12">
            <v>0</v>
          </cell>
          <cell r="R12">
            <v>0</v>
          </cell>
          <cell r="S12">
            <v>0</v>
          </cell>
          <cell r="T12">
            <v>0</v>
          </cell>
          <cell r="U12">
            <v>0</v>
          </cell>
          <cell r="V12">
            <v>0</v>
          </cell>
          <cell r="W12">
            <v>0</v>
          </cell>
          <cell r="X12">
            <v>0</v>
          </cell>
          <cell r="Y12">
            <v>0</v>
          </cell>
          <cell r="Z12">
            <v>0</v>
          </cell>
          <cell r="AA12">
            <v>0</v>
          </cell>
          <cell r="AB12">
            <v>0</v>
          </cell>
        </row>
        <row r="13">
          <cell r="B13" t="str">
            <v>A3820</v>
          </cell>
          <cell r="E13" t="e">
            <v>#N/A</v>
          </cell>
          <cell r="F13" t="e">
            <v>#N/A</v>
          </cell>
          <cell r="G13" t="e">
            <v>#N/A</v>
          </cell>
          <cell r="H13" t="e">
            <v>#N/A</v>
          </cell>
          <cell r="I13" t="e">
            <v>#N/A</v>
          </cell>
          <cell r="J13" t="e">
            <v>#N/A</v>
          </cell>
          <cell r="K13" t="e">
            <v>#N/A</v>
          </cell>
          <cell r="L13" t="e">
            <v>#N/A</v>
          </cell>
          <cell r="M13" t="e">
            <v>#N/A</v>
          </cell>
          <cell r="N13" t="e">
            <v>#N/A</v>
          </cell>
          <cell r="O13" t="e">
            <v>#N/A</v>
          </cell>
          <cell r="P13">
            <v>0</v>
          </cell>
          <cell r="Q13">
            <v>0</v>
          </cell>
          <cell r="R13">
            <v>0</v>
          </cell>
          <cell r="S13">
            <v>0</v>
          </cell>
          <cell r="T13">
            <v>0</v>
          </cell>
          <cell r="U13">
            <v>0</v>
          </cell>
          <cell r="V13">
            <v>0</v>
          </cell>
          <cell r="W13">
            <v>0</v>
          </cell>
          <cell r="X13">
            <v>0</v>
          </cell>
          <cell r="Y13">
            <v>0</v>
          </cell>
          <cell r="Z13">
            <v>0</v>
          </cell>
          <cell r="AA13">
            <v>0</v>
          </cell>
          <cell r="AB13">
            <v>0</v>
          </cell>
        </row>
        <row r="14">
          <cell r="B14" t="str">
            <v>A3910</v>
          </cell>
          <cell r="E14" t="e">
            <v>#N/A</v>
          </cell>
          <cell r="F14" t="e">
            <v>#N/A</v>
          </cell>
          <cell r="G14" t="e">
            <v>#N/A</v>
          </cell>
          <cell r="H14" t="e">
            <v>#N/A</v>
          </cell>
          <cell r="I14" t="e">
            <v>#N/A</v>
          </cell>
          <cell r="J14" t="e">
            <v>#N/A</v>
          </cell>
          <cell r="K14" t="e">
            <v>#N/A</v>
          </cell>
          <cell r="L14" t="e">
            <v>#N/A</v>
          </cell>
          <cell r="M14" t="e">
            <v>#N/A</v>
          </cell>
          <cell r="N14" t="e">
            <v>#N/A</v>
          </cell>
          <cell r="O14" t="e">
            <v>#N/A</v>
          </cell>
          <cell r="P14">
            <v>0</v>
          </cell>
          <cell r="Q14">
            <v>0</v>
          </cell>
          <cell r="R14">
            <v>0</v>
          </cell>
          <cell r="S14">
            <v>0</v>
          </cell>
          <cell r="T14">
            <v>0</v>
          </cell>
          <cell r="U14">
            <v>0</v>
          </cell>
          <cell r="V14">
            <v>0</v>
          </cell>
          <cell r="W14">
            <v>0</v>
          </cell>
          <cell r="X14">
            <v>0</v>
          </cell>
          <cell r="Y14">
            <v>0</v>
          </cell>
          <cell r="Z14">
            <v>0</v>
          </cell>
          <cell r="AA14">
            <v>0</v>
          </cell>
          <cell r="AB14">
            <v>0</v>
          </cell>
        </row>
        <row r="15">
          <cell r="B15" t="str">
            <v>A3920</v>
          </cell>
          <cell r="E15" t="e">
            <v>#N/A</v>
          </cell>
          <cell r="F15" t="e">
            <v>#N/A</v>
          </cell>
          <cell r="G15" t="e">
            <v>#N/A</v>
          </cell>
          <cell r="H15" t="e">
            <v>#N/A</v>
          </cell>
          <cell r="I15" t="e">
            <v>#N/A</v>
          </cell>
          <cell r="J15" t="e">
            <v>#N/A</v>
          </cell>
          <cell r="K15" t="e">
            <v>#N/A</v>
          </cell>
          <cell r="L15" t="e">
            <v>#N/A</v>
          </cell>
          <cell r="M15" t="e">
            <v>#N/A</v>
          </cell>
          <cell r="N15" t="e">
            <v>#N/A</v>
          </cell>
          <cell r="O15" t="e">
            <v>#N/A</v>
          </cell>
          <cell r="P15">
            <v>0</v>
          </cell>
          <cell r="Q15">
            <v>0</v>
          </cell>
          <cell r="R15">
            <v>0</v>
          </cell>
          <cell r="S15">
            <v>0</v>
          </cell>
          <cell r="T15">
            <v>0</v>
          </cell>
          <cell r="U15">
            <v>0</v>
          </cell>
          <cell r="V15">
            <v>0</v>
          </cell>
          <cell r="W15">
            <v>0</v>
          </cell>
          <cell r="X15">
            <v>0</v>
          </cell>
          <cell r="Y15">
            <v>0</v>
          </cell>
          <cell r="Z15">
            <v>0</v>
          </cell>
          <cell r="AA15">
            <v>0</v>
          </cell>
          <cell r="AB15">
            <v>0</v>
          </cell>
        </row>
        <row r="17">
          <cell r="B17" t="str">
            <v>A4110</v>
          </cell>
          <cell r="E17" t="e">
            <v>#N/A</v>
          </cell>
          <cell r="F17" t="e">
            <v>#N/A</v>
          </cell>
          <cell r="G17" t="e">
            <v>#N/A</v>
          </cell>
          <cell r="H17" t="e">
            <v>#N/A</v>
          </cell>
          <cell r="I17" t="e">
            <v>#N/A</v>
          </cell>
          <cell r="J17" t="e">
            <v>#N/A</v>
          </cell>
          <cell r="K17" t="e">
            <v>#N/A</v>
          </cell>
          <cell r="L17" t="e">
            <v>#N/A</v>
          </cell>
          <cell r="M17" t="e">
            <v>#N/A</v>
          </cell>
          <cell r="N17" t="e">
            <v>#N/A</v>
          </cell>
          <cell r="O17" t="e">
            <v>#N/A</v>
          </cell>
          <cell r="P17">
            <v>57678</v>
          </cell>
          <cell r="Q17">
            <v>58074</v>
          </cell>
          <cell r="R17">
            <v>58582</v>
          </cell>
          <cell r="S17">
            <v>59129</v>
          </cell>
          <cell r="T17">
            <v>59761</v>
          </cell>
          <cell r="U17">
            <v>60401</v>
          </cell>
          <cell r="V17">
            <v>61049</v>
          </cell>
          <cell r="W17">
            <v>61737</v>
          </cell>
          <cell r="X17">
            <v>62464</v>
          </cell>
          <cell r="Y17">
            <v>63255</v>
          </cell>
          <cell r="Z17">
            <v>64025</v>
          </cell>
          <cell r="AA17">
            <v>64757</v>
          </cell>
          <cell r="AB17">
            <v>65351</v>
          </cell>
        </row>
        <row r="18">
          <cell r="B18" t="str">
            <v>A4120</v>
          </cell>
          <cell r="E18" t="e">
            <v>#N/A</v>
          </cell>
          <cell r="F18" t="e">
            <v>#N/A</v>
          </cell>
          <cell r="G18" t="e">
            <v>#N/A</v>
          </cell>
          <cell r="H18" t="e">
            <v>#N/A</v>
          </cell>
          <cell r="I18" t="e">
            <v>#N/A</v>
          </cell>
          <cell r="J18" t="e">
            <v>#N/A</v>
          </cell>
          <cell r="K18" t="e">
            <v>#N/A</v>
          </cell>
          <cell r="L18" t="e">
            <v>#N/A</v>
          </cell>
          <cell r="M18" t="e">
            <v>#N/A</v>
          </cell>
          <cell r="N18" t="e">
            <v>#N/A</v>
          </cell>
          <cell r="O18" t="e">
            <v>#N/A</v>
          </cell>
          <cell r="P18">
            <v>105991</v>
          </cell>
          <cell r="Q18">
            <v>107504</v>
          </cell>
          <cell r="R18">
            <v>109156</v>
          </cell>
          <cell r="S18">
            <v>110882</v>
          </cell>
          <cell r="T18">
            <v>112732</v>
          </cell>
          <cell r="U18">
            <v>114580</v>
          </cell>
          <cell r="V18">
            <v>116441</v>
          </cell>
          <cell r="W18">
            <v>118371</v>
          </cell>
          <cell r="X18">
            <v>120396</v>
          </cell>
          <cell r="Y18">
            <v>122520</v>
          </cell>
          <cell r="Z18">
            <v>124616</v>
          </cell>
          <cell r="AA18">
            <v>126650</v>
          </cell>
          <cell r="AB18">
            <v>128463</v>
          </cell>
        </row>
        <row r="19">
          <cell r="B19" t="str">
            <v>A4130</v>
          </cell>
          <cell r="E19" t="e">
            <v>#N/A</v>
          </cell>
          <cell r="F19" t="e">
            <v>#N/A</v>
          </cell>
          <cell r="G19" t="e">
            <v>#N/A</v>
          </cell>
          <cell r="H19" t="e">
            <v>#N/A</v>
          </cell>
          <cell r="I19" t="e">
            <v>#N/A</v>
          </cell>
          <cell r="J19" t="e">
            <v>#N/A</v>
          </cell>
          <cell r="K19" t="e">
            <v>#N/A</v>
          </cell>
          <cell r="L19" t="e">
            <v>#N/A</v>
          </cell>
          <cell r="M19" t="e">
            <v>#N/A</v>
          </cell>
          <cell r="N19" t="e">
            <v>#N/A</v>
          </cell>
          <cell r="O19" t="e">
            <v>#N/A</v>
          </cell>
          <cell r="P19">
            <v>10723</v>
          </cell>
          <cell r="Q19">
            <v>10859</v>
          </cell>
          <cell r="R19">
            <v>11010</v>
          </cell>
          <cell r="S19">
            <v>11168</v>
          </cell>
          <cell r="T19">
            <v>11338</v>
          </cell>
          <cell r="U19">
            <v>11509</v>
          </cell>
          <cell r="V19">
            <v>11681</v>
          </cell>
          <cell r="W19">
            <v>11860</v>
          </cell>
          <cell r="X19">
            <v>12049</v>
          </cell>
          <cell r="Y19">
            <v>12249</v>
          </cell>
          <cell r="Z19">
            <v>12448</v>
          </cell>
          <cell r="AA19">
            <v>12640</v>
          </cell>
          <cell r="AB19">
            <v>12810</v>
          </cell>
        </row>
        <row r="20">
          <cell r="B20" t="str">
            <v>A4510</v>
          </cell>
          <cell r="E20" t="e">
            <v>#N/A</v>
          </cell>
          <cell r="F20" t="e">
            <v>#N/A</v>
          </cell>
          <cell r="G20" t="e">
            <v>#N/A</v>
          </cell>
          <cell r="H20" t="e">
            <v>#N/A</v>
          </cell>
          <cell r="I20" t="e">
            <v>#N/A</v>
          </cell>
          <cell r="J20" t="e">
            <v>#N/A</v>
          </cell>
          <cell r="K20" t="e">
            <v>#N/A</v>
          </cell>
          <cell r="L20" t="e">
            <v>#N/A</v>
          </cell>
          <cell r="M20" t="e">
            <v>#N/A</v>
          </cell>
          <cell r="N20" t="e">
            <v>#N/A</v>
          </cell>
          <cell r="O20" t="e">
            <v>#N/A</v>
          </cell>
          <cell r="P20">
            <v>25105</v>
          </cell>
          <cell r="Q20">
            <v>25372</v>
          </cell>
          <cell r="R20">
            <v>25677</v>
          </cell>
          <cell r="S20">
            <v>26000</v>
          </cell>
          <cell r="T20">
            <v>26355</v>
          </cell>
          <cell r="U20">
            <v>26710</v>
          </cell>
          <cell r="V20">
            <v>27068</v>
          </cell>
          <cell r="W20">
            <v>27440</v>
          </cell>
          <cell r="X20">
            <v>27832</v>
          </cell>
          <cell r="Y20">
            <v>28251</v>
          </cell>
          <cell r="Z20">
            <v>28667</v>
          </cell>
          <cell r="AA20">
            <v>29068</v>
          </cell>
          <cell r="AB20">
            <v>29414</v>
          </cell>
        </row>
        <row r="21">
          <cell r="B21" t="str">
            <v>A4520</v>
          </cell>
          <cell r="E21" t="e">
            <v>#N/A</v>
          </cell>
          <cell r="F21" t="e">
            <v>#N/A</v>
          </cell>
          <cell r="G21" t="e">
            <v>#N/A</v>
          </cell>
          <cell r="H21" t="e">
            <v>#N/A</v>
          </cell>
          <cell r="I21" t="e">
            <v>#N/A</v>
          </cell>
          <cell r="J21" t="e">
            <v>#N/A</v>
          </cell>
          <cell r="K21" t="e">
            <v>#N/A</v>
          </cell>
          <cell r="L21" t="e">
            <v>#N/A</v>
          </cell>
          <cell r="M21" t="e">
            <v>#N/A</v>
          </cell>
          <cell r="N21" t="e">
            <v>#N/A</v>
          </cell>
          <cell r="O21" t="e">
            <v>#N/A</v>
          </cell>
          <cell r="P21">
            <v>3469</v>
          </cell>
          <cell r="Q21">
            <v>3506</v>
          </cell>
          <cell r="R21">
            <v>3549</v>
          </cell>
          <cell r="S21">
            <v>3594</v>
          </cell>
          <cell r="T21">
            <v>3644</v>
          </cell>
          <cell r="U21">
            <v>3694</v>
          </cell>
          <cell r="V21">
            <v>3744</v>
          </cell>
          <cell r="W21">
            <v>3796</v>
          </cell>
          <cell r="X21">
            <v>3851</v>
          </cell>
          <cell r="Y21">
            <v>3910</v>
          </cell>
          <cell r="Z21">
            <v>3968</v>
          </cell>
          <cell r="AA21">
            <v>4024</v>
          </cell>
          <cell r="AB21">
            <v>4072</v>
          </cell>
        </row>
        <row r="22">
          <cell r="B22" t="str">
            <v>A4530</v>
          </cell>
          <cell r="E22" t="e">
            <v>#N/A</v>
          </cell>
          <cell r="F22" t="e">
            <v>#N/A</v>
          </cell>
          <cell r="G22" t="e">
            <v>#N/A</v>
          </cell>
          <cell r="H22" t="e">
            <v>#N/A</v>
          </cell>
          <cell r="I22" t="e">
            <v>#N/A</v>
          </cell>
          <cell r="J22" t="e">
            <v>#N/A</v>
          </cell>
          <cell r="K22" t="e">
            <v>#N/A</v>
          </cell>
          <cell r="L22" t="e">
            <v>#N/A</v>
          </cell>
          <cell r="M22" t="e">
            <v>#N/A</v>
          </cell>
          <cell r="N22" t="e">
            <v>#N/A</v>
          </cell>
          <cell r="O22" t="e">
            <v>#N/A</v>
          </cell>
          <cell r="P22">
            <v>6334</v>
          </cell>
          <cell r="Q22">
            <v>6408</v>
          </cell>
          <cell r="R22">
            <v>6490</v>
          </cell>
          <cell r="S22">
            <v>6576</v>
          </cell>
          <cell r="T22">
            <v>6670</v>
          </cell>
          <cell r="U22">
            <v>6765</v>
          </cell>
          <cell r="V22">
            <v>6861</v>
          </cell>
          <cell r="W22">
            <v>6960</v>
          </cell>
          <cell r="X22">
            <v>7065</v>
          </cell>
          <cell r="Y22">
            <v>7177</v>
          </cell>
          <cell r="Z22">
            <v>7287</v>
          </cell>
          <cell r="AA22">
            <v>7392</v>
          </cell>
          <cell r="AB22">
            <v>7482</v>
          </cell>
        </row>
        <row r="23">
          <cell r="B23" t="str">
            <v>A4540</v>
          </cell>
          <cell r="E23" t="e">
            <v>#N/A</v>
          </cell>
          <cell r="F23" t="e">
            <v>#N/A</v>
          </cell>
          <cell r="G23" t="e">
            <v>#N/A</v>
          </cell>
          <cell r="H23" t="e">
            <v>#N/A</v>
          </cell>
          <cell r="I23" t="e">
            <v>#N/A</v>
          </cell>
          <cell r="J23" t="e">
            <v>#N/A</v>
          </cell>
          <cell r="K23" t="e">
            <v>#N/A</v>
          </cell>
          <cell r="L23" t="e">
            <v>#N/A</v>
          </cell>
          <cell r="M23" t="e">
            <v>#N/A</v>
          </cell>
          <cell r="N23" t="e">
            <v>#N/A</v>
          </cell>
          <cell r="O23" t="e">
            <v>#N/A</v>
          </cell>
          <cell r="P23">
            <v>28353</v>
          </cell>
          <cell r="Q23">
            <v>28660</v>
          </cell>
          <cell r="R23">
            <v>29014</v>
          </cell>
          <cell r="S23">
            <v>29388</v>
          </cell>
          <cell r="T23">
            <v>29799</v>
          </cell>
          <cell r="U23">
            <v>30207</v>
          </cell>
          <cell r="V23">
            <v>30619</v>
          </cell>
          <cell r="W23">
            <v>31047</v>
          </cell>
          <cell r="X23">
            <v>31501</v>
          </cell>
          <cell r="Y23">
            <v>31982</v>
          </cell>
          <cell r="Z23">
            <v>32459</v>
          </cell>
          <cell r="AA23">
            <v>32917</v>
          </cell>
          <cell r="AB23">
            <v>33318</v>
          </cell>
        </row>
        <row r="24">
          <cell r="B24" t="str">
            <v>A5110</v>
          </cell>
          <cell r="E24" t="e">
            <v>#N/A</v>
          </cell>
          <cell r="F24" t="e">
            <v>#N/A</v>
          </cell>
          <cell r="G24" t="e">
            <v>#N/A</v>
          </cell>
          <cell r="H24" t="e">
            <v>#N/A</v>
          </cell>
          <cell r="I24" t="e">
            <v>#N/A</v>
          </cell>
          <cell r="J24" t="e">
            <v>#N/A</v>
          </cell>
          <cell r="K24" t="e">
            <v>#N/A</v>
          </cell>
          <cell r="L24" t="e">
            <v>#N/A</v>
          </cell>
          <cell r="M24" t="e">
            <v>#N/A</v>
          </cell>
          <cell r="N24" t="e">
            <v>#N/A</v>
          </cell>
          <cell r="O24" t="e">
            <v>#N/A</v>
          </cell>
          <cell r="P24">
            <v>23065</v>
          </cell>
          <cell r="Q24">
            <v>23370</v>
          </cell>
          <cell r="R24">
            <v>23702</v>
          </cell>
          <cell r="S24">
            <v>24052</v>
          </cell>
          <cell r="T24">
            <v>24429</v>
          </cell>
          <cell r="U24">
            <v>24812</v>
          </cell>
          <cell r="V24">
            <v>25197</v>
          </cell>
          <cell r="W24">
            <v>25596</v>
          </cell>
          <cell r="X24">
            <v>26012</v>
          </cell>
          <cell r="Y24">
            <v>26450</v>
          </cell>
          <cell r="Z24">
            <v>26886</v>
          </cell>
          <cell r="AA24">
            <v>27309</v>
          </cell>
          <cell r="AB24">
            <v>27684</v>
          </cell>
        </row>
        <row r="25">
          <cell r="B25" t="str">
            <v>A5120</v>
          </cell>
          <cell r="E25" t="e">
            <v>#N/A</v>
          </cell>
          <cell r="F25" t="e">
            <v>#N/A</v>
          </cell>
          <cell r="G25" t="e">
            <v>#N/A</v>
          </cell>
          <cell r="H25" t="e">
            <v>#N/A</v>
          </cell>
          <cell r="I25" t="e">
            <v>#N/A</v>
          </cell>
          <cell r="J25" t="e">
            <v>#N/A</v>
          </cell>
          <cell r="K25" t="e">
            <v>#N/A</v>
          </cell>
          <cell r="L25" t="e">
            <v>#N/A</v>
          </cell>
          <cell r="M25" t="e">
            <v>#N/A</v>
          </cell>
          <cell r="N25" t="e">
            <v>#N/A</v>
          </cell>
          <cell r="O25" t="e">
            <v>#N/A</v>
          </cell>
          <cell r="P25">
            <v>15432</v>
          </cell>
          <cell r="Q25">
            <v>15640</v>
          </cell>
          <cell r="R25">
            <v>15869</v>
          </cell>
          <cell r="S25">
            <v>16107</v>
          </cell>
          <cell r="T25">
            <v>16362</v>
          </cell>
          <cell r="U25">
            <v>16616</v>
          </cell>
          <cell r="V25">
            <v>16872</v>
          </cell>
          <cell r="W25">
            <v>17138</v>
          </cell>
          <cell r="X25">
            <v>17418</v>
          </cell>
          <cell r="Y25">
            <v>17714</v>
          </cell>
          <cell r="Z25">
            <v>18008</v>
          </cell>
          <cell r="AA25">
            <v>18293</v>
          </cell>
          <cell r="AB25">
            <v>18545</v>
          </cell>
        </row>
        <row r="26">
          <cell r="B26" t="str">
            <v>A5130</v>
          </cell>
          <cell r="E26" t="e">
            <v>#N/A</v>
          </cell>
          <cell r="F26" t="e">
            <v>#N/A</v>
          </cell>
          <cell r="G26" t="e">
            <v>#N/A</v>
          </cell>
          <cell r="H26" t="e">
            <v>#N/A</v>
          </cell>
          <cell r="I26" t="e">
            <v>#N/A</v>
          </cell>
          <cell r="J26" t="e">
            <v>#N/A</v>
          </cell>
          <cell r="K26" t="e">
            <v>#N/A</v>
          </cell>
          <cell r="L26" t="e">
            <v>#N/A</v>
          </cell>
          <cell r="M26" t="e">
            <v>#N/A</v>
          </cell>
          <cell r="N26" t="e">
            <v>#N/A</v>
          </cell>
          <cell r="O26" t="e">
            <v>#N/A</v>
          </cell>
          <cell r="P26">
            <v>25792</v>
          </cell>
          <cell r="Q26">
            <v>26105</v>
          </cell>
          <cell r="R26">
            <v>26467</v>
          </cell>
          <cell r="S26">
            <v>26851</v>
          </cell>
          <cell r="T26">
            <v>27261</v>
          </cell>
          <cell r="U26">
            <v>27661</v>
          </cell>
          <cell r="V26">
            <v>28054</v>
          </cell>
          <cell r="W26">
            <v>28461</v>
          </cell>
          <cell r="X26">
            <v>28909</v>
          </cell>
          <cell r="Y26">
            <v>29388</v>
          </cell>
          <cell r="Z26">
            <v>29882</v>
          </cell>
          <cell r="AA26">
            <v>30330</v>
          </cell>
          <cell r="AB26">
            <v>30718</v>
          </cell>
        </row>
        <row r="27">
          <cell r="B27" t="str">
            <v>A5410</v>
          </cell>
          <cell r="E27" t="e">
            <v>#N/A</v>
          </cell>
          <cell r="F27" t="e">
            <v>#N/A</v>
          </cell>
          <cell r="G27" t="e">
            <v>#N/A</v>
          </cell>
          <cell r="H27" t="e">
            <v>#N/A</v>
          </cell>
          <cell r="I27" t="e">
            <v>#N/A</v>
          </cell>
          <cell r="J27" t="e">
            <v>#N/A</v>
          </cell>
          <cell r="K27" t="e">
            <v>#N/A</v>
          </cell>
          <cell r="L27" t="e">
            <v>#N/A</v>
          </cell>
          <cell r="M27" t="e">
            <v>#N/A</v>
          </cell>
          <cell r="N27" t="e">
            <v>#N/A</v>
          </cell>
          <cell r="O27" t="e">
            <v>#N/A</v>
          </cell>
          <cell r="P27">
            <v>36490</v>
          </cell>
          <cell r="Q27">
            <v>36744</v>
          </cell>
          <cell r="R27">
            <v>36991</v>
          </cell>
          <cell r="S27">
            <v>37236</v>
          </cell>
          <cell r="T27">
            <v>37473</v>
          </cell>
          <cell r="U27">
            <v>37697</v>
          </cell>
          <cell r="V27">
            <v>37908</v>
          </cell>
          <cell r="W27">
            <v>38118</v>
          </cell>
          <cell r="X27">
            <v>38329</v>
          </cell>
          <cell r="Y27">
            <v>38548</v>
          </cell>
          <cell r="Z27">
            <v>38763</v>
          </cell>
          <cell r="AA27">
            <v>38974</v>
          </cell>
          <cell r="AB27">
            <v>39189</v>
          </cell>
        </row>
        <row r="28">
          <cell r="B28" t="str">
            <v>A5420</v>
          </cell>
          <cell r="E28" t="e">
            <v>#N/A</v>
          </cell>
          <cell r="F28" t="e">
            <v>#N/A</v>
          </cell>
          <cell r="G28" t="e">
            <v>#N/A</v>
          </cell>
          <cell r="H28" t="e">
            <v>#N/A</v>
          </cell>
          <cell r="I28" t="e">
            <v>#N/A</v>
          </cell>
          <cell r="J28" t="e">
            <v>#N/A</v>
          </cell>
          <cell r="K28" t="e">
            <v>#N/A</v>
          </cell>
          <cell r="L28" t="e">
            <v>#N/A</v>
          </cell>
          <cell r="M28" t="e">
            <v>#N/A</v>
          </cell>
          <cell r="N28" t="e">
            <v>#N/A</v>
          </cell>
          <cell r="O28" t="e">
            <v>#N/A</v>
          </cell>
          <cell r="P28">
            <v>19310</v>
          </cell>
          <cell r="Q28">
            <v>19564</v>
          </cell>
          <cell r="R28">
            <v>19860</v>
          </cell>
          <cell r="S28">
            <v>20170</v>
          </cell>
          <cell r="T28">
            <v>20491</v>
          </cell>
          <cell r="U28">
            <v>20791</v>
          </cell>
          <cell r="V28">
            <v>21096</v>
          </cell>
          <cell r="W28">
            <v>21404</v>
          </cell>
          <cell r="X28">
            <v>21752</v>
          </cell>
          <cell r="Y28">
            <v>22115</v>
          </cell>
          <cell r="Z28">
            <v>22500</v>
          </cell>
          <cell r="AA28">
            <v>22832</v>
          </cell>
          <cell r="AB28">
            <v>23104</v>
          </cell>
        </row>
        <row r="29">
          <cell r="B29" t="str">
            <v>A5510</v>
          </cell>
          <cell r="E29" t="e">
            <v>#N/A</v>
          </cell>
          <cell r="F29" t="e">
            <v>#N/A</v>
          </cell>
          <cell r="G29" t="e">
            <v>#N/A</v>
          </cell>
          <cell r="H29" t="e">
            <v>#N/A</v>
          </cell>
          <cell r="I29" t="e">
            <v>#N/A</v>
          </cell>
          <cell r="J29" t="e">
            <v>#N/A</v>
          </cell>
          <cell r="K29" t="e">
            <v>#N/A</v>
          </cell>
          <cell r="L29" t="e">
            <v>#N/A</v>
          </cell>
          <cell r="M29" t="e">
            <v>#N/A</v>
          </cell>
          <cell r="N29" t="e">
            <v>#N/A</v>
          </cell>
          <cell r="O29" t="e">
            <v>#N/A</v>
          </cell>
          <cell r="P29">
            <v>24831</v>
          </cell>
          <cell r="Q29">
            <v>25134</v>
          </cell>
          <cell r="R29">
            <v>25479</v>
          </cell>
          <cell r="S29">
            <v>25842</v>
          </cell>
          <cell r="T29">
            <v>26226</v>
          </cell>
          <cell r="U29">
            <v>26604</v>
          </cell>
          <cell r="V29">
            <v>26985</v>
          </cell>
          <cell r="W29">
            <v>27375</v>
          </cell>
          <cell r="X29">
            <v>27808</v>
          </cell>
          <cell r="Y29">
            <v>28275</v>
          </cell>
          <cell r="Z29">
            <v>28763</v>
          </cell>
          <cell r="AA29">
            <v>29203</v>
          </cell>
          <cell r="AB29">
            <v>29585</v>
          </cell>
        </row>
        <row r="30">
          <cell r="B30" t="str">
            <v>A5520</v>
          </cell>
          <cell r="E30" t="e">
            <v>#N/A</v>
          </cell>
          <cell r="F30" t="e">
            <v>#N/A</v>
          </cell>
          <cell r="G30" t="e">
            <v>#N/A</v>
          </cell>
          <cell r="H30" t="e">
            <v>#N/A</v>
          </cell>
          <cell r="I30" t="e">
            <v>#N/A</v>
          </cell>
          <cell r="J30" t="e">
            <v>#N/A</v>
          </cell>
          <cell r="K30" t="e">
            <v>#N/A</v>
          </cell>
          <cell r="L30" t="e">
            <v>#N/A</v>
          </cell>
          <cell r="M30" t="e">
            <v>#N/A</v>
          </cell>
          <cell r="N30" t="e">
            <v>#N/A</v>
          </cell>
          <cell r="O30" t="e">
            <v>#N/A</v>
          </cell>
          <cell r="P30">
            <v>9709</v>
          </cell>
          <cell r="Q30">
            <v>9841</v>
          </cell>
          <cell r="R30">
            <v>9992</v>
          </cell>
          <cell r="S30">
            <v>10150</v>
          </cell>
          <cell r="T30">
            <v>10316</v>
          </cell>
          <cell r="U30">
            <v>10476</v>
          </cell>
          <cell r="V30">
            <v>10641</v>
          </cell>
          <cell r="W30">
            <v>10809</v>
          </cell>
          <cell r="X30">
            <v>10993</v>
          </cell>
          <cell r="Y30">
            <v>11186</v>
          </cell>
          <cell r="Z30">
            <v>11389</v>
          </cell>
          <cell r="AA30">
            <v>11573</v>
          </cell>
          <cell r="AB30">
            <v>11732</v>
          </cell>
        </row>
        <row r="31">
          <cell r="B31" t="str">
            <v>A5530</v>
          </cell>
          <cell r="E31" t="e">
            <v>#N/A</v>
          </cell>
          <cell r="F31" t="e">
            <v>#N/A</v>
          </cell>
          <cell r="G31" t="e">
            <v>#N/A</v>
          </cell>
          <cell r="H31" t="e">
            <v>#N/A</v>
          </cell>
          <cell r="I31" t="e">
            <v>#N/A</v>
          </cell>
          <cell r="J31" t="e">
            <v>#N/A</v>
          </cell>
          <cell r="K31" t="e">
            <v>#N/A</v>
          </cell>
          <cell r="L31" t="e">
            <v>#N/A</v>
          </cell>
          <cell r="M31" t="e">
            <v>#N/A</v>
          </cell>
          <cell r="N31" t="e">
            <v>#N/A</v>
          </cell>
          <cell r="O31" t="e">
            <v>#N/A</v>
          </cell>
          <cell r="P31">
            <v>14523</v>
          </cell>
          <cell r="Q31">
            <v>14497</v>
          </cell>
          <cell r="R31">
            <v>14467</v>
          </cell>
          <cell r="S31">
            <v>14429</v>
          </cell>
          <cell r="T31">
            <v>14391</v>
          </cell>
          <cell r="U31">
            <v>14353</v>
          </cell>
          <cell r="V31">
            <v>14320</v>
          </cell>
          <cell r="W31">
            <v>14275</v>
          </cell>
          <cell r="X31">
            <v>14229</v>
          </cell>
          <cell r="Y31">
            <v>14174</v>
          </cell>
          <cell r="Z31">
            <v>14125</v>
          </cell>
          <cell r="AA31">
            <v>14072</v>
          </cell>
          <cell r="AB31">
            <v>14026</v>
          </cell>
        </row>
        <row r="32">
          <cell r="B32" t="str">
            <v>A6110</v>
          </cell>
          <cell r="E32" t="e">
            <v>#N/A</v>
          </cell>
          <cell r="F32" t="e">
            <v>#N/A</v>
          </cell>
          <cell r="G32" t="e">
            <v>#N/A</v>
          </cell>
          <cell r="H32" t="e">
            <v>#N/A</v>
          </cell>
          <cell r="I32" t="e">
            <v>#N/A</v>
          </cell>
          <cell r="J32" t="e">
            <v>#N/A</v>
          </cell>
          <cell r="K32" t="e">
            <v>#N/A</v>
          </cell>
          <cell r="L32" t="e">
            <v>#N/A</v>
          </cell>
          <cell r="M32" t="e">
            <v>#N/A</v>
          </cell>
          <cell r="N32" t="e">
            <v>#N/A</v>
          </cell>
          <cell r="O32" t="e">
            <v>#N/A</v>
          </cell>
          <cell r="P32">
            <v>37316</v>
          </cell>
          <cell r="Q32">
            <v>37573</v>
          </cell>
          <cell r="R32">
            <v>37818</v>
          </cell>
          <cell r="S32">
            <v>38056</v>
          </cell>
          <cell r="T32">
            <v>38293</v>
          </cell>
          <cell r="U32">
            <v>38534</v>
          </cell>
          <cell r="V32">
            <v>38796</v>
          </cell>
          <cell r="W32">
            <v>39052</v>
          </cell>
          <cell r="X32">
            <v>39283</v>
          </cell>
          <cell r="Y32">
            <v>39507</v>
          </cell>
          <cell r="Z32">
            <v>39753</v>
          </cell>
          <cell r="AA32">
            <v>40039</v>
          </cell>
          <cell r="AB32">
            <v>40316</v>
          </cell>
        </row>
        <row r="33">
          <cell r="B33" t="str">
            <v>A6120</v>
          </cell>
          <cell r="E33" t="e">
            <v>#N/A</v>
          </cell>
          <cell r="F33" t="e">
            <v>#N/A</v>
          </cell>
          <cell r="G33" t="e">
            <v>#N/A</v>
          </cell>
          <cell r="H33" t="e">
            <v>#N/A</v>
          </cell>
          <cell r="I33" t="e">
            <v>#N/A</v>
          </cell>
          <cell r="J33" t="e">
            <v>#N/A</v>
          </cell>
          <cell r="K33" t="e">
            <v>#N/A</v>
          </cell>
          <cell r="L33" t="e">
            <v>#N/A</v>
          </cell>
          <cell r="M33" t="e">
            <v>#N/A</v>
          </cell>
          <cell r="N33" t="e">
            <v>#N/A</v>
          </cell>
          <cell r="O33" t="e">
            <v>#N/A</v>
          </cell>
          <cell r="P33">
            <v>43872</v>
          </cell>
          <cell r="Q33">
            <v>44542</v>
          </cell>
          <cell r="R33">
            <v>45308</v>
          </cell>
          <cell r="S33">
            <v>46108</v>
          </cell>
          <cell r="T33">
            <v>46927</v>
          </cell>
          <cell r="U33">
            <v>47703</v>
          </cell>
          <cell r="V33">
            <v>48485</v>
          </cell>
          <cell r="W33">
            <v>49275</v>
          </cell>
          <cell r="X33">
            <v>50158</v>
          </cell>
          <cell r="Y33">
            <v>51078</v>
          </cell>
          <cell r="Z33">
            <v>52044</v>
          </cell>
          <cell r="AA33">
            <v>52881</v>
          </cell>
          <cell r="AB33">
            <v>53582</v>
          </cell>
        </row>
        <row r="34">
          <cell r="B34" t="str">
            <v>A6130</v>
          </cell>
          <cell r="E34" t="e">
            <v>#N/A</v>
          </cell>
          <cell r="F34" t="e">
            <v>#N/A</v>
          </cell>
          <cell r="G34" t="e">
            <v>#N/A</v>
          </cell>
          <cell r="H34" t="e">
            <v>#N/A</v>
          </cell>
          <cell r="I34" t="e">
            <v>#N/A</v>
          </cell>
          <cell r="J34" t="e">
            <v>#N/A</v>
          </cell>
          <cell r="K34" t="e">
            <v>#N/A</v>
          </cell>
          <cell r="L34" t="e">
            <v>#N/A</v>
          </cell>
          <cell r="M34" t="e">
            <v>#N/A</v>
          </cell>
          <cell r="N34" t="e">
            <v>#N/A</v>
          </cell>
          <cell r="O34" t="e">
            <v>#N/A</v>
          </cell>
          <cell r="P34">
            <v>10709</v>
          </cell>
          <cell r="Q34">
            <v>10914</v>
          </cell>
          <cell r="R34">
            <v>11144</v>
          </cell>
          <cell r="S34">
            <v>11385</v>
          </cell>
          <cell r="T34">
            <v>11634</v>
          </cell>
          <cell r="U34">
            <v>11871</v>
          </cell>
          <cell r="V34">
            <v>12111</v>
          </cell>
          <cell r="W34">
            <v>12349</v>
          </cell>
          <cell r="X34">
            <v>12611</v>
          </cell>
          <cell r="Y34">
            <v>12876</v>
          </cell>
          <cell r="Z34">
            <v>13155</v>
          </cell>
          <cell r="AA34">
            <v>13402</v>
          </cell>
          <cell r="AB34">
            <v>13617</v>
          </cell>
        </row>
        <row r="35">
          <cell r="B35" t="str">
            <v>A6140</v>
          </cell>
          <cell r="E35" t="e">
            <v>#N/A</v>
          </cell>
          <cell r="F35" t="e">
            <v>#N/A</v>
          </cell>
          <cell r="G35" t="e">
            <v>#N/A</v>
          </cell>
          <cell r="H35" t="e">
            <v>#N/A</v>
          </cell>
          <cell r="I35" t="e">
            <v>#N/A</v>
          </cell>
          <cell r="J35" t="e">
            <v>#N/A</v>
          </cell>
          <cell r="K35" t="e">
            <v>#N/A</v>
          </cell>
          <cell r="L35" t="e">
            <v>#N/A</v>
          </cell>
          <cell r="M35" t="e">
            <v>#N/A</v>
          </cell>
          <cell r="N35" t="e">
            <v>#N/A</v>
          </cell>
          <cell r="O35" t="e">
            <v>#N/A</v>
          </cell>
          <cell r="P35">
            <v>49465</v>
          </cell>
          <cell r="Q35">
            <v>49669</v>
          </cell>
          <cell r="R35">
            <v>49916</v>
          </cell>
          <cell r="S35">
            <v>50188</v>
          </cell>
          <cell r="T35">
            <v>50480</v>
          </cell>
          <cell r="U35">
            <v>50755</v>
          </cell>
          <cell r="V35">
            <v>50993</v>
          </cell>
          <cell r="W35">
            <v>51227</v>
          </cell>
          <cell r="X35">
            <v>51466</v>
          </cell>
          <cell r="Y35">
            <v>51751</v>
          </cell>
          <cell r="Z35">
            <v>52067</v>
          </cell>
          <cell r="AA35">
            <v>52408</v>
          </cell>
          <cell r="AB35">
            <v>52737</v>
          </cell>
        </row>
        <row r="36">
          <cell r="B36" t="str">
            <v>A6310</v>
          </cell>
          <cell r="E36" t="e">
            <v>#N/A</v>
          </cell>
          <cell r="F36" t="e">
            <v>#N/A</v>
          </cell>
          <cell r="G36" t="e">
            <v>#N/A</v>
          </cell>
          <cell r="H36" t="e">
            <v>#N/A</v>
          </cell>
          <cell r="I36" t="e">
            <v>#N/A</v>
          </cell>
          <cell r="J36" t="e">
            <v>#N/A</v>
          </cell>
          <cell r="K36" t="e">
            <v>#N/A</v>
          </cell>
          <cell r="L36" t="e">
            <v>#N/A</v>
          </cell>
          <cell r="M36" t="e">
            <v>#N/A</v>
          </cell>
          <cell r="N36" t="e">
            <v>#N/A</v>
          </cell>
          <cell r="O36" t="e">
            <v>#N/A</v>
          </cell>
          <cell r="P36">
            <v>14158</v>
          </cell>
          <cell r="Q36">
            <v>14344</v>
          </cell>
          <cell r="R36">
            <v>14551</v>
          </cell>
          <cell r="S36">
            <v>14768</v>
          </cell>
          <cell r="T36">
            <v>15001</v>
          </cell>
          <cell r="U36">
            <v>15234</v>
          </cell>
          <cell r="V36">
            <v>15468</v>
          </cell>
          <cell r="W36">
            <v>15711</v>
          </cell>
          <cell r="X36">
            <v>15965</v>
          </cell>
          <cell r="Y36">
            <v>16235</v>
          </cell>
          <cell r="Z36">
            <v>16503</v>
          </cell>
          <cell r="AA36">
            <v>16764</v>
          </cell>
          <cell r="AB36">
            <v>16994</v>
          </cell>
        </row>
        <row r="37">
          <cell r="B37" t="str">
            <v>A6320</v>
          </cell>
          <cell r="E37" t="e">
            <v>#N/A</v>
          </cell>
          <cell r="F37" t="e">
            <v>#N/A</v>
          </cell>
          <cell r="G37" t="e">
            <v>#N/A</v>
          </cell>
          <cell r="H37" t="e">
            <v>#N/A</v>
          </cell>
          <cell r="I37" t="e">
            <v>#N/A</v>
          </cell>
          <cell r="J37" t="e">
            <v>#N/A</v>
          </cell>
          <cell r="K37" t="e">
            <v>#N/A</v>
          </cell>
          <cell r="L37" t="e">
            <v>#N/A</v>
          </cell>
          <cell r="M37" t="e">
            <v>#N/A</v>
          </cell>
          <cell r="N37" t="e">
            <v>#N/A</v>
          </cell>
          <cell r="O37" t="e">
            <v>#N/A</v>
          </cell>
          <cell r="P37">
            <v>11500</v>
          </cell>
          <cell r="Q37">
            <v>11659</v>
          </cell>
          <cell r="R37">
            <v>11845</v>
          </cell>
          <cell r="S37">
            <v>12038</v>
          </cell>
          <cell r="T37">
            <v>12249</v>
          </cell>
          <cell r="U37">
            <v>12452</v>
          </cell>
          <cell r="V37">
            <v>12657</v>
          </cell>
          <cell r="W37">
            <v>12870</v>
          </cell>
          <cell r="X37">
            <v>13095</v>
          </cell>
          <cell r="Y37">
            <v>13339</v>
          </cell>
          <cell r="Z37">
            <v>13577</v>
          </cell>
          <cell r="AA37">
            <v>13806</v>
          </cell>
          <cell r="AB37">
            <v>14007</v>
          </cell>
        </row>
        <row r="38">
          <cell r="B38" t="str">
            <v>A6330</v>
          </cell>
          <cell r="E38" t="e">
            <v>#N/A</v>
          </cell>
          <cell r="F38" t="e">
            <v>#N/A</v>
          </cell>
          <cell r="G38" t="e">
            <v>#N/A</v>
          </cell>
          <cell r="H38" t="e">
            <v>#N/A</v>
          </cell>
          <cell r="I38" t="e">
            <v>#N/A</v>
          </cell>
          <cell r="J38" t="e">
            <v>#N/A</v>
          </cell>
          <cell r="K38" t="e">
            <v>#N/A</v>
          </cell>
          <cell r="L38" t="e">
            <v>#N/A</v>
          </cell>
          <cell r="M38" t="e">
            <v>#N/A</v>
          </cell>
          <cell r="N38" t="e">
            <v>#N/A</v>
          </cell>
          <cell r="O38" t="e">
            <v>#N/A</v>
          </cell>
          <cell r="P38">
            <v>3133</v>
          </cell>
          <cell r="Q38">
            <v>3174</v>
          </cell>
          <cell r="R38">
            <v>3221</v>
          </cell>
          <cell r="S38">
            <v>3270</v>
          </cell>
          <cell r="T38">
            <v>3323</v>
          </cell>
          <cell r="U38">
            <v>3376</v>
          </cell>
          <cell r="V38">
            <v>3429</v>
          </cell>
          <cell r="W38">
            <v>3485</v>
          </cell>
          <cell r="X38">
            <v>3542</v>
          </cell>
          <cell r="Y38">
            <v>3603</v>
          </cell>
          <cell r="Z38">
            <v>3663</v>
          </cell>
          <cell r="AA38">
            <v>3721</v>
          </cell>
          <cell r="AB38">
            <v>3773</v>
          </cell>
        </row>
        <row r="39">
          <cell r="B39" t="str">
            <v>A6340</v>
          </cell>
          <cell r="E39" t="e">
            <v>#N/A</v>
          </cell>
          <cell r="F39" t="e">
            <v>#N/A</v>
          </cell>
          <cell r="G39" t="e">
            <v>#N/A</v>
          </cell>
          <cell r="H39" t="e">
            <v>#N/A</v>
          </cell>
          <cell r="I39" t="e">
            <v>#N/A</v>
          </cell>
          <cell r="J39" t="e">
            <v>#N/A</v>
          </cell>
          <cell r="K39" t="e">
            <v>#N/A</v>
          </cell>
          <cell r="L39" t="e">
            <v>#N/A</v>
          </cell>
          <cell r="M39" t="e">
            <v>#N/A</v>
          </cell>
          <cell r="N39" t="e">
            <v>#N/A</v>
          </cell>
          <cell r="O39" t="e">
            <v>#N/A</v>
          </cell>
          <cell r="P39">
            <v>12070</v>
          </cell>
          <cell r="Q39">
            <v>12142</v>
          </cell>
          <cell r="R39">
            <v>12239</v>
          </cell>
          <cell r="S39">
            <v>12394</v>
          </cell>
          <cell r="T39">
            <v>12594</v>
          </cell>
          <cell r="U39">
            <v>12850</v>
          </cell>
          <cell r="V39">
            <v>13105</v>
          </cell>
          <cell r="W39">
            <v>13364</v>
          </cell>
          <cell r="X39">
            <v>13617</v>
          </cell>
          <cell r="Y39">
            <v>13850</v>
          </cell>
          <cell r="Z39">
            <v>14088</v>
          </cell>
          <cell r="AA39">
            <v>14350</v>
          </cell>
          <cell r="AB39">
            <v>14631</v>
          </cell>
        </row>
        <row r="40">
          <cell r="B40" t="str">
            <v>A6410</v>
          </cell>
          <cell r="E40" t="e">
            <v>#N/A</v>
          </cell>
          <cell r="F40" t="e">
            <v>#N/A</v>
          </cell>
          <cell r="G40" t="e">
            <v>#N/A</v>
          </cell>
          <cell r="H40" t="e">
            <v>#N/A</v>
          </cell>
          <cell r="I40" t="e">
            <v>#N/A</v>
          </cell>
          <cell r="J40" t="e">
            <v>#N/A</v>
          </cell>
          <cell r="K40" t="e">
            <v>#N/A</v>
          </cell>
          <cell r="L40" t="e">
            <v>#N/A</v>
          </cell>
          <cell r="M40" t="e">
            <v>#N/A</v>
          </cell>
          <cell r="N40" t="e">
            <v>#N/A</v>
          </cell>
          <cell r="O40" t="e">
            <v>#N/A</v>
          </cell>
          <cell r="P40">
            <v>2150</v>
          </cell>
          <cell r="Q40">
            <v>2173</v>
          </cell>
          <cell r="R40">
            <v>2201</v>
          </cell>
          <cell r="S40">
            <v>2230</v>
          </cell>
          <cell r="T40">
            <v>2263</v>
          </cell>
          <cell r="U40">
            <v>2297</v>
          </cell>
          <cell r="V40">
            <v>2330</v>
          </cell>
          <cell r="W40">
            <v>2364</v>
          </cell>
          <cell r="X40">
            <v>2398</v>
          </cell>
          <cell r="Y40">
            <v>2434</v>
          </cell>
          <cell r="Z40">
            <v>2469</v>
          </cell>
          <cell r="AA40">
            <v>2503</v>
          </cell>
          <cell r="AB40">
            <v>2534</v>
          </cell>
        </row>
        <row r="41">
          <cell r="B41" t="str">
            <v>A6420</v>
          </cell>
          <cell r="E41" t="e">
            <v>#N/A</v>
          </cell>
          <cell r="F41" t="e">
            <v>#N/A</v>
          </cell>
          <cell r="G41" t="e">
            <v>#N/A</v>
          </cell>
          <cell r="H41" t="e">
            <v>#N/A</v>
          </cell>
          <cell r="I41" t="e">
            <v>#N/A</v>
          </cell>
          <cell r="J41" t="e">
            <v>#N/A</v>
          </cell>
          <cell r="K41" t="e">
            <v>#N/A</v>
          </cell>
          <cell r="L41" t="e">
            <v>#N/A</v>
          </cell>
          <cell r="M41" t="e">
            <v>#N/A</v>
          </cell>
          <cell r="N41" t="e">
            <v>#N/A</v>
          </cell>
          <cell r="O41" t="e">
            <v>#N/A</v>
          </cell>
          <cell r="P41">
            <v>1690</v>
          </cell>
          <cell r="Q41">
            <v>1711</v>
          </cell>
          <cell r="R41">
            <v>1734</v>
          </cell>
          <cell r="S41">
            <v>1759</v>
          </cell>
          <cell r="T41">
            <v>1786</v>
          </cell>
          <cell r="U41">
            <v>1812</v>
          </cell>
          <cell r="V41">
            <v>1839</v>
          </cell>
          <cell r="W41">
            <v>1866</v>
          </cell>
          <cell r="X41">
            <v>1894</v>
          </cell>
          <cell r="Y41">
            <v>1924</v>
          </cell>
          <cell r="Z41">
            <v>1954</v>
          </cell>
          <cell r="AA41">
            <v>1983</v>
          </cell>
          <cell r="AB41">
            <v>2008</v>
          </cell>
        </row>
        <row r="42">
          <cell r="B42" t="str">
            <v>A6510</v>
          </cell>
          <cell r="E42" t="e">
            <v>#N/A</v>
          </cell>
          <cell r="F42" t="e">
            <v>#N/A</v>
          </cell>
          <cell r="G42" t="e">
            <v>#N/A</v>
          </cell>
          <cell r="H42" t="e">
            <v>#N/A</v>
          </cell>
          <cell r="I42" t="e">
            <v>#N/A</v>
          </cell>
          <cell r="J42" t="e">
            <v>#N/A</v>
          </cell>
          <cell r="K42" t="e">
            <v>#N/A</v>
          </cell>
          <cell r="L42" t="e">
            <v>#N/A</v>
          </cell>
          <cell r="M42" t="e">
            <v>#N/A</v>
          </cell>
          <cell r="N42" t="e">
            <v>#N/A</v>
          </cell>
          <cell r="O42" t="e">
            <v>#N/A</v>
          </cell>
          <cell r="P42">
            <v>3418</v>
          </cell>
          <cell r="Q42">
            <v>3458</v>
          </cell>
          <cell r="R42">
            <v>3503</v>
          </cell>
          <cell r="S42">
            <v>3550</v>
          </cell>
          <cell r="T42">
            <v>3603</v>
          </cell>
          <cell r="U42">
            <v>3656</v>
          </cell>
          <cell r="V42">
            <v>3709</v>
          </cell>
          <cell r="W42">
            <v>3765</v>
          </cell>
          <cell r="X42">
            <v>3825</v>
          </cell>
          <cell r="Y42">
            <v>3887</v>
          </cell>
          <cell r="Z42">
            <v>3949</v>
          </cell>
          <cell r="AA42">
            <v>4008</v>
          </cell>
          <cell r="AB42">
            <v>4062</v>
          </cell>
        </row>
        <row r="43">
          <cell r="B43" t="str">
            <v>A6520</v>
          </cell>
          <cell r="E43" t="e">
            <v>#N/A</v>
          </cell>
          <cell r="F43" t="e">
            <v>#N/A</v>
          </cell>
          <cell r="G43" t="e">
            <v>#N/A</v>
          </cell>
          <cell r="H43" t="e">
            <v>#N/A</v>
          </cell>
          <cell r="I43" t="e">
            <v>#N/A</v>
          </cell>
          <cell r="J43" t="e">
            <v>#N/A</v>
          </cell>
          <cell r="K43" t="e">
            <v>#N/A</v>
          </cell>
          <cell r="L43" t="e">
            <v>#N/A</v>
          </cell>
          <cell r="M43" t="e">
            <v>#N/A</v>
          </cell>
          <cell r="N43" t="e">
            <v>#N/A</v>
          </cell>
          <cell r="O43" t="e">
            <v>#N/A</v>
          </cell>
          <cell r="P43">
            <v>1552</v>
          </cell>
          <cell r="Q43">
            <v>1573</v>
          </cell>
          <cell r="R43">
            <v>1597</v>
          </cell>
          <cell r="S43">
            <v>1622</v>
          </cell>
          <cell r="T43">
            <v>1648</v>
          </cell>
          <cell r="U43">
            <v>1674</v>
          </cell>
          <cell r="V43">
            <v>1700</v>
          </cell>
          <cell r="W43">
            <v>1728</v>
          </cell>
          <cell r="X43">
            <v>1756</v>
          </cell>
          <cell r="Y43">
            <v>1786</v>
          </cell>
          <cell r="Z43">
            <v>1816</v>
          </cell>
          <cell r="AA43">
            <v>1846</v>
          </cell>
          <cell r="AB43">
            <v>1872</v>
          </cell>
        </row>
        <row r="44">
          <cell r="B44" t="str">
            <v>A6530</v>
          </cell>
          <cell r="E44" t="e">
            <v>#N/A</v>
          </cell>
          <cell r="F44" t="e">
            <v>#N/A</v>
          </cell>
          <cell r="G44" t="e">
            <v>#N/A</v>
          </cell>
          <cell r="H44" t="e">
            <v>#N/A</v>
          </cell>
          <cell r="I44" t="e">
            <v>#N/A</v>
          </cell>
          <cell r="J44" t="e">
            <v>#N/A</v>
          </cell>
          <cell r="K44" t="e">
            <v>#N/A</v>
          </cell>
          <cell r="L44" t="e">
            <v>#N/A</v>
          </cell>
          <cell r="M44" t="e">
            <v>#N/A</v>
          </cell>
          <cell r="N44" t="e">
            <v>#N/A</v>
          </cell>
          <cell r="O44" t="e">
            <v>#N/A</v>
          </cell>
          <cell r="P44">
            <v>2920</v>
          </cell>
          <cell r="Q44">
            <v>2958</v>
          </cell>
          <cell r="R44">
            <v>3001</v>
          </cell>
          <cell r="S44">
            <v>3045</v>
          </cell>
          <cell r="T44">
            <v>3093</v>
          </cell>
          <cell r="U44">
            <v>3141</v>
          </cell>
          <cell r="V44">
            <v>3189</v>
          </cell>
          <cell r="W44">
            <v>3240</v>
          </cell>
          <cell r="X44">
            <v>3292</v>
          </cell>
          <cell r="Y44">
            <v>3348</v>
          </cell>
          <cell r="Z44">
            <v>3404</v>
          </cell>
          <cell r="AA44">
            <v>3459</v>
          </cell>
          <cell r="AB44">
            <v>3507</v>
          </cell>
        </row>
        <row r="45">
          <cell r="B45" t="str">
            <v>A6710</v>
          </cell>
          <cell r="E45" t="e">
            <v>#N/A</v>
          </cell>
          <cell r="F45" t="e">
            <v>#N/A</v>
          </cell>
          <cell r="G45" t="e">
            <v>#N/A</v>
          </cell>
          <cell r="H45" t="e">
            <v>#N/A</v>
          </cell>
          <cell r="I45" t="e">
            <v>#N/A</v>
          </cell>
          <cell r="J45" t="e">
            <v>#N/A</v>
          </cell>
          <cell r="K45" t="e">
            <v>#N/A</v>
          </cell>
          <cell r="L45" t="e">
            <v>#N/A</v>
          </cell>
          <cell r="M45" t="e">
            <v>#N/A</v>
          </cell>
          <cell r="N45" t="e">
            <v>#N/A</v>
          </cell>
          <cell r="O45" t="e">
            <v>#N/A</v>
          </cell>
          <cell r="P45">
            <v>22912</v>
          </cell>
          <cell r="Q45">
            <v>23238</v>
          </cell>
          <cell r="R45">
            <v>23588</v>
          </cell>
          <cell r="S45">
            <v>23956</v>
          </cell>
          <cell r="T45">
            <v>24338</v>
          </cell>
          <cell r="U45">
            <v>24739</v>
          </cell>
          <cell r="V45">
            <v>25152</v>
          </cell>
          <cell r="W45">
            <v>25588</v>
          </cell>
          <cell r="X45">
            <v>26021</v>
          </cell>
          <cell r="Y45">
            <v>26470</v>
          </cell>
          <cell r="Z45">
            <v>26915</v>
          </cell>
          <cell r="AA45">
            <v>27345</v>
          </cell>
          <cell r="AB45">
            <v>27713</v>
          </cell>
        </row>
        <row r="46">
          <cell r="B46" t="str">
            <v>A6720</v>
          </cell>
          <cell r="E46" t="e">
            <v>#N/A</v>
          </cell>
          <cell r="F46" t="e">
            <v>#N/A</v>
          </cell>
          <cell r="G46" t="e">
            <v>#N/A</v>
          </cell>
          <cell r="H46" t="e">
            <v>#N/A</v>
          </cell>
          <cell r="I46" t="e">
            <v>#N/A</v>
          </cell>
          <cell r="J46" t="e">
            <v>#N/A</v>
          </cell>
          <cell r="K46" t="e">
            <v>#N/A</v>
          </cell>
          <cell r="L46" t="e">
            <v>#N/A</v>
          </cell>
          <cell r="M46" t="e">
            <v>#N/A</v>
          </cell>
          <cell r="N46" t="e">
            <v>#N/A</v>
          </cell>
          <cell r="O46" t="e">
            <v>#N/A</v>
          </cell>
          <cell r="P46">
            <v>7905</v>
          </cell>
          <cell r="Q46">
            <v>8023</v>
          </cell>
          <cell r="R46">
            <v>8148</v>
          </cell>
          <cell r="S46">
            <v>8270</v>
          </cell>
          <cell r="T46">
            <v>8392</v>
          </cell>
          <cell r="U46">
            <v>8471</v>
          </cell>
          <cell r="V46">
            <v>8536</v>
          </cell>
          <cell r="W46">
            <v>8603</v>
          </cell>
          <cell r="X46">
            <v>8717</v>
          </cell>
          <cell r="Y46">
            <v>8843</v>
          </cell>
          <cell r="Z46">
            <v>8974</v>
          </cell>
          <cell r="AA46">
            <v>9079</v>
          </cell>
          <cell r="AB46">
            <v>9170</v>
          </cell>
        </row>
        <row r="47">
          <cell r="B47" t="str">
            <v>A6730</v>
          </cell>
          <cell r="E47" t="e">
            <v>#N/A</v>
          </cell>
          <cell r="F47" t="e">
            <v>#N/A</v>
          </cell>
          <cell r="G47" t="e">
            <v>#N/A</v>
          </cell>
          <cell r="H47" t="e">
            <v>#N/A</v>
          </cell>
          <cell r="I47" t="e">
            <v>#N/A</v>
          </cell>
          <cell r="J47" t="e">
            <v>#N/A</v>
          </cell>
          <cell r="K47" t="e">
            <v>#N/A</v>
          </cell>
          <cell r="L47" t="e">
            <v>#N/A</v>
          </cell>
          <cell r="M47" t="e">
            <v>#N/A</v>
          </cell>
          <cell r="N47" t="e">
            <v>#N/A</v>
          </cell>
          <cell r="O47" t="e">
            <v>#N/A</v>
          </cell>
          <cell r="P47">
            <v>6077</v>
          </cell>
          <cell r="Q47">
            <v>6169</v>
          </cell>
          <cell r="R47">
            <v>6267</v>
          </cell>
          <cell r="S47">
            <v>6368</v>
          </cell>
          <cell r="T47">
            <v>6475</v>
          </cell>
          <cell r="U47">
            <v>6584</v>
          </cell>
          <cell r="V47">
            <v>6691</v>
          </cell>
          <cell r="W47">
            <v>6806</v>
          </cell>
          <cell r="X47">
            <v>6925</v>
          </cell>
          <cell r="Y47">
            <v>7052</v>
          </cell>
          <cell r="Z47">
            <v>7174</v>
          </cell>
          <cell r="AA47">
            <v>7291</v>
          </cell>
          <cell r="AB47">
            <v>7399</v>
          </cell>
        </row>
        <row r="48">
          <cell r="B48" t="str">
            <v>A7110</v>
          </cell>
          <cell r="E48" t="e">
            <v>#N/A</v>
          </cell>
          <cell r="F48" t="e">
            <v>#N/A</v>
          </cell>
          <cell r="G48" t="e">
            <v>#N/A</v>
          </cell>
          <cell r="H48" t="e">
            <v>#N/A</v>
          </cell>
          <cell r="I48" t="e">
            <v>#N/A</v>
          </cell>
          <cell r="J48" t="e">
            <v>#N/A</v>
          </cell>
          <cell r="K48" t="e">
            <v>#N/A</v>
          </cell>
          <cell r="L48" t="e">
            <v>#N/A</v>
          </cell>
          <cell r="M48" t="e">
            <v>#N/A</v>
          </cell>
          <cell r="N48" t="e">
            <v>#N/A</v>
          </cell>
          <cell r="O48" t="e">
            <v>#N/A</v>
          </cell>
          <cell r="P48">
            <v>27503</v>
          </cell>
          <cell r="Q48">
            <v>27924</v>
          </cell>
          <cell r="R48">
            <v>28411</v>
          </cell>
          <cell r="S48">
            <v>28932</v>
          </cell>
          <cell r="T48">
            <v>29490</v>
          </cell>
          <cell r="U48">
            <v>30050</v>
          </cell>
          <cell r="V48">
            <v>30599</v>
          </cell>
          <cell r="W48">
            <v>31191</v>
          </cell>
          <cell r="X48">
            <v>31813</v>
          </cell>
          <cell r="Y48">
            <v>32451</v>
          </cell>
          <cell r="Z48">
            <v>33083</v>
          </cell>
          <cell r="AA48">
            <v>33678</v>
          </cell>
          <cell r="AB48">
            <v>34230</v>
          </cell>
        </row>
        <row r="49">
          <cell r="B49" t="str">
            <v>A7120</v>
          </cell>
          <cell r="E49" t="e">
            <v>#N/A</v>
          </cell>
          <cell r="F49" t="e">
            <v>#N/A</v>
          </cell>
          <cell r="G49" t="e">
            <v>#N/A</v>
          </cell>
          <cell r="H49" t="e">
            <v>#N/A</v>
          </cell>
          <cell r="I49" t="e">
            <v>#N/A</v>
          </cell>
          <cell r="J49" t="e">
            <v>#N/A</v>
          </cell>
          <cell r="K49" t="e">
            <v>#N/A</v>
          </cell>
          <cell r="L49" t="e">
            <v>#N/A</v>
          </cell>
          <cell r="M49" t="e">
            <v>#N/A</v>
          </cell>
          <cell r="N49" t="e">
            <v>#N/A</v>
          </cell>
          <cell r="O49" t="e">
            <v>#N/A</v>
          </cell>
          <cell r="P49">
            <v>18912</v>
          </cell>
          <cell r="Q49">
            <v>19186</v>
          </cell>
          <cell r="R49">
            <v>19506</v>
          </cell>
          <cell r="S49">
            <v>19840</v>
          </cell>
          <cell r="T49">
            <v>20210</v>
          </cell>
          <cell r="U49">
            <v>20594</v>
          </cell>
          <cell r="V49">
            <v>20981</v>
          </cell>
          <cell r="W49">
            <v>21372</v>
          </cell>
          <cell r="X49">
            <v>21755</v>
          </cell>
          <cell r="Y49">
            <v>22135</v>
          </cell>
          <cell r="Z49">
            <v>22510</v>
          </cell>
          <cell r="AA49">
            <v>22877</v>
          </cell>
          <cell r="AB49">
            <v>23239</v>
          </cell>
        </row>
        <row r="50">
          <cell r="B50" t="str">
            <v>A7130</v>
          </cell>
          <cell r="E50" t="e">
            <v>#N/A</v>
          </cell>
          <cell r="F50" t="e">
            <v>#N/A</v>
          </cell>
          <cell r="G50" t="e">
            <v>#N/A</v>
          </cell>
          <cell r="H50" t="e">
            <v>#N/A</v>
          </cell>
          <cell r="I50" t="e">
            <v>#N/A</v>
          </cell>
          <cell r="J50" t="e">
            <v>#N/A</v>
          </cell>
          <cell r="K50" t="e">
            <v>#N/A</v>
          </cell>
          <cell r="L50" t="e">
            <v>#N/A</v>
          </cell>
          <cell r="M50" t="e">
            <v>#N/A</v>
          </cell>
          <cell r="N50" t="e">
            <v>#N/A</v>
          </cell>
          <cell r="O50" t="e">
            <v>#N/A</v>
          </cell>
          <cell r="P50">
            <v>25600</v>
          </cell>
          <cell r="Q50">
            <v>25857</v>
          </cell>
          <cell r="R50">
            <v>26186</v>
          </cell>
          <cell r="S50">
            <v>26533</v>
          </cell>
          <cell r="T50">
            <v>26931</v>
          </cell>
          <cell r="U50">
            <v>27328</v>
          </cell>
          <cell r="V50">
            <v>27730</v>
          </cell>
          <cell r="W50">
            <v>28142</v>
          </cell>
          <cell r="X50">
            <v>28565</v>
          </cell>
          <cell r="Y50">
            <v>29011</v>
          </cell>
          <cell r="Z50">
            <v>29452</v>
          </cell>
          <cell r="AA50">
            <v>29883</v>
          </cell>
          <cell r="AB50">
            <v>30278</v>
          </cell>
        </row>
        <row r="51">
          <cell r="B51" t="str">
            <v>A7140</v>
          </cell>
          <cell r="E51" t="e">
            <v>#N/A</v>
          </cell>
          <cell r="F51" t="e">
            <v>#N/A</v>
          </cell>
          <cell r="G51" t="e">
            <v>#N/A</v>
          </cell>
          <cell r="H51" t="e">
            <v>#N/A</v>
          </cell>
          <cell r="I51" t="e">
            <v>#N/A</v>
          </cell>
          <cell r="J51" t="e">
            <v>#N/A</v>
          </cell>
          <cell r="K51" t="e">
            <v>#N/A</v>
          </cell>
          <cell r="L51" t="e">
            <v>#N/A</v>
          </cell>
          <cell r="M51" t="e">
            <v>#N/A</v>
          </cell>
          <cell r="N51" t="e">
            <v>#N/A</v>
          </cell>
          <cell r="O51" t="e">
            <v>#N/A</v>
          </cell>
          <cell r="P51">
            <v>22946</v>
          </cell>
          <cell r="Q51">
            <v>23304</v>
          </cell>
          <cell r="R51">
            <v>23711</v>
          </cell>
          <cell r="S51">
            <v>24128</v>
          </cell>
          <cell r="T51">
            <v>24580</v>
          </cell>
          <cell r="U51">
            <v>25050</v>
          </cell>
          <cell r="V51">
            <v>25522</v>
          </cell>
          <cell r="W51">
            <v>25992</v>
          </cell>
          <cell r="X51">
            <v>26445</v>
          </cell>
          <cell r="Y51">
            <v>26903</v>
          </cell>
          <cell r="Z51">
            <v>27337</v>
          </cell>
          <cell r="AA51">
            <v>27771</v>
          </cell>
          <cell r="AB51">
            <v>28203</v>
          </cell>
        </row>
        <row r="52">
          <cell r="B52" t="str">
            <v>A7150</v>
          </cell>
          <cell r="E52" t="e">
            <v>#N/A</v>
          </cell>
          <cell r="F52" t="e">
            <v>#N/A</v>
          </cell>
          <cell r="G52" t="e">
            <v>#N/A</v>
          </cell>
          <cell r="H52" t="e">
            <v>#N/A</v>
          </cell>
          <cell r="I52" t="e">
            <v>#N/A</v>
          </cell>
          <cell r="J52" t="e">
            <v>#N/A</v>
          </cell>
          <cell r="K52" t="e">
            <v>#N/A</v>
          </cell>
          <cell r="L52" t="e">
            <v>#N/A</v>
          </cell>
          <cell r="M52" t="e">
            <v>#N/A</v>
          </cell>
          <cell r="N52" t="e">
            <v>#N/A</v>
          </cell>
          <cell r="O52" t="e">
            <v>#N/A</v>
          </cell>
          <cell r="P52">
            <v>6089</v>
          </cell>
          <cell r="Q52">
            <v>6148</v>
          </cell>
          <cell r="R52">
            <v>6226</v>
          </cell>
          <cell r="S52">
            <v>6311</v>
          </cell>
          <cell r="T52">
            <v>6409</v>
          </cell>
          <cell r="U52">
            <v>6509</v>
          </cell>
          <cell r="V52">
            <v>6610</v>
          </cell>
          <cell r="W52">
            <v>6720</v>
          </cell>
          <cell r="X52">
            <v>6830</v>
          </cell>
          <cell r="Y52">
            <v>6948</v>
          </cell>
          <cell r="Z52">
            <v>7061</v>
          </cell>
          <cell r="AA52">
            <v>7173</v>
          </cell>
          <cell r="AB52">
            <v>7268</v>
          </cell>
        </row>
        <row r="53">
          <cell r="B53" t="str">
            <v>A7160</v>
          </cell>
          <cell r="E53" t="e">
            <v>#N/A</v>
          </cell>
          <cell r="F53" t="e">
            <v>#N/A</v>
          </cell>
          <cell r="G53" t="e">
            <v>#N/A</v>
          </cell>
          <cell r="H53" t="e">
            <v>#N/A</v>
          </cell>
          <cell r="I53" t="e">
            <v>#N/A</v>
          </cell>
          <cell r="J53" t="e">
            <v>#N/A</v>
          </cell>
          <cell r="K53" t="e">
            <v>#N/A</v>
          </cell>
          <cell r="L53" t="e">
            <v>#N/A</v>
          </cell>
          <cell r="M53" t="e">
            <v>#N/A</v>
          </cell>
          <cell r="N53" t="e">
            <v>#N/A</v>
          </cell>
          <cell r="O53" t="e">
            <v>#N/A</v>
          </cell>
          <cell r="P53">
            <v>84098</v>
          </cell>
          <cell r="Q53">
            <v>85660</v>
          </cell>
          <cell r="R53">
            <v>87216</v>
          </cell>
          <cell r="S53">
            <v>88821</v>
          </cell>
          <cell r="T53">
            <v>90435</v>
          </cell>
          <cell r="U53">
            <v>92017</v>
          </cell>
          <cell r="V53">
            <v>93511</v>
          </cell>
          <cell r="W53">
            <v>94980</v>
          </cell>
          <cell r="X53">
            <v>96510</v>
          </cell>
          <cell r="Y53">
            <v>98115</v>
          </cell>
          <cell r="Z53">
            <v>99819</v>
          </cell>
          <cell r="AA53">
            <v>101554</v>
          </cell>
          <cell r="AB53">
            <v>103276</v>
          </cell>
        </row>
        <row r="57">
          <cell r="B57" t="str">
            <v>Sales</v>
          </cell>
          <cell r="E57" t="e">
            <v>#N/A</v>
          </cell>
          <cell r="F57" t="e">
            <v>#N/A</v>
          </cell>
          <cell r="G57" t="e">
            <v>#N/A</v>
          </cell>
          <cell r="H57" t="e">
            <v>#N/A</v>
          </cell>
          <cell r="I57" t="e">
            <v>#N/A</v>
          </cell>
          <cell r="J57" t="e">
            <v>#N/A</v>
          </cell>
          <cell r="K57" t="e">
            <v>#N/A</v>
          </cell>
          <cell r="L57" t="e">
            <v>#N/A</v>
          </cell>
          <cell r="M57" t="e">
            <v>#N/A</v>
          </cell>
          <cell r="N57" t="e">
            <v>#N/A</v>
          </cell>
          <cell r="O57" t="e">
            <v>#N/A</v>
          </cell>
          <cell r="P57">
            <v>1524012.02</v>
          </cell>
          <cell r="Q57">
            <v>1544618.8</v>
          </cell>
          <cell r="R57">
            <v>1564684.71</v>
          </cell>
          <cell r="S57">
            <v>1584601.24</v>
          </cell>
          <cell r="T57">
            <v>1604034.5</v>
          </cell>
          <cell r="U57">
            <v>1621894.4799999997</v>
          </cell>
          <cell r="V57">
            <v>1640394.4</v>
          </cell>
          <cell r="W57">
            <v>1661722.5399999998</v>
          </cell>
          <cell r="X57">
            <v>1684691.38</v>
          </cell>
          <cell r="Y57">
            <v>1709396.9099999997</v>
          </cell>
          <cell r="Z57">
            <v>1737127.4699999997</v>
          </cell>
          <cell r="AA57">
            <v>1765765.25</v>
          </cell>
          <cell r="AB57">
            <v>1793364.8199999998</v>
          </cell>
        </row>
        <row r="58">
          <cell r="B58" t="str">
            <v>Cost of Sales</v>
          </cell>
          <cell r="E58" t="e">
            <v>#N/A</v>
          </cell>
          <cell r="F58" t="e">
            <v>#N/A</v>
          </cell>
          <cell r="G58" t="e">
            <v>#N/A</v>
          </cell>
          <cell r="H58" t="e">
            <v>#N/A</v>
          </cell>
          <cell r="I58" t="e">
            <v>#N/A</v>
          </cell>
          <cell r="J58" t="e">
            <v>#N/A</v>
          </cell>
          <cell r="K58" t="e">
            <v>#N/A</v>
          </cell>
          <cell r="L58" t="e">
            <v>#N/A</v>
          </cell>
          <cell r="M58" t="e">
            <v>#N/A</v>
          </cell>
          <cell r="N58" t="e">
            <v>#N/A</v>
          </cell>
          <cell r="O58" t="e">
            <v>#N/A</v>
          </cell>
          <cell r="P58">
            <v>743228.73</v>
          </cell>
          <cell r="Q58">
            <v>747492.81</v>
          </cell>
          <cell r="R58">
            <v>751574.20000000007</v>
          </cell>
          <cell r="S58">
            <v>755335.2</v>
          </cell>
          <cell r="T58">
            <v>759091.64999999991</v>
          </cell>
          <cell r="U58">
            <v>762395.5</v>
          </cell>
          <cell r="V58">
            <v>765740.76000000013</v>
          </cell>
          <cell r="W58">
            <v>769964.67999999993</v>
          </cell>
          <cell r="X58">
            <v>775460</v>
          </cell>
          <cell r="Y58">
            <v>782053.10000000009</v>
          </cell>
          <cell r="Z58">
            <v>789714.44000000006</v>
          </cell>
          <cell r="AA58">
            <v>797756.51</v>
          </cell>
          <cell r="AB58">
            <v>805090.03000000014</v>
          </cell>
        </row>
      </sheetData>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
      <sheetName val="YTD"/>
      <sheetName val="R12"/>
      <sheetName val="ActSales"/>
    </sheetNames>
    <definedNames>
      <definedName name="DataMonth" refersTo="='Month'!$C$3:$AN$58"/>
      <definedName name="Date" refersTo="='Month'!$C$2:$AN$2"/>
      <definedName name="Name" refersTo="='Month'!$B$3:$B$58"/>
    </definedNames>
    <sheetDataSet>
      <sheetData sheetId="0">
        <row r="2">
          <cell r="D2">
            <v>37257</v>
          </cell>
          <cell r="E2">
            <v>37288</v>
          </cell>
          <cell r="F2">
            <v>37316</v>
          </cell>
          <cell r="G2">
            <v>37347</v>
          </cell>
          <cell r="H2">
            <v>37377</v>
          </cell>
          <cell r="I2">
            <v>37408</v>
          </cell>
          <cell r="J2">
            <v>37438</v>
          </cell>
          <cell r="K2">
            <v>37469</v>
          </cell>
          <cell r="L2">
            <v>37500</v>
          </cell>
          <cell r="M2">
            <v>37530</v>
          </cell>
          <cell r="N2">
            <v>37561</v>
          </cell>
          <cell r="O2">
            <v>37591</v>
          </cell>
          <cell r="P2">
            <v>37622</v>
          </cell>
          <cell r="Q2">
            <v>37653</v>
          </cell>
          <cell r="R2">
            <v>37681</v>
          </cell>
          <cell r="S2">
            <v>37712</v>
          </cell>
          <cell r="T2">
            <v>37742</v>
          </cell>
          <cell r="U2">
            <v>37773</v>
          </cell>
          <cell r="V2">
            <v>37803</v>
          </cell>
          <cell r="W2">
            <v>37834</v>
          </cell>
          <cell r="X2">
            <v>37865</v>
          </cell>
          <cell r="Y2">
            <v>37895</v>
          </cell>
          <cell r="Z2">
            <v>37926</v>
          </cell>
          <cell r="AA2">
            <v>37956</v>
          </cell>
          <cell r="AB2">
            <v>37987</v>
          </cell>
          <cell r="AC2">
            <v>38018</v>
          </cell>
          <cell r="AD2">
            <v>38047</v>
          </cell>
          <cell r="AE2">
            <v>38078</v>
          </cell>
          <cell r="AF2">
            <v>38108</v>
          </cell>
          <cell r="AG2">
            <v>38139</v>
          </cell>
          <cell r="AH2">
            <v>38169</v>
          </cell>
          <cell r="AI2">
            <v>38200</v>
          </cell>
          <cell r="AJ2">
            <v>38231</v>
          </cell>
          <cell r="AK2">
            <v>38261</v>
          </cell>
          <cell r="AL2">
            <v>38292</v>
          </cell>
          <cell r="AM2">
            <v>38322</v>
          </cell>
        </row>
        <row r="4">
          <cell r="B4" t="str">
            <v>Czar 3</v>
          </cell>
          <cell r="D4">
            <v>2649.74</v>
          </cell>
          <cell r="E4">
            <v>2464.29</v>
          </cell>
          <cell r="F4">
            <v>2461.96</v>
          </cell>
          <cell r="G4">
            <v>2283</v>
          </cell>
          <cell r="H4">
            <v>1952.77</v>
          </cell>
          <cell r="I4">
            <v>1777.24</v>
          </cell>
          <cell r="J4">
            <v>1632.99</v>
          </cell>
          <cell r="K4">
            <v>1970.2</v>
          </cell>
          <cell r="L4">
            <v>2299.52</v>
          </cell>
          <cell r="M4">
            <v>2661.18</v>
          </cell>
          <cell r="N4">
            <v>2700.5</v>
          </cell>
          <cell r="O4">
            <v>2384.6</v>
          </cell>
          <cell r="P4">
            <v>2869</v>
          </cell>
          <cell r="Q4">
            <v>2718.9</v>
          </cell>
          <cell r="R4">
            <v>2798.7</v>
          </cell>
          <cell r="S4">
            <v>2633.4</v>
          </cell>
          <cell r="T4">
            <v>2272.4</v>
          </cell>
          <cell r="U4">
            <v>2088.1</v>
          </cell>
          <cell r="V4">
            <v>1901.9</v>
          </cell>
          <cell r="W4">
            <v>2255.3000000000002</v>
          </cell>
          <cell r="X4">
            <v>2669.5</v>
          </cell>
          <cell r="Y4">
            <v>3127.4</v>
          </cell>
          <cell r="Z4">
            <v>3207.2</v>
          </cell>
          <cell r="AA4">
            <v>2844.3</v>
          </cell>
          <cell r="AB4">
            <v>3614.03</v>
          </cell>
          <cell r="AC4">
            <v>3422.11</v>
          </cell>
          <cell r="AD4">
            <v>3581.22</v>
          </cell>
          <cell r="AE4">
            <v>3367.63</v>
          </cell>
          <cell r="AF4">
            <v>2950.69</v>
          </cell>
          <cell r="AG4">
            <v>2683.84</v>
          </cell>
          <cell r="AH4">
            <v>2424.88</v>
          </cell>
          <cell r="AI4">
            <v>2916.63</v>
          </cell>
          <cell r="AJ4">
            <v>3425.46</v>
          </cell>
          <cell r="AK4">
            <v>3931.12</v>
          </cell>
          <cell r="AL4">
            <v>3957.19</v>
          </cell>
          <cell r="AM4">
            <v>3513.04</v>
          </cell>
        </row>
        <row r="5">
          <cell r="B5" t="str">
            <v>Czar 5</v>
          </cell>
          <cell r="D5">
            <v>2386.84</v>
          </cell>
          <cell r="E5">
            <v>2247.66</v>
          </cell>
          <cell r="F5">
            <v>2216.39</v>
          </cell>
          <cell r="G5">
            <v>2058.3000000000002</v>
          </cell>
          <cell r="H5">
            <v>1763.77</v>
          </cell>
          <cell r="I5">
            <v>1609.56</v>
          </cell>
          <cell r="J5">
            <v>1469.79</v>
          </cell>
          <cell r="K5">
            <v>1773.4</v>
          </cell>
          <cell r="L5">
            <v>2078.3000000000002</v>
          </cell>
          <cell r="M5">
            <v>2418.37</v>
          </cell>
          <cell r="N5">
            <v>2404.83</v>
          </cell>
          <cell r="O5">
            <v>2167.89</v>
          </cell>
          <cell r="P5">
            <v>2737.6</v>
          </cell>
          <cell r="Q5">
            <v>2619.6</v>
          </cell>
          <cell r="R5">
            <v>2715.48</v>
          </cell>
          <cell r="S5">
            <v>2550.2800000000002</v>
          </cell>
          <cell r="T5">
            <v>2196.2800000000002</v>
          </cell>
          <cell r="U5">
            <v>2011.9</v>
          </cell>
          <cell r="V5">
            <v>1820.15</v>
          </cell>
          <cell r="W5">
            <v>2205.13</v>
          </cell>
          <cell r="X5">
            <v>2567.98</v>
          </cell>
          <cell r="Y5">
            <v>2988.35</v>
          </cell>
          <cell r="Z5">
            <v>3047.35</v>
          </cell>
          <cell r="AA5">
            <v>2725.8</v>
          </cell>
          <cell r="AB5">
            <v>3418.95</v>
          </cell>
          <cell r="AC5">
            <v>3266.78</v>
          </cell>
          <cell r="AD5">
            <v>3401.05</v>
          </cell>
          <cell r="AE5">
            <v>3209.37</v>
          </cell>
          <cell r="AF5">
            <v>2753.29</v>
          </cell>
          <cell r="AG5">
            <v>2535.46</v>
          </cell>
          <cell r="AH5">
            <v>2328.3200000000002</v>
          </cell>
          <cell r="AI5">
            <v>2771.97</v>
          </cell>
          <cell r="AJ5">
            <v>3240.02</v>
          </cell>
          <cell r="AK5">
            <v>3749.72</v>
          </cell>
          <cell r="AL5">
            <v>3782.71</v>
          </cell>
          <cell r="AM5">
            <v>3359.88</v>
          </cell>
        </row>
        <row r="6">
          <cell r="B6" t="str">
            <v>Czar 7</v>
          </cell>
          <cell r="D6">
            <v>2579.63</v>
          </cell>
          <cell r="E6">
            <v>2405.94</v>
          </cell>
          <cell r="F6">
            <v>2399.1799999999998</v>
          </cell>
          <cell r="G6">
            <v>2218.44</v>
          </cell>
          <cell r="H6">
            <v>1891.67</v>
          </cell>
          <cell r="I6">
            <v>1762.64</v>
          </cell>
          <cell r="J6">
            <v>1590.86</v>
          </cell>
          <cell r="K6">
            <v>1930.1</v>
          </cell>
          <cell r="L6">
            <v>2244.37</v>
          </cell>
          <cell r="M6">
            <v>2609.37</v>
          </cell>
          <cell r="N6">
            <v>2628.87</v>
          </cell>
          <cell r="O6">
            <v>2350.87</v>
          </cell>
          <cell r="P6">
            <v>2843.72</v>
          </cell>
          <cell r="Q6">
            <v>2714.69</v>
          </cell>
          <cell r="R6">
            <v>2789.33</v>
          </cell>
          <cell r="S6">
            <v>2623.61</v>
          </cell>
          <cell r="T6">
            <v>2265.62</v>
          </cell>
          <cell r="U6">
            <v>2075.87</v>
          </cell>
          <cell r="V6">
            <v>1869.67</v>
          </cell>
          <cell r="W6">
            <v>2269.41</v>
          </cell>
          <cell r="X6">
            <v>2669.15</v>
          </cell>
          <cell r="Y6">
            <v>3091.66</v>
          </cell>
          <cell r="Z6">
            <v>3189.07</v>
          </cell>
          <cell r="AA6">
            <v>2832.34</v>
          </cell>
          <cell r="AB6">
            <v>3589.71</v>
          </cell>
          <cell r="AC6">
            <v>3453.55</v>
          </cell>
          <cell r="AD6">
            <v>3573.34</v>
          </cell>
          <cell r="AE6">
            <v>3350.69</v>
          </cell>
          <cell r="AF6">
            <v>2888.34</v>
          </cell>
          <cell r="AG6">
            <v>2666.8</v>
          </cell>
          <cell r="AH6">
            <v>2425.12</v>
          </cell>
          <cell r="AI6">
            <v>2894.21</v>
          </cell>
          <cell r="AJ6">
            <v>3423.74</v>
          </cell>
          <cell r="AK6">
            <v>3919.64</v>
          </cell>
          <cell r="AL6">
            <v>3983.37</v>
          </cell>
          <cell r="AM6">
            <v>3497.94</v>
          </cell>
        </row>
        <row r="7">
          <cell r="B7" t="str">
            <v>Banker 50</v>
          </cell>
          <cell r="D7">
            <v>7113.11</v>
          </cell>
          <cell r="E7">
            <v>6547.35</v>
          </cell>
          <cell r="F7">
            <v>6595.75</v>
          </cell>
          <cell r="G7">
            <v>6120.19</v>
          </cell>
          <cell r="H7">
            <v>5205.41</v>
          </cell>
          <cell r="I7">
            <v>4823.96</v>
          </cell>
          <cell r="J7">
            <v>4345.99</v>
          </cell>
          <cell r="K7">
            <v>5198.99</v>
          </cell>
          <cell r="L7">
            <v>6133.84</v>
          </cell>
          <cell r="M7">
            <v>7029.51</v>
          </cell>
          <cell r="N7">
            <v>7203.36</v>
          </cell>
          <cell r="O7">
            <v>6406.63</v>
          </cell>
          <cell r="P7">
            <v>7798.21</v>
          </cell>
          <cell r="Q7">
            <v>7401.28</v>
          </cell>
          <cell r="R7">
            <v>7606.31</v>
          </cell>
          <cell r="S7">
            <v>7134.64</v>
          </cell>
          <cell r="T7">
            <v>6198.37</v>
          </cell>
          <cell r="U7">
            <v>5668.12</v>
          </cell>
          <cell r="V7">
            <v>5167.16</v>
          </cell>
          <cell r="W7">
            <v>6229.68</v>
          </cell>
          <cell r="X7">
            <v>7253.82</v>
          </cell>
          <cell r="Y7">
            <v>8475.92</v>
          </cell>
          <cell r="Z7">
            <v>8700.14</v>
          </cell>
          <cell r="AA7">
            <v>7707.31</v>
          </cell>
          <cell r="AB7">
            <v>9756.82</v>
          </cell>
          <cell r="AC7">
            <v>9272.02</v>
          </cell>
          <cell r="AD7">
            <v>9657.15</v>
          </cell>
          <cell r="AE7">
            <v>9109.17</v>
          </cell>
          <cell r="AF7">
            <v>7853.6</v>
          </cell>
          <cell r="AG7">
            <v>7267.83</v>
          </cell>
          <cell r="AH7">
            <v>6595.29</v>
          </cell>
          <cell r="AI7">
            <v>7859.99</v>
          </cell>
          <cell r="AJ7">
            <v>9276.42</v>
          </cell>
          <cell r="AK7">
            <v>10652.9</v>
          </cell>
          <cell r="AL7">
            <v>10748.12</v>
          </cell>
          <cell r="AM7">
            <v>9465.81</v>
          </cell>
        </row>
        <row r="8">
          <cell r="B8" t="str">
            <v>Banker 72</v>
          </cell>
          <cell r="D8">
            <v>6444.34</v>
          </cell>
          <cell r="E8">
            <v>5985.69</v>
          </cell>
          <cell r="F8">
            <v>5907.77</v>
          </cell>
          <cell r="G8">
            <v>5549.81</v>
          </cell>
          <cell r="H8">
            <v>4738.72</v>
          </cell>
          <cell r="I8">
            <v>4330.74</v>
          </cell>
          <cell r="J8">
            <v>3955.76</v>
          </cell>
          <cell r="K8">
            <v>4742.75</v>
          </cell>
          <cell r="L8">
            <v>5588.75</v>
          </cell>
          <cell r="M8">
            <v>6403.76</v>
          </cell>
          <cell r="N8">
            <v>6573.75</v>
          </cell>
          <cell r="O8">
            <v>5824</v>
          </cell>
          <cell r="P8">
            <v>7064.96</v>
          </cell>
          <cell r="Q8">
            <v>6697.12</v>
          </cell>
          <cell r="R8">
            <v>6931.2</v>
          </cell>
          <cell r="S8">
            <v>6540.56</v>
          </cell>
          <cell r="T8">
            <v>5606.52</v>
          </cell>
          <cell r="U8">
            <v>5167.24</v>
          </cell>
          <cell r="V8">
            <v>4650.4399999999996</v>
          </cell>
          <cell r="W8">
            <v>5603.48</v>
          </cell>
          <cell r="X8">
            <v>6662.16</v>
          </cell>
          <cell r="Y8">
            <v>7629.64</v>
          </cell>
          <cell r="Z8">
            <v>7829.52</v>
          </cell>
          <cell r="AA8">
            <v>7033.04</v>
          </cell>
          <cell r="AB8">
            <v>8871.11</v>
          </cell>
          <cell r="AC8">
            <v>8513.74</v>
          </cell>
          <cell r="AD8">
            <v>8872.66</v>
          </cell>
          <cell r="AE8">
            <v>8306.35</v>
          </cell>
          <cell r="AF8">
            <v>7204.68</v>
          </cell>
          <cell r="AG8">
            <v>6533.45</v>
          </cell>
          <cell r="AH8">
            <v>6049.12</v>
          </cell>
          <cell r="AI8">
            <v>7186.32</v>
          </cell>
          <cell r="AJ8">
            <v>8484.7999999999993</v>
          </cell>
          <cell r="AK8">
            <v>9695.9</v>
          </cell>
          <cell r="AL8">
            <v>9796.84</v>
          </cell>
          <cell r="AM8">
            <v>8642.98</v>
          </cell>
        </row>
        <row r="9">
          <cell r="B9" t="str">
            <v>Captain 65</v>
          </cell>
          <cell r="D9">
            <v>10157.49</v>
          </cell>
          <cell r="E9">
            <v>9580.3700000000008</v>
          </cell>
          <cell r="F9">
            <v>9538.2000000000007</v>
          </cell>
          <cell r="G9">
            <v>8933.8799999999992</v>
          </cell>
          <cell r="H9">
            <v>7564.79</v>
          </cell>
          <cell r="I9">
            <v>6960.35</v>
          </cell>
          <cell r="J9">
            <v>6374.06</v>
          </cell>
          <cell r="K9">
            <v>7669.15</v>
          </cell>
          <cell r="L9">
            <v>8900.85</v>
          </cell>
          <cell r="M9">
            <v>10279.15</v>
          </cell>
          <cell r="N9">
            <v>10505.98</v>
          </cell>
          <cell r="O9">
            <v>9314.91</v>
          </cell>
          <cell r="P9">
            <v>10879.76</v>
          </cell>
          <cell r="Q9">
            <v>10345.120000000001</v>
          </cell>
          <cell r="R9">
            <v>10588.66</v>
          </cell>
          <cell r="S9">
            <v>10036.799999999999</v>
          </cell>
          <cell r="T9">
            <v>8653.4599999999991</v>
          </cell>
          <cell r="U9">
            <v>7899.06</v>
          </cell>
          <cell r="V9">
            <v>7138.92</v>
          </cell>
          <cell r="W9">
            <v>8710.0400000000009</v>
          </cell>
          <cell r="X9">
            <v>10190.959999999999</v>
          </cell>
          <cell r="Y9">
            <v>11904.76</v>
          </cell>
          <cell r="Z9">
            <v>11998.24</v>
          </cell>
          <cell r="AA9">
            <v>10798.58</v>
          </cell>
          <cell r="AB9">
            <v>14014.18</v>
          </cell>
          <cell r="AC9">
            <v>13351.75</v>
          </cell>
          <cell r="AD9">
            <v>13952.26</v>
          </cell>
          <cell r="AE9">
            <v>13189.73</v>
          </cell>
          <cell r="AF9">
            <v>11417.71</v>
          </cell>
          <cell r="AG9">
            <v>10418.200000000001</v>
          </cell>
          <cell r="AH9">
            <v>9460.08</v>
          </cell>
          <cell r="AI9">
            <v>11348.99</v>
          </cell>
          <cell r="AJ9">
            <v>13344.79</v>
          </cell>
          <cell r="AK9">
            <v>15378.76</v>
          </cell>
          <cell r="AL9">
            <v>15438.74</v>
          </cell>
          <cell r="AM9">
            <v>13691.91</v>
          </cell>
        </row>
        <row r="10">
          <cell r="B10" t="str">
            <v>Captain 71</v>
          </cell>
          <cell r="D10">
            <v>7478.9</v>
          </cell>
          <cell r="E10">
            <v>7044.02</v>
          </cell>
          <cell r="F10">
            <v>7001.06</v>
          </cell>
          <cell r="G10">
            <v>6557.92</v>
          </cell>
          <cell r="H10">
            <v>5581.28</v>
          </cell>
          <cell r="I10">
            <v>5107.2700000000004</v>
          </cell>
          <cell r="J10">
            <v>4667.01</v>
          </cell>
          <cell r="K10">
            <v>5572.77</v>
          </cell>
          <cell r="L10">
            <v>6569.84</v>
          </cell>
          <cell r="M10">
            <v>7581.76</v>
          </cell>
          <cell r="N10">
            <v>7757.94</v>
          </cell>
          <cell r="O10">
            <v>6862.32</v>
          </cell>
          <cell r="P10">
            <v>8222.5</v>
          </cell>
          <cell r="Q10">
            <v>7763.5</v>
          </cell>
          <cell r="R10">
            <v>8067.5</v>
          </cell>
          <cell r="S10">
            <v>7491.5</v>
          </cell>
          <cell r="T10">
            <v>6473.5</v>
          </cell>
          <cell r="U10">
            <v>5914</v>
          </cell>
          <cell r="V10">
            <v>5440.5</v>
          </cell>
          <cell r="W10">
            <v>6517.5</v>
          </cell>
          <cell r="X10">
            <v>7654.5</v>
          </cell>
          <cell r="Y10">
            <v>8854.5</v>
          </cell>
          <cell r="Z10">
            <v>9080</v>
          </cell>
          <cell r="AA10">
            <v>8147</v>
          </cell>
          <cell r="AB10">
            <v>10432.83</v>
          </cell>
          <cell r="AC10">
            <v>9988.58</v>
          </cell>
          <cell r="AD10">
            <v>10367.51</v>
          </cell>
          <cell r="AE10">
            <v>9726.25</v>
          </cell>
          <cell r="AF10">
            <v>8500.5</v>
          </cell>
          <cell r="AG10">
            <v>7812.87</v>
          </cell>
          <cell r="AH10">
            <v>7092.65</v>
          </cell>
          <cell r="AI10">
            <v>8508.0400000000009</v>
          </cell>
          <cell r="AJ10">
            <v>9933.17</v>
          </cell>
          <cell r="AK10">
            <v>11401.32</v>
          </cell>
          <cell r="AL10">
            <v>11492.67</v>
          </cell>
          <cell r="AM10">
            <v>10223.35</v>
          </cell>
        </row>
        <row r="11">
          <cell r="B11" t="str">
            <v>Ford 500</v>
          </cell>
          <cell r="D11">
            <v>3088.36</v>
          </cell>
          <cell r="E11">
            <v>2833.23</v>
          </cell>
          <cell r="F11">
            <v>2838.29</v>
          </cell>
          <cell r="G11">
            <v>2630.95</v>
          </cell>
          <cell r="H11">
            <v>2247</v>
          </cell>
          <cell r="I11">
            <v>2050.35</v>
          </cell>
          <cell r="J11">
            <v>1873.63</v>
          </cell>
          <cell r="K11">
            <v>2283.7600000000002</v>
          </cell>
          <cell r="L11">
            <v>2653.74</v>
          </cell>
          <cell r="M11">
            <v>3058.79</v>
          </cell>
          <cell r="N11">
            <v>3130.24</v>
          </cell>
          <cell r="O11">
            <v>2784.99</v>
          </cell>
          <cell r="P11">
            <v>3403.74</v>
          </cell>
          <cell r="Q11">
            <v>3240.18</v>
          </cell>
          <cell r="R11">
            <v>3338.88</v>
          </cell>
          <cell r="S11">
            <v>3121.74</v>
          </cell>
          <cell r="T11">
            <v>2695.92</v>
          </cell>
          <cell r="U11">
            <v>2470.3200000000002</v>
          </cell>
          <cell r="V11">
            <v>2239.08</v>
          </cell>
          <cell r="W11">
            <v>2698.74</v>
          </cell>
          <cell r="X11">
            <v>3178.14</v>
          </cell>
          <cell r="Y11">
            <v>3728.04</v>
          </cell>
          <cell r="Z11">
            <v>3747.78</v>
          </cell>
          <cell r="AA11">
            <v>3389.64</v>
          </cell>
          <cell r="AB11">
            <v>4330.99</v>
          </cell>
          <cell r="AC11">
            <v>4134.8599999999997</v>
          </cell>
          <cell r="AD11">
            <v>4341.83</v>
          </cell>
          <cell r="AE11">
            <v>4038.35</v>
          </cell>
          <cell r="AF11">
            <v>3517.6</v>
          </cell>
          <cell r="AG11">
            <v>3200.05</v>
          </cell>
          <cell r="AH11">
            <v>2903.19</v>
          </cell>
          <cell r="AI11">
            <v>3514.95</v>
          </cell>
          <cell r="AJ11">
            <v>4102.4399999999996</v>
          </cell>
          <cell r="AK11">
            <v>4773.62</v>
          </cell>
          <cell r="AL11">
            <v>4777.78</v>
          </cell>
          <cell r="AM11">
            <v>4226.8</v>
          </cell>
        </row>
        <row r="12">
          <cell r="B12" t="str">
            <v>Gates 1000</v>
          </cell>
          <cell r="D12">
            <v>3199.01</v>
          </cell>
          <cell r="E12">
            <v>2985.04</v>
          </cell>
          <cell r="F12">
            <v>2958.79</v>
          </cell>
          <cell r="G12">
            <v>2739.02</v>
          </cell>
          <cell r="H12">
            <v>2350.94</v>
          </cell>
          <cell r="I12">
            <v>2154.39</v>
          </cell>
          <cell r="J12">
            <v>1962.73</v>
          </cell>
          <cell r="K12">
            <v>2338.77</v>
          </cell>
          <cell r="L12">
            <v>2762.84</v>
          </cell>
          <cell r="M12">
            <v>3185.39</v>
          </cell>
          <cell r="N12">
            <v>3242.14</v>
          </cell>
          <cell r="O12">
            <v>2860.8</v>
          </cell>
          <cell r="P12">
            <v>3393.4</v>
          </cell>
          <cell r="Q12">
            <v>3214.8</v>
          </cell>
          <cell r="R12">
            <v>3334.65</v>
          </cell>
          <cell r="S12">
            <v>3120.8</v>
          </cell>
          <cell r="T12">
            <v>2690.75</v>
          </cell>
          <cell r="U12">
            <v>2467.5</v>
          </cell>
          <cell r="V12">
            <v>2223.1</v>
          </cell>
          <cell r="W12">
            <v>2688.4</v>
          </cell>
          <cell r="X12">
            <v>3207.75</v>
          </cell>
          <cell r="Y12">
            <v>3698.9</v>
          </cell>
          <cell r="Z12">
            <v>3788.2</v>
          </cell>
          <cell r="AA12">
            <v>3355.8</v>
          </cell>
          <cell r="AB12">
            <v>4299.3999999999996</v>
          </cell>
          <cell r="AC12">
            <v>4086.63</v>
          </cell>
          <cell r="AD12">
            <v>4263.63</v>
          </cell>
          <cell r="AE12">
            <v>4021.38</v>
          </cell>
          <cell r="AF12">
            <v>3494.04</v>
          </cell>
          <cell r="AG12">
            <v>3182.74</v>
          </cell>
          <cell r="AH12">
            <v>2903.85</v>
          </cell>
          <cell r="AI12">
            <v>3522.06</v>
          </cell>
          <cell r="AJ12">
            <v>4102.79</v>
          </cell>
          <cell r="AK12">
            <v>4699.7700000000004</v>
          </cell>
          <cell r="AL12">
            <v>4771.34</v>
          </cell>
          <cell r="AM12">
            <v>4174.82</v>
          </cell>
        </row>
        <row r="13">
          <cell r="B13" t="str">
            <v>Morgan 10</v>
          </cell>
          <cell r="D13">
            <v>3180.55</v>
          </cell>
          <cell r="E13">
            <v>3010.29</v>
          </cell>
          <cell r="F13">
            <v>2972.2</v>
          </cell>
          <cell r="G13">
            <v>2742.04</v>
          </cell>
          <cell r="H13">
            <v>2376.14</v>
          </cell>
          <cell r="I13">
            <v>2154.9699999999998</v>
          </cell>
          <cell r="J13">
            <v>1966.56</v>
          </cell>
          <cell r="K13">
            <v>2363.16</v>
          </cell>
          <cell r="L13">
            <v>2779.71</v>
          </cell>
          <cell r="M13">
            <v>3220.35</v>
          </cell>
          <cell r="N13">
            <v>3255.64</v>
          </cell>
          <cell r="O13">
            <v>2928.73</v>
          </cell>
          <cell r="P13">
            <v>3498.34</v>
          </cell>
          <cell r="Q13">
            <v>3347.53</v>
          </cell>
          <cell r="R13">
            <v>3397.8</v>
          </cell>
          <cell r="S13">
            <v>3205.86</v>
          </cell>
          <cell r="T13">
            <v>2789.99</v>
          </cell>
          <cell r="U13">
            <v>2561.4899999999998</v>
          </cell>
          <cell r="V13">
            <v>2307.85</v>
          </cell>
          <cell r="W13">
            <v>2794.56</v>
          </cell>
          <cell r="X13">
            <v>3265.27</v>
          </cell>
          <cell r="Y13">
            <v>3795.39</v>
          </cell>
          <cell r="Z13">
            <v>3900.5</v>
          </cell>
          <cell r="AA13">
            <v>3459.49</v>
          </cell>
          <cell r="AB13">
            <v>4385.07</v>
          </cell>
          <cell r="AC13">
            <v>4216.28</v>
          </cell>
          <cell r="AD13">
            <v>4320.88</v>
          </cell>
          <cell r="AE13">
            <v>4117.72</v>
          </cell>
          <cell r="AF13">
            <v>3556.48</v>
          </cell>
          <cell r="AG13">
            <v>3245.76</v>
          </cell>
          <cell r="AH13">
            <v>2966.01</v>
          </cell>
          <cell r="AI13">
            <v>3540.5</v>
          </cell>
          <cell r="AJ13">
            <v>4155</v>
          </cell>
          <cell r="AK13">
            <v>4754.8100000000004</v>
          </cell>
          <cell r="AL13">
            <v>4840.09</v>
          </cell>
          <cell r="AM13">
            <v>4262.46</v>
          </cell>
        </row>
        <row r="14">
          <cell r="B14" t="str">
            <v>Morgan 30</v>
          </cell>
          <cell r="D14">
            <v>3499.46</v>
          </cell>
          <cell r="E14">
            <v>3260.01</v>
          </cell>
          <cell r="F14">
            <v>3226.47</v>
          </cell>
          <cell r="G14">
            <v>2998.47</v>
          </cell>
          <cell r="H14">
            <v>2572.62</v>
          </cell>
          <cell r="I14">
            <v>2357.0700000000002</v>
          </cell>
          <cell r="J14">
            <v>2138.06</v>
          </cell>
          <cell r="K14">
            <v>2577.9</v>
          </cell>
          <cell r="L14">
            <v>3025.62</v>
          </cell>
          <cell r="M14">
            <v>3516.57</v>
          </cell>
          <cell r="N14">
            <v>3585.84</v>
          </cell>
          <cell r="O14">
            <v>3172.03</v>
          </cell>
          <cell r="P14">
            <v>3788.49</v>
          </cell>
          <cell r="Q14">
            <v>3613.94</v>
          </cell>
          <cell r="R14">
            <v>3702.29</v>
          </cell>
          <cell r="S14">
            <v>3484.64</v>
          </cell>
          <cell r="T14">
            <v>3012.69</v>
          </cell>
          <cell r="U14">
            <v>2741.16</v>
          </cell>
          <cell r="V14">
            <v>2497.65</v>
          </cell>
          <cell r="W14">
            <v>3021.31</v>
          </cell>
          <cell r="X14">
            <v>3570.84</v>
          </cell>
          <cell r="Y14">
            <v>4105.28</v>
          </cell>
          <cell r="Z14">
            <v>4195.79</v>
          </cell>
          <cell r="AA14">
            <v>3792.8</v>
          </cell>
          <cell r="AB14">
            <v>4893.25</v>
          </cell>
          <cell r="AC14">
            <v>4682.45</v>
          </cell>
          <cell r="AD14">
            <v>4905.7700000000004</v>
          </cell>
          <cell r="AE14">
            <v>4645.8500000000004</v>
          </cell>
          <cell r="AF14">
            <v>3980.23</v>
          </cell>
          <cell r="AG14">
            <v>3664.42</v>
          </cell>
          <cell r="AH14">
            <v>3316.58</v>
          </cell>
          <cell r="AI14">
            <v>3982.5</v>
          </cell>
          <cell r="AJ14">
            <v>4694.9799999999996</v>
          </cell>
          <cell r="AK14">
            <v>5392.21</v>
          </cell>
          <cell r="AL14">
            <v>5398.21</v>
          </cell>
          <cell r="AM14">
            <v>4806.67</v>
          </cell>
        </row>
        <row r="16">
          <cell r="B16" t="str">
            <v>9050-2</v>
          </cell>
          <cell r="D16">
            <v>1482.78</v>
          </cell>
          <cell r="E16">
            <v>1345.26</v>
          </cell>
          <cell r="F16">
            <v>1347.32</v>
          </cell>
          <cell r="G16">
            <v>1347.57</v>
          </cell>
          <cell r="H16">
            <v>1245.67</v>
          </cell>
          <cell r="I16">
            <v>1238.49</v>
          </cell>
          <cell r="J16">
            <v>1337.58</v>
          </cell>
          <cell r="K16">
            <v>1218.1600000000001</v>
          </cell>
          <cell r="L16">
            <v>1257</v>
          </cell>
          <cell r="M16">
            <v>1433.42</v>
          </cell>
          <cell r="N16">
            <v>1347.5</v>
          </cell>
          <cell r="O16">
            <v>1329.31</v>
          </cell>
          <cell r="P16">
            <v>1473.54</v>
          </cell>
          <cell r="Q16">
            <v>1393.59</v>
          </cell>
          <cell r="R16">
            <v>1379.86</v>
          </cell>
          <cell r="S16">
            <v>1417.17</v>
          </cell>
          <cell r="T16">
            <v>1326.56</v>
          </cell>
          <cell r="U16">
            <v>1332.91</v>
          </cell>
          <cell r="V16">
            <v>1426.6</v>
          </cell>
          <cell r="W16">
            <v>1331.68</v>
          </cell>
          <cell r="X16">
            <v>1334.76</v>
          </cell>
          <cell r="Y16">
            <v>1544.27</v>
          </cell>
          <cell r="Z16">
            <v>1464.32</v>
          </cell>
          <cell r="AA16">
            <v>1474.16</v>
          </cell>
          <cell r="AB16">
            <v>1817.78</v>
          </cell>
          <cell r="AC16">
            <v>1733.83</v>
          </cell>
          <cell r="AD16">
            <v>1805.52</v>
          </cell>
          <cell r="AE16">
            <v>1780.4</v>
          </cell>
          <cell r="AF16">
            <v>1685.4</v>
          </cell>
          <cell r="AG16">
            <v>1671.94</v>
          </cell>
          <cell r="AH16">
            <v>1760.67</v>
          </cell>
          <cell r="AI16">
            <v>1713.24</v>
          </cell>
          <cell r="AJ16">
            <v>1661.87</v>
          </cell>
          <cell r="AK16">
            <v>1941.06</v>
          </cell>
          <cell r="AL16">
            <v>1820</v>
          </cell>
          <cell r="AM16">
            <v>1838.67</v>
          </cell>
        </row>
        <row r="17">
          <cell r="B17" t="str">
            <v>9050-3</v>
          </cell>
          <cell r="D17">
            <v>2697.46</v>
          </cell>
          <cell r="E17">
            <v>2421.84</v>
          </cell>
          <cell r="F17">
            <v>2412.5100000000002</v>
          </cell>
          <cell r="G17">
            <v>2372.5300000000002</v>
          </cell>
          <cell r="H17">
            <v>2220.13</v>
          </cell>
          <cell r="I17">
            <v>2245.4499999999998</v>
          </cell>
          <cell r="J17">
            <v>2420.61</v>
          </cell>
          <cell r="K17">
            <v>2222.7600000000002</v>
          </cell>
          <cell r="L17">
            <v>2233.2600000000002</v>
          </cell>
          <cell r="M17">
            <v>2580.9</v>
          </cell>
          <cell r="N17">
            <v>2462.96</v>
          </cell>
          <cell r="O17">
            <v>2397.5100000000002</v>
          </cell>
          <cell r="P17">
            <v>2614</v>
          </cell>
          <cell r="Q17">
            <v>2485.67</v>
          </cell>
          <cell r="R17">
            <v>2498.06</v>
          </cell>
          <cell r="S17">
            <v>2472.9899999999998</v>
          </cell>
          <cell r="T17">
            <v>2334.63</v>
          </cell>
          <cell r="U17">
            <v>2348.5</v>
          </cell>
          <cell r="V17">
            <v>2501.31</v>
          </cell>
          <cell r="W17">
            <v>2367.08</v>
          </cell>
          <cell r="X17">
            <v>2410.15</v>
          </cell>
          <cell r="Y17">
            <v>2722.56</v>
          </cell>
          <cell r="Z17">
            <v>2590.9899999999998</v>
          </cell>
          <cell r="AA17">
            <v>2677.13</v>
          </cell>
          <cell r="AB17">
            <v>3039.93</v>
          </cell>
          <cell r="AC17">
            <v>2922.04</v>
          </cell>
          <cell r="AD17">
            <v>2988.49</v>
          </cell>
          <cell r="AE17">
            <v>3068.59</v>
          </cell>
          <cell r="AF17">
            <v>2852.16</v>
          </cell>
          <cell r="AG17">
            <v>2870.56</v>
          </cell>
          <cell r="AH17">
            <v>3050.37</v>
          </cell>
          <cell r="AI17">
            <v>2819</v>
          </cell>
          <cell r="AJ17">
            <v>2854.86</v>
          </cell>
          <cell r="AK17">
            <v>3308.05</v>
          </cell>
          <cell r="AL17">
            <v>3095.11</v>
          </cell>
          <cell r="AM17">
            <v>3118.11</v>
          </cell>
        </row>
        <row r="18">
          <cell r="B18" t="str">
            <v>9050-4</v>
          </cell>
          <cell r="D18">
            <v>3985.67</v>
          </cell>
          <cell r="E18">
            <v>3717.62</v>
          </cell>
          <cell r="F18">
            <v>3642.96</v>
          </cell>
          <cell r="G18">
            <v>3655.49</v>
          </cell>
          <cell r="H18">
            <v>3337.73</v>
          </cell>
          <cell r="I18">
            <v>3408.52</v>
          </cell>
          <cell r="J18">
            <v>3553.69</v>
          </cell>
          <cell r="K18">
            <v>3332.49</v>
          </cell>
          <cell r="L18">
            <v>3388.86</v>
          </cell>
          <cell r="M18">
            <v>3893.71</v>
          </cell>
          <cell r="N18">
            <v>3652.55</v>
          </cell>
          <cell r="O18">
            <v>3602.64</v>
          </cell>
          <cell r="P18">
            <v>4002.16</v>
          </cell>
          <cell r="Q18">
            <v>3769.98</v>
          </cell>
          <cell r="R18">
            <v>3777.2</v>
          </cell>
          <cell r="S18">
            <v>3752.12</v>
          </cell>
          <cell r="T18">
            <v>3635.08</v>
          </cell>
          <cell r="U18">
            <v>3503.22</v>
          </cell>
          <cell r="V18">
            <v>3811.02</v>
          </cell>
          <cell r="W18">
            <v>3631.66</v>
          </cell>
          <cell r="X18">
            <v>3580.36</v>
          </cell>
          <cell r="Y18">
            <v>4077.78</v>
          </cell>
          <cell r="Z18">
            <v>3972.52</v>
          </cell>
          <cell r="AA18">
            <v>4011.66</v>
          </cell>
          <cell r="AB18">
            <v>4674.34</v>
          </cell>
          <cell r="AC18">
            <v>4448.03</v>
          </cell>
          <cell r="AD18">
            <v>4576.78</v>
          </cell>
          <cell r="AE18">
            <v>4561.93</v>
          </cell>
          <cell r="AF18">
            <v>4244.33</v>
          </cell>
          <cell r="AG18">
            <v>4421.3599999999997</v>
          </cell>
          <cell r="AH18">
            <v>4587.1400000000003</v>
          </cell>
          <cell r="AI18">
            <v>4288.9799999999996</v>
          </cell>
          <cell r="AJ18">
            <v>4266.49</v>
          </cell>
          <cell r="AK18">
            <v>4959.37</v>
          </cell>
          <cell r="AL18">
            <v>4680.3599999999997</v>
          </cell>
          <cell r="AM18">
            <v>4696.4399999999996</v>
          </cell>
        </row>
        <row r="19">
          <cell r="B19" t="str">
            <v>9050-5</v>
          </cell>
          <cell r="D19">
            <v>5602.71</v>
          </cell>
          <cell r="E19">
            <v>5171.29</v>
          </cell>
          <cell r="F19">
            <v>5143.3100000000004</v>
          </cell>
          <cell r="G19">
            <v>5023.4399999999996</v>
          </cell>
          <cell r="H19">
            <v>4738.33</v>
          </cell>
          <cell r="I19">
            <v>4753.6499999999996</v>
          </cell>
          <cell r="J19">
            <v>5085.72</v>
          </cell>
          <cell r="K19">
            <v>4702.78</v>
          </cell>
          <cell r="L19">
            <v>4753.3599999999997</v>
          </cell>
          <cell r="M19">
            <v>5424.9</v>
          </cell>
          <cell r="N19">
            <v>5101.5</v>
          </cell>
          <cell r="O19">
            <v>5138.07</v>
          </cell>
          <cell r="P19">
            <v>5889.98</v>
          </cell>
          <cell r="Q19">
            <v>5465.92</v>
          </cell>
          <cell r="R19">
            <v>5501.41</v>
          </cell>
          <cell r="S19">
            <v>5522.79</v>
          </cell>
          <cell r="T19">
            <v>5187</v>
          </cell>
          <cell r="U19">
            <v>5232.96</v>
          </cell>
          <cell r="V19">
            <v>5657.47</v>
          </cell>
          <cell r="W19">
            <v>5169.71</v>
          </cell>
          <cell r="X19">
            <v>5313.49</v>
          </cell>
          <cell r="Y19">
            <v>5989.17</v>
          </cell>
          <cell r="Z19">
            <v>5795.34</v>
          </cell>
          <cell r="AA19">
            <v>5714.8</v>
          </cell>
          <cell r="AB19">
            <v>6753.53</v>
          </cell>
          <cell r="AC19">
            <v>6562.01</v>
          </cell>
          <cell r="AD19">
            <v>6783.53</v>
          </cell>
          <cell r="AE19">
            <v>6677.81</v>
          </cell>
          <cell r="AF19">
            <v>6226.16</v>
          </cell>
          <cell r="AG19">
            <v>6249.28</v>
          </cell>
          <cell r="AH19">
            <v>6673.18</v>
          </cell>
          <cell r="AI19">
            <v>6267.78</v>
          </cell>
          <cell r="AJ19">
            <v>6385.26</v>
          </cell>
          <cell r="AK19">
            <v>7318.79</v>
          </cell>
          <cell r="AL19">
            <v>6928.57</v>
          </cell>
          <cell r="AM19">
            <v>7056.72</v>
          </cell>
        </row>
        <row r="20">
          <cell r="B20" t="str">
            <v>9070-2</v>
          </cell>
          <cell r="D20">
            <v>469.06</v>
          </cell>
          <cell r="E20">
            <v>437.64</v>
          </cell>
          <cell r="F20">
            <v>420.8</v>
          </cell>
          <cell r="G20">
            <v>424.52</v>
          </cell>
          <cell r="H20">
            <v>401.04</v>
          </cell>
          <cell r="I20">
            <v>387.24</v>
          </cell>
          <cell r="J20">
            <v>419.95</v>
          </cell>
          <cell r="K20">
            <v>396.39</v>
          </cell>
          <cell r="L20">
            <v>385.89</v>
          </cell>
          <cell r="M20">
            <v>452.86</v>
          </cell>
          <cell r="N20">
            <v>419.13</v>
          </cell>
          <cell r="O20">
            <v>426.7</v>
          </cell>
          <cell r="P20">
            <v>475.2</v>
          </cell>
          <cell r="Q20">
            <v>460.9</v>
          </cell>
          <cell r="R20">
            <v>463.38</v>
          </cell>
          <cell r="S20">
            <v>466.4</v>
          </cell>
          <cell r="T20">
            <v>434.5</v>
          </cell>
          <cell r="U20">
            <v>429.28</v>
          </cell>
          <cell r="V20">
            <v>465.3</v>
          </cell>
          <cell r="W20">
            <v>431.75</v>
          </cell>
          <cell r="X20">
            <v>438.35</v>
          </cell>
          <cell r="Y20">
            <v>497.75</v>
          </cell>
          <cell r="Z20">
            <v>477.4</v>
          </cell>
          <cell r="AA20">
            <v>477.4</v>
          </cell>
          <cell r="AB20">
            <v>577.17999999999995</v>
          </cell>
          <cell r="AC20">
            <v>554.91999999999996</v>
          </cell>
          <cell r="AD20">
            <v>561.46</v>
          </cell>
          <cell r="AE20">
            <v>559.79</v>
          </cell>
          <cell r="AF20">
            <v>536.29999999999995</v>
          </cell>
          <cell r="AG20">
            <v>529.79999999999995</v>
          </cell>
          <cell r="AH20">
            <v>564.01</v>
          </cell>
          <cell r="AI20">
            <v>540.46</v>
          </cell>
          <cell r="AJ20">
            <v>533.16999999999996</v>
          </cell>
          <cell r="AK20">
            <v>616.4</v>
          </cell>
          <cell r="AL20">
            <v>592.16</v>
          </cell>
          <cell r="AM20">
            <v>578.04</v>
          </cell>
        </row>
        <row r="21">
          <cell r="B21" t="str">
            <v>9070-3</v>
          </cell>
          <cell r="D21">
            <v>784.16</v>
          </cell>
          <cell r="E21">
            <v>737.02</v>
          </cell>
          <cell r="F21">
            <v>718.68</v>
          </cell>
          <cell r="G21">
            <v>719.21</v>
          </cell>
          <cell r="H21">
            <v>664.25</v>
          </cell>
          <cell r="I21">
            <v>647.65</v>
          </cell>
          <cell r="J21">
            <v>709.43</v>
          </cell>
          <cell r="K21">
            <v>659.85</v>
          </cell>
          <cell r="L21">
            <v>668.88</v>
          </cell>
          <cell r="M21">
            <v>782.82</v>
          </cell>
          <cell r="N21">
            <v>741.28</v>
          </cell>
          <cell r="O21">
            <v>724.82</v>
          </cell>
          <cell r="P21">
            <v>783</v>
          </cell>
          <cell r="Q21">
            <v>737.63</v>
          </cell>
          <cell r="R21">
            <v>736.13</v>
          </cell>
          <cell r="S21">
            <v>754.88</v>
          </cell>
          <cell r="T21">
            <v>687.38</v>
          </cell>
          <cell r="U21">
            <v>696.38</v>
          </cell>
          <cell r="V21">
            <v>752.63</v>
          </cell>
          <cell r="W21">
            <v>690.75</v>
          </cell>
          <cell r="X21">
            <v>691.5</v>
          </cell>
          <cell r="Y21">
            <v>788.63</v>
          </cell>
          <cell r="Z21">
            <v>767.25</v>
          </cell>
          <cell r="AA21">
            <v>786.38</v>
          </cell>
          <cell r="AB21">
            <v>968.26</v>
          </cell>
          <cell r="AC21">
            <v>905.4</v>
          </cell>
          <cell r="AD21">
            <v>937.35</v>
          </cell>
          <cell r="AE21">
            <v>951.36</v>
          </cell>
          <cell r="AF21">
            <v>877.97</v>
          </cell>
          <cell r="AG21">
            <v>874.29</v>
          </cell>
          <cell r="AH21">
            <v>942.24</v>
          </cell>
          <cell r="AI21">
            <v>885.16</v>
          </cell>
          <cell r="AJ21">
            <v>871.44</v>
          </cell>
          <cell r="AK21">
            <v>999.04</v>
          </cell>
          <cell r="AL21">
            <v>965.78</v>
          </cell>
          <cell r="AM21">
            <v>955.88</v>
          </cell>
        </row>
        <row r="22">
          <cell r="B22" t="str">
            <v>9070-4</v>
          </cell>
          <cell r="D22">
            <v>1143.6199999999999</v>
          </cell>
          <cell r="E22">
            <v>1074.3699999999999</v>
          </cell>
          <cell r="F22">
            <v>1049.3399999999999</v>
          </cell>
          <cell r="G22">
            <v>1062.3599999999999</v>
          </cell>
          <cell r="H22">
            <v>991.87</v>
          </cell>
          <cell r="I22">
            <v>989.06</v>
          </cell>
          <cell r="J22">
            <v>1038</v>
          </cell>
          <cell r="K22">
            <v>986.53</v>
          </cell>
          <cell r="L22">
            <v>975.33</v>
          </cell>
          <cell r="M22">
            <v>1138.24</v>
          </cell>
          <cell r="N22">
            <v>1052.01</v>
          </cell>
          <cell r="O22">
            <v>1064.76</v>
          </cell>
          <cell r="P22">
            <v>1183.93</v>
          </cell>
          <cell r="Q22">
            <v>1129.4100000000001</v>
          </cell>
          <cell r="R22">
            <v>1148.68</v>
          </cell>
          <cell r="S22">
            <v>1133.6400000000001</v>
          </cell>
          <cell r="T22">
            <v>1056.0899999999999</v>
          </cell>
          <cell r="U22">
            <v>1046.22</v>
          </cell>
          <cell r="V22">
            <v>1131.29</v>
          </cell>
          <cell r="W22">
            <v>1050.92</v>
          </cell>
          <cell r="X22">
            <v>1079.5899999999999</v>
          </cell>
          <cell r="Y22">
            <v>1214.01</v>
          </cell>
          <cell r="Z22">
            <v>1185.81</v>
          </cell>
          <cell r="AA22">
            <v>1188.6300000000001</v>
          </cell>
          <cell r="AB22">
            <v>1438.52</v>
          </cell>
          <cell r="AC22">
            <v>1350.9</v>
          </cell>
          <cell r="AD22">
            <v>1400</v>
          </cell>
          <cell r="AE22">
            <v>1395.43</v>
          </cell>
          <cell r="AF22">
            <v>1348.32</v>
          </cell>
          <cell r="AG22">
            <v>1328.66</v>
          </cell>
          <cell r="AH22">
            <v>1397.89</v>
          </cell>
          <cell r="AI22">
            <v>1310.3900000000001</v>
          </cell>
          <cell r="AJ22">
            <v>1326.78</v>
          </cell>
          <cell r="AK22">
            <v>1517.79</v>
          </cell>
          <cell r="AL22">
            <v>1446.78</v>
          </cell>
          <cell r="AM22">
            <v>1418.95</v>
          </cell>
        </row>
        <row r="23">
          <cell r="B23" t="str">
            <v>9070-5</v>
          </cell>
          <cell r="D23">
            <v>1591.38</v>
          </cell>
          <cell r="E23">
            <v>1457.22</v>
          </cell>
          <cell r="F23">
            <v>1445.27</v>
          </cell>
          <cell r="G23">
            <v>1438.86</v>
          </cell>
          <cell r="H23">
            <v>1327.55</v>
          </cell>
          <cell r="I23">
            <v>1329.97</v>
          </cell>
          <cell r="J23">
            <v>1410.29</v>
          </cell>
          <cell r="K23">
            <v>1347.28</v>
          </cell>
          <cell r="L23">
            <v>1322.67</v>
          </cell>
          <cell r="M23">
            <v>1543.26</v>
          </cell>
          <cell r="N23">
            <v>1449.93</v>
          </cell>
          <cell r="O23">
            <v>1462.61</v>
          </cell>
          <cell r="P23">
            <v>1648.08</v>
          </cell>
          <cell r="Q23">
            <v>1552.16</v>
          </cell>
          <cell r="R23">
            <v>1572.87</v>
          </cell>
          <cell r="S23">
            <v>1593.04</v>
          </cell>
          <cell r="T23">
            <v>1477.5</v>
          </cell>
          <cell r="U23">
            <v>1446.43</v>
          </cell>
          <cell r="V23">
            <v>1621.92</v>
          </cell>
          <cell r="W23">
            <v>1474.23</v>
          </cell>
          <cell r="X23">
            <v>1497.66</v>
          </cell>
          <cell r="Y23">
            <v>1692.77</v>
          </cell>
          <cell r="Z23">
            <v>1630.64</v>
          </cell>
          <cell r="AA23">
            <v>1620.83</v>
          </cell>
          <cell r="AB23">
            <v>1949.31</v>
          </cell>
          <cell r="AC23">
            <v>1816.98</v>
          </cell>
          <cell r="AD23">
            <v>1880.95</v>
          </cell>
          <cell r="AE23">
            <v>1875.64</v>
          </cell>
          <cell r="AF23">
            <v>1789.28</v>
          </cell>
          <cell r="AG23">
            <v>1769.81</v>
          </cell>
          <cell r="AH23">
            <v>1855.13</v>
          </cell>
          <cell r="AI23">
            <v>1747.58</v>
          </cell>
          <cell r="AJ23">
            <v>1738.29</v>
          </cell>
          <cell r="AK23">
            <v>2040.59</v>
          </cell>
          <cell r="AL23">
            <v>1949.4</v>
          </cell>
          <cell r="AM23">
            <v>1920.17</v>
          </cell>
        </row>
        <row r="24">
          <cell r="B24" t="str">
            <v>1200-2</v>
          </cell>
          <cell r="D24">
            <v>1462.45</v>
          </cell>
          <cell r="E24">
            <v>1372.52</v>
          </cell>
          <cell r="F24">
            <v>1354.94</v>
          </cell>
          <cell r="G24">
            <v>1387.35</v>
          </cell>
          <cell r="H24">
            <v>1283.23</v>
          </cell>
          <cell r="I24">
            <v>1248.04</v>
          </cell>
          <cell r="J24">
            <v>1389.91</v>
          </cell>
          <cell r="K24">
            <v>1251.18</v>
          </cell>
          <cell r="L24">
            <v>1273.26</v>
          </cell>
          <cell r="M24">
            <v>1429.19</v>
          </cell>
          <cell r="N24">
            <v>1389.74</v>
          </cell>
          <cell r="O24">
            <v>1382.95</v>
          </cell>
          <cell r="P24">
            <v>1495</v>
          </cell>
          <cell r="Q24">
            <v>1370.59</v>
          </cell>
          <cell r="R24">
            <v>1405.04</v>
          </cell>
          <cell r="S24">
            <v>1447.16</v>
          </cell>
          <cell r="T24">
            <v>1312.22</v>
          </cell>
          <cell r="U24">
            <v>1309.3599999999999</v>
          </cell>
          <cell r="V24">
            <v>1410.24</v>
          </cell>
          <cell r="W24">
            <v>1305.5899999999999</v>
          </cell>
          <cell r="X24">
            <v>1332.76</v>
          </cell>
          <cell r="Y24">
            <v>1508</v>
          </cell>
          <cell r="Z24">
            <v>1471.21</v>
          </cell>
          <cell r="AA24">
            <v>1440.92</v>
          </cell>
          <cell r="AB24">
            <v>1911.77</v>
          </cell>
          <cell r="AC24">
            <v>1840.79</v>
          </cell>
          <cell r="AD24">
            <v>1849.56</v>
          </cell>
          <cell r="AE24">
            <v>1847.1</v>
          </cell>
          <cell r="AF24">
            <v>1751.9</v>
          </cell>
          <cell r="AG24">
            <v>1734.5</v>
          </cell>
          <cell r="AH24">
            <v>1897.89</v>
          </cell>
          <cell r="AI24">
            <v>1747.41</v>
          </cell>
          <cell r="AJ24">
            <v>1753.77</v>
          </cell>
          <cell r="AK24">
            <v>2009.71</v>
          </cell>
          <cell r="AL24">
            <v>1909.99</v>
          </cell>
          <cell r="AM24">
            <v>1890.32</v>
          </cell>
        </row>
        <row r="25">
          <cell r="B25" t="str">
            <v>1200-3</v>
          </cell>
          <cell r="D25">
            <v>2767.79</v>
          </cell>
          <cell r="E25">
            <v>2542.23</v>
          </cell>
          <cell r="F25">
            <v>2540.56</v>
          </cell>
          <cell r="G25">
            <v>2488.33</v>
          </cell>
          <cell r="H25">
            <v>2328.38</v>
          </cell>
          <cell r="I25">
            <v>2333.06</v>
          </cell>
          <cell r="J25">
            <v>2506.56</v>
          </cell>
          <cell r="K25">
            <v>2363.86</v>
          </cell>
          <cell r="L25">
            <v>2391.41</v>
          </cell>
          <cell r="M25">
            <v>2692.09</v>
          </cell>
          <cell r="N25">
            <v>2540.1799999999998</v>
          </cell>
          <cell r="O25">
            <v>2526.5700000000002</v>
          </cell>
          <cell r="P25">
            <v>2822.63</v>
          </cell>
          <cell r="Q25">
            <v>2615.73</v>
          </cell>
          <cell r="R25">
            <v>2660.58</v>
          </cell>
          <cell r="S25">
            <v>2684.96</v>
          </cell>
          <cell r="T25">
            <v>2480.6</v>
          </cell>
          <cell r="U25">
            <v>2432.2399999999998</v>
          </cell>
          <cell r="V25">
            <v>2681.25</v>
          </cell>
          <cell r="W25">
            <v>2441.21</v>
          </cell>
          <cell r="X25">
            <v>2519.21</v>
          </cell>
          <cell r="Y25">
            <v>2869.04</v>
          </cell>
          <cell r="Z25">
            <v>2707.58</v>
          </cell>
          <cell r="AA25">
            <v>2703.09</v>
          </cell>
          <cell r="AB25">
            <v>3388.53</v>
          </cell>
          <cell r="AC25">
            <v>3221.6</v>
          </cell>
          <cell r="AD25">
            <v>3232.91</v>
          </cell>
          <cell r="AE25">
            <v>3311.84</v>
          </cell>
          <cell r="AF25">
            <v>3103.65</v>
          </cell>
          <cell r="AG25">
            <v>3053.91</v>
          </cell>
          <cell r="AH25">
            <v>3347.72</v>
          </cell>
          <cell r="AI25">
            <v>3154.8</v>
          </cell>
          <cell r="AJ25">
            <v>3085.37</v>
          </cell>
          <cell r="AK25">
            <v>3538.61</v>
          </cell>
          <cell r="AL25">
            <v>3409.16</v>
          </cell>
          <cell r="AM25">
            <v>3297.17</v>
          </cell>
        </row>
        <row r="26">
          <cell r="B26" t="str">
            <v>1200-4</v>
          </cell>
          <cell r="D26">
            <v>3543.57</v>
          </cell>
          <cell r="E26">
            <v>3254.18</v>
          </cell>
          <cell r="F26">
            <v>3128.72</v>
          </cell>
          <cell r="G26">
            <v>3169.51</v>
          </cell>
          <cell r="H26">
            <v>3017.07</v>
          </cell>
          <cell r="I26">
            <v>2946.98</v>
          </cell>
          <cell r="J26">
            <v>3237.73</v>
          </cell>
          <cell r="K26">
            <v>2993.47</v>
          </cell>
          <cell r="L26">
            <v>2974.79</v>
          </cell>
          <cell r="M26">
            <v>3402.06</v>
          </cell>
          <cell r="N26">
            <v>3217.16</v>
          </cell>
          <cell r="O26">
            <v>3240.51</v>
          </cell>
          <cell r="P26">
            <v>3572.4</v>
          </cell>
          <cell r="Q26">
            <v>3398.98</v>
          </cell>
          <cell r="R26">
            <v>3450.2</v>
          </cell>
          <cell r="S26">
            <v>3411.2</v>
          </cell>
          <cell r="T26">
            <v>3206.32</v>
          </cell>
          <cell r="U26">
            <v>3173.56</v>
          </cell>
          <cell r="V26">
            <v>3352.44</v>
          </cell>
          <cell r="W26">
            <v>3226.86</v>
          </cell>
          <cell r="X26">
            <v>3133.26</v>
          </cell>
          <cell r="Y26">
            <v>3660.54</v>
          </cell>
          <cell r="Z26">
            <v>3507.66</v>
          </cell>
          <cell r="AA26">
            <v>3532.62</v>
          </cell>
          <cell r="AB26">
            <v>4384.6000000000004</v>
          </cell>
          <cell r="AC26">
            <v>4102.07</v>
          </cell>
          <cell r="AD26">
            <v>4219.68</v>
          </cell>
          <cell r="AE26">
            <v>4297.62</v>
          </cell>
          <cell r="AF26">
            <v>4028.55</v>
          </cell>
          <cell r="AG26">
            <v>3990.82</v>
          </cell>
          <cell r="AH26">
            <v>4260.9799999999996</v>
          </cell>
          <cell r="AI26">
            <v>3973.1</v>
          </cell>
          <cell r="AJ26">
            <v>4002.83</v>
          </cell>
          <cell r="AK26">
            <v>4610.54</v>
          </cell>
          <cell r="AL26">
            <v>4358.3100000000004</v>
          </cell>
          <cell r="AM26">
            <v>4370.34</v>
          </cell>
        </row>
        <row r="27">
          <cell r="B27" t="str">
            <v>1200-5</v>
          </cell>
          <cell r="D27">
            <v>4838.8</v>
          </cell>
          <cell r="E27">
            <v>4649.4399999999996</v>
          </cell>
          <cell r="F27">
            <v>4654.08</v>
          </cell>
          <cell r="G27">
            <v>4540.3100000000004</v>
          </cell>
          <cell r="H27">
            <v>4188.3500000000004</v>
          </cell>
          <cell r="I27">
            <v>4255.2299999999996</v>
          </cell>
          <cell r="J27">
            <v>4553.29</v>
          </cell>
          <cell r="K27">
            <v>4165.96</v>
          </cell>
          <cell r="L27">
            <v>4236.6099999999997</v>
          </cell>
          <cell r="M27">
            <v>4870.84</v>
          </cell>
          <cell r="N27">
            <v>4615.1499999999996</v>
          </cell>
          <cell r="O27">
            <v>4642.29</v>
          </cell>
          <cell r="P27">
            <v>5280.85</v>
          </cell>
          <cell r="Q27">
            <v>5001.54</v>
          </cell>
          <cell r="R27">
            <v>4982.9399999999996</v>
          </cell>
          <cell r="S27">
            <v>5024.79</v>
          </cell>
          <cell r="T27">
            <v>4688.13</v>
          </cell>
          <cell r="U27">
            <v>4683.79</v>
          </cell>
          <cell r="V27">
            <v>5088.34</v>
          </cell>
          <cell r="W27">
            <v>4677.8999999999996</v>
          </cell>
          <cell r="X27">
            <v>4716.6499999999996</v>
          </cell>
          <cell r="Y27">
            <v>5477.7</v>
          </cell>
          <cell r="Z27">
            <v>5123.99</v>
          </cell>
          <cell r="AA27">
            <v>5378.19</v>
          </cell>
          <cell r="AB27">
            <v>6438.25</v>
          </cell>
          <cell r="AC27">
            <v>6119.62</v>
          </cell>
          <cell r="AD27">
            <v>6205.46</v>
          </cell>
          <cell r="AE27">
            <v>6288.16</v>
          </cell>
          <cell r="AF27">
            <v>5703.56</v>
          </cell>
          <cell r="AG27">
            <v>5901.13</v>
          </cell>
          <cell r="AH27">
            <v>6325.57</v>
          </cell>
          <cell r="AI27">
            <v>5802.15</v>
          </cell>
          <cell r="AJ27">
            <v>5852.46</v>
          </cell>
          <cell r="AK27">
            <v>6627.23</v>
          </cell>
          <cell r="AL27">
            <v>6438.84</v>
          </cell>
          <cell r="AM27">
            <v>6309.89</v>
          </cell>
        </row>
        <row r="28">
          <cell r="B28" t="str">
            <v>1300-2</v>
          </cell>
          <cell r="D28">
            <v>568.49</v>
          </cell>
          <cell r="E28">
            <v>523.86</v>
          </cell>
          <cell r="F28">
            <v>508.26</v>
          </cell>
          <cell r="G28">
            <v>506.92</v>
          </cell>
          <cell r="H28">
            <v>464.91</v>
          </cell>
          <cell r="I28">
            <v>471.67</v>
          </cell>
          <cell r="J28">
            <v>505.58</v>
          </cell>
          <cell r="K28">
            <v>480.64</v>
          </cell>
          <cell r="L28">
            <v>476.84</v>
          </cell>
          <cell r="M28">
            <v>540.38</v>
          </cell>
          <cell r="N28">
            <v>513.25</v>
          </cell>
          <cell r="O28">
            <v>519.45000000000005</v>
          </cell>
          <cell r="P28">
            <v>593.44000000000005</v>
          </cell>
          <cell r="Q28">
            <v>559.52</v>
          </cell>
          <cell r="R28">
            <v>571.20000000000005</v>
          </cell>
          <cell r="S28">
            <v>570.88</v>
          </cell>
          <cell r="T28">
            <v>532.16</v>
          </cell>
          <cell r="U28">
            <v>531.04</v>
          </cell>
          <cell r="V28">
            <v>573.44000000000005</v>
          </cell>
          <cell r="W28">
            <v>536.16</v>
          </cell>
          <cell r="X28">
            <v>533.44000000000005</v>
          </cell>
          <cell r="Y28">
            <v>599.67999999999995</v>
          </cell>
          <cell r="Z28">
            <v>576.96</v>
          </cell>
          <cell r="AA28">
            <v>596.64</v>
          </cell>
          <cell r="AB28">
            <v>707.45</v>
          </cell>
          <cell r="AC28">
            <v>673</v>
          </cell>
          <cell r="AD28">
            <v>678.15</v>
          </cell>
          <cell r="AE28">
            <v>686.46</v>
          </cell>
          <cell r="AF28">
            <v>642.52</v>
          </cell>
          <cell r="AG28">
            <v>630.03</v>
          </cell>
          <cell r="AH28">
            <v>704.88</v>
          </cell>
          <cell r="AI28">
            <v>654.95000000000005</v>
          </cell>
          <cell r="AJ28">
            <v>652.09</v>
          </cell>
          <cell r="AK28">
            <v>755.95</v>
          </cell>
          <cell r="AL28">
            <v>696.74</v>
          </cell>
          <cell r="AM28">
            <v>699.96</v>
          </cell>
        </row>
        <row r="29">
          <cell r="B29" t="str">
            <v>1300-3</v>
          </cell>
          <cell r="D29">
            <v>1013</v>
          </cell>
          <cell r="E29">
            <v>933.07</v>
          </cell>
          <cell r="F29">
            <v>931.86</v>
          </cell>
          <cell r="G29">
            <v>910.73</v>
          </cell>
          <cell r="H29">
            <v>849.13</v>
          </cell>
          <cell r="I29">
            <v>854.02</v>
          </cell>
          <cell r="J29">
            <v>906.34</v>
          </cell>
          <cell r="K29">
            <v>843.55</v>
          </cell>
          <cell r="L29">
            <v>842.51</v>
          </cell>
          <cell r="M29">
            <v>973.22</v>
          </cell>
          <cell r="N29">
            <v>942.64</v>
          </cell>
          <cell r="O29">
            <v>943.01</v>
          </cell>
          <cell r="P29">
            <v>1036.5899999999999</v>
          </cell>
          <cell r="Q29">
            <v>978.07</v>
          </cell>
          <cell r="R29">
            <v>1007.45</v>
          </cell>
          <cell r="S29">
            <v>997.11</v>
          </cell>
          <cell r="T29">
            <v>952.22</v>
          </cell>
          <cell r="U29">
            <v>957.86</v>
          </cell>
          <cell r="V29">
            <v>1024.8399999999999</v>
          </cell>
          <cell r="W29">
            <v>931.07</v>
          </cell>
          <cell r="X29">
            <v>967.73</v>
          </cell>
          <cell r="Y29">
            <v>1092.05</v>
          </cell>
          <cell r="Z29">
            <v>1057.74</v>
          </cell>
          <cell r="AA29">
            <v>1065.96</v>
          </cell>
          <cell r="AB29">
            <v>1230.83</v>
          </cell>
          <cell r="AC29">
            <v>1140.6400000000001</v>
          </cell>
          <cell r="AD29">
            <v>1190.43</v>
          </cell>
          <cell r="AE29">
            <v>1215.72</v>
          </cell>
          <cell r="AF29">
            <v>1126.5999999999999</v>
          </cell>
          <cell r="AG29">
            <v>1118.17</v>
          </cell>
          <cell r="AH29">
            <v>1206</v>
          </cell>
          <cell r="AI29">
            <v>1146.8699999999999</v>
          </cell>
          <cell r="AJ29">
            <v>1123.79</v>
          </cell>
          <cell r="AK29">
            <v>1293.79</v>
          </cell>
          <cell r="AL29">
            <v>1199.77</v>
          </cell>
          <cell r="AM29">
            <v>1236.49</v>
          </cell>
        </row>
        <row r="30">
          <cell r="B30" t="str">
            <v>1300-4</v>
          </cell>
          <cell r="D30">
            <v>1496.4</v>
          </cell>
          <cell r="E30">
            <v>1416.62</v>
          </cell>
          <cell r="F30">
            <v>1378.11</v>
          </cell>
          <cell r="G30">
            <v>1378.39</v>
          </cell>
          <cell r="H30">
            <v>1261.06</v>
          </cell>
          <cell r="I30">
            <v>1270.3499999999999</v>
          </cell>
          <cell r="J30">
            <v>1363.03</v>
          </cell>
          <cell r="K30">
            <v>1241.83</v>
          </cell>
          <cell r="L30">
            <v>1268.57</v>
          </cell>
          <cell r="M30">
            <v>1450.06</v>
          </cell>
          <cell r="N30">
            <v>1351.84</v>
          </cell>
          <cell r="O30">
            <v>1393.24</v>
          </cell>
          <cell r="P30">
            <v>1583.56</v>
          </cell>
          <cell r="Q30">
            <v>1442.85</v>
          </cell>
          <cell r="R30">
            <v>1473.23</v>
          </cell>
          <cell r="S30">
            <v>1485.33</v>
          </cell>
          <cell r="T30">
            <v>1398.01</v>
          </cell>
          <cell r="U30">
            <v>1363.2</v>
          </cell>
          <cell r="V30">
            <v>1485.03</v>
          </cell>
          <cell r="W30">
            <v>1416.89</v>
          </cell>
          <cell r="X30">
            <v>1419.84</v>
          </cell>
          <cell r="Y30">
            <v>1600.67</v>
          </cell>
          <cell r="Z30">
            <v>1571.17</v>
          </cell>
          <cell r="AA30">
            <v>1571.47</v>
          </cell>
          <cell r="AB30">
            <v>1841.35</v>
          </cell>
          <cell r="AC30">
            <v>1757.36</v>
          </cell>
          <cell r="AD30">
            <v>1812.33</v>
          </cell>
          <cell r="AE30">
            <v>1848.15</v>
          </cell>
          <cell r="AF30">
            <v>1708.29</v>
          </cell>
          <cell r="AG30">
            <v>1709.92</v>
          </cell>
          <cell r="AH30">
            <v>1863.88</v>
          </cell>
          <cell r="AI30">
            <v>1715.53</v>
          </cell>
          <cell r="AJ30">
            <v>1712.88</v>
          </cell>
          <cell r="AK30">
            <v>1992.24</v>
          </cell>
          <cell r="AL30">
            <v>1864.81</v>
          </cell>
          <cell r="AM30">
            <v>1832.67</v>
          </cell>
        </row>
        <row r="31">
          <cell r="B31" t="str">
            <v>1300-5</v>
          </cell>
          <cell r="D31">
            <v>2148.9299999999998</v>
          </cell>
          <cell r="E31">
            <v>2028.14</v>
          </cell>
          <cell r="F31">
            <v>2014.21</v>
          </cell>
          <cell r="G31">
            <v>1953.54</v>
          </cell>
          <cell r="H31">
            <v>1848.03</v>
          </cell>
          <cell r="I31">
            <v>1852.32</v>
          </cell>
          <cell r="J31">
            <v>2003.59</v>
          </cell>
          <cell r="K31">
            <v>1851.23</v>
          </cell>
          <cell r="L31">
            <v>1855.78</v>
          </cell>
          <cell r="M31">
            <v>2113.4699999999998</v>
          </cell>
          <cell r="N31">
            <v>2003.1</v>
          </cell>
          <cell r="O31">
            <v>2024.92</v>
          </cell>
          <cell r="P31">
            <v>2115.0500000000002</v>
          </cell>
          <cell r="Q31">
            <v>2012.5</v>
          </cell>
          <cell r="R31">
            <v>2040.85</v>
          </cell>
          <cell r="S31">
            <v>2068.5</v>
          </cell>
          <cell r="T31">
            <v>1920.45</v>
          </cell>
          <cell r="U31">
            <v>1928.85</v>
          </cell>
          <cell r="V31">
            <v>2049.25</v>
          </cell>
          <cell r="W31">
            <v>1915.2</v>
          </cell>
          <cell r="X31">
            <v>1929.2</v>
          </cell>
          <cell r="Y31">
            <v>2240.6999999999998</v>
          </cell>
          <cell r="Z31">
            <v>2143.75</v>
          </cell>
          <cell r="AA31">
            <v>2141.65</v>
          </cell>
          <cell r="AB31">
            <v>2664.41</v>
          </cell>
          <cell r="AC31">
            <v>2389.33</v>
          </cell>
          <cell r="AD31">
            <v>2522.65</v>
          </cell>
          <cell r="AE31">
            <v>2536.09</v>
          </cell>
          <cell r="AF31">
            <v>2408.2600000000002</v>
          </cell>
          <cell r="AG31">
            <v>2400.86</v>
          </cell>
          <cell r="AH31">
            <v>2591.77</v>
          </cell>
          <cell r="AI31">
            <v>2415.6999999999998</v>
          </cell>
          <cell r="AJ31">
            <v>2443.17</v>
          </cell>
          <cell r="AK31">
            <v>2776.5</v>
          </cell>
          <cell r="AL31">
            <v>2600.69</v>
          </cell>
          <cell r="AM31">
            <v>2672.01</v>
          </cell>
        </row>
        <row r="33">
          <cell r="B33" t="str">
            <v>Activity 180</v>
          </cell>
          <cell r="D33">
            <v>882.19</v>
          </cell>
          <cell r="E33">
            <v>916.53</v>
          </cell>
          <cell r="F33">
            <v>987.23</v>
          </cell>
          <cell r="G33">
            <v>853.14</v>
          </cell>
          <cell r="H33">
            <v>783.98</v>
          </cell>
          <cell r="I33">
            <v>897.44</v>
          </cell>
          <cell r="J33">
            <v>960.78</v>
          </cell>
          <cell r="K33">
            <v>841.9</v>
          </cell>
          <cell r="L33">
            <v>728.06</v>
          </cell>
          <cell r="M33">
            <v>677.52</v>
          </cell>
          <cell r="N33">
            <v>794.18</v>
          </cell>
          <cell r="O33">
            <v>846.58</v>
          </cell>
          <cell r="P33">
            <v>870.86</v>
          </cell>
          <cell r="Q33">
            <v>934.42</v>
          </cell>
          <cell r="R33">
            <v>1065.73</v>
          </cell>
          <cell r="S33">
            <v>946.35</v>
          </cell>
          <cell r="T33">
            <v>883.59</v>
          </cell>
          <cell r="U33">
            <v>1011.27</v>
          </cell>
          <cell r="V33">
            <v>1072.1600000000001</v>
          </cell>
          <cell r="W33">
            <v>942.01</v>
          </cell>
          <cell r="X33">
            <v>832.05</v>
          </cell>
          <cell r="Y33">
            <v>769.51</v>
          </cell>
          <cell r="Z33">
            <v>921.04</v>
          </cell>
          <cell r="AA33">
            <v>1000.27</v>
          </cell>
          <cell r="AB33">
            <v>1050.8499999999999</v>
          </cell>
          <cell r="AC33">
            <v>1154.47</v>
          </cell>
          <cell r="AD33">
            <v>1353.19</v>
          </cell>
          <cell r="AE33">
            <v>1196.1400000000001</v>
          </cell>
          <cell r="AF33">
            <v>1132.2</v>
          </cell>
          <cell r="AG33">
            <v>1292.57</v>
          </cell>
          <cell r="AH33">
            <v>1383.11</v>
          </cell>
          <cell r="AI33">
            <v>1211.53</v>
          </cell>
          <cell r="AJ33">
            <v>1058.76</v>
          </cell>
          <cell r="AK33">
            <v>988.89</v>
          </cell>
          <cell r="AL33">
            <v>1173.6400000000001</v>
          </cell>
          <cell r="AM33">
            <v>1270.93</v>
          </cell>
        </row>
        <row r="34">
          <cell r="B34" t="str">
            <v>Activity 90</v>
          </cell>
          <cell r="D34">
            <v>732.31</v>
          </cell>
          <cell r="E34">
            <v>766.02</v>
          </cell>
          <cell r="F34">
            <v>819.3</v>
          </cell>
          <cell r="G34">
            <v>709.21</v>
          </cell>
          <cell r="H34">
            <v>652.36</v>
          </cell>
          <cell r="I34">
            <v>747.86</v>
          </cell>
          <cell r="J34">
            <v>796.97</v>
          </cell>
          <cell r="K34">
            <v>697.83</v>
          </cell>
          <cell r="L34">
            <v>606.80999999999995</v>
          </cell>
          <cell r="M34">
            <v>560.76</v>
          </cell>
          <cell r="N34">
            <v>662.82</v>
          </cell>
          <cell r="O34">
            <v>709.45</v>
          </cell>
          <cell r="P34">
            <v>683.79</v>
          </cell>
          <cell r="Q34">
            <v>732.49</v>
          </cell>
          <cell r="R34">
            <v>840.11</v>
          </cell>
          <cell r="S34">
            <v>742.34</v>
          </cell>
          <cell r="T34">
            <v>691.33</v>
          </cell>
          <cell r="U34">
            <v>789.61</v>
          </cell>
          <cell r="V34">
            <v>841.23</v>
          </cell>
          <cell r="W34">
            <v>751.63</v>
          </cell>
          <cell r="X34">
            <v>650.69000000000005</v>
          </cell>
          <cell r="Y34">
            <v>612.28</v>
          </cell>
          <cell r="Z34">
            <v>720.78</v>
          </cell>
          <cell r="AA34">
            <v>787.15</v>
          </cell>
          <cell r="AB34">
            <v>856.32</v>
          </cell>
          <cell r="AC34">
            <v>939.36</v>
          </cell>
          <cell r="AD34">
            <v>1101.8399999999999</v>
          </cell>
          <cell r="AE34">
            <v>981.62</v>
          </cell>
          <cell r="AF34">
            <v>919.03</v>
          </cell>
          <cell r="AG34">
            <v>1058.8599999999999</v>
          </cell>
          <cell r="AH34">
            <v>1114.04</v>
          </cell>
          <cell r="AI34">
            <v>988.04</v>
          </cell>
          <cell r="AJ34">
            <v>858.14</v>
          </cell>
          <cell r="AK34">
            <v>798.76</v>
          </cell>
          <cell r="AL34">
            <v>956.44</v>
          </cell>
          <cell r="AM34">
            <v>1035.56</v>
          </cell>
        </row>
        <row r="35">
          <cell r="B35" t="str">
            <v>Boardroom 1</v>
          </cell>
          <cell r="D35">
            <v>1849.83</v>
          </cell>
          <cell r="E35">
            <v>1914.68</v>
          </cell>
          <cell r="F35">
            <v>2067</v>
          </cell>
          <cell r="G35">
            <v>1788.79</v>
          </cell>
          <cell r="H35">
            <v>1629.73</v>
          </cell>
          <cell r="I35">
            <v>1876.84</v>
          </cell>
          <cell r="J35">
            <v>1984.45</v>
          </cell>
          <cell r="K35">
            <v>1763.16</v>
          </cell>
          <cell r="L35">
            <v>1552.17</v>
          </cell>
          <cell r="M35">
            <v>1406.65</v>
          </cell>
          <cell r="N35">
            <v>1644.71</v>
          </cell>
          <cell r="O35">
            <v>1779.17</v>
          </cell>
          <cell r="P35">
            <v>1784.26</v>
          </cell>
          <cell r="Q35">
            <v>1896.31</v>
          </cell>
          <cell r="R35">
            <v>2190.25</v>
          </cell>
          <cell r="S35">
            <v>1903.13</v>
          </cell>
          <cell r="T35">
            <v>1799.82</v>
          </cell>
          <cell r="U35">
            <v>2068.44</v>
          </cell>
          <cell r="V35">
            <v>2188.7399999999998</v>
          </cell>
          <cell r="W35">
            <v>1913.7</v>
          </cell>
          <cell r="X35">
            <v>1686.3</v>
          </cell>
          <cell r="Y35">
            <v>1558.8</v>
          </cell>
          <cell r="Z35">
            <v>1868.83</v>
          </cell>
          <cell r="AA35">
            <v>2045.97</v>
          </cell>
          <cell r="AB35">
            <v>2149.0700000000002</v>
          </cell>
          <cell r="AC35">
            <v>2364.42</v>
          </cell>
          <cell r="AD35">
            <v>2767.49</v>
          </cell>
          <cell r="AE35">
            <v>2473.9699999999998</v>
          </cell>
          <cell r="AF35">
            <v>2339.9299999999998</v>
          </cell>
          <cell r="AG35">
            <v>2656.4</v>
          </cell>
          <cell r="AH35">
            <v>2798.75</v>
          </cell>
          <cell r="AI35">
            <v>2472.69</v>
          </cell>
          <cell r="AJ35">
            <v>2190.7600000000002</v>
          </cell>
          <cell r="AK35">
            <v>2040.25</v>
          </cell>
          <cell r="AL35">
            <v>2393.44</v>
          </cell>
          <cell r="AM35">
            <v>2644.2</v>
          </cell>
        </row>
        <row r="36">
          <cell r="B36" t="str">
            <v>Boardroom 100</v>
          </cell>
          <cell r="D36">
            <v>2528.5500000000002</v>
          </cell>
          <cell r="E36">
            <v>2644.56</v>
          </cell>
          <cell r="F36">
            <v>2847.1</v>
          </cell>
          <cell r="G36">
            <v>2483.2800000000002</v>
          </cell>
          <cell r="H36">
            <v>2271.44</v>
          </cell>
          <cell r="I36">
            <v>2591.35</v>
          </cell>
          <cell r="J36">
            <v>2751.64</v>
          </cell>
          <cell r="K36">
            <v>2437.1999999999998</v>
          </cell>
          <cell r="L36">
            <v>2107.56</v>
          </cell>
          <cell r="M36">
            <v>1917.04</v>
          </cell>
          <cell r="N36">
            <v>2284.4</v>
          </cell>
          <cell r="O36">
            <v>2467.64</v>
          </cell>
          <cell r="P36">
            <v>2393.71</v>
          </cell>
          <cell r="Q36">
            <v>2573.33</v>
          </cell>
          <cell r="R36">
            <v>2960.73</v>
          </cell>
          <cell r="S36">
            <v>2604.5</v>
          </cell>
          <cell r="T36">
            <v>2438.58</v>
          </cell>
          <cell r="U36">
            <v>2776.24</v>
          </cell>
          <cell r="V36">
            <v>2921.59</v>
          </cell>
          <cell r="W36">
            <v>2581.4299999999998</v>
          </cell>
          <cell r="X36">
            <v>2270.16</v>
          </cell>
          <cell r="Y36">
            <v>2102.9</v>
          </cell>
          <cell r="Z36">
            <v>2520.12</v>
          </cell>
          <cell r="AA36">
            <v>2763.84</v>
          </cell>
          <cell r="AB36">
            <v>2951.03</v>
          </cell>
          <cell r="AC36">
            <v>3251.62</v>
          </cell>
          <cell r="AD36">
            <v>3798.12</v>
          </cell>
          <cell r="AE36">
            <v>3395.54</v>
          </cell>
          <cell r="AF36">
            <v>3184.78</v>
          </cell>
          <cell r="AG36">
            <v>3639.15</v>
          </cell>
          <cell r="AH36">
            <v>3861.96</v>
          </cell>
          <cell r="AI36">
            <v>3387.58</v>
          </cell>
          <cell r="AJ36">
            <v>2964.03</v>
          </cell>
          <cell r="AK36">
            <v>2731.47</v>
          </cell>
          <cell r="AL36">
            <v>3257.14</v>
          </cell>
          <cell r="AM36">
            <v>3554.24</v>
          </cell>
        </row>
        <row r="37">
          <cell r="B37" t="str">
            <v>Boardroom 1000</v>
          </cell>
          <cell r="D37">
            <v>2924.18</v>
          </cell>
          <cell r="E37">
            <v>3046.73</v>
          </cell>
          <cell r="F37">
            <v>3259.39</v>
          </cell>
          <cell r="G37">
            <v>2833.63</v>
          </cell>
          <cell r="H37">
            <v>2614.44</v>
          </cell>
          <cell r="I37">
            <v>2955.98</v>
          </cell>
          <cell r="J37">
            <v>3187.34</v>
          </cell>
          <cell r="K37">
            <v>2761.57</v>
          </cell>
          <cell r="L37">
            <v>2409.87</v>
          </cell>
          <cell r="M37">
            <v>2218.13</v>
          </cell>
          <cell r="N37">
            <v>2591.42</v>
          </cell>
          <cell r="O37">
            <v>2816.54</v>
          </cell>
          <cell r="P37">
            <v>2911.11</v>
          </cell>
          <cell r="Q37">
            <v>3140.33</v>
          </cell>
          <cell r="R37">
            <v>3533.21</v>
          </cell>
          <cell r="S37">
            <v>3151.77</v>
          </cell>
          <cell r="T37">
            <v>2896.69</v>
          </cell>
          <cell r="U37">
            <v>3365.48</v>
          </cell>
          <cell r="V37">
            <v>3600.97</v>
          </cell>
          <cell r="W37">
            <v>3113.85</v>
          </cell>
          <cell r="X37">
            <v>2703.27</v>
          </cell>
          <cell r="Y37">
            <v>2556.52</v>
          </cell>
          <cell r="Z37">
            <v>3097.11</v>
          </cell>
          <cell r="AA37">
            <v>3337.53</v>
          </cell>
          <cell r="AB37">
            <v>3583.31</v>
          </cell>
          <cell r="AC37">
            <v>3912.47</v>
          </cell>
          <cell r="AD37">
            <v>4597.07</v>
          </cell>
          <cell r="AE37">
            <v>4124.2700000000004</v>
          </cell>
          <cell r="AF37">
            <v>3907.33</v>
          </cell>
          <cell r="AG37">
            <v>4455.4399999999996</v>
          </cell>
          <cell r="AH37">
            <v>4694.71</v>
          </cell>
          <cell r="AI37">
            <v>4159.57</v>
          </cell>
          <cell r="AJ37">
            <v>3610.64</v>
          </cell>
          <cell r="AK37">
            <v>3358.25</v>
          </cell>
          <cell r="AL37">
            <v>4036.8</v>
          </cell>
          <cell r="AM37">
            <v>4387.8599999999997</v>
          </cell>
        </row>
        <row r="38">
          <cell r="B38" t="str">
            <v>CFO 100</v>
          </cell>
          <cell r="D38">
            <v>4837.3999999999996</v>
          </cell>
          <cell r="E38">
            <v>5030.7</v>
          </cell>
          <cell r="F38">
            <v>5412.93</v>
          </cell>
          <cell r="G38">
            <v>4709.46</v>
          </cell>
          <cell r="H38">
            <v>4339.68</v>
          </cell>
          <cell r="I38">
            <v>5000.49</v>
          </cell>
          <cell r="J38">
            <v>5239.25</v>
          </cell>
          <cell r="K38">
            <v>4678.3</v>
          </cell>
          <cell r="L38">
            <v>4010.61</v>
          </cell>
          <cell r="M38">
            <v>3744.81</v>
          </cell>
          <cell r="N38">
            <v>4376</v>
          </cell>
          <cell r="O38">
            <v>4703.76</v>
          </cell>
          <cell r="P38">
            <v>4849.71</v>
          </cell>
          <cell r="Q38">
            <v>5298.76</v>
          </cell>
          <cell r="R38">
            <v>5999.43</v>
          </cell>
          <cell r="S38">
            <v>5295.77</v>
          </cell>
          <cell r="T38">
            <v>4958.3</v>
          </cell>
          <cell r="U38">
            <v>5650.48</v>
          </cell>
          <cell r="V38">
            <v>5985.47</v>
          </cell>
          <cell r="W38">
            <v>5327.44</v>
          </cell>
          <cell r="X38">
            <v>4638.57</v>
          </cell>
          <cell r="Y38">
            <v>4329.5600000000004</v>
          </cell>
          <cell r="Z38">
            <v>5108.6899999999996</v>
          </cell>
          <cell r="AA38">
            <v>5675.79</v>
          </cell>
          <cell r="AB38">
            <v>5985.47</v>
          </cell>
          <cell r="AC38">
            <v>6606</v>
          </cell>
          <cell r="AD38">
            <v>7675.85</v>
          </cell>
          <cell r="AE38">
            <v>6839.24</v>
          </cell>
          <cell r="AF38">
            <v>6423.71</v>
          </cell>
          <cell r="AG38">
            <v>7291.33</v>
          </cell>
          <cell r="AH38">
            <v>7778.35</v>
          </cell>
          <cell r="AI38">
            <v>6873.14</v>
          </cell>
          <cell r="AJ38">
            <v>5978.71</v>
          </cell>
          <cell r="AK38">
            <v>5601.5</v>
          </cell>
          <cell r="AL38">
            <v>6624.68</v>
          </cell>
          <cell r="AM38">
            <v>7182.47</v>
          </cell>
        </row>
        <row r="39">
          <cell r="B39" t="str">
            <v>CFO 50</v>
          </cell>
          <cell r="D39">
            <v>3309.61</v>
          </cell>
          <cell r="E39">
            <v>3475.95</v>
          </cell>
          <cell r="F39">
            <v>3725.9</v>
          </cell>
          <cell r="G39">
            <v>3219.17</v>
          </cell>
          <cell r="H39">
            <v>2977.92</v>
          </cell>
          <cell r="I39">
            <v>3443.88</v>
          </cell>
          <cell r="J39">
            <v>3639.81</v>
          </cell>
          <cell r="K39">
            <v>3203.55</v>
          </cell>
          <cell r="L39">
            <v>2773.25</v>
          </cell>
          <cell r="M39">
            <v>2548.61</v>
          </cell>
          <cell r="N39">
            <v>3014.64</v>
          </cell>
          <cell r="O39">
            <v>3228.97</v>
          </cell>
          <cell r="P39">
            <v>3178.04</v>
          </cell>
          <cell r="Q39">
            <v>3408.57</v>
          </cell>
          <cell r="R39">
            <v>3863.58</v>
          </cell>
          <cell r="S39">
            <v>3433.78</v>
          </cell>
          <cell r="T39">
            <v>3191.49</v>
          </cell>
          <cell r="U39">
            <v>3649.18</v>
          </cell>
          <cell r="V39">
            <v>3872.65</v>
          </cell>
          <cell r="W39">
            <v>3441.87</v>
          </cell>
          <cell r="X39">
            <v>3017.84</v>
          </cell>
          <cell r="Y39">
            <v>2808.34</v>
          </cell>
          <cell r="Z39">
            <v>3350.49</v>
          </cell>
          <cell r="AA39">
            <v>3634.12</v>
          </cell>
          <cell r="AB39">
            <v>4013.99</v>
          </cell>
          <cell r="AC39">
            <v>4398.3599999999997</v>
          </cell>
          <cell r="AD39">
            <v>5180.95</v>
          </cell>
          <cell r="AE39">
            <v>4609.92</v>
          </cell>
          <cell r="AF39">
            <v>4296.07</v>
          </cell>
          <cell r="AG39">
            <v>4927.42</v>
          </cell>
          <cell r="AH39">
            <v>5198.32</v>
          </cell>
          <cell r="AI39">
            <v>4618.05</v>
          </cell>
          <cell r="AJ39">
            <v>4069.38</v>
          </cell>
          <cell r="AK39">
            <v>3757.17</v>
          </cell>
          <cell r="AL39">
            <v>4462.58</v>
          </cell>
          <cell r="AM39">
            <v>4884.93</v>
          </cell>
        </row>
        <row r="40">
          <cell r="B40" t="str">
            <v>Insta 3</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row>
        <row r="41">
          <cell r="B41" t="str">
            <v>Insta 4</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0</v>
          </cell>
        </row>
        <row r="42">
          <cell r="B42" t="str">
            <v>Insta 5</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cell r="AM42">
            <v>0</v>
          </cell>
        </row>
        <row r="43">
          <cell r="B43" t="str">
            <v>Nestor 21</v>
          </cell>
          <cell r="D43">
            <v>339.54</v>
          </cell>
          <cell r="E43">
            <v>354.89</v>
          </cell>
          <cell r="F43">
            <v>377.4</v>
          </cell>
          <cell r="G43">
            <v>327.71</v>
          </cell>
          <cell r="H43">
            <v>303.27999999999997</v>
          </cell>
          <cell r="I43">
            <v>347.43</v>
          </cell>
          <cell r="J43">
            <v>367.34</v>
          </cell>
          <cell r="K43">
            <v>324.5</v>
          </cell>
          <cell r="L43">
            <v>279.69</v>
          </cell>
          <cell r="M43">
            <v>260.22000000000003</v>
          </cell>
          <cell r="N43">
            <v>304.39</v>
          </cell>
          <cell r="O43">
            <v>326.11</v>
          </cell>
          <cell r="P43">
            <v>332.91</v>
          </cell>
          <cell r="Q43">
            <v>356.02</v>
          </cell>
          <cell r="R43">
            <v>407.82</v>
          </cell>
          <cell r="S43">
            <v>361.34</v>
          </cell>
          <cell r="T43">
            <v>340.71</v>
          </cell>
          <cell r="U43">
            <v>386.12</v>
          </cell>
          <cell r="V43">
            <v>411.46</v>
          </cell>
          <cell r="W43">
            <v>363.02</v>
          </cell>
          <cell r="X43">
            <v>315.89999999999998</v>
          </cell>
          <cell r="Y43">
            <v>295.57</v>
          </cell>
          <cell r="Z43">
            <v>354.29</v>
          </cell>
          <cell r="AA43">
            <v>383.69</v>
          </cell>
          <cell r="AB43">
            <v>403.12</v>
          </cell>
          <cell r="AC43">
            <v>441.07</v>
          </cell>
          <cell r="AD43">
            <v>516.35</v>
          </cell>
          <cell r="AE43">
            <v>459.5</v>
          </cell>
          <cell r="AF43">
            <v>432.56</v>
          </cell>
          <cell r="AG43">
            <v>493.28</v>
          </cell>
          <cell r="AH43">
            <v>521.70000000000005</v>
          </cell>
          <cell r="AI43">
            <v>463.65</v>
          </cell>
          <cell r="AJ43">
            <v>405.19</v>
          </cell>
          <cell r="AK43">
            <v>377.23</v>
          </cell>
          <cell r="AL43">
            <v>445.48</v>
          </cell>
          <cell r="AM43">
            <v>485.77</v>
          </cell>
        </row>
        <row r="44">
          <cell r="B44" t="str">
            <v>Nestor 27</v>
          </cell>
          <cell r="D44">
            <v>582.25</v>
          </cell>
          <cell r="E44">
            <v>608.79999999999995</v>
          </cell>
          <cell r="F44">
            <v>655.09</v>
          </cell>
          <cell r="G44">
            <v>570.62</v>
          </cell>
          <cell r="H44">
            <v>524.30999999999995</v>
          </cell>
          <cell r="I44">
            <v>601.24</v>
          </cell>
          <cell r="J44">
            <v>634.58000000000004</v>
          </cell>
          <cell r="K44">
            <v>559.21</v>
          </cell>
          <cell r="L44">
            <v>489.31</v>
          </cell>
          <cell r="M44">
            <v>448.02</v>
          </cell>
          <cell r="N44">
            <v>527.91</v>
          </cell>
          <cell r="O44">
            <v>568.38</v>
          </cell>
          <cell r="P44">
            <v>578.38</v>
          </cell>
          <cell r="Q44">
            <v>616.54999999999995</v>
          </cell>
          <cell r="R44">
            <v>707.29</v>
          </cell>
          <cell r="S44">
            <v>627.46</v>
          </cell>
          <cell r="T44">
            <v>586.83000000000004</v>
          </cell>
          <cell r="U44">
            <v>670.85</v>
          </cell>
          <cell r="V44">
            <v>708.79</v>
          </cell>
          <cell r="W44">
            <v>628.26</v>
          </cell>
          <cell r="X44">
            <v>546.03</v>
          </cell>
          <cell r="Y44">
            <v>506.92</v>
          </cell>
          <cell r="Z44">
            <v>610.03</v>
          </cell>
          <cell r="AA44">
            <v>663.36</v>
          </cell>
          <cell r="AB44">
            <v>718.93</v>
          </cell>
          <cell r="AC44">
            <v>781.08</v>
          </cell>
          <cell r="AD44">
            <v>920.64</v>
          </cell>
          <cell r="AE44">
            <v>814.75</v>
          </cell>
          <cell r="AF44">
            <v>762.11</v>
          </cell>
          <cell r="AG44">
            <v>883.79</v>
          </cell>
          <cell r="AH44">
            <v>929.74</v>
          </cell>
          <cell r="AI44">
            <v>813.66</v>
          </cell>
          <cell r="AJ44">
            <v>712.58</v>
          </cell>
          <cell r="AK44">
            <v>667.07</v>
          </cell>
          <cell r="AL44">
            <v>789.3</v>
          </cell>
          <cell r="AM44">
            <v>858.78</v>
          </cell>
        </row>
        <row r="45">
          <cell r="B45" t="str">
            <v>Oak 100</v>
          </cell>
          <cell r="D45">
            <v>533.39</v>
          </cell>
          <cell r="E45">
            <v>546.79</v>
          </cell>
          <cell r="F45">
            <v>591.66999999999996</v>
          </cell>
          <cell r="G45">
            <v>516.76</v>
          </cell>
          <cell r="H45">
            <v>474.6</v>
          </cell>
          <cell r="I45">
            <v>543.5</v>
          </cell>
          <cell r="J45">
            <v>574.19000000000005</v>
          </cell>
          <cell r="K45">
            <v>508.54</v>
          </cell>
          <cell r="L45">
            <v>440.05</v>
          </cell>
          <cell r="M45">
            <v>403.51</v>
          </cell>
          <cell r="N45">
            <v>478.71</v>
          </cell>
          <cell r="O45">
            <v>510.01</v>
          </cell>
          <cell r="P45">
            <v>508.72</v>
          </cell>
          <cell r="Q45">
            <v>552.53</v>
          </cell>
          <cell r="R45">
            <v>623.98</v>
          </cell>
          <cell r="S45">
            <v>551.42999999999995</v>
          </cell>
          <cell r="T45">
            <v>517.98</v>
          </cell>
          <cell r="U45">
            <v>585.78</v>
          </cell>
          <cell r="V45">
            <v>631.91</v>
          </cell>
          <cell r="W45">
            <v>556.57000000000005</v>
          </cell>
          <cell r="X45">
            <v>480.1</v>
          </cell>
          <cell r="Y45">
            <v>451.75</v>
          </cell>
          <cell r="Z45">
            <v>539.41999999999996</v>
          </cell>
          <cell r="AA45">
            <v>586.57000000000005</v>
          </cell>
          <cell r="AB45">
            <v>644.58000000000004</v>
          </cell>
          <cell r="AC45">
            <v>695.97</v>
          </cell>
          <cell r="AD45">
            <v>816.89</v>
          </cell>
          <cell r="AE45">
            <v>735.87</v>
          </cell>
          <cell r="AF45">
            <v>693.76</v>
          </cell>
          <cell r="AG45">
            <v>782.98</v>
          </cell>
          <cell r="AH45">
            <v>849.3</v>
          </cell>
          <cell r="AI45">
            <v>732.44</v>
          </cell>
          <cell r="AJ45">
            <v>647.51</v>
          </cell>
          <cell r="AK45">
            <v>598.54999999999995</v>
          </cell>
          <cell r="AL45">
            <v>709.97</v>
          </cell>
          <cell r="AM45">
            <v>774.37</v>
          </cell>
        </row>
        <row r="46">
          <cell r="B46" t="str">
            <v>Oak 1000</v>
          </cell>
          <cell r="D46">
            <v>1433.45</v>
          </cell>
          <cell r="E46">
            <v>1479.42</v>
          </cell>
          <cell r="F46">
            <v>1608.44</v>
          </cell>
          <cell r="G46">
            <v>1391.57</v>
          </cell>
          <cell r="H46">
            <v>1271.3499999999999</v>
          </cell>
          <cell r="I46">
            <v>1461.74</v>
          </cell>
          <cell r="J46">
            <v>1563.8</v>
          </cell>
          <cell r="K46">
            <v>1370.53</v>
          </cell>
          <cell r="L46">
            <v>1187.99</v>
          </cell>
          <cell r="M46">
            <v>1102.6199999999999</v>
          </cell>
          <cell r="N46">
            <v>1286.76</v>
          </cell>
          <cell r="O46">
            <v>1378.31</v>
          </cell>
          <cell r="P46">
            <v>1364.84</v>
          </cell>
          <cell r="Q46">
            <v>1477.47</v>
          </cell>
          <cell r="R46">
            <v>1680.74</v>
          </cell>
          <cell r="S46">
            <v>1486.87</v>
          </cell>
          <cell r="T46">
            <v>1393.33</v>
          </cell>
          <cell r="U46">
            <v>1591.87</v>
          </cell>
          <cell r="V46">
            <v>1684.58</v>
          </cell>
          <cell r="W46">
            <v>1487.56</v>
          </cell>
          <cell r="X46">
            <v>1290.83</v>
          </cell>
          <cell r="Y46">
            <v>1208.3399999999999</v>
          </cell>
          <cell r="Z46">
            <v>1436.92</v>
          </cell>
          <cell r="AA46">
            <v>1574.3</v>
          </cell>
          <cell r="AB46">
            <v>1654.35</v>
          </cell>
          <cell r="AC46">
            <v>1809.79</v>
          </cell>
          <cell r="AD46">
            <v>2089.98</v>
          </cell>
          <cell r="AE46">
            <v>1880.46</v>
          </cell>
          <cell r="AF46">
            <v>1750.56</v>
          </cell>
          <cell r="AG46">
            <v>2004.58</v>
          </cell>
          <cell r="AH46">
            <v>2133.44</v>
          </cell>
          <cell r="AI46">
            <v>1883.78</v>
          </cell>
          <cell r="AJ46">
            <v>1645.48</v>
          </cell>
          <cell r="AK46">
            <v>1538.73</v>
          </cell>
          <cell r="AL46">
            <v>1810.55</v>
          </cell>
          <cell r="AM46">
            <v>1992.08</v>
          </cell>
        </row>
        <row r="47">
          <cell r="B47" t="str">
            <v>Oak 250</v>
          </cell>
          <cell r="D47">
            <v>858.39</v>
          </cell>
          <cell r="E47">
            <v>882.71</v>
          </cell>
          <cell r="F47">
            <v>952.76</v>
          </cell>
          <cell r="G47">
            <v>823.16</v>
          </cell>
          <cell r="H47">
            <v>764.28</v>
          </cell>
          <cell r="I47">
            <v>866.08</v>
          </cell>
          <cell r="J47">
            <v>922.06</v>
          </cell>
          <cell r="K47">
            <v>820.1</v>
          </cell>
          <cell r="L47">
            <v>705.39</v>
          </cell>
          <cell r="M47">
            <v>650.64</v>
          </cell>
          <cell r="N47">
            <v>762.22</v>
          </cell>
          <cell r="O47">
            <v>823.56</v>
          </cell>
          <cell r="P47">
            <v>840.72</v>
          </cell>
          <cell r="Q47">
            <v>904.14</v>
          </cell>
          <cell r="R47">
            <v>1025.56</v>
          </cell>
          <cell r="S47">
            <v>903</v>
          </cell>
          <cell r="T47">
            <v>850.61</v>
          </cell>
          <cell r="U47">
            <v>971.47</v>
          </cell>
          <cell r="V47">
            <v>1035.49</v>
          </cell>
          <cell r="W47">
            <v>910.82</v>
          </cell>
          <cell r="X47">
            <v>794.17</v>
          </cell>
          <cell r="Y47">
            <v>735.48</v>
          </cell>
          <cell r="Z47">
            <v>875.75</v>
          </cell>
          <cell r="AA47">
            <v>958.36</v>
          </cell>
          <cell r="AB47">
            <v>1056.46</v>
          </cell>
          <cell r="AC47">
            <v>1149.01</v>
          </cell>
          <cell r="AD47">
            <v>1350.77</v>
          </cell>
          <cell r="AE47">
            <v>1186.93</v>
          </cell>
          <cell r="AF47">
            <v>1121.6500000000001</v>
          </cell>
          <cell r="AG47">
            <v>1297.97</v>
          </cell>
          <cell r="AH47">
            <v>1372.06</v>
          </cell>
          <cell r="AI47">
            <v>1195.1300000000001</v>
          </cell>
          <cell r="AJ47">
            <v>1045.9100000000001</v>
          </cell>
          <cell r="AK47">
            <v>979.14</v>
          </cell>
          <cell r="AL47">
            <v>1165.5899999999999</v>
          </cell>
          <cell r="AM47">
            <v>1266.04</v>
          </cell>
        </row>
        <row r="48">
          <cell r="B48" t="str">
            <v>Oval 23</v>
          </cell>
          <cell r="D48">
            <v>380.83</v>
          </cell>
          <cell r="E48">
            <v>396.47</v>
          </cell>
          <cell r="F48">
            <v>427.97</v>
          </cell>
          <cell r="G48">
            <v>370.45</v>
          </cell>
          <cell r="H48">
            <v>337.99</v>
          </cell>
          <cell r="I48">
            <v>386.04</v>
          </cell>
          <cell r="J48">
            <v>413.55</v>
          </cell>
          <cell r="K48">
            <v>363.68</v>
          </cell>
          <cell r="L48">
            <v>315.08999999999997</v>
          </cell>
          <cell r="M48">
            <v>293.7</v>
          </cell>
          <cell r="N48">
            <v>341.18</v>
          </cell>
          <cell r="O48">
            <v>366.93</v>
          </cell>
          <cell r="P48">
            <v>344.46</v>
          </cell>
          <cell r="Q48">
            <v>373.69</v>
          </cell>
          <cell r="R48">
            <v>424.38</v>
          </cell>
          <cell r="S48">
            <v>377.88</v>
          </cell>
          <cell r="T48">
            <v>352.05</v>
          </cell>
          <cell r="U48">
            <v>403.89</v>
          </cell>
          <cell r="V48">
            <v>426.2</v>
          </cell>
          <cell r="W48">
            <v>376.03</v>
          </cell>
          <cell r="X48">
            <v>330.08</v>
          </cell>
          <cell r="Y48">
            <v>308.82</v>
          </cell>
          <cell r="Z48">
            <v>366.88</v>
          </cell>
          <cell r="AA48">
            <v>399.4</v>
          </cell>
          <cell r="AB48">
            <v>449.28</v>
          </cell>
          <cell r="AC48">
            <v>488.94</v>
          </cell>
          <cell r="AD48">
            <v>572.39</v>
          </cell>
          <cell r="AE48">
            <v>507.86</v>
          </cell>
          <cell r="AF48">
            <v>482.02</v>
          </cell>
          <cell r="AG48">
            <v>546.04</v>
          </cell>
          <cell r="AH48">
            <v>579.54999999999995</v>
          </cell>
          <cell r="AI48">
            <v>512.24</v>
          </cell>
          <cell r="AJ48">
            <v>450.06</v>
          </cell>
          <cell r="AK48">
            <v>419.9</v>
          </cell>
          <cell r="AL48">
            <v>492.96</v>
          </cell>
          <cell r="AM48">
            <v>537.99</v>
          </cell>
        </row>
        <row r="49">
          <cell r="B49" t="str">
            <v>Oval 57</v>
          </cell>
          <cell r="D49">
            <v>598.72</v>
          </cell>
          <cell r="E49">
            <v>626.29</v>
          </cell>
          <cell r="F49">
            <v>672.71</v>
          </cell>
          <cell r="G49">
            <v>585.47</v>
          </cell>
          <cell r="H49">
            <v>538.69000000000005</v>
          </cell>
          <cell r="I49">
            <v>611.37</v>
          </cell>
          <cell r="J49">
            <v>648.41</v>
          </cell>
          <cell r="K49">
            <v>574.14</v>
          </cell>
          <cell r="L49">
            <v>495.03</v>
          </cell>
          <cell r="M49">
            <v>459.24</v>
          </cell>
          <cell r="N49">
            <v>544.16</v>
          </cell>
          <cell r="O49">
            <v>581.92999999999995</v>
          </cell>
          <cell r="P49">
            <v>584.61</v>
          </cell>
          <cell r="Q49">
            <v>627.15</v>
          </cell>
          <cell r="R49">
            <v>716.65</v>
          </cell>
          <cell r="S49">
            <v>628.24</v>
          </cell>
          <cell r="T49">
            <v>584.99</v>
          </cell>
          <cell r="U49">
            <v>675.03</v>
          </cell>
          <cell r="V49">
            <v>715.47</v>
          </cell>
          <cell r="W49">
            <v>629.66999999999996</v>
          </cell>
          <cell r="X49">
            <v>557.45000000000005</v>
          </cell>
          <cell r="Y49">
            <v>517.14</v>
          </cell>
          <cell r="Z49">
            <v>614.89</v>
          </cell>
          <cell r="AA49">
            <v>665.41</v>
          </cell>
          <cell r="AB49">
            <v>700.42</v>
          </cell>
          <cell r="AC49">
            <v>770.32</v>
          </cell>
          <cell r="AD49">
            <v>902.49</v>
          </cell>
          <cell r="AE49">
            <v>804.15</v>
          </cell>
          <cell r="AF49">
            <v>759.18</v>
          </cell>
          <cell r="AG49">
            <v>862.88</v>
          </cell>
          <cell r="AH49">
            <v>921.06</v>
          </cell>
          <cell r="AI49">
            <v>813.17</v>
          </cell>
          <cell r="AJ49">
            <v>710.99</v>
          </cell>
          <cell r="AK49">
            <v>660.27</v>
          </cell>
          <cell r="AL49">
            <v>786.54</v>
          </cell>
          <cell r="AM49">
            <v>855.91</v>
          </cell>
        </row>
        <row r="50">
          <cell r="B50" t="str">
            <v>Oval 8</v>
          </cell>
          <cell r="D50">
            <v>192.16</v>
          </cell>
          <cell r="E50">
            <v>202.73</v>
          </cell>
          <cell r="F50">
            <v>218.04</v>
          </cell>
          <cell r="G50">
            <v>189.12</v>
          </cell>
          <cell r="H50">
            <v>172</v>
          </cell>
          <cell r="I50">
            <v>197.86</v>
          </cell>
          <cell r="J50">
            <v>212.04</v>
          </cell>
          <cell r="K50">
            <v>185.28</v>
          </cell>
          <cell r="L50">
            <v>160.18</v>
          </cell>
          <cell r="M50">
            <v>149.36000000000001</v>
          </cell>
          <cell r="N50">
            <v>173.28</v>
          </cell>
          <cell r="O50">
            <v>186.08</v>
          </cell>
          <cell r="P50">
            <v>180.18</v>
          </cell>
          <cell r="Q50">
            <v>193.37</v>
          </cell>
          <cell r="R50">
            <v>221.49</v>
          </cell>
          <cell r="S50">
            <v>194.91</v>
          </cell>
          <cell r="T50">
            <v>183.64</v>
          </cell>
          <cell r="U50">
            <v>209.6</v>
          </cell>
          <cell r="V50">
            <v>222.49</v>
          </cell>
          <cell r="W50">
            <v>196.38</v>
          </cell>
          <cell r="X50">
            <v>172.25</v>
          </cell>
          <cell r="Y50">
            <v>158.36000000000001</v>
          </cell>
          <cell r="Z50">
            <v>189.39</v>
          </cell>
          <cell r="AA50">
            <v>207.52</v>
          </cell>
          <cell r="AB50">
            <v>230.83</v>
          </cell>
          <cell r="AC50">
            <v>248.94</v>
          </cell>
          <cell r="AD50">
            <v>293.83</v>
          </cell>
          <cell r="AE50">
            <v>262.61</v>
          </cell>
          <cell r="AF50">
            <v>247.16</v>
          </cell>
          <cell r="AG50">
            <v>279.83999999999997</v>
          </cell>
          <cell r="AH50">
            <v>298.95999999999998</v>
          </cell>
          <cell r="AI50">
            <v>262.47000000000003</v>
          </cell>
          <cell r="AJ50">
            <v>230.05</v>
          </cell>
          <cell r="AK50">
            <v>215.43</v>
          </cell>
          <cell r="AL50">
            <v>254.24</v>
          </cell>
          <cell r="AM50">
            <v>277.44</v>
          </cell>
        </row>
        <row r="51">
          <cell r="B51" t="str">
            <v>Walnut 10</v>
          </cell>
          <cell r="D51">
            <v>1531.53</v>
          </cell>
          <cell r="E51">
            <v>1584.46</v>
          </cell>
          <cell r="F51">
            <v>1700.72</v>
          </cell>
          <cell r="G51">
            <v>1492.05</v>
          </cell>
          <cell r="H51">
            <v>1368.71</v>
          </cell>
          <cell r="I51">
            <v>1569.73</v>
          </cell>
          <cell r="J51">
            <v>1656.74</v>
          </cell>
          <cell r="K51">
            <v>1468.42</v>
          </cell>
          <cell r="L51">
            <v>1266.1400000000001</v>
          </cell>
          <cell r="M51">
            <v>1179.98</v>
          </cell>
          <cell r="N51">
            <v>1380.33</v>
          </cell>
          <cell r="O51">
            <v>1481.74</v>
          </cell>
          <cell r="P51">
            <v>1506.4</v>
          </cell>
          <cell r="Q51">
            <v>1616.43</v>
          </cell>
          <cell r="R51">
            <v>1839.6</v>
          </cell>
          <cell r="S51">
            <v>1630.98</v>
          </cell>
          <cell r="T51">
            <v>1535.69</v>
          </cell>
          <cell r="U51">
            <v>1752.98</v>
          </cell>
          <cell r="V51">
            <v>1857.8</v>
          </cell>
          <cell r="W51">
            <v>1641.92</v>
          </cell>
          <cell r="X51">
            <v>1450.13</v>
          </cell>
          <cell r="Y51">
            <v>1333.54</v>
          </cell>
          <cell r="Z51">
            <v>1596.88</v>
          </cell>
          <cell r="AA51">
            <v>1738.38</v>
          </cell>
          <cell r="AB51">
            <v>1913.34</v>
          </cell>
          <cell r="AC51">
            <v>2062.71</v>
          </cell>
          <cell r="AD51">
            <v>2421.77</v>
          </cell>
          <cell r="AE51">
            <v>2160.87</v>
          </cell>
          <cell r="AF51">
            <v>2025.88</v>
          </cell>
          <cell r="AG51">
            <v>2314.12</v>
          </cell>
          <cell r="AH51">
            <v>2488.96</v>
          </cell>
          <cell r="AI51">
            <v>2171.5</v>
          </cell>
          <cell r="AJ51">
            <v>1892.36</v>
          </cell>
          <cell r="AK51">
            <v>1765.09</v>
          </cell>
          <cell r="AL51">
            <v>2107.5500000000002</v>
          </cell>
          <cell r="AM51">
            <v>2268.8200000000002</v>
          </cell>
        </row>
        <row r="52">
          <cell r="B52" t="str">
            <v>Walnut 25</v>
          </cell>
          <cell r="D52">
            <v>2333.0500000000002</v>
          </cell>
          <cell r="E52">
            <v>2439.91</v>
          </cell>
          <cell r="F52">
            <v>2605.6</v>
          </cell>
          <cell r="G52">
            <v>2265.25</v>
          </cell>
          <cell r="H52">
            <v>2084.79</v>
          </cell>
          <cell r="I52">
            <v>2392.12</v>
          </cell>
          <cell r="J52">
            <v>2543.61</v>
          </cell>
          <cell r="K52">
            <v>2207.89</v>
          </cell>
          <cell r="L52">
            <v>1936.52</v>
          </cell>
          <cell r="M52">
            <v>1786.09</v>
          </cell>
          <cell r="N52">
            <v>2076.8000000000002</v>
          </cell>
          <cell r="O52">
            <v>2244.7800000000002</v>
          </cell>
          <cell r="P52">
            <v>2297.5700000000002</v>
          </cell>
          <cell r="Q52">
            <v>2458.4499999999998</v>
          </cell>
          <cell r="R52">
            <v>2800.17</v>
          </cell>
          <cell r="S52">
            <v>2499.77</v>
          </cell>
          <cell r="T52">
            <v>2328.4</v>
          </cell>
          <cell r="U52">
            <v>2670.88</v>
          </cell>
          <cell r="V52">
            <v>2823.48</v>
          </cell>
          <cell r="W52">
            <v>2498.09</v>
          </cell>
          <cell r="X52">
            <v>2172.61</v>
          </cell>
          <cell r="Y52">
            <v>2055.87</v>
          </cell>
          <cell r="Z52">
            <v>2411.98</v>
          </cell>
          <cell r="AA52">
            <v>2650.71</v>
          </cell>
          <cell r="AB52">
            <v>2843.6</v>
          </cell>
          <cell r="AC52">
            <v>3101.18</v>
          </cell>
          <cell r="AD52">
            <v>3654.62</v>
          </cell>
          <cell r="AE52">
            <v>3243.12</v>
          </cell>
          <cell r="AF52">
            <v>3039.4</v>
          </cell>
          <cell r="AG52">
            <v>3485.2</v>
          </cell>
          <cell r="AH52">
            <v>3717.88</v>
          </cell>
          <cell r="AI52">
            <v>3261.7</v>
          </cell>
          <cell r="AJ52">
            <v>2855.75</v>
          </cell>
          <cell r="AK52">
            <v>2656.57</v>
          </cell>
          <cell r="AL52">
            <v>3157.29</v>
          </cell>
          <cell r="AM52">
            <v>3457.13</v>
          </cell>
        </row>
        <row r="54">
          <cell r="B54" t="str">
            <v>Seating</v>
          </cell>
          <cell r="D54">
            <v>51777.430000000008</v>
          </cell>
          <cell r="E54">
            <v>48363.890000000014</v>
          </cell>
          <cell r="F54">
            <v>48116.060000000005</v>
          </cell>
          <cell r="G54">
            <v>44832.02</v>
          </cell>
          <cell r="H54">
            <v>38245.11</v>
          </cell>
          <cell r="I54">
            <v>35088.54</v>
          </cell>
          <cell r="J54">
            <v>31977.440000000002</v>
          </cell>
          <cell r="K54">
            <v>38420.950000000004</v>
          </cell>
          <cell r="L54">
            <v>45037.380000000005</v>
          </cell>
          <cell r="M54">
            <v>51964.200000000004</v>
          </cell>
          <cell r="N54">
            <v>52989.09</v>
          </cell>
          <cell r="O54">
            <v>47057.770000000004</v>
          </cell>
          <cell r="P54">
            <v>56499.719999999994</v>
          </cell>
          <cell r="Q54">
            <v>53676.66</v>
          </cell>
          <cell r="R54">
            <v>55270.8</v>
          </cell>
          <cell r="S54">
            <v>51943.83</v>
          </cell>
          <cell r="T54">
            <v>44855.5</v>
          </cell>
          <cell r="U54">
            <v>41064.759999999995</v>
          </cell>
          <cell r="V54">
            <v>37256.42</v>
          </cell>
          <cell r="W54">
            <v>44993.549999999996</v>
          </cell>
          <cell r="X54">
            <v>52890.069999999992</v>
          </cell>
          <cell r="Y54">
            <v>61399.840000000004</v>
          </cell>
          <cell r="Z54">
            <v>62683.789999999994</v>
          </cell>
          <cell r="AA54">
            <v>56086.100000000006</v>
          </cell>
          <cell r="AB54">
            <v>71606.34</v>
          </cell>
          <cell r="AC54">
            <v>68388.75</v>
          </cell>
          <cell r="AD54">
            <v>71237.3</v>
          </cell>
          <cell r="AE54">
            <v>67082.490000000005</v>
          </cell>
          <cell r="AF54">
            <v>58117.16</v>
          </cell>
          <cell r="AG54">
            <v>53211.420000000006</v>
          </cell>
          <cell r="AH54">
            <v>48465.090000000004</v>
          </cell>
          <cell r="AI54">
            <v>58046.159999999996</v>
          </cell>
          <cell r="AJ54">
            <v>68183.61</v>
          </cell>
          <cell r="AK54">
            <v>78349.77</v>
          </cell>
          <cell r="AL54">
            <v>78987.06</v>
          </cell>
          <cell r="AM54">
            <v>69865.66</v>
          </cell>
        </row>
        <row r="55">
          <cell r="B55" t="str">
            <v>Storage</v>
          </cell>
          <cell r="D55">
            <v>35596.270000000004</v>
          </cell>
          <cell r="E55">
            <v>33082.32</v>
          </cell>
          <cell r="F55">
            <v>32690.930000000004</v>
          </cell>
          <cell r="G55">
            <v>32379.059999999998</v>
          </cell>
          <cell r="H55">
            <v>30166.73</v>
          </cell>
          <cell r="I55">
            <v>30231.699999999993</v>
          </cell>
          <cell r="J55">
            <v>32441.300000000003</v>
          </cell>
          <cell r="K55">
            <v>30057.959999999995</v>
          </cell>
          <cell r="L55">
            <v>30305.019999999997</v>
          </cell>
          <cell r="M55">
            <v>34721.420000000006</v>
          </cell>
          <cell r="N55">
            <v>32799.920000000006</v>
          </cell>
          <cell r="O55">
            <v>32819.360000000001</v>
          </cell>
          <cell r="P55">
            <v>36569.410000000003</v>
          </cell>
          <cell r="Q55">
            <v>34375.039999999994</v>
          </cell>
          <cell r="R55">
            <v>34669.08</v>
          </cell>
          <cell r="S55">
            <v>34802.959999999999</v>
          </cell>
          <cell r="T55">
            <v>32628.85</v>
          </cell>
          <cell r="U55">
            <v>32415.800000000003</v>
          </cell>
          <cell r="V55">
            <v>35032.370000000003</v>
          </cell>
          <cell r="W55">
            <v>32598.659999999996</v>
          </cell>
          <cell r="X55">
            <v>32897.949999999997</v>
          </cell>
          <cell r="Y55">
            <v>37575.32</v>
          </cell>
          <cell r="Z55">
            <v>36044.33</v>
          </cell>
          <cell r="AA55">
            <v>36381.529999999992</v>
          </cell>
          <cell r="AB55">
            <v>43786.039999999994</v>
          </cell>
          <cell r="AC55">
            <v>41538.520000000004</v>
          </cell>
          <cell r="AD55">
            <v>42645.250000000007</v>
          </cell>
          <cell r="AE55">
            <v>42902.09</v>
          </cell>
          <cell r="AF55">
            <v>40033.25</v>
          </cell>
          <cell r="AG55">
            <v>40255.039999999994</v>
          </cell>
          <cell r="AH55">
            <v>43029.319999999992</v>
          </cell>
          <cell r="AI55">
            <v>40183.099999999991</v>
          </cell>
          <cell r="AJ55">
            <v>40264.51999999999</v>
          </cell>
          <cell r="AK55">
            <v>46305.66</v>
          </cell>
          <cell r="AL55">
            <v>43956.47</v>
          </cell>
          <cell r="AM55">
            <v>43891.83</v>
          </cell>
        </row>
        <row r="56">
          <cell r="B56" t="str">
            <v>Tables</v>
          </cell>
          <cell r="D56">
            <v>25847.38</v>
          </cell>
          <cell r="E56">
            <v>26917.64</v>
          </cell>
          <cell r="F56">
            <v>28929.249999999996</v>
          </cell>
          <cell r="G56">
            <v>25128.839999999997</v>
          </cell>
          <cell r="H56">
            <v>23109.55</v>
          </cell>
          <cell r="I56">
            <v>26490.950000000004</v>
          </cell>
          <cell r="J56">
            <v>28096.560000000005</v>
          </cell>
          <cell r="K56">
            <v>24765.799999999996</v>
          </cell>
          <cell r="L56">
            <v>21463.719999999998</v>
          </cell>
          <cell r="M56">
            <v>19806.900000000001</v>
          </cell>
          <cell r="N56">
            <v>23243.91</v>
          </cell>
          <cell r="O56">
            <v>25019.940000000006</v>
          </cell>
          <cell r="P56">
            <v>25210.270000000004</v>
          </cell>
          <cell r="Q56">
            <v>27160.01</v>
          </cell>
          <cell r="R56">
            <v>30900.720000000008</v>
          </cell>
          <cell r="S56">
            <v>27339.52</v>
          </cell>
          <cell r="T56">
            <v>25534.030000000002</v>
          </cell>
          <cell r="U56">
            <v>29229.169999999991</v>
          </cell>
          <cell r="V56">
            <v>31000.480000000007</v>
          </cell>
          <cell r="W56">
            <v>27360.249999999996</v>
          </cell>
          <cell r="X56">
            <v>23908.43</v>
          </cell>
          <cell r="Y56">
            <v>22309.699999999997</v>
          </cell>
          <cell r="Z56">
            <v>26583.489999999994</v>
          </cell>
          <cell r="AA56">
            <v>29072.37</v>
          </cell>
          <cell r="AB56">
            <v>31204.949999999997</v>
          </cell>
          <cell r="AC56">
            <v>34175.71</v>
          </cell>
          <cell r="AD56">
            <v>40014.239999999998</v>
          </cell>
          <cell r="AE56">
            <v>35676.82</v>
          </cell>
          <cell r="AF56">
            <v>33517.33</v>
          </cell>
          <cell r="AG56">
            <v>38271.85</v>
          </cell>
          <cell r="AH56">
            <v>40641.889999999992</v>
          </cell>
          <cell r="AI56">
            <v>35820.339999999997</v>
          </cell>
          <cell r="AJ56">
            <v>31326.300000000003</v>
          </cell>
          <cell r="AK56">
            <v>29154.27</v>
          </cell>
          <cell r="AL56">
            <v>34624.19</v>
          </cell>
          <cell r="AM56">
            <v>37734.520000000004</v>
          </cell>
        </row>
        <row r="57">
          <cell r="B57" t="str">
            <v>Total Sales</v>
          </cell>
          <cell r="D57">
            <v>113221.08000000002</v>
          </cell>
          <cell r="E57">
            <v>108363.85000000002</v>
          </cell>
          <cell r="F57">
            <v>109736.24</v>
          </cell>
          <cell r="G57">
            <v>102339.91999999998</v>
          </cell>
          <cell r="H57">
            <v>91521.39</v>
          </cell>
          <cell r="I57">
            <v>91811.19</v>
          </cell>
          <cell r="J57">
            <v>92515.300000000017</v>
          </cell>
          <cell r="K57">
            <v>93244.709999999992</v>
          </cell>
          <cell r="L57">
            <v>96806.12</v>
          </cell>
          <cell r="M57">
            <v>106492.52000000002</v>
          </cell>
          <cell r="N57">
            <v>109032.92000000001</v>
          </cell>
          <cell r="O57">
            <v>104897.07</v>
          </cell>
          <cell r="P57">
            <v>118279.40000000001</v>
          </cell>
          <cell r="Q57">
            <v>115211.70999999999</v>
          </cell>
          <cell r="R57">
            <v>120840.6</v>
          </cell>
          <cell r="S57">
            <v>114086.31000000001</v>
          </cell>
          <cell r="T57">
            <v>103018.38</v>
          </cell>
          <cell r="U57">
            <v>102709.72999999998</v>
          </cell>
          <cell r="V57">
            <v>103289.27000000002</v>
          </cell>
          <cell r="W57">
            <v>104952.45999999999</v>
          </cell>
          <cell r="X57">
            <v>109696.44999999998</v>
          </cell>
          <cell r="Y57">
            <v>121284.86</v>
          </cell>
          <cell r="Z57">
            <v>125311.60999999999</v>
          </cell>
          <cell r="AA57">
            <v>121540</v>
          </cell>
          <cell r="AB57">
            <v>146597.32999999999</v>
          </cell>
          <cell r="AC57">
            <v>144102.98000000001</v>
          </cell>
          <cell r="AD57">
            <v>153896.79</v>
          </cell>
          <cell r="AE57">
            <v>145661.4</v>
          </cell>
          <cell r="AF57">
            <v>131667.74</v>
          </cell>
          <cell r="AG57">
            <v>131738.31</v>
          </cell>
          <cell r="AH57">
            <v>132136.29999999999</v>
          </cell>
          <cell r="AI57">
            <v>134049.59999999998</v>
          </cell>
          <cell r="AJ57">
            <v>139774.43</v>
          </cell>
          <cell r="AK57">
            <v>153809.70000000001</v>
          </cell>
          <cell r="AL57">
            <v>157567.72</v>
          </cell>
          <cell r="AM57">
            <v>151492.01</v>
          </cell>
        </row>
      </sheetData>
      <sheetData sheetId="1">
        <row r="2">
          <cell r="D2">
            <v>37257</v>
          </cell>
          <cell r="E2">
            <v>37288</v>
          </cell>
          <cell r="F2">
            <v>37316</v>
          </cell>
          <cell r="G2">
            <v>37347</v>
          </cell>
          <cell r="H2">
            <v>37377</v>
          </cell>
          <cell r="I2">
            <v>37408</v>
          </cell>
          <cell r="J2">
            <v>37438</v>
          </cell>
          <cell r="K2">
            <v>37469</v>
          </cell>
          <cell r="L2">
            <v>37500</v>
          </cell>
          <cell r="M2">
            <v>37530</v>
          </cell>
          <cell r="N2">
            <v>37561</v>
          </cell>
          <cell r="O2">
            <v>37591</v>
          </cell>
          <cell r="P2">
            <v>37622</v>
          </cell>
          <cell r="Q2">
            <v>37653</v>
          </cell>
          <cell r="R2">
            <v>37681</v>
          </cell>
          <cell r="S2">
            <v>37712</v>
          </cell>
          <cell r="T2">
            <v>37742</v>
          </cell>
          <cell r="U2">
            <v>37773</v>
          </cell>
          <cell r="V2">
            <v>37803</v>
          </cell>
          <cell r="W2">
            <v>37834</v>
          </cell>
          <cell r="X2">
            <v>37865</v>
          </cell>
          <cell r="Y2">
            <v>37895</v>
          </cell>
          <cell r="Z2">
            <v>37926</v>
          </cell>
          <cell r="AA2">
            <v>37956</v>
          </cell>
          <cell r="AB2">
            <v>37987</v>
          </cell>
          <cell r="AC2">
            <v>38018</v>
          </cell>
          <cell r="AD2">
            <v>38047</v>
          </cell>
          <cell r="AE2">
            <v>38078</v>
          </cell>
          <cell r="AF2">
            <v>38108</v>
          </cell>
          <cell r="AG2">
            <v>38139</v>
          </cell>
          <cell r="AH2">
            <v>38169</v>
          </cell>
          <cell r="AI2">
            <v>38200</v>
          </cell>
          <cell r="AJ2">
            <v>38231</v>
          </cell>
          <cell r="AK2">
            <v>38261</v>
          </cell>
          <cell r="AL2">
            <v>38292</v>
          </cell>
          <cell r="AM2">
            <v>38322</v>
          </cell>
        </row>
        <row r="4">
          <cell r="B4" t="str">
            <v>Czar 3</v>
          </cell>
          <cell r="D4">
            <v>2649.74</v>
          </cell>
          <cell r="E4">
            <v>5114.03</v>
          </cell>
          <cell r="F4">
            <v>7575.99</v>
          </cell>
          <cell r="G4">
            <v>9858.99</v>
          </cell>
          <cell r="H4">
            <v>11811.76</v>
          </cell>
          <cell r="I4">
            <v>13589</v>
          </cell>
          <cell r="J4">
            <v>15221.99</v>
          </cell>
          <cell r="K4">
            <v>17192.189999999999</v>
          </cell>
          <cell r="L4">
            <v>19491.71</v>
          </cell>
          <cell r="M4">
            <v>22152.89</v>
          </cell>
          <cell r="N4">
            <v>24853.39</v>
          </cell>
          <cell r="O4">
            <v>27237.99</v>
          </cell>
          <cell r="P4">
            <v>2869</v>
          </cell>
          <cell r="Q4">
            <v>5587.9</v>
          </cell>
          <cell r="R4">
            <v>8386.6</v>
          </cell>
          <cell r="S4">
            <v>11020</v>
          </cell>
          <cell r="T4">
            <v>13292.4</v>
          </cell>
          <cell r="U4">
            <v>15380.5</v>
          </cell>
          <cell r="V4">
            <v>17282.400000000001</v>
          </cell>
          <cell r="W4">
            <v>19537.7</v>
          </cell>
          <cell r="X4">
            <v>22207.200000000001</v>
          </cell>
          <cell r="Y4">
            <v>25334.6</v>
          </cell>
          <cell r="Z4">
            <v>28541.8</v>
          </cell>
          <cell r="AA4">
            <v>31386.1</v>
          </cell>
          <cell r="AB4">
            <v>3614.03</v>
          </cell>
          <cell r="AC4">
            <v>7036.14</v>
          </cell>
          <cell r="AD4">
            <v>10617.36</v>
          </cell>
          <cell r="AE4">
            <v>13984.99</v>
          </cell>
          <cell r="AF4">
            <v>16935.68</v>
          </cell>
          <cell r="AG4">
            <v>19619.52</v>
          </cell>
          <cell r="AH4">
            <v>22044.400000000001</v>
          </cell>
          <cell r="AI4">
            <v>24961.03</v>
          </cell>
          <cell r="AJ4">
            <v>28386.49</v>
          </cell>
          <cell r="AK4">
            <v>32317.61</v>
          </cell>
          <cell r="AL4">
            <v>36274.800000000003</v>
          </cell>
          <cell r="AM4">
            <v>39787.839999999997</v>
          </cell>
        </row>
        <row r="5">
          <cell r="B5" t="str">
            <v>Czar 5</v>
          </cell>
          <cell r="D5">
            <v>2386.84</v>
          </cell>
          <cell r="E5">
            <v>4634.5</v>
          </cell>
          <cell r="F5">
            <v>6850.89</v>
          </cell>
          <cell r="G5">
            <v>8909.19</v>
          </cell>
          <cell r="H5">
            <v>10672.96</v>
          </cell>
          <cell r="I5">
            <v>12282.52</v>
          </cell>
          <cell r="J5">
            <v>13752.31</v>
          </cell>
          <cell r="K5">
            <v>15525.71</v>
          </cell>
          <cell r="L5">
            <v>17604.009999999998</v>
          </cell>
          <cell r="M5">
            <v>20022.38</v>
          </cell>
          <cell r="N5">
            <v>22427.21</v>
          </cell>
          <cell r="O5">
            <v>24595.1</v>
          </cell>
          <cell r="P5">
            <v>2737.6</v>
          </cell>
          <cell r="Q5">
            <v>5357.2</v>
          </cell>
          <cell r="R5">
            <v>8072.68</v>
          </cell>
          <cell r="S5">
            <v>10622.96</v>
          </cell>
          <cell r="T5">
            <v>12819.24</v>
          </cell>
          <cell r="U5">
            <v>14831.14</v>
          </cell>
          <cell r="V5">
            <v>16651.29</v>
          </cell>
          <cell r="W5">
            <v>18856.419999999998</v>
          </cell>
          <cell r="X5">
            <v>21424.400000000001</v>
          </cell>
          <cell r="Y5">
            <v>24412.75</v>
          </cell>
          <cell r="Z5">
            <v>27460.1</v>
          </cell>
          <cell r="AA5">
            <v>30185.9</v>
          </cell>
          <cell r="AB5">
            <v>3418.95</v>
          </cell>
          <cell r="AC5">
            <v>6685.73</v>
          </cell>
          <cell r="AD5">
            <v>10086.780000000001</v>
          </cell>
          <cell r="AE5">
            <v>13296.15</v>
          </cell>
          <cell r="AF5">
            <v>16049.44</v>
          </cell>
          <cell r="AG5">
            <v>18584.900000000001</v>
          </cell>
          <cell r="AH5">
            <v>20913.22</v>
          </cell>
          <cell r="AI5">
            <v>23685.19</v>
          </cell>
          <cell r="AJ5">
            <v>26925.21</v>
          </cell>
          <cell r="AK5">
            <v>30674.93</v>
          </cell>
          <cell r="AL5">
            <v>34457.64</v>
          </cell>
          <cell r="AM5">
            <v>37817.519999999997</v>
          </cell>
        </row>
        <row r="6">
          <cell r="B6" t="str">
            <v>Czar 7</v>
          </cell>
          <cell r="D6">
            <v>2579.63</v>
          </cell>
          <cell r="E6">
            <v>4985.57</v>
          </cell>
          <cell r="F6">
            <v>7384.75</v>
          </cell>
          <cell r="G6">
            <v>9603.19</v>
          </cell>
          <cell r="H6">
            <v>11494.86</v>
          </cell>
          <cell r="I6">
            <v>13257.5</v>
          </cell>
          <cell r="J6">
            <v>14848.36</v>
          </cell>
          <cell r="K6">
            <v>16778.46</v>
          </cell>
          <cell r="L6">
            <v>19022.830000000002</v>
          </cell>
          <cell r="M6">
            <v>21632.2</v>
          </cell>
          <cell r="N6">
            <v>24261.07</v>
          </cell>
          <cell r="O6">
            <v>26611.94</v>
          </cell>
          <cell r="P6">
            <v>2843.72</v>
          </cell>
          <cell r="Q6">
            <v>5558.41</v>
          </cell>
          <cell r="R6">
            <v>8347.74</v>
          </cell>
          <cell r="S6">
            <v>10971.35</v>
          </cell>
          <cell r="T6">
            <v>13236.97</v>
          </cell>
          <cell r="U6">
            <v>15312.84</v>
          </cell>
          <cell r="V6">
            <v>17182.509999999998</v>
          </cell>
          <cell r="W6">
            <v>19451.919999999998</v>
          </cell>
          <cell r="X6">
            <v>22121.07</v>
          </cell>
          <cell r="Y6">
            <v>25212.73</v>
          </cell>
          <cell r="Z6">
            <v>28401.8</v>
          </cell>
          <cell r="AA6">
            <v>31234.14</v>
          </cell>
          <cell r="AB6">
            <v>3589.71</v>
          </cell>
          <cell r="AC6">
            <v>7043.26</v>
          </cell>
          <cell r="AD6">
            <v>10616.6</v>
          </cell>
          <cell r="AE6">
            <v>13967.29</v>
          </cell>
          <cell r="AF6">
            <v>16855.63</v>
          </cell>
          <cell r="AG6">
            <v>19522.43</v>
          </cell>
          <cell r="AH6">
            <v>21947.55</v>
          </cell>
          <cell r="AI6">
            <v>24841.759999999998</v>
          </cell>
          <cell r="AJ6">
            <v>28265.5</v>
          </cell>
          <cell r="AK6">
            <v>32185.14</v>
          </cell>
          <cell r="AL6">
            <v>36168.51</v>
          </cell>
          <cell r="AM6">
            <v>39666.449999999997</v>
          </cell>
        </row>
        <row r="7">
          <cell r="B7" t="str">
            <v>Banker 50</v>
          </cell>
          <cell r="D7">
            <v>7113.11</v>
          </cell>
          <cell r="E7">
            <v>13660.46</v>
          </cell>
          <cell r="F7">
            <v>20256.21</v>
          </cell>
          <cell r="G7">
            <v>26376.400000000001</v>
          </cell>
          <cell r="H7">
            <v>31581.81</v>
          </cell>
          <cell r="I7">
            <v>36405.769999999997</v>
          </cell>
          <cell r="J7">
            <v>40751.760000000002</v>
          </cell>
          <cell r="K7">
            <v>45950.75</v>
          </cell>
          <cell r="L7">
            <v>52084.59</v>
          </cell>
          <cell r="M7">
            <v>59114.1</v>
          </cell>
          <cell r="N7">
            <v>66317.460000000006</v>
          </cell>
          <cell r="O7">
            <v>72724.09</v>
          </cell>
          <cell r="P7">
            <v>7798.21</v>
          </cell>
          <cell r="Q7">
            <v>15199.49</v>
          </cell>
          <cell r="R7">
            <v>22805.8</v>
          </cell>
          <cell r="S7">
            <v>29940.44</v>
          </cell>
          <cell r="T7">
            <v>36138.81</v>
          </cell>
          <cell r="U7">
            <v>41806.93</v>
          </cell>
          <cell r="V7">
            <v>46974.09</v>
          </cell>
          <cell r="W7">
            <v>53203.77</v>
          </cell>
          <cell r="X7">
            <v>60457.59</v>
          </cell>
          <cell r="Y7">
            <v>68933.509999999995</v>
          </cell>
          <cell r="Z7">
            <v>77633.649999999994</v>
          </cell>
          <cell r="AA7">
            <v>85340.96</v>
          </cell>
          <cell r="AB7">
            <v>9756.82</v>
          </cell>
          <cell r="AC7">
            <v>19028.84</v>
          </cell>
          <cell r="AD7">
            <v>28685.99</v>
          </cell>
          <cell r="AE7">
            <v>37795.160000000003</v>
          </cell>
          <cell r="AF7">
            <v>45648.76</v>
          </cell>
          <cell r="AG7">
            <v>52916.59</v>
          </cell>
          <cell r="AH7">
            <v>59511.88</v>
          </cell>
          <cell r="AI7">
            <v>67371.87</v>
          </cell>
          <cell r="AJ7">
            <v>76648.289999999994</v>
          </cell>
          <cell r="AK7">
            <v>87301.19</v>
          </cell>
          <cell r="AL7">
            <v>98049.31</v>
          </cell>
          <cell r="AM7">
            <v>107515.12</v>
          </cell>
        </row>
        <row r="8">
          <cell r="B8" t="str">
            <v>Banker 72</v>
          </cell>
          <cell r="D8">
            <v>6444.34</v>
          </cell>
          <cell r="E8">
            <v>12430.03</v>
          </cell>
          <cell r="F8">
            <v>18337.8</v>
          </cell>
          <cell r="G8">
            <v>23887.61</v>
          </cell>
          <cell r="H8">
            <v>28626.33</v>
          </cell>
          <cell r="I8">
            <v>32957.07</v>
          </cell>
          <cell r="J8">
            <v>36912.83</v>
          </cell>
          <cell r="K8">
            <v>41655.58</v>
          </cell>
          <cell r="L8">
            <v>47244.33</v>
          </cell>
          <cell r="M8">
            <v>53648.09</v>
          </cell>
          <cell r="N8">
            <v>60221.84</v>
          </cell>
          <cell r="O8">
            <v>66045.84</v>
          </cell>
          <cell r="P8">
            <v>7064.96</v>
          </cell>
          <cell r="Q8">
            <v>13762.08</v>
          </cell>
          <cell r="R8">
            <v>20693.28</v>
          </cell>
          <cell r="S8">
            <v>27233.84</v>
          </cell>
          <cell r="T8">
            <v>32840.36</v>
          </cell>
          <cell r="U8">
            <v>38007.599999999999</v>
          </cell>
          <cell r="V8">
            <v>42658.04</v>
          </cell>
          <cell r="W8">
            <v>48261.52</v>
          </cell>
          <cell r="X8">
            <v>54923.68</v>
          </cell>
          <cell r="Y8">
            <v>62553.32</v>
          </cell>
          <cell r="Z8">
            <v>70382.84</v>
          </cell>
          <cell r="AA8">
            <v>77415.88</v>
          </cell>
          <cell r="AB8">
            <v>8871.11</v>
          </cell>
          <cell r="AC8">
            <v>17384.849999999999</v>
          </cell>
          <cell r="AD8">
            <v>26257.51</v>
          </cell>
          <cell r="AE8">
            <v>34563.86</v>
          </cell>
          <cell r="AF8">
            <v>41768.54</v>
          </cell>
          <cell r="AG8">
            <v>48301.99</v>
          </cell>
          <cell r="AH8">
            <v>54351.11</v>
          </cell>
          <cell r="AI8">
            <v>61537.43</v>
          </cell>
          <cell r="AJ8">
            <v>70022.23</v>
          </cell>
          <cell r="AK8">
            <v>79718.13</v>
          </cell>
          <cell r="AL8">
            <v>89514.97</v>
          </cell>
          <cell r="AM8">
            <v>98157.95</v>
          </cell>
        </row>
        <row r="9">
          <cell r="B9" t="str">
            <v>Captain 65</v>
          </cell>
          <cell r="D9">
            <v>10157.49</v>
          </cell>
          <cell r="E9">
            <v>19737.86</v>
          </cell>
          <cell r="F9">
            <v>29276.06</v>
          </cell>
          <cell r="G9">
            <v>38209.94</v>
          </cell>
          <cell r="H9">
            <v>45774.73</v>
          </cell>
          <cell r="I9">
            <v>52735.08</v>
          </cell>
          <cell r="J9">
            <v>59109.14</v>
          </cell>
          <cell r="K9">
            <v>66778.289999999994</v>
          </cell>
          <cell r="L9">
            <v>75679.14</v>
          </cell>
          <cell r="M9">
            <v>85958.29</v>
          </cell>
          <cell r="N9">
            <v>96464.27</v>
          </cell>
          <cell r="O9">
            <v>105779.18</v>
          </cell>
          <cell r="P9">
            <v>10879.76</v>
          </cell>
          <cell r="Q9">
            <v>21224.880000000001</v>
          </cell>
          <cell r="R9">
            <v>31813.54</v>
          </cell>
          <cell r="S9">
            <v>41850.339999999997</v>
          </cell>
          <cell r="T9">
            <v>50503.8</v>
          </cell>
          <cell r="U9">
            <v>58402.86</v>
          </cell>
          <cell r="V9">
            <v>65541.78</v>
          </cell>
          <cell r="W9">
            <v>74251.820000000007</v>
          </cell>
          <cell r="X9">
            <v>84442.78</v>
          </cell>
          <cell r="Y9">
            <v>96347.54</v>
          </cell>
          <cell r="Z9">
            <v>108345.78</v>
          </cell>
          <cell r="AA9">
            <v>119144.36</v>
          </cell>
          <cell r="AB9">
            <v>14014.18</v>
          </cell>
          <cell r="AC9">
            <v>27365.93</v>
          </cell>
          <cell r="AD9">
            <v>41318.19</v>
          </cell>
          <cell r="AE9">
            <v>54507.92</v>
          </cell>
          <cell r="AF9">
            <v>65925.63</v>
          </cell>
          <cell r="AG9">
            <v>76343.83</v>
          </cell>
          <cell r="AH9">
            <v>85803.91</v>
          </cell>
          <cell r="AI9">
            <v>97152.9</v>
          </cell>
          <cell r="AJ9">
            <v>110497.69</v>
          </cell>
          <cell r="AK9">
            <v>125876.45</v>
          </cell>
          <cell r="AL9">
            <v>141315.19</v>
          </cell>
          <cell r="AM9">
            <v>155007.1</v>
          </cell>
        </row>
        <row r="10">
          <cell r="B10" t="str">
            <v>Captain 71</v>
          </cell>
          <cell r="D10">
            <v>7478.9</v>
          </cell>
          <cell r="E10">
            <v>14522.92</v>
          </cell>
          <cell r="F10">
            <v>21523.98</v>
          </cell>
          <cell r="G10">
            <v>28081.9</v>
          </cell>
          <cell r="H10">
            <v>33663.18</v>
          </cell>
          <cell r="I10">
            <v>38770.449999999997</v>
          </cell>
          <cell r="J10">
            <v>43437.46</v>
          </cell>
          <cell r="K10">
            <v>49010.23</v>
          </cell>
          <cell r="L10">
            <v>55580.07</v>
          </cell>
          <cell r="M10">
            <v>63161.83</v>
          </cell>
          <cell r="N10">
            <v>70919.77</v>
          </cell>
          <cell r="O10">
            <v>77782.09</v>
          </cell>
          <cell r="P10">
            <v>8222.5</v>
          </cell>
          <cell r="Q10">
            <v>15986</v>
          </cell>
          <cell r="R10">
            <v>24053.5</v>
          </cell>
          <cell r="S10">
            <v>31545</v>
          </cell>
          <cell r="T10">
            <v>38018.5</v>
          </cell>
          <cell r="U10">
            <v>43932.5</v>
          </cell>
          <cell r="V10">
            <v>49373</v>
          </cell>
          <cell r="W10">
            <v>55890.5</v>
          </cell>
          <cell r="X10">
            <v>63545</v>
          </cell>
          <cell r="Y10">
            <v>72399.5</v>
          </cell>
          <cell r="Z10">
            <v>81479.5</v>
          </cell>
          <cell r="AA10">
            <v>89626.5</v>
          </cell>
          <cell r="AB10">
            <v>10432.83</v>
          </cell>
          <cell r="AC10">
            <v>20421.41</v>
          </cell>
          <cell r="AD10">
            <v>30788.92</v>
          </cell>
          <cell r="AE10">
            <v>40515.17</v>
          </cell>
          <cell r="AF10">
            <v>49015.67</v>
          </cell>
          <cell r="AG10">
            <v>56828.54</v>
          </cell>
          <cell r="AH10">
            <v>63921.19</v>
          </cell>
          <cell r="AI10">
            <v>72429.23</v>
          </cell>
          <cell r="AJ10">
            <v>82362.399999999994</v>
          </cell>
          <cell r="AK10">
            <v>93763.72</v>
          </cell>
          <cell r="AL10">
            <v>105256.39</v>
          </cell>
          <cell r="AM10">
            <v>115479.74</v>
          </cell>
        </row>
        <row r="11">
          <cell r="B11" t="str">
            <v>Ford 500</v>
          </cell>
          <cell r="D11">
            <v>3088.36</v>
          </cell>
          <cell r="E11">
            <v>5921.59</v>
          </cell>
          <cell r="F11">
            <v>8759.8799999999992</v>
          </cell>
          <cell r="G11">
            <v>11390.83</v>
          </cell>
          <cell r="H11">
            <v>13637.83</v>
          </cell>
          <cell r="I11">
            <v>15688.18</v>
          </cell>
          <cell r="J11">
            <v>17561.810000000001</v>
          </cell>
          <cell r="K11">
            <v>19845.57</v>
          </cell>
          <cell r="L11">
            <v>22499.31</v>
          </cell>
          <cell r="M11">
            <v>25558.1</v>
          </cell>
          <cell r="N11">
            <v>28688.34</v>
          </cell>
          <cell r="O11">
            <v>31473.33</v>
          </cell>
          <cell r="P11">
            <v>3403.74</v>
          </cell>
          <cell r="Q11">
            <v>6643.92</v>
          </cell>
          <cell r="R11">
            <v>9982.7999999999993</v>
          </cell>
          <cell r="S11">
            <v>13104.54</v>
          </cell>
          <cell r="T11">
            <v>15800.46</v>
          </cell>
          <cell r="U11">
            <v>18270.78</v>
          </cell>
          <cell r="V11">
            <v>20509.86</v>
          </cell>
          <cell r="W11">
            <v>23208.6</v>
          </cell>
          <cell r="X11">
            <v>26386.74</v>
          </cell>
          <cell r="Y11">
            <v>30114.78</v>
          </cell>
          <cell r="Z11">
            <v>33862.559999999998</v>
          </cell>
          <cell r="AA11">
            <v>37252.199999999997</v>
          </cell>
          <cell r="AB11">
            <v>4330.99</v>
          </cell>
          <cell r="AC11">
            <v>8465.85</v>
          </cell>
          <cell r="AD11">
            <v>12807.68</v>
          </cell>
          <cell r="AE11">
            <v>16846.03</v>
          </cell>
          <cell r="AF11">
            <v>20363.63</v>
          </cell>
          <cell r="AG11">
            <v>23563.68</v>
          </cell>
          <cell r="AH11">
            <v>26466.87</v>
          </cell>
          <cell r="AI11">
            <v>29981.82</v>
          </cell>
          <cell r="AJ11">
            <v>34084.26</v>
          </cell>
          <cell r="AK11">
            <v>38857.879999999997</v>
          </cell>
          <cell r="AL11">
            <v>43635.66</v>
          </cell>
          <cell r="AM11">
            <v>47862.46</v>
          </cell>
        </row>
        <row r="12">
          <cell r="B12" t="str">
            <v>Gates 1000</v>
          </cell>
          <cell r="D12">
            <v>3199.01</v>
          </cell>
          <cell r="E12">
            <v>6184.05</v>
          </cell>
          <cell r="F12">
            <v>9142.84</v>
          </cell>
          <cell r="G12">
            <v>11881.86</v>
          </cell>
          <cell r="H12">
            <v>14232.8</v>
          </cell>
          <cell r="I12">
            <v>16387.189999999999</v>
          </cell>
          <cell r="J12">
            <v>18349.919999999998</v>
          </cell>
          <cell r="K12">
            <v>20688.689999999999</v>
          </cell>
          <cell r="L12">
            <v>23451.53</v>
          </cell>
          <cell r="M12">
            <v>26636.92</v>
          </cell>
          <cell r="N12">
            <v>29879.06</v>
          </cell>
          <cell r="O12">
            <v>32739.86</v>
          </cell>
          <cell r="P12">
            <v>3393.4</v>
          </cell>
          <cell r="Q12">
            <v>6608.2</v>
          </cell>
          <cell r="R12">
            <v>9942.85</v>
          </cell>
          <cell r="S12">
            <v>13063.65</v>
          </cell>
          <cell r="T12">
            <v>15754.4</v>
          </cell>
          <cell r="U12">
            <v>18221.900000000001</v>
          </cell>
          <cell r="V12">
            <v>20445</v>
          </cell>
          <cell r="W12">
            <v>23133.4</v>
          </cell>
          <cell r="X12">
            <v>26341.15</v>
          </cell>
          <cell r="Y12">
            <v>30040.05</v>
          </cell>
          <cell r="Z12">
            <v>33828.25</v>
          </cell>
          <cell r="AA12">
            <v>37184.050000000003</v>
          </cell>
          <cell r="AB12">
            <v>4299.3999999999996</v>
          </cell>
          <cell r="AC12">
            <v>8386.0300000000007</v>
          </cell>
          <cell r="AD12">
            <v>12649.66</v>
          </cell>
          <cell r="AE12">
            <v>16671.04</v>
          </cell>
          <cell r="AF12">
            <v>20165.080000000002</v>
          </cell>
          <cell r="AG12">
            <v>23347.82</v>
          </cell>
          <cell r="AH12">
            <v>26251.67</v>
          </cell>
          <cell r="AI12">
            <v>29773.73</v>
          </cell>
          <cell r="AJ12">
            <v>33876.519999999997</v>
          </cell>
          <cell r="AK12">
            <v>38576.29</v>
          </cell>
          <cell r="AL12">
            <v>43347.63</v>
          </cell>
          <cell r="AM12">
            <v>47522.45</v>
          </cell>
        </row>
        <row r="13">
          <cell r="B13" t="str">
            <v>Morgan 10</v>
          </cell>
          <cell r="D13">
            <v>3180.55</v>
          </cell>
          <cell r="E13">
            <v>6190.84</v>
          </cell>
          <cell r="F13">
            <v>9163.0400000000009</v>
          </cell>
          <cell r="G13">
            <v>11905.08</v>
          </cell>
          <cell r="H13">
            <v>14281.22</v>
          </cell>
          <cell r="I13">
            <v>16436.189999999999</v>
          </cell>
          <cell r="J13">
            <v>18402.75</v>
          </cell>
          <cell r="K13">
            <v>20765.91</v>
          </cell>
          <cell r="L13">
            <v>23545.62</v>
          </cell>
          <cell r="M13">
            <v>26765.97</v>
          </cell>
          <cell r="N13">
            <v>30021.61</v>
          </cell>
          <cell r="O13">
            <v>32950.339999999997</v>
          </cell>
          <cell r="P13">
            <v>3498.34</v>
          </cell>
          <cell r="Q13">
            <v>6845.87</v>
          </cell>
          <cell r="R13">
            <v>10243.67</v>
          </cell>
          <cell r="S13">
            <v>13449.53</v>
          </cell>
          <cell r="T13">
            <v>16239.52</v>
          </cell>
          <cell r="U13">
            <v>18801.009999999998</v>
          </cell>
          <cell r="V13">
            <v>21108.86</v>
          </cell>
          <cell r="W13">
            <v>23903.42</v>
          </cell>
          <cell r="X13">
            <v>27168.69</v>
          </cell>
          <cell r="Y13">
            <v>30964.080000000002</v>
          </cell>
          <cell r="Z13">
            <v>34864.58</v>
          </cell>
          <cell r="AA13">
            <v>38324.07</v>
          </cell>
          <cell r="AB13">
            <v>4385.07</v>
          </cell>
          <cell r="AC13">
            <v>8601.35</v>
          </cell>
          <cell r="AD13">
            <v>12922.23</v>
          </cell>
          <cell r="AE13">
            <v>17039.95</v>
          </cell>
          <cell r="AF13">
            <v>20596.43</v>
          </cell>
          <cell r="AG13">
            <v>23842.19</v>
          </cell>
          <cell r="AH13">
            <v>26808.2</v>
          </cell>
          <cell r="AI13">
            <v>30348.7</v>
          </cell>
          <cell r="AJ13">
            <v>34503.699999999997</v>
          </cell>
          <cell r="AK13">
            <v>39258.51</v>
          </cell>
          <cell r="AL13">
            <v>44098.6</v>
          </cell>
          <cell r="AM13">
            <v>48361.06</v>
          </cell>
        </row>
        <row r="14">
          <cell r="B14" t="str">
            <v>Morgan 30</v>
          </cell>
          <cell r="D14">
            <v>3499.46</v>
          </cell>
          <cell r="E14">
            <v>6759.47</v>
          </cell>
          <cell r="F14">
            <v>9985.94</v>
          </cell>
          <cell r="G14">
            <v>12984.41</v>
          </cell>
          <cell r="H14">
            <v>15557.03</v>
          </cell>
          <cell r="I14">
            <v>17914.099999999999</v>
          </cell>
          <cell r="J14">
            <v>20052.16</v>
          </cell>
          <cell r="K14">
            <v>22630.06</v>
          </cell>
          <cell r="L14">
            <v>25655.68</v>
          </cell>
          <cell r="M14">
            <v>29172.25</v>
          </cell>
          <cell r="N14">
            <v>32758.09</v>
          </cell>
          <cell r="O14">
            <v>35930.120000000003</v>
          </cell>
          <cell r="P14">
            <v>3788.49</v>
          </cell>
          <cell r="Q14">
            <v>7402.43</v>
          </cell>
          <cell r="R14">
            <v>11104.72</v>
          </cell>
          <cell r="S14">
            <v>14589.36</v>
          </cell>
          <cell r="T14">
            <v>17602.05</v>
          </cell>
          <cell r="U14">
            <v>20343.21</v>
          </cell>
          <cell r="V14">
            <v>22840.86</v>
          </cell>
          <cell r="W14">
            <v>25862.17</v>
          </cell>
          <cell r="X14">
            <v>29433.01</v>
          </cell>
          <cell r="Y14">
            <v>33538.29</v>
          </cell>
          <cell r="Z14">
            <v>37734.080000000002</v>
          </cell>
          <cell r="AA14">
            <v>41526.879999999997</v>
          </cell>
          <cell r="AB14">
            <v>4893.25</v>
          </cell>
          <cell r="AC14">
            <v>9575.7000000000007</v>
          </cell>
          <cell r="AD14">
            <v>14481.47</v>
          </cell>
          <cell r="AE14">
            <v>19127.32</v>
          </cell>
          <cell r="AF14">
            <v>23107.55</v>
          </cell>
          <cell r="AG14">
            <v>26771.97</v>
          </cell>
          <cell r="AH14">
            <v>30088.55</v>
          </cell>
          <cell r="AI14">
            <v>34071.050000000003</v>
          </cell>
          <cell r="AJ14">
            <v>38766.03</v>
          </cell>
          <cell r="AK14">
            <v>44158.239999999998</v>
          </cell>
          <cell r="AL14">
            <v>49556.45</v>
          </cell>
          <cell r="AM14">
            <v>54363.12</v>
          </cell>
        </row>
        <row r="16">
          <cell r="B16" t="str">
            <v>9050-2</v>
          </cell>
          <cell r="D16">
            <v>1482.78</v>
          </cell>
          <cell r="E16">
            <v>2828.04</v>
          </cell>
          <cell r="F16">
            <v>4175.3599999999997</v>
          </cell>
          <cell r="G16">
            <v>5522.93</v>
          </cell>
          <cell r="H16">
            <v>6768.6</v>
          </cell>
          <cell r="I16">
            <v>8007.09</v>
          </cell>
          <cell r="J16">
            <v>9344.67</v>
          </cell>
          <cell r="K16">
            <v>10562.83</v>
          </cell>
          <cell r="L16">
            <v>11819.83</v>
          </cell>
          <cell r="M16">
            <v>13253.25</v>
          </cell>
          <cell r="N16">
            <v>14600.75</v>
          </cell>
          <cell r="O16">
            <v>15930.06</v>
          </cell>
          <cell r="P16">
            <v>1473.54</v>
          </cell>
          <cell r="Q16">
            <v>2867.13</v>
          </cell>
          <cell r="R16">
            <v>4246.99</v>
          </cell>
          <cell r="S16">
            <v>5664.16</v>
          </cell>
          <cell r="T16">
            <v>6990.72</v>
          </cell>
          <cell r="U16">
            <v>8323.6299999999992</v>
          </cell>
          <cell r="V16">
            <v>9750.23</v>
          </cell>
          <cell r="W16">
            <v>11081.91</v>
          </cell>
          <cell r="X16">
            <v>12416.67</v>
          </cell>
          <cell r="Y16">
            <v>13960.94</v>
          </cell>
          <cell r="Z16">
            <v>15425.26</v>
          </cell>
          <cell r="AA16">
            <v>16899.419999999998</v>
          </cell>
          <cell r="AB16">
            <v>1817.78</v>
          </cell>
          <cell r="AC16">
            <v>3551.61</v>
          </cell>
          <cell r="AD16">
            <v>5357.13</v>
          </cell>
          <cell r="AE16">
            <v>7137.53</v>
          </cell>
          <cell r="AF16">
            <v>8822.93</v>
          </cell>
          <cell r="AG16">
            <v>10494.87</v>
          </cell>
          <cell r="AH16">
            <v>12255.54</v>
          </cell>
          <cell r="AI16">
            <v>13968.78</v>
          </cell>
          <cell r="AJ16">
            <v>15630.65</v>
          </cell>
          <cell r="AK16">
            <v>17571.71</v>
          </cell>
          <cell r="AL16">
            <v>19391.71</v>
          </cell>
          <cell r="AM16">
            <v>21230.38</v>
          </cell>
        </row>
        <row r="17">
          <cell r="B17" t="str">
            <v>9050-3</v>
          </cell>
          <cell r="D17">
            <v>2697.46</v>
          </cell>
          <cell r="E17">
            <v>5119.3</v>
          </cell>
          <cell r="F17">
            <v>7531.81</v>
          </cell>
          <cell r="G17">
            <v>9904.34</v>
          </cell>
          <cell r="H17">
            <v>12124.47</v>
          </cell>
          <cell r="I17">
            <v>14369.92</v>
          </cell>
          <cell r="J17">
            <v>16790.53</v>
          </cell>
          <cell r="K17">
            <v>19013.29</v>
          </cell>
          <cell r="L17">
            <v>21246.55</v>
          </cell>
          <cell r="M17">
            <v>23827.45</v>
          </cell>
          <cell r="N17">
            <v>26290.41</v>
          </cell>
          <cell r="O17">
            <v>28687.919999999998</v>
          </cell>
          <cell r="P17">
            <v>2614</v>
          </cell>
          <cell r="Q17">
            <v>5099.67</v>
          </cell>
          <cell r="R17">
            <v>7597.73</v>
          </cell>
          <cell r="S17">
            <v>10070.719999999999</v>
          </cell>
          <cell r="T17">
            <v>12405.35</v>
          </cell>
          <cell r="U17">
            <v>14753.85</v>
          </cell>
          <cell r="V17">
            <v>17255.16</v>
          </cell>
          <cell r="W17">
            <v>19622.240000000002</v>
          </cell>
          <cell r="X17">
            <v>22032.39</v>
          </cell>
          <cell r="Y17">
            <v>24754.95</v>
          </cell>
          <cell r="Z17">
            <v>27345.94</v>
          </cell>
          <cell r="AA17">
            <v>30023.07</v>
          </cell>
          <cell r="AB17">
            <v>3039.93</v>
          </cell>
          <cell r="AC17">
            <v>5961.97</v>
          </cell>
          <cell r="AD17">
            <v>8950.4599999999991</v>
          </cell>
          <cell r="AE17">
            <v>12019.05</v>
          </cell>
          <cell r="AF17">
            <v>14871.21</v>
          </cell>
          <cell r="AG17">
            <v>17741.77</v>
          </cell>
          <cell r="AH17">
            <v>20792.14</v>
          </cell>
          <cell r="AI17">
            <v>23611.14</v>
          </cell>
          <cell r="AJ17">
            <v>26466</v>
          </cell>
          <cell r="AK17">
            <v>29774.05</v>
          </cell>
          <cell r="AL17">
            <v>32869.160000000003</v>
          </cell>
          <cell r="AM17">
            <v>35987.269999999997</v>
          </cell>
        </row>
        <row r="18">
          <cell r="B18" t="str">
            <v>9050-4</v>
          </cell>
          <cell r="D18">
            <v>3985.67</v>
          </cell>
          <cell r="E18">
            <v>7703.29</v>
          </cell>
          <cell r="F18">
            <v>11346.25</v>
          </cell>
          <cell r="G18">
            <v>15001.74</v>
          </cell>
          <cell r="H18">
            <v>18339.47</v>
          </cell>
          <cell r="I18">
            <v>21747.99</v>
          </cell>
          <cell r="J18">
            <v>25301.68</v>
          </cell>
          <cell r="K18">
            <v>28634.17</v>
          </cell>
          <cell r="L18">
            <v>32023.03</v>
          </cell>
          <cell r="M18">
            <v>35916.74</v>
          </cell>
          <cell r="N18">
            <v>39569.29</v>
          </cell>
          <cell r="O18">
            <v>43171.93</v>
          </cell>
          <cell r="P18">
            <v>4002.16</v>
          </cell>
          <cell r="Q18">
            <v>7772.14</v>
          </cell>
          <cell r="R18">
            <v>11549.34</v>
          </cell>
          <cell r="S18">
            <v>15301.46</v>
          </cell>
          <cell r="T18">
            <v>18936.54</v>
          </cell>
          <cell r="U18">
            <v>22439.759999999998</v>
          </cell>
          <cell r="V18">
            <v>26250.78</v>
          </cell>
          <cell r="W18">
            <v>29882.44</v>
          </cell>
          <cell r="X18">
            <v>33462.800000000003</v>
          </cell>
          <cell r="Y18">
            <v>37540.58</v>
          </cell>
          <cell r="Z18">
            <v>41513.1</v>
          </cell>
          <cell r="AA18">
            <v>45524.76</v>
          </cell>
          <cell r="AB18">
            <v>4674.34</v>
          </cell>
          <cell r="AC18">
            <v>9122.3700000000008</v>
          </cell>
          <cell r="AD18">
            <v>13699.15</v>
          </cell>
          <cell r="AE18">
            <v>18261.080000000002</v>
          </cell>
          <cell r="AF18">
            <v>22505.41</v>
          </cell>
          <cell r="AG18">
            <v>26926.77</v>
          </cell>
          <cell r="AH18">
            <v>31513.91</v>
          </cell>
          <cell r="AI18">
            <v>35802.89</v>
          </cell>
          <cell r="AJ18">
            <v>40069.379999999997</v>
          </cell>
          <cell r="AK18">
            <v>45028.75</v>
          </cell>
          <cell r="AL18">
            <v>49709.11</v>
          </cell>
          <cell r="AM18">
            <v>54405.55</v>
          </cell>
        </row>
        <row r="19">
          <cell r="B19" t="str">
            <v>9050-5</v>
          </cell>
          <cell r="D19">
            <v>5602.71</v>
          </cell>
          <cell r="E19">
            <v>10774</v>
          </cell>
          <cell r="F19">
            <v>15917.31</v>
          </cell>
          <cell r="G19">
            <v>20940.75</v>
          </cell>
          <cell r="H19">
            <v>25679.08</v>
          </cell>
          <cell r="I19">
            <v>30432.73</v>
          </cell>
          <cell r="J19">
            <v>35518.449999999997</v>
          </cell>
          <cell r="K19">
            <v>40221.230000000003</v>
          </cell>
          <cell r="L19">
            <v>44974.59</v>
          </cell>
          <cell r="M19">
            <v>50399.49</v>
          </cell>
          <cell r="N19">
            <v>55500.99</v>
          </cell>
          <cell r="O19">
            <v>60639.06</v>
          </cell>
          <cell r="P19">
            <v>5889.98</v>
          </cell>
          <cell r="Q19">
            <v>11355.9</v>
          </cell>
          <cell r="R19">
            <v>16857.310000000001</v>
          </cell>
          <cell r="S19">
            <v>22380.1</v>
          </cell>
          <cell r="T19">
            <v>27567.1</v>
          </cell>
          <cell r="U19">
            <v>32800.06</v>
          </cell>
          <cell r="V19">
            <v>38457.53</v>
          </cell>
          <cell r="W19">
            <v>43627.24</v>
          </cell>
          <cell r="X19">
            <v>48940.73</v>
          </cell>
          <cell r="Y19">
            <v>54929.9</v>
          </cell>
          <cell r="Z19">
            <v>60725.24</v>
          </cell>
          <cell r="AA19">
            <v>66440.039999999994</v>
          </cell>
          <cell r="AB19">
            <v>6753.53</v>
          </cell>
          <cell r="AC19">
            <v>13315.54</v>
          </cell>
          <cell r="AD19">
            <v>20099.07</v>
          </cell>
          <cell r="AE19">
            <v>26776.880000000001</v>
          </cell>
          <cell r="AF19">
            <v>33003.040000000001</v>
          </cell>
          <cell r="AG19">
            <v>39252.32</v>
          </cell>
          <cell r="AH19">
            <v>45925.5</v>
          </cell>
          <cell r="AI19">
            <v>52193.279999999999</v>
          </cell>
          <cell r="AJ19">
            <v>58578.54</v>
          </cell>
          <cell r="AK19">
            <v>65897.33</v>
          </cell>
          <cell r="AL19">
            <v>72825.899999999994</v>
          </cell>
          <cell r="AM19">
            <v>79882.62</v>
          </cell>
        </row>
        <row r="20">
          <cell r="B20" t="str">
            <v>9070-2</v>
          </cell>
          <cell r="D20">
            <v>469.06</v>
          </cell>
          <cell r="E20">
            <v>906.7</v>
          </cell>
          <cell r="F20">
            <v>1327.5</v>
          </cell>
          <cell r="G20">
            <v>1752.02</v>
          </cell>
          <cell r="H20">
            <v>2153.06</v>
          </cell>
          <cell r="I20">
            <v>2540.3000000000002</v>
          </cell>
          <cell r="J20">
            <v>2960.25</v>
          </cell>
          <cell r="K20">
            <v>3356.64</v>
          </cell>
          <cell r="L20">
            <v>3742.53</v>
          </cell>
          <cell r="M20">
            <v>4195.3900000000003</v>
          </cell>
          <cell r="N20">
            <v>4614.5200000000004</v>
          </cell>
          <cell r="O20">
            <v>5041.22</v>
          </cell>
          <cell r="P20">
            <v>475.2</v>
          </cell>
          <cell r="Q20">
            <v>936.1</v>
          </cell>
          <cell r="R20">
            <v>1399.48</v>
          </cell>
          <cell r="S20">
            <v>1865.88</v>
          </cell>
          <cell r="T20">
            <v>2300.38</v>
          </cell>
          <cell r="U20">
            <v>2729.66</v>
          </cell>
          <cell r="V20">
            <v>3194.96</v>
          </cell>
          <cell r="W20">
            <v>3626.71</v>
          </cell>
          <cell r="X20">
            <v>4065.06</v>
          </cell>
          <cell r="Y20">
            <v>4562.8100000000004</v>
          </cell>
          <cell r="Z20">
            <v>5040.21</v>
          </cell>
          <cell r="AA20">
            <v>5517.61</v>
          </cell>
          <cell r="AB20">
            <v>577.17999999999995</v>
          </cell>
          <cell r="AC20">
            <v>1132.0999999999999</v>
          </cell>
          <cell r="AD20">
            <v>1693.56</v>
          </cell>
          <cell r="AE20">
            <v>2253.35</v>
          </cell>
          <cell r="AF20">
            <v>2789.65</v>
          </cell>
          <cell r="AG20">
            <v>3319.45</v>
          </cell>
          <cell r="AH20">
            <v>3883.46</v>
          </cell>
          <cell r="AI20">
            <v>4423.92</v>
          </cell>
          <cell r="AJ20">
            <v>4957.09</v>
          </cell>
          <cell r="AK20">
            <v>5573.49</v>
          </cell>
          <cell r="AL20">
            <v>6165.65</v>
          </cell>
          <cell r="AM20">
            <v>6743.69</v>
          </cell>
        </row>
        <row r="21">
          <cell r="B21" t="str">
            <v>9070-3</v>
          </cell>
          <cell r="D21">
            <v>784.16</v>
          </cell>
          <cell r="E21">
            <v>1521.18</v>
          </cell>
          <cell r="F21">
            <v>2239.86</v>
          </cell>
          <cell r="G21">
            <v>2959.07</v>
          </cell>
          <cell r="H21">
            <v>3623.32</v>
          </cell>
          <cell r="I21">
            <v>4270.97</v>
          </cell>
          <cell r="J21">
            <v>4980.3999999999996</v>
          </cell>
          <cell r="K21">
            <v>5640.25</v>
          </cell>
          <cell r="L21">
            <v>6309.13</v>
          </cell>
          <cell r="M21">
            <v>7091.95</v>
          </cell>
          <cell r="N21">
            <v>7833.23</v>
          </cell>
          <cell r="O21">
            <v>8558.0499999999993</v>
          </cell>
          <cell r="P21">
            <v>783</v>
          </cell>
          <cell r="Q21">
            <v>1520.63</v>
          </cell>
          <cell r="R21">
            <v>2256.7600000000002</v>
          </cell>
          <cell r="S21">
            <v>3011.64</v>
          </cell>
          <cell r="T21">
            <v>3699.02</v>
          </cell>
          <cell r="U21">
            <v>4395.3999999999996</v>
          </cell>
          <cell r="V21">
            <v>5148.03</v>
          </cell>
          <cell r="W21">
            <v>5838.78</v>
          </cell>
          <cell r="X21">
            <v>6530.28</v>
          </cell>
          <cell r="Y21">
            <v>7318.91</v>
          </cell>
          <cell r="Z21">
            <v>8086.16</v>
          </cell>
          <cell r="AA21">
            <v>8872.5400000000009</v>
          </cell>
          <cell r="AB21">
            <v>968.26</v>
          </cell>
          <cell r="AC21">
            <v>1873.66</v>
          </cell>
          <cell r="AD21">
            <v>2811.01</v>
          </cell>
          <cell r="AE21">
            <v>3762.37</v>
          </cell>
          <cell r="AF21">
            <v>4640.34</v>
          </cell>
          <cell r="AG21">
            <v>5514.63</v>
          </cell>
          <cell r="AH21">
            <v>6456.87</v>
          </cell>
          <cell r="AI21">
            <v>7342.03</v>
          </cell>
          <cell r="AJ21">
            <v>8213.4699999999993</v>
          </cell>
          <cell r="AK21">
            <v>9212.51</v>
          </cell>
          <cell r="AL21">
            <v>10178.290000000001</v>
          </cell>
          <cell r="AM21">
            <v>11134.17</v>
          </cell>
        </row>
        <row r="22">
          <cell r="B22" t="str">
            <v>9070-4</v>
          </cell>
          <cell r="D22">
            <v>1143.6199999999999</v>
          </cell>
          <cell r="E22">
            <v>2217.9899999999998</v>
          </cell>
          <cell r="F22">
            <v>3267.33</v>
          </cell>
          <cell r="G22">
            <v>4329.6899999999996</v>
          </cell>
          <cell r="H22">
            <v>5321.56</v>
          </cell>
          <cell r="I22">
            <v>6310.62</v>
          </cell>
          <cell r="J22">
            <v>7348.62</v>
          </cell>
          <cell r="K22">
            <v>8335.15</v>
          </cell>
          <cell r="L22">
            <v>9310.48</v>
          </cell>
          <cell r="M22">
            <v>10448.719999999999</v>
          </cell>
          <cell r="N22">
            <v>11500.73</v>
          </cell>
          <cell r="O22">
            <v>12565.49</v>
          </cell>
          <cell r="P22">
            <v>1183.93</v>
          </cell>
          <cell r="Q22">
            <v>2313.34</v>
          </cell>
          <cell r="R22">
            <v>3462.02</v>
          </cell>
          <cell r="S22">
            <v>4595.66</v>
          </cell>
          <cell r="T22">
            <v>5651.75</v>
          </cell>
          <cell r="U22">
            <v>6697.97</v>
          </cell>
          <cell r="V22">
            <v>7829.26</v>
          </cell>
          <cell r="W22">
            <v>8880.18</v>
          </cell>
          <cell r="X22">
            <v>9959.77</v>
          </cell>
          <cell r="Y22">
            <v>11173.78</v>
          </cell>
          <cell r="Z22">
            <v>12359.59</v>
          </cell>
          <cell r="AA22">
            <v>13548.22</v>
          </cell>
          <cell r="AB22">
            <v>1438.52</v>
          </cell>
          <cell r="AC22">
            <v>2789.42</v>
          </cell>
          <cell r="AD22">
            <v>4189.42</v>
          </cell>
          <cell r="AE22">
            <v>5584.85</v>
          </cell>
          <cell r="AF22">
            <v>6933.17</v>
          </cell>
          <cell r="AG22">
            <v>8261.83</v>
          </cell>
          <cell r="AH22">
            <v>9659.7199999999993</v>
          </cell>
          <cell r="AI22">
            <v>10970.11</v>
          </cell>
          <cell r="AJ22">
            <v>12296.89</v>
          </cell>
          <cell r="AK22">
            <v>13814.68</v>
          </cell>
          <cell r="AL22">
            <v>15261.46</v>
          </cell>
          <cell r="AM22">
            <v>16680.41</v>
          </cell>
        </row>
        <row r="23">
          <cell r="B23" t="str">
            <v>9070-5</v>
          </cell>
          <cell r="D23">
            <v>1591.38</v>
          </cell>
          <cell r="E23">
            <v>3048.6</v>
          </cell>
          <cell r="F23">
            <v>4493.87</v>
          </cell>
          <cell r="G23">
            <v>5932.73</v>
          </cell>
          <cell r="H23">
            <v>7260.28</v>
          </cell>
          <cell r="I23">
            <v>8590.25</v>
          </cell>
          <cell r="J23">
            <v>10000.540000000001</v>
          </cell>
          <cell r="K23">
            <v>11347.82</v>
          </cell>
          <cell r="L23">
            <v>12670.49</v>
          </cell>
          <cell r="M23">
            <v>14213.75</v>
          </cell>
          <cell r="N23">
            <v>15663.68</v>
          </cell>
          <cell r="O23">
            <v>17126.29</v>
          </cell>
          <cell r="P23">
            <v>1648.08</v>
          </cell>
          <cell r="Q23">
            <v>3200.24</v>
          </cell>
          <cell r="R23">
            <v>4773.1099999999997</v>
          </cell>
          <cell r="S23">
            <v>6366.15</v>
          </cell>
          <cell r="T23">
            <v>7843.65</v>
          </cell>
          <cell r="U23">
            <v>9290.08</v>
          </cell>
          <cell r="V23">
            <v>10912</v>
          </cell>
          <cell r="W23">
            <v>12386.23</v>
          </cell>
          <cell r="X23">
            <v>13883.89</v>
          </cell>
          <cell r="Y23">
            <v>15576.66</v>
          </cell>
          <cell r="Z23">
            <v>17207.3</v>
          </cell>
          <cell r="AA23">
            <v>18828.13</v>
          </cell>
          <cell r="AB23">
            <v>1949.31</v>
          </cell>
          <cell r="AC23">
            <v>3766.29</v>
          </cell>
          <cell r="AD23">
            <v>5647.24</v>
          </cell>
          <cell r="AE23">
            <v>7522.88</v>
          </cell>
          <cell r="AF23">
            <v>9312.16</v>
          </cell>
          <cell r="AG23">
            <v>11081.97</v>
          </cell>
          <cell r="AH23">
            <v>12937.1</v>
          </cell>
          <cell r="AI23">
            <v>14684.68</v>
          </cell>
          <cell r="AJ23">
            <v>16422.97</v>
          </cell>
          <cell r="AK23">
            <v>18463.560000000001</v>
          </cell>
          <cell r="AL23">
            <v>20412.96</v>
          </cell>
          <cell r="AM23">
            <v>22333.13</v>
          </cell>
        </row>
        <row r="24">
          <cell r="B24" t="str">
            <v>1200-2</v>
          </cell>
          <cell r="D24">
            <v>1462.45</v>
          </cell>
          <cell r="E24">
            <v>2834.97</v>
          </cell>
          <cell r="F24">
            <v>4189.91</v>
          </cell>
          <cell r="G24">
            <v>5577.26</v>
          </cell>
          <cell r="H24">
            <v>6860.49</v>
          </cell>
          <cell r="I24">
            <v>8108.53</v>
          </cell>
          <cell r="J24">
            <v>9498.44</v>
          </cell>
          <cell r="K24">
            <v>10749.62</v>
          </cell>
          <cell r="L24">
            <v>12022.88</v>
          </cell>
          <cell r="M24">
            <v>13452.07</v>
          </cell>
          <cell r="N24">
            <v>14841.81</v>
          </cell>
          <cell r="O24">
            <v>16224.76</v>
          </cell>
          <cell r="P24">
            <v>1495</v>
          </cell>
          <cell r="Q24">
            <v>2865.59</v>
          </cell>
          <cell r="R24">
            <v>4270.63</v>
          </cell>
          <cell r="S24">
            <v>5717.79</v>
          </cell>
          <cell r="T24">
            <v>7030.01</v>
          </cell>
          <cell r="U24">
            <v>8339.3700000000008</v>
          </cell>
          <cell r="V24">
            <v>9749.61</v>
          </cell>
          <cell r="W24">
            <v>11055.2</v>
          </cell>
          <cell r="X24">
            <v>12387.96</v>
          </cell>
          <cell r="Y24">
            <v>13895.96</v>
          </cell>
          <cell r="Z24">
            <v>15367.17</v>
          </cell>
          <cell r="AA24">
            <v>16808.09</v>
          </cell>
          <cell r="AB24">
            <v>1911.77</v>
          </cell>
          <cell r="AC24">
            <v>3752.56</v>
          </cell>
          <cell r="AD24">
            <v>5602.12</v>
          </cell>
          <cell r="AE24">
            <v>7449.22</v>
          </cell>
          <cell r="AF24">
            <v>9201.1200000000008</v>
          </cell>
          <cell r="AG24">
            <v>10935.62</v>
          </cell>
          <cell r="AH24">
            <v>12833.51</v>
          </cell>
          <cell r="AI24">
            <v>14580.92</v>
          </cell>
          <cell r="AJ24">
            <v>16334.69</v>
          </cell>
          <cell r="AK24">
            <v>18344.400000000001</v>
          </cell>
          <cell r="AL24">
            <v>20254.39</v>
          </cell>
          <cell r="AM24">
            <v>22144.71</v>
          </cell>
        </row>
        <row r="25">
          <cell r="B25" t="str">
            <v>1200-3</v>
          </cell>
          <cell r="D25">
            <v>2767.79</v>
          </cell>
          <cell r="E25">
            <v>5310.02</v>
          </cell>
          <cell r="F25">
            <v>7850.58</v>
          </cell>
          <cell r="G25">
            <v>10338.91</v>
          </cell>
          <cell r="H25">
            <v>12667.29</v>
          </cell>
          <cell r="I25">
            <v>15000.35</v>
          </cell>
          <cell r="J25">
            <v>17506.91</v>
          </cell>
          <cell r="K25">
            <v>19870.77</v>
          </cell>
          <cell r="L25">
            <v>22262.18</v>
          </cell>
          <cell r="M25">
            <v>24954.27</v>
          </cell>
          <cell r="N25">
            <v>27494.45</v>
          </cell>
          <cell r="O25">
            <v>30021.02</v>
          </cell>
          <cell r="P25">
            <v>2822.63</v>
          </cell>
          <cell r="Q25">
            <v>5438.36</v>
          </cell>
          <cell r="R25">
            <v>8098.94</v>
          </cell>
          <cell r="S25">
            <v>10783.9</v>
          </cell>
          <cell r="T25">
            <v>13264.5</v>
          </cell>
          <cell r="U25">
            <v>15696.74</v>
          </cell>
          <cell r="V25">
            <v>18377.990000000002</v>
          </cell>
          <cell r="W25">
            <v>20819.2</v>
          </cell>
          <cell r="X25">
            <v>23338.41</v>
          </cell>
          <cell r="Y25">
            <v>26207.45</v>
          </cell>
          <cell r="Z25">
            <v>28915.03</v>
          </cell>
          <cell r="AA25">
            <v>31618.12</v>
          </cell>
          <cell r="AB25">
            <v>3388.53</v>
          </cell>
          <cell r="AC25">
            <v>6610.13</v>
          </cell>
          <cell r="AD25">
            <v>9843.0400000000009</v>
          </cell>
          <cell r="AE25">
            <v>13154.88</v>
          </cell>
          <cell r="AF25">
            <v>16258.53</v>
          </cell>
          <cell r="AG25">
            <v>19312.439999999999</v>
          </cell>
          <cell r="AH25">
            <v>22660.16</v>
          </cell>
          <cell r="AI25">
            <v>25814.959999999999</v>
          </cell>
          <cell r="AJ25">
            <v>28900.33</v>
          </cell>
          <cell r="AK25">
            <v>32438.94</v>
          </cell>
          <cell r="AL25">
            <v>35848.1</v>
          </cell>
          <cell r="AM25">
            <v>39145.269999999997</v>
          </cell>
        </row>
        <row r="26">
          <cell r="B26" t="str">
            <v>1200-4</v>
          </cell>
          <cell r="D26">
            <v>3543.57</v>
          </cell>
          <cell r="E26">
            <v>6797.75</v>
          </cell>
          <cell r="F26">
            <v>9926.4699999999993</v>
          </cell>
          <cell r="G26">
            <v>13095.98</v>
          </cell>
          <cell r="H26">
            <v>16113.05</v>
          </cell>
          <cell r="I26">
            <v>19060.03</v>
          </cell>
          <cell r="J26">
            <v>22297.759999999998</v>
          </cell>
          <cell r="K26">
            <v>25291.23</v>
          </cell>
          <cell r="L26">
            <v>28266.02</v>
          </cell>
          <cell r="M26">
            <v>31668.080000000002</v>
          </cell>
          <cell r="N26">
            <v>34885.24</v>
          </cell>
          <cell r="O26">
            <v>38125.75</v>
          </cell>
          <cell r="P26">
            <v>3572.4</v>
          </cell>
          <cell r="Q26">
            <v>6971.38</v>
          </cell>
          <cell r="R26">
            <v>10421.58</v>
          </cell>
          <cell r="S26">
            <v>13832.78</v>
          </cell>
          <cell r="T26">
            <v>17039.099999999999</v>
          </cell>
          <cell r="U26">
            <v>20212.66</v>
          </cell>
          <cell r="V26">
            <v>23565.1</v>
          </cell>
          <cell r="W26">
            <v>26791.96</v>
          </cell>
          <cell r="X26">
            <v>29925.22</v>
          </cell>
          <cell r="Y26">
            <v>33585.760000000002</v>
          </cell>
          <cell r="Z26">
            <v>37093.42</v>
          </cell>
          <cell r="AA26">
            <v>40626.04</v>
          </cell>
          <cell r="AB26">
            <v>4384.6000000000004</v>
          </cell>
          <cell r="AC26">
            <v>8486.67</v>
          </cell>
          <cell r="AD26">
            <v>12706.35</v>
          </cell>
          <cell r="AE26">
            <v>17003.97</v>
          </cell>
          <cell r="AF26">
            <v>21032.52</v>
          </cell>
          <cell r="AG26">
            <v>25023.34</v>
          </cell>
          <cell r="AH26">
            <v>29284.32</v>
          </cell>
          <cell r="AI26">
            <v>33257.42</v>
          </cell>
          <cell r="AJ26">
            <v>37260.25</v>
          </cell>
          <cell r="AK26">
            <v>41870.79</v>
          </cell>
          <cell r="AL26">
            <v>46229.1</v>
          </cell>
          <cell r="AM26">
            <v>50599.44</v>
          </cell>
        </row>
        <row r="27">
          <cell r="B27" t="str">
            <v>1200-5</v>
          </cell>
          <cell r="D27">
            <v>4838.8</v>
          </cell>
          <cell r="E27">
            <v>9488.24</v>
          </cell>
          <cell r="F27">
            <v>14142.32</v>
          </cell>
          <cell r="G27">
            <v>18682.63</v>
          </cell>
          <cell r="H27">
            <v>22870.98</v>
          </cell>
          <cell r="I27">
            <v>27126.21</v>
          </cell>
          <cell r="J27">
            <v>31679.5</v>
          </cell>
          <cell r="K27">
            <v>35845.46</v>
          </cell>
          <cell r="L27">
            <v>40082.07</v>
          </cell>
          <cell r="M27">
            <v>44952.91</v>
          </cell>
          <cell r="N27">
            <v>49568.06</v>
          </cell>
          <cell r="O27">
            <v>54210.35</v>
          </cell>
          <cell r="P27">
            <v>5280.85</v>
          </cell>
          <cell r="Q27">
            <v>10282.39</v>
          </cell>
          <cell r="R27">
            <v>15265.33</v>
          </cell>
          <cell r="S27">
            <v>20290.12</v>
          </cell>
          <cell r="T27">
            <v>24978.25</v>
          </cell>
          <cell r="U27">
            <v>29662.04</v>
          </cell>
          <cell r="V27">
            <v>34750.379999999997</v>
          </cell>
          <cell r="W27">
            <v>39428.28</v>
          </cell>
          <cell r="X27">
            <v>44144.93</v>
          </cell>
          <cell r="Y27">
            <v>49622.63</v>
          </cell>
          <cell r="Z27">
            <v>54746.62</v>
          </cell>
          <cell r="AA27">
            <v>60124.81</v>
          </cell>
          <cell r="AB27">
            <v>6438.25</v>
          </cell>
          <cell r="AC27">
            <v>12557.87</v>
          </cell>
          <cell r="AD27">
            <v>18763.330000000002</v>
          </cell>
          <cell r="AE27">
            <v>25051.49</v>
          </cell>
          <cell r="AF27">
            <v>30755.05</v>
          </cell>
          <cell r="AG27">
            <v>36656.18</v>
          </cell>
          <cell r="AH27">
            <v>42981.75</v>
          </cell>
          <cell r="AI27">
            <v>48783.9</v>
          </cell>
          <cell r="AJ27">
            <v>54636.36</v>
          </cell>
          <cell r="AK27">
            <v>61263.59</v>
          </cell>
          <cell r="AL27">
            <v>67702.429999999993</v>
          </cell>
          <cell r="AM27">
            <v>74012.320000000007</v>
          </cell>
        </row>
        <row r="28">
          <cell r="B28" t="str">
            <v>1300-2</v>
          </cell>
          <cell r="D28">
            <v>568.49</v>
          </cell>
          <cell r="E28">
            <v>1092.3499999999999</v>
          </cell>
          <cell r="F28">
            <v>1600.61</v>
          </cell>
          <cell r="G28">
            <v>2107.5300000000002</v>
          </cell>
          <cell r="H28">
            <v>2572.44</v>
          </cell>
          <cell r="I28">
            <v>3044.11</v>
          </cell>
          <cell r="J28">
            <v>3549.69</v>
          </cell>
          <cell r="K28">
            <v>4030.33</v>
          </cell>
          <cell r="L28">
            <v>4507.17</v>
          </cell>
          <cell r="M28">
            <v>5047.55</v>
          </cell>
          <cell r="N28">
            <v>5560.8</v>
          </cell>
          <cell r="O28">
            <v>6080.25</v>
          </cell>
          <cell r="P28">
            <v>593.44000000000005</v>
          </cell>
          <cell r="Q28">
            <v>1152.96</v>
          </cell>
          <cell r="R28">
            <v>1724.16</v>
          </cell>
          <cell r="S28">
            <v>2295.04</v>
          </cell>
          <cell r="T28">
            <v>2827.2</v>
          </cell>
          <cell r="U28">
            <v>3358.24</v>
          </cell>
          <cell r="V28">
            <v>3931.68</v>
          </cell>
          <cell r="W28">
            <v>4467.84</v>
          </cell>
          <cell r="X28">
            <v>5001.28</v>
          </cell>
          <cell r="Y28">
            <v>5600.96</v>
          </cell>
          <cell r="Z28">
            <v>6177.92</v>
          </cell>
          <cell r="AA28">
            <v>6774.56</v>
          </cell>
          <cell r="AB28">
            <v>707.45</v>
          </cell>
          <cell r="AC28">
            <v>1380.45</v>
          </cell>
          <cell r="AD28">
            <v>2058.6</v>
          </cell>
          <cell r="AE28">
            <v>2745.06</v>
          </cell>
          <cell r="AF28">
            <v>3387.58</v>
          </cell>
          <cell r="AG28">
            <v>4017.61</v>
          </cell>
          <cell r="AH28">
            <v>4722.49</v>
          </cell>
          <cell r="AI28">
            <v>5377.44</v>
          </cell>
          <cell r="AJ28">
            <v>6029.53</v>
          </cell>
          <cell r="AK28">
            <v>6785.48</v>
          </cell>
          <cell r="AL28">
            <v>7482.22</v>
          </cell>
          <cell r="AM28">
            <v>8182.18</v>
          </cell>
        </row>
        <row r="29">
          <cell r="B29" t="str">
            <v>1300-3</v>
          </cell>
          <cell r="D29">
            <v>1013</v>
          </cell>
          <cell r="E29">
            <v>1946.07</v>
          </cell>
          <cell r="F29">
            <v>2877.93</v>
          </cell>
          <cell r="G29">
            <v>3788.66</v>
          </cell>
          <cell r="H29">
            <v>4637.79</v>
          </cell>
          <cell r="I29">
            <v>5491.81</v>
          </cell>
          <cell r="J29">
            <v>6398.15</v>
          </cell>
          <cell r="K29">
            <v>7241.7</v>
          </cell>
          <cell r="L29">
            <v>8084.21</v>
          </cell>
          <cell r="M29">
            <v>9057.43</v>
          </cell>
          <cell r="N29">
            <v>10000.07</v>
          </cell>
          <cell r="O29">
            <v>10943.08</v>
          </cell>
          <cell r="P29">
            <v>1036.5899999999999</v>
          </cell>
          <cell r="Q29">
            <v>2014.66</v>
          </cell>
          <cell r="R29">
            <v>3022.11</v>
          </cell>
          <cell r="S29">
            <v>4019.22</v>
          </cell>
          <cell r="T29">
            <v>4971.4399999999996</v>
          </cell>
          <cell r="U29">
            <v>5929.3</v>
          </cell>
          <cell r="V29">
            <v>6954.14</v>
          </cell>
          <cell r="W29">
            <v>7885.21</v>
          </cell>
          <cell r="X29">
            <v>8852.94</v>
          </cell>
          <cell r="Y29">
            <v>9944.99</v>
          </cell>
          <cell r="Z29">
            <v>11002.73</v>
          </cell>
          <cell r="AA29">
            <v>12068.69</v>
          </cell>
          <cell r="AB29">
            <v>1230.83</v>
          </cell>
          <cell r="AC29">
            <v>2371.4699999999998</v>
          </cell>
          <cell r="AD29">
            <v>3561.9</v>
          </cell>
          <cell r="AE29">
            <v>4777.62</v>
          </cell>
          <cell r="AF29">
            <v>5904.22</v>
          </cell>
          <cell r="AG29">
            <v>7022.39</v>
          </cell>
          <cell r="AH29">
            <v>8228.39</v>
          </cell>
          <cell r="AI29">
            <v>9375.26</v>
          </cell>
          <cell r="AJ29">
            <v>10499.05</v>
          </cell>
          <cell r="AK29">
            <v>11792.84</v>
          </cell>
          <cell r="AL29">
            <v>12992.61</v>
          </cell>
          <cell r="AM29">
            <v>14229.1</v>
          </cell>
        </row>
        <row r="30">
          <cell r="B30" t="str">
            <v>1300-4</v>
          </cell>
          <cell r="D30">
            <v>1496.4</v>
          </cell>
          <cell r="E30">
            <v>2913.02</v>
          </cell>
          <cell r="F30">
            <v>4291.13</v>
          </cell>
          <cell r="G30">
            <v>5669.52</v>
          </cell>
          <cell r="H30">
            <v>6930.58</v>
          </cell>
          <cell r="I30">
            <v>8200.93</v>
          </cell>
          <cell r="J30">
            <v>9563.9599999999991</v>
          </cell>
          <cell r="K30">
            <v>10805.79</v>
          </cell>
          <cell r="L30">
            <v>12074.36</v>
          </cell>
          <cell r="M30">
            <v>13524.42</v>
          </cell>
          <cell r="N30">
            <v>14876.26</v>
          </cell>
          <cell r="O30">
            <v>16269.5</v>
          </cell>
          <cell r="P30">
            <v>1583.56</v>
          </cell>
          <cell r="Q30">
            <v>3026.41</v>
          </cell>
          <cell r="R30">
            <v>4499.6400000000003</v>
          </cell>
          <cell r="S30">
            <v>5984.97</v>
          </cell>
          <cell r="T30">
            <v>7382.98</v>
          </cell>
          <cell r="U30">
            <v>8746.18</v>
          </cell>
          <cell r="V30">
            <v>10231.209999999999</v>
          </cell>
          <cell r="W30">
            <v>11648.1</v>
          </cell>
          <cell r="X30">
            <v>13067.94</v>
          </cell>
          <cell r="Y30">
            <v>14668.61</v>
          </cell>
          <cell r="Z30">
            <v>16239.78</v>
          </cell>
          <cell r="AA30">
            <v>17811.25</v>
          </cell>
          <cell r="AB30">
            <v>1841.35</v>
          </cell>
          <cell r="AC30">
            <v>3598.71</v>
          </cell>
          <cell r="AD30">
            <v>5411.04</v>
          </cell>
          <cell r="AE30">
            <v>7259.19</v>
          </cell>
          <cell r="AF30">
            <v>8967.48</v>
          </cell>
          <cell r="AG30">
            <v>10677.4</v>
          </cell>
          <cell r="AH30">
            <v>12541.28</v>
          </cell>
          <cell r="AI30">
            <v>14256.81</v>
          </cell>
          <cell r="AJ30">
            <v>15969.69</v>
          </cell>
          <cell r="AK30">
            <v>17961.93</v>
          </cell>
          <cell r="AL30">
            <v>19826.740000000002</v>
          </cell>
          <cell r="AM30">
            <v>21659.41</v>
          </cell>
        </row>
        <row r="31">
          <cell r="B31" t="str">
            <v>1300-5</v>
          </cell>
          <cell r="D31">
            <v>2148.9299999999998</v>
          </cell>
          <cell r="E31">
            <v>4177.07</v>
          </cell>
          <cell r="F31">
            <v>6191.28</v>
          </cell>
          <cell r="G31">
            <v>8144.82</v>
          </cell>
          <cell r="H31">
            <v>9992.85</v>
          </cell>
          <cell r="I31">
            <v>11845.17</v>
          </cell>
          <cell r="J31">
            <v>13848.76</v>
          </cell>
          <cell r="K31">
            <v>15699.99</v>
          </cell>
          <cell r="L31">
            <v>17555.77</v>
          </cell>
          <cell r="M31">
            <v>19669.240000000002</v>
          </cell>
          <cell r="N31">
            <v>21672.34</v>
          </cell>
          <cell r="O31">
            <v>23697.26</v>
          </cell>
          <cell r="P31">
            <v>2115.0500000000002</v>
          </cell>
          <cell r="Q31">
            <v>4127.55</v>
          </cell>
          <cell r="R31">
            <v>6168.4</v>
          </cell>
          <cell r="S31">
            <v>8236.9</v>
          </cell>
          <cell r="T31">
            <v>10157.35</v>
          </cell>
          <cell r="U31">
            <v>12086.2</v>
          </cell>
          <cell r="V31">
            <v>14135.45</v>
          </cell>
          <cell r="W31">
            <v>16050.65</v>
          </cell>
          <cell r="X31">
            <v>17979.849999999999</v>
          </cell>
          <cell r="Y31">
            <v>20220.55</v>
          </cell>
          <cell r="Z31">
            <v>22364.3</v>
          </cell>
          <cell r="AA31">
            <v>24505.95</v>
          </cell>
          <cell r="AB31">
            <v>2664.41</v>
          </cell>
          <cell r="AC31">
            <v>5053.74</v>
          </cell>
          <cell r="AD31">
            <v>7576.39</v>
          </cell>
          <cell r="AE31">
            <v>10112.48</v>
          </cell>
          <cell r="AF31">
            <v>12520.74</v>
          </cell>
          <cell r="AG31">
            <v>14921.6</v>
          </cell>
          <cell r="AH31">
            <v>17513.37</v>
          </cell>
          <cell r="AI31">
            <v>19929.07</v>
          </cell>
          <cell r="AJ31">
            <v>22372.240000000002</v>
          </cell>
          <cell r="AK31">
            <v>25148.74</v>
          </cell>
          <cell r="AL31">
            <v>27749.43</v>
          </cell>
          <cell r="AM31">
            <v>30421.439999999999</v>
          </cell>
        </row>
        <row r="33">
          <cell r="B33" t="str">
            <v>Activity 180</v>
          </cell>
          <cell r="D33">
            <v>882.19</v>
          </cell>
          <cell r="E33">
            <v>1798.72</v>
          </cell>
          <cell r="F33">
            <v>2785.95</v>
          </cell>
          <cell r="G33">
            <v>3639.09</v>
          </cell>
          <cell r="H33">
            <v>4423.07</v>
          </cell>
          <cell r="I33">
            <v>5320.51</v>
          </cell>
          <cell r="J33">
            <v>6281.29</v>
          </cell>
          <cell r="K33">
            <v>7123.19</v>
          </cell>
          <cell r="L33">
            <v>7851.25</v>
          </cell>
          <cell r="M33">
            <v>8528.77</v>
          </cell>
          <cell r="N33">
            <v>9322.9500000000007</v>
          </cell>
          <cell r="O33">
            <v>10169.530000000001</v>
          </cell>
          <cell r="P33">
            <v>870.86</v>
          </cell>
          <cell r="Q33">
            <v>1805.28</v>
          </cell>
          <cell r="R33">
            <v>2871.01</v>
          </cell>
          <cell r="S33">
            <v>3817.36</v>
          </cell>
          <cell r="T33">
            <v>4700.95</v>
          </cell>
          <cell r="U33">
            <v>5712.22</v>
          </cell>
          <cell r="V33">
            <v>6784.38</v>
          </cell>
          <cell r="W33">
            <v>7726.39</v>
          </cell>
          <cell r="X33">
            <v>8558.44</v>
          </cell>
          <cell r="Y33">
            <v>9327.9500000000007</v>
          </cell>
          <cell r="Z33">
            <v>10248.99</v>
          </cell>
          <cell r="AA33">
            <v>11249.26</v>
          </cell>
          <cell r="AB33">
            <v>1050.8499999999999</v>
          </cell>
          <cell r="AC33">
            <v>2205.3200000000002</v>
          </cell>
          <cell r="AD33">
            <v>3558.51</v>
          </cell>
          <cell r="AE33">
            <v>4754.6499999999996</v>
          </cell>
          <cell r="AF33">
            <v>5886.85</v>
          </cell>
          <cell r="AG33">
            <v>7179.42</v>
          </cell>
          <cell r="AH33">
            <v>8562.5300000000007</v>
          </cell>
          <cell r="AI33">
            <v>9774.06</v>
          </cell>
          <cell r="AJ33">
            <v>10832.82</v>
          </cell>
          <cell r="AK33">
            <v>11821.71</v>
          </cell>
          <cell r="AL33">
            <v>12995.35</v>
          </cell>
          <cell r="AM33">
            <v>14266.28</v>
          </cell>
        </row>
        <row r="34">
          <cell r="B34" t="str">
            <v>Activity 90</v>
          </cell>
          <cell r="D34">
            <v>732.31</v>
          </cell>
          <cell r="E34">
            <v>1498.33</v>
          </cell>
          <cell r="F34">
            <v>2317.63</v>
          </cell>
          <cell r="G34">
            <v>3026.84</v>
          </cell>
          <cell r="H34">
            <v>3679.2</v>
          </cell>
          <cell r="I34">
            <v>4427.0600000000004</v>
          </cell>
          <cell r="J34">
            <v>5224.03</v>
          </cell>
          <cell r="K34">
            <v>5921.86</v>
          </cell>
          <cell r="L34">
            <v>6528.67</v>
          </cell>
          <cell r="M34">
            <v>7089.43</v>
          </cell>
          <cell r="N34">
            <v>7752.25</v>
          </cell>
          <cell r="O34">
            <v>8461.7000000000007</v>
          </cell>
          <cell r="P34">
            <v>683.79</v>
          </cell>
          <cell r="Q34">
            <v>1416.28</v>
          </cell>
          <cell r="R34">
            <v>2256.39</v>
          </cell>
          <cell r="S34">
            <v>2998.73</v>
          </cell>
          <cell r="T34">
            <v>3690.06</v>
          </cell>
          <cell r="U34">
            <v>4479.67</v>
          </cell>
          <cell r="V34">
            <v>5320.9</v>
          </cell>
          <cell r="W34">
            <v>6072.53</v>
          </cell>
          <cell r="X34">
            <v>6723.22</v>
          </cell>
          <cell r="Y34">
            <v>7335.5</v>
          </cell>
          <cell r="Z34">
            <v>8056.28</v>
          </cell>
          <cell r="AA34">
            <v>8843.43</v>
          </cell>
          <cell r="AB34">
            <v>856.32</v>
          </cell>
          <cell r="AC34">
            <v>1795.68</v>
          </cell>
          <cell r="AD34">
            <v>2897.52</v>
          </cell>
          <cell r="AE34">
            <v>3879.14</v>
          </cell>
          <cell r="AF34">
            <v>4798.17</v>
          </cell>
          <cell r="AG34">
            <v>5857.03</v>
          </cell>
          <cell r="AH34">
            <v>6971.07</v>
          </cell>
          <cell r="AI34">
            <v>7959.11</v>
          </cell>
          <cell r="AJ34">
            <v>8817.25</v>
          </cell>
          <cell r="AK34">
            <v>9616.01</v>
          </cell>
          <cell r="AL34">
            <v>10572.45</v>
          </cell>
          <cell r="AM34">
            <v>11608.01</v>
          </cell>
        </row>
        <row r="35">
          <cell r="B35" t="str">
            <v>Boardroom 1</v>
          </cell>
          <cell r="D35">
            <v>1849.83</v>
          </cell>
          <cell r="E35">
            <v>3764.51</v>
          </cell>
          <cell r="F35">
            <v>5831.51</v>
          </cell>
          <cell r="G35">
            <v>7620.3</v>
          </cell>
          <cell r="H35">
            <v>9250.0300000000007</v>
          </cell>
          <cell r="I35">
            <v>11126.87</v>
          </cell>
          <cell r="J35">
            <v>13111.32</v>
          </cell>
          <cell r="K35">
            <v>14874.48</v>
          </cell>
          <cell r="L35">
            <v>16426.650000000001</v>
          </cell>
          <cell r="M35">
            <v>17833.3</v>
          </cell>
          <cell r="N35">
            <v>19478.009999999998</v>
          </cell>
          <cell r="O35">
            <v>21257.18</v>
          </cell>
          <cell r="P35">
            <v>1784.26</v>
          </cell>
          <cell r="Q35">
            <v>3680.57</v>
          </cell>
          <cell r="R35">
            <v>5870.82</v>
          </cell>
          <cell r="S35">
            <v>7773.95</v>
          </cell>
          <cell r="T35">
            <v>9573.77</v>
          </cell>
          <cell r="U35">
            <v>11642.21</v>
          </cell>
          <cell r="V35">
            <v>13830.95</v>
          </cell>
          <cell r="W35">
            <v>15744.65</v>
          </cell>
          <cell r="X35">
            <v>17430.95</v>
          </cell>
          <cell r="Y35">
            <v>18989.75</v>
          </cell>
          <cell r="Z35">
            <v>20858.580000000002</v>
          </cell>
          <cell r="AA35">
            <v>22904.55</v>
          </cell>
          <cell r="AB35">
            <v>2149.0700000000002</v>
          </cell>
          <cell r="AC35">
            <v>4513.49</v>
          </cell>
          <cell r="AD35">
            <v>7280.98</v>
          </cell>
          <cell r="AE35">
            <v>9754.9500000000007</v>
          </cell>
          <cell r="AF35">
            <v>12094.88</v>
          </cell>
          <cell r="AG35">
            <v>14751.28</v>
          </cell>
          <cell r="AH35">
            <v>17550.03</v>
          </cell>
          <cell r="AI35">
            <v>20022.72</v>
          </cell>
          <cell r="AJ35">
            <v>22213.48</v>
          </cell>
          <cell r="AK35">
            <v>24253.73</v>
          </cell>
          <cell r="AL35">
            <v>26647.17</v>
          </cell>
          <cell r="AM35">
            <v>29291.37</v>
          </cell>
        </row>
        <row r="36">
          <cell r="B36" t="str">
            <v>Boardroom 100</v>
          </cell>
          <cell r="D36">
            <v>2528.5500000000002</v>
          </cell>
          <cell r="E36">
            <v>5173.1099999999997</v>
          </cell>
          <cell r="F36">
            <v>8020.21</v>
          </cell>
          <cell r="G36">
            <v>10503.49</v>
          </cell>
          <cell r="H36">
            <v>12774.93</v>
          </cell>
          <cell r="I36">
            <v>15366.28</v>
          </cell>
          <cell r="J36">
            <v>18117.919999999998</v>
          </cell>
          <cell r="K36">
            <v>20555.12</v>
          </cell>
          <cell r="L36">
            <v>22662.68</v>
          </cell>
          <cell r="M36">
            <v>24579.72</v>
          </cell>
          <cell r="N36">
            <v>26864.12</v>
          </cell>
          <cell r="O36">
            <v>29331.759999999998</v>
          </cell>
          <cell r="P36">
            <v>2393.71</v>
          </cell>
          <cell r="Q36">
            <v>4967.04</v>
          </cell>
          <cell r="R36">
            <v>7927.77</v>
          </cell>
          <cell r="S36">
            <v>10532.27</v>
          </cell>
          <cell r="T36">
            <v>12970.85</v>
          </cell>
          <cell r="U36">
            <v>15747.09</v>
          </cell>
          <cell r="V36">
            <v>18668.68</v>
          </cell>
          <cell r="W36">
            <v>21250.11</v>
          </cell>
          <cell r="X36">
            <v>23520.27</v>
          </cell>
          <cell r="Y36">
            <v>25623.17</v>
          </cell>
          <cell r="Z36">
            <v>28143.29</v>
          </cell>
          <cell r="AA36">
            <v>30907.13</v>
          </cell>
          <cell r="AB36">
            <v>2951.03</v>
          </cell>
          <cell r="AC36">
            <v>6202.65</v>
          </cell>
          <cell r="AD36">
            <v>10000.77</v>
          </cell>
          <cell r="AE36">
            <v>13396.31</v>
          </cell>
          <cell r="AF36">
            <v>16581.09</v>
          </cell>
          <cell r="AG36">
            <v>20220.240000000002</v>
          </cell>
          <cell r="AH36">
            <v>24082.2</v>
          </cell>
          <cell r="AI36">
            <v>27469.78</v>
          </cell>
          <cell r="AJ36">
            <v>30433.81</v>
          </cell>
          <cell r="AK36">
            <v>33165.279999999999</v>
          </cell>
          <cell r="AL36">
            <v>36422.42</v>
          </cell>
          <cell r="AM36">
            <v>39976.660000000003</v>
          </cell>
        </row>
        <row r="37">
          <cell r="B37" t="str">
            <v>Boardroom 1000</v>
          </cell>
          <cell r="D37">
            <v>2924.18</v>
          </cell>
          <cell r="E37">
            <v>5970.91</v>
          </cell>
          <cell r="F37">
            <v>9230.2999999999993</v>
          </cell>
          <cell r="G37">
            <v>12063.93</v>
          </cell>
          <cell r="H37">
            <v>14678.37</v>
          </cell>
          <cell r="I37">
            <v>17634.349999999999</v>
          </cell>
          <cell r="J37">
            <v>20821.689999999999</v>
          </cell>
          <cell r="K37">
            <v>23583.26</v>
          </cell>
          <cell r="L37">
            <v>25993.13</v>
          </cell>
          <cell r="M37">
            <v>28211.26</v>
          </cell>
          <cell r="N37">
            <v>30802.68</v>
          </cell>
          <cell r="O37">
            <v>33619.22</v>
          </cell>
          <cell r="P37">
            <v>2911.11</v>
          </cell>
          <cell r="Q37">
            <v>6051.44</v>
          </cell>
          <cell r="R37">
            <v>9584.65</v>
          </cell>
          <cell r="S37">
            <v>12736.42</v>
          </cell>
          <cell r="T37">
            <v>15633.11</v>
          </cell>
          <cell r="U37">
            <v>18998.59</v>
          </cell>
          <cell r="V37">
            <v>22599.56</v>
          </cell>
          <cell r="W37">
            <v>25713.41</v>
          </cell>
          <cell r="X37">
            <v>28416.68</v>
          </cell>
          <cell r="Y37">
            <v>30973.200000000001</v>
          </cell>
          <cell r="Z37">
            <v>34070.31</v>
          </cell>
          <cell r="AA37">
            <v>37407.839999999997</v>
          </cell>
          <cell r="AB37">
            <v>3583.31</v>
          </cell>
          <cell r="AC37">
            <v>7495.78</v>
          </cell>
          <cell r="AD37">
            <v>12092.85</v>
          </cell>
          <cell r="AE37">
            <v>16217.12</v>
          </cell>
          <cell r="AF37">
            <v>20124.45</v>
          </cell>
          <cell r="AG37">
            <v>24579.89</v>
          </cell>
          <cell r="AH37">
            <v>29274.6</v>
          </cell>
          <cell r="AI37">
            <v>33434.17</v>
          </cell>
          <cell r="AJ37">
            <v>37044.81</v>
          </cell>
          <cell r="AK37">
            <v>40403.06</v>
          </cell>
          <cell r="AL37">
            <v>44439.86</v>
          </cell>
          <cell r="AM37">
            <v>48827.72</v>
          </cell>
        </row>
        <row r="38">
          <cell r="B38" t="str">
            <v>CFO 100</v>
          </cell>
          <cell r="D38">
            <v>4837.3999999999996</v>
          </cell>
          <cell r="E38">
            <v>9868.1</v>
          </cell>
          <cell r="F38">
            <v>15281.03</v>
          </cell>
          <cell r="G38">
            <v>19990.490000000002</v>
          </cell>
          <cell r="H38">
            <v>24330.17</v>
          </cell>
          <cell r="I38">
            <v>29330.66</v>
          </cell>
          <cell r="J38">
            <v>34569.910000000003</v>
          </cell>
          <cell r="K38">
            <v>39248.21</v>
          </cell>
          <cell r="L38">
            <v>43258.82</v>
          </cell>
          <cell r="M38">
            <v>47003.63</v>
          </cell>
          <cell r="N38">
            <v>51379.63</v>
          </cell>
          <cell r="O38">
            <v>56083.39</v>
          </cell>
          <cell r="P38">
            <v>4849.71</v>
          </cell>
          <cell r="Q38">
            <v>10148.469999999999</v>
          </cell>
          <cell r="R38">
            <v>16147.9</v>
          </cell>
          <cell r="S38">
            <v>21443.67</v>
          </cell>
          <cell r="T38">
            <v>26401.97</v>
          </cell>
          <cell r="U38">
            <v>32052.45</v>
          </cell>
          <cell r="V38">
            <v>38037.919999999998</v>
          </cell>
          <cell r="W38">
            <v>43365.36</v>
          </cell>
          <cell r="X38">
            <v>48003.93</v>
          </cell>
          <cell r="Y38">
            <v>52333.49</v>
          </cell>
          <cell r="Z38">
            <v>57442.18</v>
          </cell>
          <cell r="AA38">
            <v>63117.97</v>
          </cell>
          <cell r="AB38">
            <v>5985.47</v>
          </cell>
          <cell r="AC38">
            <v>12591.47</v>
          </cell>
          <cell r="AD38">
            <v>20267.32</v>
          </cell>
          <cell r="AE38">
            <v>27106.560000000001</v>
          </cell>
          <cell r="AF38">
            <v>33530.269999999997</v>
          </cell>
          <cell r="AG38">
            <v>40821.599999999999</v>
          </cell>
          <cell r="AH38">
            <v>48599.95</v>
          </cell>
          <cell r="AI38">
            <v>55473.09</v>
          </cell>
          <cell r="AJ38">
            <v>61451.8</v>
          </cell>
          <cell r="AK38">
            <v>67053.3</v>
          </cell>
          <cell r="AL38">
            <v>73677.98</v>
          </cell>
          <cell r="AM38">
            <v>80860.45</v>
          </cell>
        </row>
        <row r="39">
          <cell r="B39" t="str">
            <v>CFO 50</v>
          </cell>
          <cell r="D39">
            <v>3309.61</v>
          </cell>
          <cell r="E39">
            <v>6785.56</v>
          </cell>
          <cell r="F39">
            <v>10511.46</v>
          </cell>
          <cell r="G39">
            <v>13730.63</v>
          </cell>
          <cell r="H39">
            <v>16708.55</v>
          </cell>
          <cell r="I39">
            <v>20152.43</v>
          </cell>
          <cell r="J39">
            <v>23792.240000000002</v>
          </cell>
          <cell r="K39">
            <v>26995.79</v>
          </cell>
          <cell r="L39">
            <v>29769.040000000001</v>
          </cell>
          <cell r="M39">
            <v>32317.65</v>
          </cell>
          <cell r="N39">
            <v>35332.29</v>
          </cell>
          <cell r="O39">
            <v>38561.26</v>
          </cell>
          <cell r="P39">
            <v>3178.04</v>
          </cell>
          <cell r="Q39">
            <v>6586.61</v>
          </cell>
          <cell r="R39">
            <v>10450.19</v>
          </cell>
          <cell r="S39">
            <v>13883.97</v>
          </cell>
          <cell r="T39">
            <v>17075.46</v>
          </cell>
          <cell r="U39">
            <v>20724.64</v>
          </cell>
          <cell r="V39">
            <v>24597.29</v>
          </cell>
          <cell r="W39">
            <v>28039.16</v>
          </cell>
          <cell r="X39">
            <v>31057</v>
          </cell>
          <cell r="Y39">
            <v>33865.339999999997</v>
          </cell>
          <cell r="Z39">
            <v>37215.83</v>
          </cell>
          <cell r="AA39">
            <v>40849.949999999997</v>
          </cell>
          <cell r="AB39">
            <v>4013.99</v>
          </cell>
          <cell r="AC39">
            <v>8412.35</v>
          </cell>
          <cell r="AD39">
            <v>13593.3</v>
          </cell>
          <cell r="AE39">
            <v>18203.22</v>
          </cell>
          <cell r="AF39">
            <v>22499.29</v>
          </cell>
          <cell r="AG39">
            <v>27426.71</v>
          </cell>
          <cell r="AH39">
            <v>32625.03</v>
          </cell>
          <cell r="AI39">
            <v>37243.08</v>
          </cell>
          <cell r="AJ39">
            <v>41312.46</v>
          </cell>
          <cell r="AK39">
            <v>45069.63</v>
          </cell>
          <cell r="AL39">
            <v>49532.21</v>
          </cell>
          <cell r="AM39">
            <v>54417.14</v>
          </cell>
        </row>
        <row r="40">
          <cell r="B40" t="str">
            <v>Insta 3</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row>
        <row r="41">
          <cell r="B41" t="str">
            <v>Insta 4</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0</v>
          </cell>
        </row>
        <row r="42">
          <cell r="B42" t="str">
            <v>Insta 5</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cell r="AM42">
            <v>0</v>
          </cell>
        </row>
        <row r="43">
          <cell r="B43" t="str">
            <v>Nestor 21</v>
          </cell>
          <cell r="D43">
            <v>339.54</v>
          </cell>
          <cell r="E43">
            <v>694.43</v>
          </cell>
          <cell r="F43">
            <v>1071.83</v>
          </cell>
          <cell r="G43">
            <v>1399.54</v>
          </cell>
          <cell r="H43">
            <v>1702.82</v>
          </cell>
          <cell r="I43">
            <v>2050.25</v>
          </cell>
          <cell r="J43">
            <v>2417.59</v>
          </cell>
          <cell r="K43">
            <v>2742.09</v>
          </cell>
          <cell r="L43">
            <v>3021.78</v>
          </cell>
          <cell r="M43">
            <v>3282</v>
          </cell>
          <cell r="N43">
            <v>3586.39</v>
          </cell>
          <cell r="O43">
            <v>3912.5</v>
          </cell>
          <cell r="P43">
            <v>332.91</v>
          </cell>
          <cell r="Q43">
            <v>688.93</v>
          </cell>
          <cell r="R43">
            <v>1096.75</v>
          </cell>
          <cell r="S43">
            <v>1458.09</v>
          </cell>
          <cell r="T43">
            <v>1798.8</v>
          </cell>
          <cell r="U43">
            <v>2184.92</v>
          </cell>
          <cell r="V43">
            <v>2596.38</v>
          </cell>
          <cell r="W43">
            <v>2959.4</v>
          </cell>
          <cell r="X43">
            <v>3275.3</v>
          </cell>
          <cell r="Y43">
            <v>3570.87</v>
          </cell>
          <cell r="Z43">
            <v>3925.16</v>
          </cell>
          <cell r="AA43">
            <v>4308.8500000000004</v>
          </cell>
          <cell r="AB43">
            <v>403.12</v>
          </cell>
          <cell r="AC43">
            <v>844.19</v>
          </cell>
          <cell r="AD43">
            <v>1360.54</v>
          </cell>
          <cell r="AE43">
            <v>1820.04</v>
          </cell>
          <cell r="AF43">
            <v>2252.6</v>
          </cell>
          <cell r="AG43">
            <v>2745.88</v>
          </cell>
          <cell r="AH43">
            <v>3267.58</v>
          </cell>
          <cell r="AI43">
            <v>3731.23</v>
          </cell>
          <cell r="AJ43">
            <v>4136.42</v>
          </cell>
          <cell r="AK43">
            <v>4513.6499999999996</v>
          </cell>
          <cell r="AL43">
            <v>4959.13</v>
          </cell>
          <cell r="AM43">
            <v>5444.9</v>
          </cell>
        </row>
        <row r="44">
          <cell r="B44" t="str">
            <v>Nestor 27</v>
          </cell>
          <cell r="D44">
            <v>582.25</v>
          </cell>
          <cell r="E44">
            <v>1191.05</v>
          </cell>
          <cell r="F44">
            <v>1846.14</v>
          </cell>
          <cell r="G44">
            <v>2416.7600000000002</v>
          </cell>
          <cell r="H44">
            <v>2941.07</v>
          </cell>
          <cell r="I44">
            <v>3542.31</v>
          </cell>
          <cell r="J44">
            <v>4176.8900000000003</v>
          </cell>
          <cell r="K44">
            <v>4736.1000000000004</v>
          </cell>
          <cell r="L44">
            <v>5225.41</v>
          </cell>
          <cell r="M44">
            <v>5673.43</v>
          </cell>
          <cell r="N44">
            <v>6201.34</v>
          </cell>
          <cell r="O44">
            <v>6769.72</v>
          </cell>
          <cell r="P44">
            <v>578.38</v>
          </cell>
          <cell r="Q44">
            <v>1194.93</v>
          </cell>
          <cell r="R44">
            <v>1902.22</v>
          </cell>
          <cell r="S44">
            <v>2529.6799999999998</v>
          </cell>
          <cell r="T44">
            <v>3116.51</v>
          </cell>
          <cell r="U44">
            <v>3787.36</v>
          </cell>
          <cell r="V44">
            <v>4496.1499999999996</v>
          </cell>
          <cell r="W44">
            <v>5124.41</v>
          </cell>
          <cell r="X44">
            <v>5670.44</v>
          </cell>
          <cell r="Y44">
            <v>6177.36</v>
          </cell>
          <cell r="Z44">
            <v>6787.39</v>
          </cell>
          <cell r="AA44">
            <v>7450.75</v>
          </cell>
          <cell r="AB44">
            <v>718.93</v>
          </cell>
          <cell r="AC44">
            <v>1500.01</v>
          </cell>
          <cell r="AD44">
            <v>2420.65</v>
          </cell>
          <cell r="AE44">
            <v>3235.4</v>
          </cell>
          <cell r="AF44">
            <v>3997.51</v>
          </cell>
          <cell r="AG44">
            <v>4881.3</v>
          </cell>
          <cell r="AH44">
            <v>5811.04</v>
          </cell>
          <cell r="AI44">
            <v>6624.7</v>
          </cell>
          <cell r="AJ44">
            <v>7337.28</v>
          </cell>
          <cell r="AK44">
            <v>8004.35</v>
          </cell>
          <cell r="AL44">
            <v>8793.65</v>
          </cell>
          <cell r="AM44">
            <v>9652.43</v>
          </cell>
        </row>
        <row r="45">
          <cell r="B45" t="str">
            <v>Oak 100</v>
          </cell>
          <cell r="D45">
            <v>533.39</v>
          </cell>
          <cell r="E45">
            <v>1080.18</v>
          </cell>
          <cell r="F45">
            <v>1671.85</v>
          </cell>
          <cell r="G45">
            <v>2188.61</v>
          </cell>
          <cell r="H45">
            <v>2663.21</v>
          </cell>
          <cell r="I45">
            <v>3206.71</v>
          </cell>
          <cell r="J45">
            <v>3780.9</v>
          </cell>
          <cell r="K45">
            <v>4289.4399999999996</v>
          </cell>
          <cell r="L45">
            <v>4729.49</v>
          </cell>
          <cell r="M45">
            <v>5133</v>
          </cell>
          <cell r="N45">
            <v>5611.71</v>
          </cell>
          <cell r="O45">
            <v>6121.72</v>
          </cell>
          <cell r="P45">
            <v>508.72</v>
          </cell>
          <cell r="Q45">
            <v>1061.25</v>
          </cell>
          <cell r="R45">
            <v>1685.23</v>
          </cell>
          <cell r="S45">
            <v>2236.66</v>
          </cell>
          <cell r="T45">
            <v>2754.64</v>
          </cell>
          <cell r="U45">
            <v>3340.42</v>
          </cell>
          <cell r="V45">
            <v>3972.33</v>
          </cell>
          <cell r="W45">
            <v>4528.8999999999996</v>
          </cell>
          <cell r="X45">
            <v>5009</v>
          </cell>
          <cell r="Y45">
            <v>5460.75</v>
          </cell>
          <cell r="Z45">
            <v>6000.17</v>
          </cell>
          <cell r="AA45">
            <v>6586.74</v>
          </cell>
          <cell r="AB45">
            <v>644.58000000000004</v>
          </cell>
          <cell r="AC45">
            <v>1340.55</v>
          </cell>
          <cell r="AD45">
            <v>2157.44</v>
          </cell>
          <cell r="AE45">
            <v>2893.31</v>
          </cell>
          <cell r="AF45">
            <v>3587.07</v>
          </cell>
          <cell r="AG45">
            <v>4370.05</v>
          </cell>
          <cell r="AH45">
            <v>5219.3500000000004</v>
          </cell>
          <cell r="AI45">
            <v>5951.79</v>
          </cell>
          <cell r="AJ45">
            <v>6599.3</v>
          </cell>
          <cell r="AK45">
            <v>7197.85</v>
          </cell>
          <cell r="AL45">
            <v>7907.82</v>
          </cell>
          <cell r="AM45">
            <v>8682.19</v>
          </cell>
        </row>
        <row r="46">
          <cell r="B46" t="str">
            <v>Oak 1000</v>
          </cell>
          <cell r="D46">
            <v>1433.45</v>
          </cell>
          <cell r="E46">
            <v>2912.87</v>
          </cell>
          <cell r="F46">
            <v>4521.3100000000004</v>
          </cell>
          <cell r="G46">
            <v>5912.88</v>
          </cell>
          <cell r="H46">
            <v>7184.23</v>
          </cell>
          <cell r="I46">
            <v>8645.9699999999993</v>
          </cell>
          <cell r="J46">
            <v>10209.77</v>
          </cell>
          <cell r="K46">
            <v>11580.3</v>
          </cell>
          <cell r="L46">
            <v>12768.29</v>
          </cell>
          <cell r="M46">
            <v>13870.91</v>
          </cell>
          <cell r="N46">
            <v>15157.67</v>
          </cell>
          <cell r="O46">
            <v>16535.98</v>
          </cell>
          <cell r="P46">
            <v>1364.84</v>
          </cell>
          <cell r="Q46">
            <v>2842.31</v>
          </cell>
          <cell r="R46">
            <v>4523.05</v>
          </cell>
          <cell r="S46">
            <v>6009.92</v>
          </cell>
          <cell r="T46">
            <v>7403.25</v>
          </cell>
          <cell r="U46">
            <v>8995.1200000000008</v>
          </cell>
          <cell r="V46">
            <v>10679.7</v>
          </cell>
          <cell r="W46">
            <v>12167.26</v>
          </cell>
          <cell r="X46">
            <v>13458.09</v>
          </cell>
          <cell r="Y46">
            <v>14666.43</v>
          </cell>
          <cell r="Z46">
            <v>16103.35</v>
          </cell>
          <cell r="AA46">
            <v>17677.650000000001</v>
          </cell>
          <cell r="AB46">
            <v>1654.35</v>
          </cell>
          <cell r="AC46">
            <v>3464.14</v>
          </cell>
          <cell r="AD46">
            <v>5554.12</v>
          </cell>
          <cell r="AE46">
            <v>7434.58</v>
          </cell>
          <cell r="AF46">
            <v>9185.14</v>
          </cell>
          <cell r="AG46">
            <v>11189.72</v>
          </cell>
          <cell r="AH46">
            <v>13323.16</v>
          </cell>
          <cell r="AI46">
            <v>15206.94</v>
          </cell>
          <cell r="AJ46">
            <v>16852.419999999998</v>
          </cell>
          <cell r="AK46">
            <v>18391.150000000001</v>
          </cell>
          <cell r="AL46">
            <v>20201.7</v>
          </cell>
          <cell r="AM46">
            <v>22193.78</v>
          </cell>
        </row>
        <row r="47">
          <cell r="B47" t="str">
            <v>Oak 250</v>
          </cell>
          <cell r="D47">
            <v>858.39</v>
          </cell>
          <cell r="E47">
            <v>1741.1</v>
          </cell>
          <cell r="F47">
            <v>2693.86</v>
          </cell>
          <cell r="G47">
            <v>3517.02</v>
          </cell>
          <cell r="H47">
            <v>4281.3</v>
          </cell>
          <cell r="I47">
            <v>5147.38</v>
          </cell>
          <cell r="J47">
            <v>6069.44</v>
          </cell>
          <cell r="K47">
            <v>6889.54</v>
          </cell>
          <cell r="L47">
            <v>7594.93</v>
          </cell>
          <cell r="M47">
            <v>8245.57</v>
          </cell>
          <cell r="N47">
            <v>9007.7900000000009</v>
          </cell>
          <cell r="O47">
            <v>9831.35</v>
          </cell>
          <cell r="P47">
            <v>840.72</v>
          </cell>
          <cell r="Q47">
            <v>1744.86</v>
          </cell>
          <cell r="R47">
            <v>2770.42</v>
          </cell>
          <cell r="S47">
            <v>3673.42</v>
          </cell>
          <cell r="T47">
            <v>4524.03</v>
          </cell>
          <cell r="U47">
            <v>5495.5</v>
          </cell>
          <cell r="V47">
            <v>6530.99</v>
          </cell>
          <cell r="W47">
            <v>7441.81</v>
          </cell>
          <cell r="X47">
            <v>8235.98</v>
          </cell>
          <cell r="Y47">
            <v>8971.4599999999991</v>
          </cell>
          <cell r="Z47">
            <v>9847.2099999999991</v>
          </cell>
          <cell r="AA47">
            <v>10805.57</v>
          </cell>
          <cell r="AB47">
            <v>1056.46</v>
          </cell>
          <cell r="AC47">
            <v>2205.4699999999998</v>
          </cell>
          <cell r="AD47">
            <v>3556.24</v>
          </cell>
          <cell r="AE47">
            <v>4743.17</v>
          </cell>
          <cell r="AF47">
            <v>5864.82</v>
          </cell>
          <cell r="AG47">
            <v>7162.79</v>
          </cell>
          <cell r="AH47">
            <v>8534.85</v>
          </cell>
          <cell r="AI47">
            <v>9729.98</v>
          </cell>
          <cell r="AJ47">
            <v>10775.89</v>
          </cell>
          <cell r="AK47">
            <v>11755.03</v>
          </cell>
          <cell r="AL47">
            <v>12920.62</v>
          </cell>
          <cell r="AM47">
            <v>14186.66</v>
          </cell>
        </row>
        <row r="48">
          <cell r="B48" t="str">
            <v>Oval 23</v>
          </cell>
          <cell r="D48">
            <v>380.83</v>
          </cell>
          <cell r="E48">
            <v>777.3</v>
          </cell>
          <cell r="F48">
            <v>1205.27</v>
          </cell>
          <cell r="G48">
            <v>1575.72</v>
          </cell>
          <cell r="H48">
            <v>1913.71</v>
          </cell>
          <cell r="I48">
            <v>2299.75</v>
          </cell>
          <cell r="J48">
            <v>2713.3</v>
          </cell>
          <cell r="K48">
            <v>3076.98</v>
          </cell>
          <cell r="L48">
            <v>3392.07</v>
          </cell>
          <cell r="M48">
            <v>3685.77</v>
          </cell>
          <cell r="N48">
            <v>4026.95</v>
          </cell>
          <cell r="O48">
            <v>4393.88</v>
          </cell>
          <cell r="P48">
            <v>344.46</v>
          </cell>
          <cell r="Q48">
            <v>718.15</v>
          </cell>
          <cell r="R48">
            <v>1142.53</v>
          </cell>
          <cell r="S48">
            <v>1520.41</v>
          </cell>
          <cell r="T48">
            <v>1872.46</v>
          </cell>
          <cell r="U48">
            <v>2276.35</v>
          </cell>
          <cell r="V48">
            <v>2702.55</v>
          </cell>
          <cell r="W48">
            <v>3078.58</v>
          </cell>
          <cell r="X48">
            <v>3408.66</v>
          </cell>
          <cell r="Y48">
            <v>3717.48</v>
          </cell>
          <cell r="Z48">
            <v>4084.36</v>
          </cell>
          <cell r="AA48">
            <v>4483.76</v>
          </cell>
          <cell r="AB48">
            <v>449.28</v>
          </cell>
          <cell r="AC48">
            <v>938.22</v>
          </cell>
          <cell r="AD48">
            <v>1510.61</v>
          </cell>
          <cell r="AE48">
            <v>2018.47</v>
          </cell>
          <cell r="AF48">
            <v>2500.4899999999998</v>
          </cell>
          <cell r="AG48">
            <v>3046.53</v>
          </cell>
          <cell r="AH48">
            <v>3626.08</v>
          </cell>
          <cell r="AI48">
            <v>4138.32</v>
          </cell>
          <cell r="AJ48">
            <v>4588.38</v>
          </cell>
          <cell r="AK48">
            <v>5008.28</v>
          </cell>
          <cell r="AL48">
            <v>5501.24</v>
          </cell>
          <cell r="AM48">
            <v>6039.23</v>
          </cell>
        </row>
        <row r="49">
          <cell r="B49" t="str">
            <v>Oval 57</v>
          </cell>
          <cell r="D49">
            <v>598.72</v>
          </cell>
          <cell r="E49">
            <v>1225.01</v>
          </cell>
          <cell r="F49">
            <v>1897.72</v>
          </cell>
          <cell r="G49">
            <v>2483.19</v>
          </cell>
          <cell r="H49">
            <v>3021.88</v>
          </cell>
          <cell r="I49">
            <v>3633.25</v>
          </cell>
          <cell r="J49">
            <v>4281.66</v>
          </cell>
          <cell r="K49">
            <v>4855.8</v>
          </cell>
          <cell r="L49">
            <v>5350.83</v>
          </cell>
          <cell r="M49">
            <v>5810.07</v>
          </cell>
          <cell r="N49">
            <v>6354.23</v>
          </cell>
          <cell r="O49">
            <v>6936.16</v>
          </cell>
          <cell r="P49">
            <v>584.61</v>
          </cell>
          <cell r="Q49">
            <v>1211.76</v>
          </cell>
          <cell r="R49">
            <v>1928.41</v>
          </cell>
          <cell r="S49">
            <v>2556.65</v>
          </cell>
          <cell r="T49">
            <v>3141.64</v>
          </cell>
          <cell r="U49">
            <v>3816.67</v>
          </cell>
          <cell r="V49">
            <v>4532.1400000000003</v>
          </cell>
          <cell r="W49">
            <v>5161.8100000000004</v>
          </cell>
          <cell r="X49">
            <v>5719.26</v>
          </cell>
          <cell r="Y49">
            <v>6236.4</v>
          </cell>
          <cell r="Z49">
            <v>6851.29</v>
          </cell>
          <cell r="AA49">
            <v>7516.7</v>
          </cell>
          <cell r="AB49">
            <v>700.42</v>
          </cell>
          <cell r="AC49">
            <v>1470.74</v>
          </cell>
          <cell r="AD49">
            <v>2373.23</v>
          </cell>
          <cell r="AE49">
            <v>3177.38</v>
          </cell>
          <cell r="AF49">
            <v>3936.56</v>
          </cell>
          <cell r="AG49">
            <v>4799.4399999999996</v>
          </cell>
          <cell r="AH49">
            <v>5720.5</v>
          </cell>
          <cell r="AI49">
            <v>6533.67</v>
          </cell>
          <cell r="AJ49">
            <v>7244.66</v>
          </cell>
          <cell r="AK49">
            <v>7904.93</v>
          </cell>
          <cell r="AL49">
            <v>8691.4699999999993</v>
          </cell>
          <cell r="AM49">
            <v>9547.3799999999992</v>
          </cell>
        </row>
        <row r="50">
          <cell r="B50" t="str">
            <v>Oval 8</v>
          </cell>
          <cell r="D50">
            <v>192.16</v>
          </cell>
          <cell r="E50">
            <v>394.89</v>
          </cell>
          <cell r="F50">
            <v>612.92999999999995</v>
          </cell>
          <cell r="G50">
            <v>802.05</v>
          </cell>
          <cell r="H50">
            <v>974.05</v>
          </cell>
          <cell r="I50">
            <v>1171.9100000000001</v>
          </cell>
          <cell r="J50">
            <v>1383.95</v>
          </cell>
          <cell r="K50">
            <v>1569.23</v>
          </cell>
          <cell r="L50">
            <v>1729.41</v>
          </cell>
          <cell r="M50">
            <v>1878.77</v>
          </cell>
          <cell r="N50">
            <v>2052.0500000000002</v>
          </cell>
          <cell r="O50">
            <v>2238.13</v>
          </cell>
          <cell r="P50">
            <v>180.18</v>
          </cell>
          <cell r="Q50">
            <v>373.55</v>
          </cell>
          <cell r="R50">
            <v>595.04</v>
          </cell>
          <cell r="S50">
            <v>789.95</v>
          </cell>
          <cell r="T50">
            <v>973.59</v>
          </cell>
          <cell r="U50">
            <v>1183.19</v>
          </cell>
          <cell r="V50">
            <v>1405.68</v>
          </cell>
          <cell r="W50">
            <v>1602.06</v>
          </cell>
          <cell r="X50">
            <v>1774.31</v>
          </cell>
          <cell r="Y50">
            <v>1932.67</v>
          </cell>
          <cell r="Z50">
            <v>2122.06</v>
          </cell>
          <cell r="AA50">
            <v>2329.58</v>
          </cell>
          <cell r="AB50">
            <v>230.83</v>
          </cell>
          <cell r="AC50">
            <v>479.77</v>
          </cell>
          <cell r="AD50">
            <v>773.6</v>
          </cell>
          <cell r="AE50">
            <v>1036.21</v>
          </cell>
          <cell r="AF50">
            <v>1283.3699999999999</v>
          </cell>
          <cell r="AG50">
            <v>1563.21</v>
          </cell>
          <cell r="AH50">
            <v>1862.17</v>
          </cell>
          <cell r="AI50">
            <v>2124.64</v>
          </cell>
          <cell r="AJ50">
            <v>2354.69</v>
          </cell>
          <cell r="AK50">
            <v>2570.12</v>
          </cell>
          <cell r="AL50">
            <v>2824.36</v>
          </cell>
          <cell r="AM50">
            <v>3101.8</v>
          </cell>
        </row>
        <row r="51">
          <cell r="B51" t="str">
            <v>Walnut 10</v>
          </cell>
          <cell r="D51">
            <v>1531.53</v>
          </cell>
          <cell r="E51">
            <v>3115.99</v>
          </cell>
          <cell r="F51">
            <v>4816.71</v>
          </cell>
          <cell r="G51">
            <v>6308.76</v>
          </cell>
          <cell r="H51">
            <v>7677.47</v>
          </cell>
          <cell r="I51">
            <v>9247.2000000000007</v>
          </cell>
          <cell r="J51">
            <v>10903.94</v>
          </cell>
          <cell r="K51">
            <v>12372.36</v>
          </cell>
          <cell r="L51">
            <v>13638.5</v>
          </cell>
          <cell r="M51">
            <v>14818.48</v>
          </cell>
          <cell r="N51">
            <v>16198.81</v>
          </cell>
          <cell r="O51">
            <v>17680.55</v>
          </cell>
          <cell r="P51">
            <v>1506.4</v>
          </cell>
          <cell r="Q51">
            <v>3122.83</v>
          </cell>
          <cell r="R51">
            <v>4962.43</v>
          </cell>
          <cell r="S51">
            <v>6593.41</v>
          </cell>
          <cell r="T51">
            <v>8129.1</v>
          </cell>
          <cell r="U51">
            <v>9882.08</v>
          </cell>
          <cell r="V51">
            <v>11739.88</v>
          </cell>
          <cell r="W51">
            <v>13381.8</v>
          </cell>
          <cell r="X51">
            <v>14831.93</v>
          </cell>
          <cell r="Y51">
            <v>16165.47</v>
          </cell>
          <cell r="Z51">
            <v>17762.349999999999</v>
          </cell>
          <cell r="AA51">
            <v>19500.73</v>
          </cell>
          <cell r="AB51">
            <v>1913.34</v>
          </cell>
          <cell r="AC51">
            <v>3976.05</v>
          </cell>
          <cell r="AD51">
            <v>6397.82</v>
          </cell>
          <cell r="AE51">
            <v>8558.69</v>
          </cell>
          <cell r="AF51">
            <v>10584.57</v>
          </cell>
          <cell r="AG51">
            <v>12898.69</v>
          </cell>
          <cell r="AH51">
            <v>15387.65</v>
          </cell>
          <cell r="AI51">
            <v>17559.150000000001</v>
          </cell>
          <cell r="AJ51">
            <v>19451.509999999998</v>
          </cell>
          <cell r="AK51">
            <v>21216.6</v>
          </cell>
          <cell r="AL51">
            <v>23324.15</v>
          </cell>
          <cell r="AM51">
            <v>25592.97</v>
          </cell>
        </row>
        <row r="52">
          <cell r="B52" t="str">
            <v>Walnut 25</v>
          </cell>
          <cell r="D52">
            <v>2333.0500000000002</v>
          </cell>
          <cell r="E52">
            <v>4772.96</v>
          </cell>
          <cell r="F52">
            <v>7378.56</v>
          </cell>
          <cell r="G52">
            <v>9643.81</v>
          </cell>
          <cell r="H52">
            <v>11728.6</v>
          </cell>
          <cell r="I52">
            <v>14120.72</v>
          </cell>
          <cell r="J52">
            <v>16664.330000000002</v>
          </cell>
          <cell r="K52">
            <v>18872.22</v>
          </cell>
          <cell r="L52">
            <v>20808.740000000002</v>
          </cell>
          <cell r="M52">
            <v>22594.83</v>
          </cell>
          <cell r="N52">
            <v>24671.63</v>
          </cell>
          <cell r="O52">
            <v>26916.41</v>
          </cell>
          <cell r="P52">
            <v>2297.5700000000002</v>
          </cell>
          <cell r="Q52">
            <v>4756.0200000000004</v>
          </cell>
          <cell r="R52">
            <v>7556.19</v>
          </cell>
          <cell r="S52">
            <v>10055.959999999999</v>
          </cell>
          <cell r="T52">
            <v>12384.36</v>
          </cell>
          <cell r="U52">
            <v>15055.24</v>
          </cell>
          <cell r="V52">
            <v>17878.72</v>
          </cell>
          <cell r="W52">
            <v>20376.810000000001</v>
          </cell>
          <cell r="X52">
            <v>22549.42</v>
          </cell>
          <cell r="Y52">
            <v>24605.29</v>
          </cell>
          <cell r="Z52">
            <v>27017.27</v>
          </cell>
          <cell r="AA52">
            <v>29667.98</v>
          </cell>
          <cell r="AB52">
            <v>2843.6</v>
          </cell>
          <cell r="AC52">
            <v>5944.78</v>
          </cell>
          <cell r="AD52">
            <v>9599.4</v>
          </cell>
          <cell r="AE52">
            <v>12842.52</v>
          </cell>
          <cell r="AF52">
            <v>15881.92</v>
          </cell>
          <cell r="AG52">
            <v>19367.12</v>
          </cell>
          <cell r="AH52">
            <v>23085</v>
          </cell>
          <cell r="AI52">
            <v>26346.7</v>
          </cell>
          <cell r="AJ52">
            <v>29202.45</v>
          </cell>
          <cell r="AK52">
            <v>31859.02</v>
          </cell>
          <cell r="AL52">
            <v>35016.31</v>
          </cell>
          <cell r="AM52">
            <v>38473.440000000002</v>
          </cell>
        </row>
        <row r="54">
          <cell r="B54" t="str">
            <v>Seating</v>
          </cell>
          <cell r="D54">
            <v>51777.430000000008</v>
          </cell>
          <cell r="E54">
            <v>100141.31999999999</v>
          </cell>
          <cell r="F54">
            <v>148257.38</v>
          </cell>
          <cell r="G54">
            <v>193089.39999999997</v>
          </cell>
          <cell r="H54">
            <v>231334.50999999998</v>
          </cell>
          <cell r="I54">
            <v>266423.05</v>
          </cell>
          <cell r="J54">
            <v>298400.49</v>
          </cell>
          <cell r="K54">
            <v>336821.43999999994</v>
          </cell>
          <cell r="L54">
            <v>381858.82</v>
          </cell>
          <cell r="M54">
            <v>433823.02</v>
          </cell>
          <cell r="N54">
            <v>486812.11000000004</v>
          </cell>
          <cell r="O54">
            <v>533869.88</v>
          </cell>
          <cell r="P54">
            <v>56499.719999999994</v>
          </cell>
          <cell r="Q54">
            <v>110176.38</v>
          </cell>
          <cell r="R54">
            <v>165447.18</v>
          </cell>
          <cell r="S54">
            <v>217391.01</v>
          </cell>
          <cell r="T54">
            <v>262246.51</v>
          </cell>
          <cell r="U54">
            <v>303311.27</v>
          </cell>
          <cell r="V54">
            <v>340567.68999999994</v>
          </cell>
          <cell r="W54">
            <v>385561.24</v>
          </cell>
          <cell r="X54">
            <v>438451.31</v>
          </cell>
          <cell r="Y54">
            <v>499851.14999999997</v>
          </cell>
          <cell r="Z54">
            <v>562534.93999999994</v>
          </cell>
          <cell r="AA54">
            <v>618621.04</v>
          </cell>
          <cell r="AB54">
            <v>71606.34</v>
          </cell>
          <cell r="AC54">
            <v>139995.09000000003</v>
          </cell>
          <cell r="AD54">
            <v>211232.38999999998</v>
          </cell>
          <cell r="AE54">
            <v>278314.88</v>
          </cell>
          <cell r="AF54">
            <v>336432.04000000004</v>
          </cell>
          <cell r="AG54">
            <v>389643.45999999996</v>
          </cell>
          <cell r="AH54">
            <v>438108.54999999993</v>
          </cell>
          <cell r="AI54">
            <v>496154.7099999999</v>
          </cell>
          <cell r="AJ54">
            <v>564338.31999999995</v>
          </cell>
          <cell r="AK54">
            <v>642688.09000000008</v>
          </cell>
          <cell r="AL54">
            <v>721675.14999999991</v>
          </cell>
          <cell r="AM54">
            <v>791540.80999999994</v>
          </cell>
        </row>
        <row r="55">
          <cell r="B55" t="str">
            <v>Storage</v>
          </cell>
          <cell r="D55">
            <v>35596.270000000004</v>
          </cell>
          <cell r="E55">
            <v>68678.59</v>
          </cell>
          <cell r="F55">
            <v>101369.52</v>
          </cell>
          <cell r="G55">
            <v>133748.58000000002</v>
          </cell>
          <cell r="H55">
            <v>163915.31</v>
          </cell>
          <cell r="I55">
            <v>194147.00999999998</v>
          </cell>
          <cell r="J55">
            <v>226588.31</v>
          </cell>
          <cell r="K55">
            <v>256646.27</v>
          </cell>
          <cell r="L55">
            <v>286951.29000000004</v>
          </cell>
          <cell r="M55">
            <v>321672.7099999999</v>
          </cell>
          <cell r="N55">
            <v>354472.63000000006</v>
          </cell>
          <cell r="O55">
            <v>387291.99</v>
          </cell>
          <cell r="P55">
            <v>36569.410000000003</v>
          </cell>
          <cell r="Q55">
            <v>70944.450000000012</v>
          </cell>
          <cell r="R55">
            <v>105613.53</v>
          </cell>
          <cell r="S55">
            <v>140416.48999999996</v>
          </cell>
          <cell r="T55">
            <v>173045.34000000003</v>
          </cell>
          <cell r="U55">
            <v>205461.13999999998</v>
          </cell>
          <cell r="V55">
            <v>240493.51</v>
          </cell>
          <cell r="W55">
            <v>273092.17000000004</v>
          </cell>
          <cell r="X55">
            <v>305990.11999999994</v>
          </cell>
          <cell r="Y55">
            <v>343565.44</v>
          </cell>
          <cell r="Z55">
            <v>379609.76999999996</v>
          </cell>
          <cell r="AA55">
            <v>415991.3</v>
          </cell>
          <cell r="AB55">
            <v>43786.039999999994</v>
          </cell>
          <cell r="AC55">
            <v>85324.560000000012</v>
          </cell>
          <cell r="AD55">
            <v>127969.80999999998</v>
          </cell>
          <cell r="AE55">
            <v>170871.90000000002</v>
          </cell>
          <cell r="AF55">
            <v>210905.14999999997</v>
          </cell>
          <cell r="AG55">
            <v>251160.19</v>
          </cell>
          <cell r="AH55">
            <v>294189.51</v>
          </cell>
          <cell r="AI55">
            <v>334372.61000000004</v>
          </cell>
          <cell r="AJ55">
            <v>374637.13</v>
          </cell>
          <cell r="AK55">
            <v>420942.78999999992</v>
          </cell>
          <cell r="AL55">
            <v>464899.25999999989</v>
          </cell>
          <cell r="AM55">
            <v>508791.09</v>
          </cell>
        </row>
        <row r="56">
          <cell r="B56" t="str">
            <v>Tables</v>
          </cell>
          <cell r="D56">
            <v>25847.38</v>
          </cell>
          <cell r="E56">
            <v>52765.020000000004</v>
          </cell>
          <cell r="F56">
            <v>81694.26999999999</v>
          </cell>
          <cell r="G56">
            <v>106823.11</v>
          </cell>
          <cell r="H56">
            <v>129932.66000000003</v>
          </cell>
          <cell r="I56">
            <v>156423.61000000004</v>
          </cell>
          <cell r="J56">
            <v>184520.16999999998</v>
          </cell>
          <cell r="K56">
            <v>209285.97</v>
          </cell>
          <cell r="L56">
            <v>230749.69</v>
          </cell>
          <cell r="M56">
            <v>250556.58999999997</v>
          </cell>
          <cell r="N56">
            <v>273800.50000000006</v>
          </cell>
          <cell r="O56">
            <v>298820.44</v>
          </cell>
          <cell r="P56">
            <v>25210.270000000004</v>
          </cell>
          <cell r="Q56">
            <v>52370.280000000013</v>
          </cell>
          <cell r="R56">
            <v>83271</v>
          </cell>
          <cell r="S56">
            <v>110610.51999999999</v>
          </cell>
          <cell r="T56">
            <v>136144.54999999999</v>
          </cell>
          <cell r="U56">
            <v>165373.72</v>
          </cell>
          <cell r="V56">
            <v>196374.19999999998</v>
          </cell>
          <cell r="W56">
            <v>223734.44999999995</v>
          </cell>
          <cell r="X56">
            <v>247642.88</v>
          </cell>
          <cell r="Y56">
            <v>269952.57999999996</v>
          </cell>
          <cell r="Z56">
            <v>296536.07000000007</v>
          </cell>
          <cell r="AA56">
            <v>325608.44</v>
          </cell>
          <cell r="AB56">
            <v>31204.949999999997</v>
          </cell>
          <cell r="AC56">
            <v>65380.66</v>
          </cell>
          <cell r="AD56">
            <v>105394.9</v>
          </cell>
          <cell r="AE56">
            <v>141071.72</v>
          </cell>
          <cell r="AF56">
            <v>174589.05000000002</v>
          </cell>
          <cell r="AG56">
            <v>212860.89999999997</v>
          </cell>
          <cell r="AH56">
            <v>253502.79</v>
          </cell>
          <cell r="AI56">
            <v>289323.13000000012</v>
          </cell>
          <cell r="AJ56">
            <v>320649.43</v>
          </cell>
          <cell r="AK56">
            <v>349803.70000000007</v>
          </cell>
          <cell r="AL56">
            <v>384427.88999999996</v>
          </cell>
          <cell r="AM56">
            <v>422162.41</v>
          </cell>
        </row>
        <row r="57">
          <cell r="B57" t="str">
            <v>Total Sales</v>
          </cell>
          <cell r="D57">
            <v>113221.08000000002</v>
          </cell>
          <cell r="E57">
            <v>221584.93</v>
          </cell>
          <cell r="F57">
            <v>331321.17000000004</v>
          </cell>
          <cell r="G57">
            <v>433661.08999999997</v>
          </cell>
          <cell r="H57">
            <v>525182.48</v>
          </cell>
          <cell r="I57">
            <v>616993.66999999993</v>
          </cell>
          <cell r="J57">
            <v>709508.97</v>
          </cell>
          <cell r="K57">
            <v>802753.67999999993</v>
          </cell>
          <cell r="L57">
            <v>899559.8</v>
          </cell>
          <cell r="M57">
            <v>1006052.32</v>
          </cell>
          <cell r="N57">
            <v>1115085.2400000002</v>
          </cell>
          <cell r="O57">
            <v>1219982.31</v>
          </cell>
          <cell r="P57">
            <v>118279.40000000001</v>
          </cell>
          <cell r="Q57">
            <v>233491.11000000004</v>
          </cell>
          <cell r="R57">
            <v>354331.70999999996</v>
          </cell>
          <cell r="S57">
            <v>468418.02</v>
          </cell>
          <cell r="T57">
            <v>571436.4</v>
          </cell>
          <cell r="U57">
            <v>674146.13</v>
          </cell>
          <cell r="V57">
            <v>777435.39999999991</v>
          </cell>
          <cell r="W57">
            <v>882387.86</v>
          </cell>
          <cell r="X57">
            <v>992084.30999999994</v>
          </cell>
          <cell r="Y57">
            <v>1113369.17</v>
          </cell>
          <cell r="Z57">
            <v>1238680.78</v>
          </cell>
          <cell r="AA57">
            <v>1360220.78</v>
          </cell>
          <cell r="AB57">
            <v>146597.32999999999</v>
          </cell>
          <cell r="AC57">
            <v>290700.31000000006</v>
          </cell>
          <cell r="AD57">
            <v>444597.1</v>
          </cell>
          <cell r="AE57">
            <v>590258.5</v>
          </cell>
          <cell r="AF57">
            <v>721926.24</v>
          </cell>
          <cell r="AG57">
            <v>853664.54999999981</v>
          </cell>
          <cell r="AH57">
            <v>985800.85</v>
          </cell>
          <cell r="AI57">
            <v>1119850.4500000002</v>
          </cell>
          <cell r="AJ57">
            <v>1259624.8799999999</v>
          </cell>
          <cell r="AK57">
            <v>1413434.58</v>
          </cell>
          <cell r="AL57">
            <v>1571002.2999999996</v>
          </cell>
          <cell r="AM57">
            <v>1722494.3099999998</v>
          </cell>
        </row>
      </sheetData>
      <sheetData sheetId="2">
        <row r="2">
          <cell r="D2">
            <v>37257</v>
          </cell>
          <cell r="E2">
            <v>37288</v>
          </cell>
          <cell r="F2">
            <v>37316</v>
          </cell>
          <cell r="G2">
            <v>37347</v>
          </cell>
          <cell r="H2">
            <v>37377</v>
          </cell>
          <cell r="I2">
            <v>37408</v>
          </cell>
          <cell r="J2">
            <v>37438</v>
          </cell>
          <cell r="K2">
            <v>37469</v>
          </cell>
          <cell r="L2">
            <v>37500</v>
          </cell>
          <cell r="M2">
            <v>37530</v>
          </cell>
          <cell r="N2">
            <v>37561</v>
          </cell>
          <cell r="O2">
            <v>37591</v>
          </cell>
          <cell r="P2">
            <v>37622</v>
          </cell>
          <cell r="Q2">
            <v>37653</v>
          </cell>
          <cell r="R2">
            <v>37681</v>
          </cell>
          <cell r="S2">
            <v>37712</v>
          </cell>
          <cell r="T2">
            <v>37742</v>
          </cell>
          <cell r="U2">
            <v>37773</v>
          </cell>
          <cell r="V2">
            <v>37803</v>
          </cell>
          <cell r="W2">
            <v>37834</v>
          </cell>
          <cell r="X2">
            <v>37865</v>
          </cell>
          <cell r="Y2">
            <v>37895</v>
          </cell>
          <cell r="Z2">
            <v>37926</v>
          </cell>
          <cell r="AA2">
            <v>37956</v>
          </cell>
          <cell r="AB2">
            <v>37987</v>
          </cell>
          <cell r="AC2">
            <v>38018</v>
          </cell>
          <cell r="AD2">
            <v>38047</v>
          </cell>
          <cell r="AE2">
            <v>38078</v>
          </cell>
          <cell r="AF2">
            <v>38108</v>
          </cell>
          <cell r="AG2">
            <v>38139</v>
          </cell>
          <cell r="AH2">
            <v>38169</v>
          </cell>
          <cell r="AI2">
            <v>38200</v>
          </cell>
          <cell r="AJ2">
            <v>38231</v>
          </cell>
          <cell r="AK2">
            <v>38261</v>
          </cell>
          <cell r="AL2">
            <v>38292</v>
          </cell>
          <cell r="AM2">
            <v>38322</v>
          </cell>
        </row>
        <row r="4">
          <cell r="B4" t="str">
            <v>Czar 3</v>
          </cell>
          <cell r="D4" t="e">
            <v>#N/A</v>
          </cell>
          <cell r="E4" t="e">
            <v>#N/A</v>
          </cell>
          <cell r="F4" t="e">
            <v>#N/A</v>
          </cell>
          <cell r="G4" t="e">
            <v>#N/A</v>
          </cell>
          <cell r="H4" t="e">
            <v>#N/A</v>
          </cell>
          <cell r="I4" t="e">
            <v>#N/A</v>
          </cell>
          <cell r="J4" t="e">
            <v>#N/A</v>
          </cell>
          <cell r="K4" t="e">
            <v>#N/A</v>
          </cell>
          <cell r="L4" t="e">
            <v>#N/A</v>
          </cell>
          <cell r="M4" t="e">
            <v>#N/A</v>
          </cell>
          <cell r="N4" t="e">
            <v>#N/A</v>
          </cell>
          <cell r="O4">
            <v>27237.989999999998</v>
          </cell>
          <cell r="P4">
            <v>27457.25</v>
          </cell>
          <cell r="Q4">
            <v>27711.86</v>
          </cell>
          <cell r="R4">
            <v>28048.600000000002</v>
          </cell>
          <cell r="S4">
            <v>28399.000000000004</v>
          </cell>
          <cell r="T4">
            <v>28718.630000000008</v>
          </cell>
          <cell r="U4">
            <v>29029.49</v>
          </cell>
          <cell r="V4">
            <v>29298.400000000005</v>
          </cell>
          <cell r="W4">
            <v>29583.5</v>
          </cell>
          <cell r="X4">
            <v>29953.480000000003</v>
          </cell>
          <cell r="Y4">
            <v>30419.7</v>
          </cell>
          <cell r="Z4">
            <v>30926.400000000001</v>
          </cell>
          <cell r="AA4">
            <v>31386.1</v>
          </cell>
          <cell r="AB4">
            <v>32131.13</v>
          </cell>
          <cell r="AC4">
            <v>32834.339999999997</v>
          </cell>
          <cell r="AD4">
            <v>33616.86</v>
          </cell>
          <cell r="AE4">
            <v>34351.089999999997</v>
          </cell>
          <cell r="AF4">
            <v>35029.379999999997</v>
          </cell>
          <cell r="AG4">
            <v>35625.119999999995</v>
          </cell>
          <cell r="AH4">
            <v>36148.1</v>
          </cell>
          <cell r="AI4">
            <v>36809.429999999993</v>
          </cell>
          <cell r="AJ4">
            <v>37565.39</v>
          </cell>
          <cell r="AK4">
            <v>38369.110000000008</v>
          </cell>
          <cell r="AL4">
            <v>39119.100000000006</v>
          </cell>
          <cell r="AM4">
            <v>39787.840000000004</v>
          </cell>
        </row>
        <row r="5">
          <cell r="B5" t="str">
            <v>Czar 5</v>
          </cell>
          <cell r="D5" t="e">
            <v>#N/A</v>
          </cell>
          <cell r="E5" t="e">
            <v>#N/A</v>
          </cell>
          <cell r="F5" t="e">
            <v>#N/A</v>
          </cell>
          <cell r="G5" t="e">
            <v>#N/A</v>
          </cell>
          <cell r="H5" t="e">
            <v>#N/A</v>
          </cell>
          <cell r="I5" t="e">
            <v>#N/A</v>
          </cell>
          <cell r="J5" t="e">
            <v>#N/A</v>
          </cell>
          <cell r="K5" t="e">
            <v>#N/A</v>
          </cell>
          <cell r="L5" t="e">
            <v>#N/A</v>
          </cell>
          <cell r="M5" t="e">
            <v>#N/A</v>
          </cell>
          <cell r="N5" t="e">
            <v>#N/A</v>
          </cell>
          <cell r="O5">
            <v>24595.1</v>
          </cell>
          <cell r="P5">
            <v>24945.859999999993</v>
          </cell>
          <cell r="Q5">
            <v>25317.799999999996</v>
          </cell>
          <cell r="R5">
            <v>25816.889999999996</v>
          </cell>
          <cell r="S5">
            <v>26308.869999999995</v>
          </cell>
          <cell r="T5">
            <v>26741.379999999994</v>
          </cell>
          <cell r="U5">
            <v>27143.719999999998</v>
          </cell>
          <cell r="V5">
            <v>27494.080000000002</v>
          </cell>
          <cell r="W5">
            <v>27925.81</v>
          </cell>
          <cell r="X5">
            <v>28415.49</v>
          </cell>
          <cell r="Y5">
            <v>28985.47</v>
          </cell>
          <cell r="Z5">
            <v>29627.99</v>
          </cell>
          <cell r="AA5">
            <v>30185.899999999998</v>
          </cell>
          <cell r="AB5">
            <v>30867.249999999996</v>
          </cell>
          <cell r="AC5">
            <v>31514.429999999997</v>
          </cell>
          <cell r="AD5">
            <v>32200</v>
          </cell>
          <cell r="AE5">
            <v>32859.089999999997</v>
          </cell>
          <cell r="AF5">
            <v>33416.1</v>
          </cell>
          <cell r="AG5">
            <v>33939.660000000003</v>
          </cell>
          <cell r="AH5">
            <v>34447.83</v>
          </cell>
          <cell r="AI5">
            <v>35014.67</v>
          </cell>
          <cell r="AJ5">
            <v>35686.71</v>
          </cell>
          <cell r="AK5">
            <v>36448.080000000002</v>
          </cell>
          <cell r="AL5">
            <v>37183.440000000002</v>
          </cell>
          <cell r="AM5">
            <v>37817.519999999997</v>
          </cell>
        </row>
        <row r="6">
          <cell r="B6" t="str">
            <v>Czar 7</v>
          </cell>
          <cell r="D6" t="e">
            <v>#N/A</v>
          </cell>
          <cell r="E6" t="e">
            <v>#N/A</v>
          </cell>
          <cell r="F6" t="e">
            <v>#N/A</v>
          </cell>
          <cell r="G6" t="e">
            <v>#N/A</v>
          </cell>
          <cell r="H6" t="e">
            <v>#N/A</v>
          </cell>
          <cell r="I6" t="e">
            <v>#N/A</v>
          </cell>
          <cell r="J6" t="e">
            <v>#N/A</v>
          </cell>
          <cell r="K6" t="e">
            <v>#N/A</v>
          </cell>
          <cell r="L6" t="e">
            <v>#N/A</v>
          </cell>
          <cell r="M6" t="e">
            <v>#N/A</v>
          </cell>
          <cell r="N6" t="e">
            <v>#N/A</v>
          </cell>
          <cell r="O6">
            <v>26611.939999999995</v>
          </cell>
          <cell r="P6">
            <v>26876.03</v>
          </cell>
          <cell r="Q6">
            <v>27184.78</v>
          </cell>
          <cell r="R6">
            <v>27574.93</v>
          </cell>
          <cell r="S6">
            <v>27980.1</v>
          </cell>
          <cell r="T6">
            <v>28354.05</v>
          </cell>
          <cell r="U6">
            <v>28667.279999999999</v>
          </cell>
          <cell r="V6">
            <v>28946.089999999997</v>
          </cell>
          <cell r="W6">
            <v>29285.399999999998</v>
          </cell>
          <cell r="X6">
            <v>29710.179999999997</v>
          </cell>
          <cell r="Y6">
            <v>30192.47</v>
          </cell>
          <cell r="Z6">
            <v>30752.67</v>
          </cell>
          <cell r="AA6">
            <v>31234.140000000003</v>
          </cell>
          <cell r="AB6">
            <v>31980.129999999997</v>
          </cell>
          <cell r="AC6">
            <v>32718.989999999998</v>
          </cell>
          <cell r="AD6">
            <v>33503</v>
          </cell>
          <cell r="AE6">
            <v>34230.080000000002</v>
          </cell>
          <cell r="AF6">
            <v>34852.799999999996</v>
          </cell>
          <cell r="AG6">
            <v>35443.729999999996</v>
          </cell>
          <cell r="AH6">
            <v>35999.18</v>
          </cell>
          <cell r="AI6">
            <v>36623.979999999996</v>
          </cell>
          <cell r="AJ6">
            <v>37378.569999999992</v>
          </cell>
          <cell r="AK6">
            <v>38206.549999999996</v>
          </cell>
          <cell r="AL6">
            <v>39000.85</v>
          </cell>
          <cell r="AM6">
            <v>39666.450000000004</v>
          </cell>
        </row>
        <row r="7">
          <cell r="B7" t="str">
            <v>Banker 50</v>
          </cell>
          <cell r="D7" t="e">
            <v>#N/A</v>
          </cell>
          <cell r="E7" t="e">
            <v>#N/A</v>
          </cell>
          <cell r="F7" t="e">
            <v>#N/A</v>
          </cell>
          <cell r="G7" t="e">
            <v>#N/A</v>
          </cell>
          <cell r="H7" t="e">
            <v>#N/A</v>
          </cell>
          <cell r="I7" t="e">
            <v>#N/A</v>
          </cell>
          <cell r="J7" t="e">
            <v>#N/A</v>
          </cell>
          <cell r="K7" t="e">
            <v>#N/A</v>
          </cell>
          <cell r="L7" t="e">
            <v>#N/A</v>
          </cell>
          <cell r="M7" t="e">
            <v>#N/A</v>
          </cell>
          <cell r="N7" t="e">
            <v>#N/A</v>
          </cell>
          <cell r="O7">
            <v>72724.09</v>
          </cell>
          <cell r="P7">
            <v>73409.19</v>
          </cell>
          <cell r="Q7">
            <v>74263.12</v>
          </cell>
          <cell r="R7">
            <v>75273.679999999993</v>
          </cell>
          <cell r="S7">
            <v>76288.12999999999</v>
          </cell>
          <cell r="T7">
            <v>77281.09</v>
          </cell>
          <cell r="U7">
            <v>78125.249999999985</v>
          </cell>
          <cell r="V7">
            <v>78946.42</v>
          </cell>
          <cell r="W7">
            <v>79977.110000000015</v>
          </cell>
          <cell r="X7">
            <v>81097.09</v>
          </cell>
          <cell r="Y7">
            <v>82543.500000000015</v>
          </cell>
          <cell r="Z7">
            <v>84040.28</v>
          </cell>
          <cell r="AA7">
            <v>85340.959999999992</v>
          </cell>
          <cell r="AB7">
            <v>87299.57</v>
          </cell>
          <cell r="AC7">
            <v>89170.310000000012</v>
          </cell>
          <cell r="AD7">
            <v>91221.15</v>
          </cell>
          <cell r="AE7">
            <v>93195.68</v>
          </cell>
          <cell r="AF7">
            <v>94850.909999999989</v>
          </cell>
          <cell r="AG7">
            <v>96450.62</v>
          </cell>
          <cell r="AH7">
            <v>97878.749999999985</v>
          </cell>
          <cell r="AI7">
            <v>99509.060000000012</v>
          </cell>
          <cell r="AJ7">
            <v>101531.66</v>
          </cell>
          <cell r="AK7">
            <v>103708.63999999998</v>
          </cell>
          <cell r="AL7">
            <v>105756.62</v>
          </cell>
          <cell r="AM7">
            <v>107515.11999999998</v>
          </cell>
        </row>
        <row r="8">
          <cell r="B8" t="str">
            <v>Banker 72</v>
          </cell>
          <cell r="D8" t="e">
            <v>#N/A</v>
          </cell>
          <cell r="E8" t="e">
            <v>#N/A</v>
          </cell>
          <cell r="F8" t="e">
            <v>#N/A</v>
          </cell>
          <cell r="G8" t="e">
            <v>#N/A</v>
          </cell>
          <cell r="H8" t="e">
            <v>#N/A</v>
          </cell>
          <cell r="I8" t="e">
            <v>#N/A</v>
          </cell>
          <cell r="J8" t="e">
            <v>#N/A</v>
          </cell>
          <cell r="K8" t="e">
            <v>#N/A</v>
          </cell>
          <cell r="L8" t="e">
            <v>#N/A</v>
          </cell>
          <cell r="M8" t="e">
            <v>#N/A</v>
          </cell>
          <cell r="N8" t="e">
            <v>#N/A</v>
          </cell>
          <cell r="O8">
            <v>66045.84</v>
          </cell>
          <cell r="P8">
            <v>66666.460000000006</v>
          </cell>
          <cell r="Q8">
            <v>67377.89</v>
          </cell>
          <cell r="R8">
            <v>68401.320000000007</v>
          </cell>
          <cell r="S8">
            <v>69392.070000000007</v>
          </cell>
          <cell r="T8">
            <v>70259.87</v>
          </cell>
          <cell r="U8">
            <v>71096.37000000001</v>
          </cell>
          <cell r="V8">
            <v>71791.05</v>
          </cell>
          <cell r="W8">
            <v>72651.779999999984</v>
          </cell>
          <cell r="X8">
            <v>73725.19</v>
          </cell>
          <cell r="Y8">
            <v>74951.070000000007</v>
          </cell>
          <cell r="Z8">
            <v>76206.840000000011</v>
          </cell>
          <cell r="AA8">
            <v>77415.88</v>
          </cell>
          <cell r="AB8">
            <v>79222.03</v>
          </cell>
          <cell r="AC8">
            <v>81038.650000000009</v>
          </cell>
          <cell r="AD8">
            <v>82980.11</v>
          </cell>
          <cell r="AE8">
            <v>84745.900000000009</v>
          </cell>
          <cell r="AF8">
            <v>86344.06</v>
          </cell>
          <cell r="AG8">
            <v>87710.27</v>
          </cell>
          <cell r="AH8">
            <v>89108.95</v>
          </cell>
          <cell r="AI8">
            <v>90691.789999999979</v>
          </cell>
          <cell r="AJ8">
            <v>92514.430000000008</v>
          </cell>
          <cell r="AK8">
            <v>94580.689999999988</v>
          </cell>
          <cell r="AL8">
            <v>96548.01</v>
          </cell>
          <cell r="AM8">
            <v>98157.949999999983</v>
          </cell>
        </row>
        <row r="9">
          <cell r="B9" t="str">
            <v>Captain 65</v>
          </cell>
          <cell r="D9" t="e">
            <v>#N/A</v>
          </cell>
          <cell r="E9" t="e">
            <v>#N/A</v>
          </cell>
          <cell r="F9" t="e">
            <v>#N/A</v>
          </cell>
          <cell r="G9" t="e">
            <v>#N/A</v>
          </cell>
          <cell r="H9" t="e">
            <v>#N/A</v>
          </cell>
          <cell r="I9" t="e">
            <v>#N/A</v>
          </cell>
          <cell r="J9" t="e">
            <v>#N/A</v>
          </cell>
          <cell r="K9" t="e">
            <v>#N/A</v>
          </cell>
          <cell r="L9" t="e">
            <v>#N/A</v>
          </cell>
          <cell r="M9" t="e">
            <v>#N/A</v>
          </cell>
          <cell r="N9" t="e">
            <v>#N/A</v>
          </cell>
          <cell r="O9">
            <v>105779.18</v>
          </cell>
          <cell r="P9">
            <v>106501.44999999998</v>
          </cell>
          <cell r="Q9">
            <v>107266.19999999998</v>
          </cell>
          <cell r="R9">
            <v>108316.65999999999</v>
          </cell>
          <cell r="S9">
            <v>109419.58</v>
          </cell>
          <cell r="T9">
            <v>110508.25</v>
          </cell>
          <cell r="U9">
            <v>111446.96000000002</v>
          </cell>
          <cell r="V9">
            <v>112211.82000000002</v>
          </cell>
          <cell r="W9">
            <v>113252.70999999999</v>
          </cell>
          <cell r="X9">
            <v>114542.81999999998</v>
          </cell>
          <cell r="Y9">
            <v>116168.42999999998</v>
          </cell>
          <cell r="Z9">
            <v>117660.69</v>
          </cell>
          <cell r="AA9">
            <v>119144.36</v>
          </cell>
          <cell r="AB9">
            <v>122278.78</v>
          </cell>
          <cell r="AC9">
            <v>125285.41</v>
          </cell>
          <cell r="AD9">
            <v>128649.01</v>
          </cell>
          <cell r="AE9">
            <v>131801.94</v>
          </cell>
          <cell r="AF9">
            <v>134566.18999999997</v>
          </cell>
          <cell r="AG9">
            <v>137085.32999999999</v>
          </cell>
          <cell r="AH9">
            <v>139406.49</v>
          </cell>
          <cell r="AI9">
            <v>142045.43999999997</v>
          </cell>
          <cell r="AJ9">
            <v>145199.26999999999</v>
          </cell>
          <cell r="AK9">
            <v>148673.27000000002</v>
          </cell>
          <cell r="AL9">
            <v>152113.76999999999</v>
          </cell>
          <cell r="AM9">
            <v>155007.1</v>
          </cell>
        </row>
        <row r="10">
          <cell r="B10" t="str">
            <v>Captain 71</v>
          </cell>
          <cell r="D10" t="e">
            <v>#N/A</v>
          </cell>
          <cell r="E10" t="e">
            <v>#N/A</v>
          </cell>
          <cell r="F10" t="e">
            <v>#N/A</v>
          </cell>
          <cell r="G10" t="e">
            <v>#N/A</v>
          </cell>
          <cell r="H10" t="e">
            <v>#N/A</v>
          </cell>
          <cell r="I10" t="e">
            <v>#N/A</v>
          </cell>
          <cell r="J10" t="e">
            <v>#N/A</v>
          </cell>
          <cell r="K10" t="e">
            <v>#N/A</v>
          </cell>
          <cell r="L10" t="e">
            <v>#N/A</v>
          </cell>
          <cell r="M10" t="e">
            <v>#N/A</v>
          </cell>
          <cell r="N10" t="e">
            <v>#N/A</v>
          </cell>
          <cell r="O10">
            <v>77782.09</v>
          </cell>
          <cell r="P10">
            <v>78525.69</v>
          </cell>
          <cell r="Q10">
            <v>79245.17</v>
          </cell>
          <cell r="R10">
            <v>80311.610000000015</v>
          </cell>
          <cell r="S10">
            <v>81245.19</v>
          </cell>
          <cell r="T10">
            <v>82137.41</v>
          </cell>
          <cell r="U10">
            <v>82944.14</v>
          </cell>
          <cell r="V10">
            <v>83717.63</v>
          </cell>
          <cell r="W10">
            <v>84662.36</v>
          </cell>
          <cell r="X10">
            <v>85747.02</v>
          </cell>
          <cell r="Y10">
            <v>87019.76</v>
          </cell>
          <cell r="Z10">
            <v>88341.82</v>
          </cell>
          <cell r="AA10">
            <v>89626.5</v>
          </cell>
          <cell r="AB10">
            <v>91836.83</v>
          </cell>
          <cell r="AC10">
            <v>94061.91</v>
          </cell>
          <cell r="AD10">
            <v>96361.919999999998</v>
          </cell>
          <cell r="AE10">
            <v>98596.67</v>
          </cell>
          <cell r="AF10">
            <v>100623.67</v>
          </cell>
          <cell r="AG10">
            <v>102522.54</v>
          </cell>
          <cell r="AH10">
            <v>104174.68999999999</v>
          </cell>
          <cell r="AI10">
            <v>106165.23000000001</v>
          </cell>
          <cell r="AJ10">
            <v>108443.90000000001</v>
          </cell>
          <cell r="AK10">
            <v>110990.72</v>
          </cell>
          <cell r="AL10">
            <v>113403.39</v>
          </cell>
          <cell r="AM10">
            <v>115479.74</v>
          </cell>
        </row>
        <row r="11">
          <cell r="B11" t="str">
            <v>Ford 500</v>
          </cell>
          <cell r="D11" t="e">
            <v>#N/A</v>
          </cell>
          <cell r="E11" t="e">
            <v>#N/A</v>
          </cell>
          <cell r="F11" t="e">
            <v>#N/A</v>
          </cell>
          <cell r="G11" t="e">
            <v>#N/A</v>
          </cell>
          <cell r="H11" t="e">
            <v>#N/A</v>
          </cell>
          <cell r="I11" t="e">
            <v>#N/A</v>
          </cell>
          <cell r="J11" t="e">
            <v>#N/A</v>
          </cell>
          <cell r="K11" t="e">
            <v>#N/A</v>
          </cell>
          <cell r="L11" t="e">
            <v>#N/A</v>
          </cell>
          <cell r="M11" t="e">
            <v>#N/A</v>
          </cell>
          <cell r="N11" t="e">
            <v>#N/A</v>
          </cell>
          <cell r="O11">
            <v>31473.329999999994</v>
          </cell>
          <cell r="P11">
            <v>31788.709999999992</v>
          </cell>
          <cell r="Q11">
            <v>32195.659999999996</v>
          </cell>
          <cell r="R11">
            <v>32696.249999999996</v>
          </cell>
          <cell r="S11">
            <v>33187.040000000001</v>
          </cell>
          <cell r="T11">
            <v>33635.96</v>
          </cell>
          <cell r="U11">
            <v>34055.93</v>
          </cell>
          <cell r="V11">
            <v>34421.379999999997</v>
          </cell>
          <cell r="W11">
            <v>34836.36</v>
          </cell>
          <cell r="X11">
            <v>35360.759999999995</v>
          </cell>
          <cell r="Y11">
            <v>36030.009999999995</v>
          </cell>
          <cell r="Z11">
            <v>36647.549999999996</v>
          </cell>
          <cell r="AA11">
            <v>37252.199999999997</v>
          </cell>
          <cell r="AB11">
            <v>38179.449999999997</v>
          </cell>
          <cell r="AC11">
            <v>39074.129999999997</v>
          </cell>
          <cell r="AD11">
            <v>40077.08</v>
          </cell>
          <cell r="AE11">
            <v>40993.689999999995</v>
          </cell>
          <cell r="AF11">
            <v>41815.369999999995</v>
          </cell>
          <cell r="AG11">
            <v>42545.100000000006</v>
          </cell>
          <cell r="AH11">
            <v>43209.210000000006</v>
          </cell>
          <cell r="AI11">
            <v>44025.42</v>
          </cell>
          <cell r="AJ11">
            <v>44949.72</v>
          </cell>
          <cell r="AK11">
            <v>45995.299999999996</v>
          </cell>
          <cell r="AL11">
            <v>47025.299999999996</v>
          </cell>
          <cell r="AM11">
            <v>47862.46</v>
          </cell>
        </row>
        <row r="12">
          <cell r="B12" t="str">
            <v>Gates 1000</v>
          </cell>
          <cell r="D12" t="e">
            <v>#N/A</v>
          </cell>
          <cell r="E12" t="e">
            <v>#N/A</v>
          </cell>
          <cell r="F12" t="e">
            <v>#N/A</v>
          </cell>
          <cell r="G12" t="e">
            <v>#N/A</v>
          </cell>
          <cell r="H12" t="e">
            <v>#N/A</v>
          </cell>
          <cell r="I12" t="e">
            <v>#N/A</v>
          </cell>
          <cell r="J12" t="e">
            <v>#N/A</v>
          </cell>
          <cell r="K12" t="e">
            <v>#N/A</v>
          </cell>
          <cell r="L12" t="e">
            <v>#N/A</v>
          </cell>
          <cell r="M12" t="e">
            <v>#N/A</v>
          </cell>
          <cell r="N12" t="e">
            <v>#N/A</v>
          </cell>
          <cell r="O12">
            <v>32739.86</v>
          </cell>
          <cell r="P12">
            <v>32934.25</v>
          </cell>
          <cell r="Q12">
            <v>33164.01</v>
          </cell>
          <cell r="R12">
            <v>33539.870000000003</v>
          </cell>
          <cell r="S12">
            <v>33921.65</v>
          </cell>
          <cell r="T12">
            <v>34261.46</v>
          </cell>
          <cell r="U12">
            <v>34574.57</v>
          </cell>
          <cell r="V12">
            <v>34834.94</v>
          </cell>
          <cell r="W12">
            <v>35184.57</v>
          </cell>
          <cell r="X12">
            <v>35629.479999999996</v>
          </cell>
          <cell r="Y12">
            <v>36142.99</v>
          </cell>
          <cell r="Z12">
            <v>36689.049999999996</v>
          </cell>
          <cell r="AA12">
            <v>37184.050000000003</v>
          </cell>
          <cell r="AB12">
            <v>38090.050000000003</v>
          </cell>
          <cell r="AC12">
            <v>38961.879999999997</v>
          </cell>
          <cell r="AD12">
            <v>39890.859999999993</v>
          </cell>
          <cell r="AE12">
            <v>40791.440000000002</v>
          </cell>
          <cell r="AF12">
            <v>41594.729999999996</v>
          </cell>
          <cell r="AG12">
            <v>42309.969999999994</v>
          </cell>
          <cell r="AH12">
            <v>42990.719999999994</v>
          </cell>
          <cell r="AI12">
            <v>43824.37999999999</v>
          </cell>
          <cell r="AJ12">
            <v>44719.42</v>
          </cell>
          <cell r="AK12">
            <v>45720.289999999994</v>
          </cell>
          <cell r="AL12">
            <v>46703.429999999993</v>
          </cell>
          <cell r="AM12">
            <v>47522.44999999999</v>
          </cell>
        </row>
        <row r="13">
          <cell r="B13" t="str">
            <v>Morgan 10</v>
          </cell>
          <cell r="D13" t="e">
            <v>#N/A</v>
          </cell>
          <cell r="E13" t="e">
            <v>#N/A</v>
          </cell>
          <cell r="F13" t="e">
            <v>#N/A</v>
          </cell>
          <cell r="G13" t="e">
            <v>#N/A</v>
          </cell>
          <cell r="H13" t="e">
            <v>#N/A</v>
          </cell>
          <cell r="I13" t="e">
            <v>#N/A</v>
          </cell>
          <cell r="J13" t="e">
            <v>#N/A</v>
          </cell>
          <cell r="K13" t="e">
            <v>#N/A</v>
          </cell>
          <cell r="L13" t="e">
            <v>#N/A</v>
          </cell>
          <cell r="M13" t="e">
            <v>#N/A</v>
          </cell>
          <cell r="N13" t="e">
            <v>#N/A</v>
          </cell>
          <cell r="O13">
            <v>32950.340000000004</v>
          </cell>
          <cell r="P13">
            <v>33268.12999999999</v>
          </cell>
          <cell r="Q13">
            <v>33605.369999999995</v>
          </cell>
          <cell r="R13">
            <v>34030.969999999994</v>
          </cell>
          <cell r="S13">
            <v>34494.79</v>
          </cell>
          <cell r="T13">
            <v>34908.639999999999</v>
          </cell>
          <cell r="U13">
            <v>35315.159999999996</v>
          </cell>
          <cell r="V13">
            <v>35656.449999999997</v>
          </cell>
          <cell r="W13">
            <v>36087.849999999991</v>
          </cell>
          <cell r="X13">
            <v>36573.409999999989</v>
          </cell>
          <cell r="Y13">
            <v>37148.449999999997</v>
          </cell>
          <cell r="Z13">
            <v>37793.31</v>
          </cell>
          <cell r="AA13">
            <v>38324.07</v>
          </cell>
          <cell r="AB13">
            <v>39210.800000000003</v>
          </cell>
          <cell r="AC13">
            <v>40079.549999999996</v>
          </cell>
          <cell r="AD13">
            <v>41002.629999999997</v>
          </cell>
          <cell r="AE13">
            <v>41914.49</v>
          </cell>
          <cell r="AF13">
            <v>42680.979999999996</v>
          </cell>
          <cell r="AG13">
            <v>43365.25</v>
          </cell>
          <cell r="AH13">
            <v>44023.41</v>
          </cell>
          <cell r="AI13">
            <v>44769.350000000006</v>
          </cell>
          <cell r="AJ13">
            <v>45659.08</v>
          </cell>
          <cell r="AK13">
            <v>46618.5</v>
          </cell>
          <cell r="AL13">
            <v>47558.09</v>
          </cell>
          <cell r="AM13">
            <v>48361.060000000005</v>
          </cell>
        </row>
        <row r="14">
          <cell r="B14" t="str">
            <v>Morgan 30</v>
          </cell>
          <cell r="D14" t="e">
            <v>#N/A</v>
          </cell>
          <cell r="E14" t="e">
            <v>#N/A</v>
          </cell>
          <cell r="F14" t="e">
            <v>#N/A</v>
          </cell>
          <cell r="G14" t="e">
            <v>#N/A</v>
          </cell>
          <cell r="H14" t="e">
            <v>#N/A</v>
          </cell>
          <cell r="I14" t="e">
            <v>#N/A</v>
          </cell>
          <cell r="J14" t="e">
            <v>#N/A</v>
          </cell>
          <cell r="K14" t="e">
            <v>#N/A</v>
          </cell>
          <cell r="L14" t="e">
            <v>#N/A</v>
          </cell>
          <cell r="M14" t="e">
            <v>#N/A</v>
          </cell>
          <cell r="N14" t="e">
            <v>#N/A</v>
          </cell>
          <cell r="O14">
            <v>35930.120000000003</v>
          </cell>
          <cell r="P14">
            <v>36219.15</v>
          </cell>
          <cell r="Q14">
            <v>36573.08</v>
          </cell>
          <cell r="R14">
            <v>37048.9</v>
          </cell>
          <cell r="S14">
            <v>37535.069999999992</v>
          </cell>
          <cell r="T14">
            <v>37975.140000000007</v>
          </cell>
          <cell r="U14">
            <v>38359.229999999996</v>
          </cell>
          <cell r="V14">
            <v>38718.82</v>
          </cell>
          <cell r="W14">
            <v>39162.230000000003</v>
          </cell>
          <cell r="X14">
            <v>39707.449999999997</v>
          </cell>
          <cell r="Y14">
            <v>40296.160000000003</v>
          </cell>
          <cell r="Z14">
            <v>40906.11</v>
          </cell>
          <cell r="AA14">
            <v>41526.880000000005</v>
          </cell>
          <cell r="AB14">
            <v>42631.640000000007</v>
          </cell>
          <cell r="AC14">
            <v>43700.15</v>
          </cell>
          <cell r="AD14">
            <v>44903.630000000005</v>
          </cell>
          <cell r="AE14">
            <v>46064.840000000004</v>
          </cell>
          <cell r="AF14">
            <v>47032.380000000005</v>
          </cell>
          <cell r="AG14">
            <v>47955.64</v>
          </cell>
          <cell r="AH14">
            <v>48774.570000000007</v>
          </cell>
          <cell r="AI14">
            <v>49735.76</v>
          </cell>
          <cell r="AJ14">
            <v>50859.900000000009</v>
          </cell>
          <cell r="AK14">
            <v>52146.830000000009</v>
          </cell>
          <cell r="AL14">
            <v>53349.25</v>
          </cell>
          <cell r="AM14">
            <v>54363.119999999995</v>
          </cell>
        </row>
        <row r="16">
          <cell r="B16" t="str">
            <v>9050-2</v>
          </cell>
          <cell r="D16" t="e">
            <v>#N/A</v>
          </cell>
          <cell r="E16" t="e">
            <v>#N/A</v>
          </cell>
          <cell r="F16" t="e">
            <v>#N/A</v>
          </cell>
          <cell r="G16" t="e">
            <v>#N/A</v>
          </cell>
          <cell r="H16" t="e">
            <v>#N/A</v>
          </cell>
          <cell r="I16" t="e">
            <v>#N/A</v>
          </cell>
          <cell r="J16" t="e">
            <v>#N/A</v>
          </cell>
          <cell r="K16" t="e">
            <v>#N/A</v>
          </cell>
          <cell r="L16" t="e">
            <v>#N/A</v>
          </cell>
          <cell r="M16" t="e">
            <v>#N/A</v>
          </cell>
          <cell r="N16" t="e">
            <v>#N/A</v>
          </cell>
          <cell r="O16">
            <v>15930.059999999998</v>
          </cell>
          <cell r="P16">
            <v>15920.82</v>
          </cell>
          <cell r="Q16">
            <v>15969.150000000001</v>
          </cell>
          <cell r="R16">
            <v>16001.689999999999</v>
          </cell>
          <cell r="S16">
            <v>16071.289999999999</v>
          </cell>
          <cell r="T16">
            <v>16152.18</v>
          </cell>
          <cell r="U16">
            <v>16246.599999999999</v>
          </cell>
          <cell r="V16">
            <v>16335.619999999999</v>
          </cell>
          <cell r="W16">
            <v>16449.14</v>
          </cell>
          <cell r="X16">
            <v>16526.899999999998</v>
          </cell>
          <cell r="Y16">
            <v>16637.75</v>
          </cell>
          <cell r="Z16">
            <v>16754.57</v>
          </cell>
          <cell r="AA16">
            <v>16899.420000000002</v>
          </cell>
          <cell r="AB16">
            <v>17243.66</v>
          </cell>
          <cell r="AC16">
            <v>17583.900000000001</v>
          </cell>
          <cell r="AD16">
            <v>18009.560000000001</v>
          </cell>
          <cell r="AE16">
            <v>18372.79</v>
          </cell>
          <cell r="AF16">
            <v>18731.630000000005</v>
          </cell>
          <cell r="AG16">
            <v>19070.66</v>
          </cell>
          <cell r="AH16">
            <v>19404.729999999996</v>
          </cell>
          <cell r="AI16">
            <v>19786.29</v>
          </cell>
          <cell r="AJ16">
            <v>20113.400000000001</v>
          </cell>
          <cell r="AK16">
            <v>20510.190000000002</v>
          </cell>
          <cell r="AL16">
            <v>20865.870000000003</v>
          </cell>
          <cell r="AM16">
            <v>21230.379999999997</v>
          </cell>
        </row>
        <row r="17">
          <cell r="B17" t="str">
            <v>9050-3</v>
          </cell>
          <cell r="D17" t="e">
            <v>#N/A</v>
          </cell>
          <cell r="E17" t="e">
            <v>#N/A</v>
          </cell>
          <cell r="F17" t="e">
            <v>#N/A</v>
          </cell>
          <cell r="G17" t="e">
            <v>#N/A</v>
          </cell>
          <cell r="H17" t="e">
            <v>#N/A</v>
          </cell>
          <cell r="I17" t="e">
            <v>#N/A</v>
          </cell>
          <cell r="J17" t="e">
            <v>#N/A</v>
          </cell>
          <cell r="K17" t="e">
            <v>#N/A</v>
          </cell>
          <cell r="L17" t="e">
            <v>#N/A</v>
          </cell>
          <cell r="M17" t="e">
            <v>#N/A</v>
          </cell>
          <cell r="N17" t="e">
            <v>#N/A</v>
          </cell>
          <cell r="O17">
            <v>28687.920000000006</v>
          </cell>
          <cell r="P17">
            <v>28604.460000000006</v>
          </cell>
          <cell r="Q17">
            <v>28668.29</v>
          </cell>
          <cell r="R17">
            <v>28753.84</v>
          </cell>
          <cell r="S17">
            <v>28854.300000000003</v>
          </cell>
          <cell r="T17">
            <v>28968.799999999999</v>
          </cell>
          <cell r="U17">
            <v>29071.850000000002</v>
          </cell>
          <cell r="V17">
            <v>29152.550000000003</v>
          </cell>
          <cell r="W17">
            <v>29296.870000000003</v>
          </cell>
          <cell r="X17">
            <v>29473.760000000002</v>
          </cell>
          <cell r="Y17">
            <v>29615.420000000002</v>
          </cell>
          <cell r="Z17">
            <v>29743.450000000004</v>
          </cell>
          <cell r="AA17">
            <v>30023.070000000003</v>
          </cell>
          <cell r="AB17">
            <v>30449.000000000004</v>
          </cell>
          <cell r="AC17">
            <v>30885.370000000006</v>
          </cell>
          <cell r="AD17">
            <v>31375.800000000003</v>
          </cell>
          <cell r="AE17">
            <v>31971.400000000005</v>
          </cell>
          <cell r="AF17">
            <v>32488.93</v>
          </cell>
          <cell r="AG17">
            <v>33010.99</v>
          </cell>
          <cell r="AH17">
            <v>33560.050000000003</v>
          </cell>
          <cell r="AI17">
            <v>34011.97</v>
          </cell>
          <cell r="AJ17">
            <v>34456.68</v>
          </cell>
          <cell r="AK17">
            <v>35042.17</v>
          </cell>
          <cell r="AL17">
            <v>35546.289999999994</v>
          </cell>
          <cell r="AM17">
            <v>35987.269999999997</v>
          </cell>
        </row>
        <row r="18">
          <cell r="B18" t="str">
            <v>9050-4</v>
          </cell>
          <cell r="D18" t="e">
            <v>#N/A</v>
          </cell>
          <cell r="E18" t="e">
            <v>#N/A</v>
          </cell>
          <cell r="F18" t="e">
            <v>#N/A</v>
          </cell>
          <cell r="G18" t="e">
            <v>#N/A</v>
          </cell>
          <cell r="H18" t="e">
            <v>#N/A</v>
          </cell>
          <cell r="I18" t="e">
            <v>#N/A</v>
          </cell>
          <cell r="J18" t="e">
            <v>#N/A</v>
          </cell>
          <cell r="K18" t="e">
            <v>#N/A</v>
          </cell>
          <cell r="L18" t="e">
            <v>#N/A</v>
          </cell>
          <cell r="M18" t="e">
            <v>#N/A</v>
          </cell>
          <cell r="N18" t="e">
            <v>#N/A</v>
          </cell>
          <cell r="O18">
            <v>43171.93</v>
          </cell>
          <cell r="P18">
            <v>43188.42</v>
          </cell>
          <cell r="Q18">
            <v>43240.780000000006</v>
          </cell>
          <cell r="R18">
            <v>43375.02</v>
          </cell>
          <cell r="S18">
            <v>43471.65</v>
          </cell>
          <cell r="T18">
            <v>43769</v>
          </cell>
          <cell r="U18">
            <v>43863.700000000004</v>
          </cell>
          <cell r="V18">
            <v>44121.03</v>
          </cell>
          <cell r="W18">
            <v>44420.2</v>
          </cell>
          <cell r="X18">
            <v>44611.7</v>
          </cell>
          <cell r="Y18">
            <v>44795.76999999999</v>
          </cell>
          <cell r="Z18">
            <v>45115.74</v>
          </cell>
          <cell r="AA18">
            <v>45524.759999999995</v>
          </cell>
          <cell r="AB18">
            <v>46196.939999999988</v>
          </cell>
          <cell r="AC18">
            <v>46874.989999999991</v>
          </cell>
          <cell r="AD18">
            <v>47674.569999999992</v>
          </cell>
          <cell r="AE18">
            <v>48484.38</v>
          </cell>
          <cell r="AF18">
            <v>49093.630000000005</v>
          </cell>
          <cell r="AG18">
            <v>50011.770000000004</v>
          </cell>
          <cell r="AH18">
            <v>50787.890000000007</v>
          </cell>
          <cell r="AI18">
            <v>51445.209999999992</v>
          </cell>
          <cell r="AJ18">
            <v>52131.339999999989</v>
          </cell>
          <cell r="AK18">
            <v>53012.929999999993</v>
          </cell>
          <cell r="AL18">
            <v>53720.770000000004</v>
          </cell>
          <cell r="AM18">
            <v>54405.55</v>
          </cell>
        </row>
        <row r="19">
          <cell r="B19" t="str">
            <v>9050-5</v>
          </cell>
          <cell r="D19" t="e">
            <v>#N/A</v>
          </cell>
          <cell r="E19" t="e">
            <v>#N/A</v>
          </cell>
          <cell r="F19" t="e">
            <v>#N/A</v>
          </cell>
          <cell r="G19" t="e">
            <v>#N/A</v>
          </cell>
          <cell r="H19" t="e">
            <v>#N/A</v>
          </cell>
          <cell r="I19" t="e">
            <v>#N/A</v>
          </cell>
          <cell r="J19" t="e">
            <v>#N/A</v>
          </cell>
          <cell r="K19" t="e">
            <v>#N/A</v>
          </cell>
          <cell r="L19" t="e">
            <v>#N/A</v>
          </cell>
          <cell r="M19" t="e">
            <v>#N/A</v>
          </cell>
          <cell r="N19" t="e">
            <v>#N/A</v>
          </cell>
          <cell r="O19">
            <v>60639.060000000005</v>
          </cell>
          <cell r="P19">
            <v>60926.33</v>
          </cell>
          <cell r="Q19">
            <v>61220.959999999992</v>
          </cell>
          <cell r="R19">
            <v>61579.06</v>
          </cell>
          <cell r="S19">
            <v>62078.409999999996</v>
          </cell>
          <cell r="T19">
            <v>62527.079999999994</v>
          </cell>
          <cell r="U19">
            <v>63006.39</v>
          </cell>
          <cell r="V19">
            <v>63578.14</v>
          </cell>
          <cell r="W19">
            <v>64045.07</v>
          </cell>
          <cell r="X19">
            <v>64605.19999999999</v>
          </cell>
          <cell r="Y19">
            <v>65169.469999999994</v>
          </cell>
          <cell r="Z19">
            <v>65863.31</v>
          </cell>
          <cell r="AA19">
            <v>66440.039999999994</v>
          </cell>
          <cell r="AB19">
            <v>67303.59</v>
          </cell>
          <cell r="AC19">
            <v>68399.679999999993</v>
          </cell>
          <cell r="AD19">
            <v>69681.8</v>
          </cell>
          <cell r="AE19">
            <v>70836.820000000007</v>
          </cell>
          <cell r="AF19">
            <v>71875.98000000001</v>
          </cell>
          <cell r="AG19">
            <v>72892.3</v>
          </cell>
          <cell r="AH19">
            <v>73908.010000000009</v>
          </cell>
          <cell r="AI19">
            <v>75006.079999999987</v>
          </cell>
          <cell r="AJ19">
            <v>76077.849999999991</v>
          </cell>
          <cell r="AK19">
            <v>77407.469999999987</v>
          </cell>
          <cell r="AL19">
            <v>78540.699999999983</v>
          </cell>
          <cell r="AM19">
            <v>79882.62</v>
          </cell>
        </row>
        <row r="20">
          <cell r="B20" t="str">
            <v>9070-2</v>
          </cell>
          <cell r="D20" t="e">
            <v>#N/A</v>
          </cell>
          <cell r="E20" t="e">
            <v>#N/A</v>
          </cell>
          <cell r="F20" t="e">
            <v>#N/A</v>
          </cell>
          <cell r="G20" t="e">
            <v>#N/A</v>
          </cell>
          <cell r="H20" t="e">
            <v>#N/A</v>
          </cell>
          <cell r="I20" t="e">
            <v>#N/A</v>
          </cell>
          <cell r="J20" t="e">
            <v>#N/A</v>
          </cell>
          <cell r="K20" t="e">
            <v>#N/A</v>
          </cell>
          <cell r="L20" t="e">
            <v>#N/A</v>
          </cell>
          <cell r="M20" t="e">
            <v>#N/A</v>
          </cell>
          <cell r="N20" t="e">
            <v>#N/A</v>
          </cell>
          <cell r="O20">
            <v>5041.2199999999993</v>
          </cell>
          <cell r="P20">
            <v>5047.3599999999988</v>
          </cell>
          <cell r="Q20">
            <v>5070.619999999999</v>
          </cell>
          <cell r="R20">
            <v>5113.2</v>
          </cell>
          <cell r="S20">
            <v>5155.079999999999</v>
          </cell>
          <cell r="T20">
            <v>5188.5399999999991</v>
          </cell>
          <cell r="U20">
            <v>5230.58</v>
          </cell>
          <cell r="V20">
            <v>5275.93</v>
          </cell>
          <cell r="W20">
            <v>5311.2900000000009</v>
          </cell>
          <cell r="X20">
            <v>5363.7500000000009</v>
          </cell>
          <cell r="Y20">
            <v>5408.64</v>
          </cell>
          <cell r="Z20">
            <v>5466.91</v>
          </cell>
          <cell r="AA20">
            <v>5517.6099999999988</v>
          </cell>
          <cell r="AB20">
            <v>5619.59</v>
          </cell>
          <cell r="AC20">
            <v>5713.61</v>
          </cell>
          <cell r="AD20">
            <v>5811.69</v>
          </cell>
          <cell r="AE20">
            <v>5905.08</v>
          </cell>
          <cell r="AF20">
            <v>6006.88</v>
          </cell>
          <cell r="AG20">
            <v>6107.4000000000005</v>
          </cell>
          <cell r="AH20">
            <v>6206.1100000000006</v>
          </cell>
          <cell r="AI20">
            <v>6314.8200000000006</v>
          </cell>
          <cell r="AJ20">
            <v>6409.64</v>
          </cell>
          <cell r="AK20">
            <v>6528.29</v>
          </cell>
          <cell r="AL20">
            <v>6643.05</v>
          </cell>
          <cell r="AM20">
            <v>6743.69</v>
          </cell>
        </row>
        <row r="21">
          <cell r="B21" t="str">
            <v>9070-3</v>
          </cell>
          <cell r="D21" t="e">
            <v>#N/A</v>
          </cell>
          <cell r="E21" t="e">
            <v>#N/A</v>
          </cell>
          <cell r="F21" t="e">
            <v>#N/A</v>
          </cell>
          <cell r="G21" t="e">
            <v>#N/A</v>
          </cell>
          <cell r="H21" t="e">
            <v>#N/A</v>
          </cell>
          <cell r="I21" t="e">
            <v>#N/A</v>
          </cell>
          <cell r="J21" t="e">
            <v>#N/A</v>
          </cell>
          <cell r="K21" t="e">
            <v>#N/A</v>
          </cell>
          <cell r="L21" t="e">
            <v>#N/A</v>
          </cell>
          <cell r="M21" t="e">
            <v>#N/A</v>
          </cell>
          <cell r="N21" t="e">
            <v>#N/A</v>
          </cell>
          <cell r="O21">
            <v>8558.0499999999993</v>
          </cell>
          <cell r="P21">
            <v>8556.89</v>
          </cell>
          <cell r="Q21">
            <v>8557.4999999999982</v>
          </cell>
          <cell r="R21">
            <v>8574.9499999999989</v>
          </cell>
          <cell r="S21">
            <v>8610.619999999999</v>
          </cell>
          <cell r="T21">
            <v>8633.75</v>
          </cell>
          <cell r="U21">
            <v>8682.48</v>
          </cell>
          <cell r="V21">
            <v>8725.68</v>
          </cell>
          <cell r="W21">
            <v>8756.5800000000017</v>
          </cell>
          <cell r="X21">
            <v>8779.2000000000007</v>
          </cell>
          <cell r="Y21">
            <v>8785.01</v>
          </cell>
          <cell r="Z21">
            <v>8810.98</v>
          </cell>
          <cell r="AA21">
            <v>8872.5400000000009</v>
          </cell>
          <cell r="AB21">
            <v>9057.7999999999993</v>
          </cell>
          <cell r="AC21">
            <v>9225.57</v>
          </cell>
          <cell r="AD21">
            <v>9426.7900000000009</v>
          </cell>
          <cell r="AE21">
            <v>9623.27</v>
          </cell>
          <cell r="AF21">
            <v>9813.86</v>
          </cell>
          <cell r="AG21">
            <v>9991.77</v>
          </cell>
          <cell r="AH21">
            <v>10181.379999999999</v>
          </cell>
          <cell r="AI21">
            <v>10375.789999999999</v>
          </cell>
          <cell r="AJ21">
            <v>10555.730000000001</v>
          </cell>
          <cell r="AK21">
            <v>10766.14</v>
          </cell>
          <cell r="AL21">
            <v>10964.67</v>
          </cell>
          <cell r="AM21">
            <v>11134.169999999998</v>
          </cell>
        </row>
        <row r="22">
          <cell r="B22" t="str">
            <v>9070-4</v>
          </cell>
          <cell r="D22" t="e">
            <v>#N/A</v>
          </cell>
          <cell r="E22" t="e">
            <v>#N/A</v>
          </cell>
          <cell r="F22" t="e">
            <v>#N/A</v>
          </cell>
          <cell r="G22" t="e">
            <v>#N/A</v>
          </cell>
          <cell r="H22" t="e">
            <v>#N/A</v>
          </cell>
          <cell r="I22" t="e">
            <v>#N/A</v>
          </cell>
          <cell r="J22" t="e">
            <v>#N/A</v>
          </cell>
          <cell r="K22" t="e">
            <v>#N/A</v>
          </cell>
          <cell r="L22" t="e">
            <v>#N/A</v>
          </cell>
          <cell r="M22" t="e">
            <v>#N/A</v>
          </cell>
          <cell r="N22" t="e">
            <v>#N/A</v>
          </cell>
          <cell r="O22">
            <v>12565.49</v>
          </cell>
          <cell r="P22">
            <v>12605.800000000001</v>
          </cell>
          <cell r="Q22">
            <v>12660.84</v>
          </cell>
          <cell r="R22">
            <v>12760.18</v>
          </cell>
          <cell r="S22">
            <v>12831.46</v>
          </cell>
          <cell r="T22">
            <v>12895.68</v>
          </cell>
          <cell r="U22">
            <v>12952.84</v>
          </cell>
          <cell r="V22">
            <v>13046.130000000001</v>
          </cell>
          <cell r="W22">
            <v>13110.519999999999</v>
          </cell>
          <cell r="X22">
            <v>13214.78</v>
          </cell>
          <cell r="Y22">
            <v>13290.55</v>
          </cell>
          <cell r="Z22">
            <v>13424.35</v>
          </cell>
          <cell r="AA22">
            <v>13548.220000000001</v>
          </cell>
          <cell r="AB22">
            <v>13802.810000000001</v>
          </cell>
          <cell r="AC22">
            <v>14024.300000000001</v>
          </cell>
          <cell r="AD22">
            <v>14275.62</v>
          </cell>
          <cell r="AE22">
            <v>14537.410000000002</v>
          </cell>
          <cell r="AF22">
            <v>14829.64</v>
          </cell>
          <cell r="AG22">
            <v>15112.08</v>
          </cell>
          <cell r="AH22">
            <v>15378.679999999998</v>
          </cell>
          <cell r="AI22">
            <v>15638.149999999998</v>
          </cell>
          <cell r="AJ22">
            <v>15885.339999999998</v>
          </cell>
          <cell r="AK22">
            <v>16189.119999999999</v>
          </cell>
          <cell r="AL22">
            <v>16450.09</v>
          </cell>
          <cell r="AM22">
            <v>16680.41</v>
          </cell>
        </row>
        <row r="23">
          <cell r="B23" t="str">
            <v>9070-5</v>
          </cell>
          <cell r="D23" t="e">
            <v>#N/A</v>
          </cell>
          <cell r="E23" t="e">
            <v>#N/A</v>
          </cell>
          <cell r="F23" t="e">
            <v>#N/A</v>
          </cell>
          <cell r="G23" t="e">
            <v>#N/A</v>
          </cell>
          <cell r="H23" t="e">
            <v>#N/A</v>
          </cell>
          <cell r="I23" t="e">
            <v>#N/A</v>
          </cell>
          <cell r="J23" t="e">
            <v>#N/A</v>
          </cell>
          <cell r="K23" t="e">
            <v>#N/A</v>
          </cell>
          <cell r="L23" t="e">
            <v>#N/A</v>
          </cell>
          <cell r="M23" t="e">
            <v>#N/A</v>
          </cell>
          <cell r="N23" t="e">
            <v>#N/A</v>
          </cell>
          <cell r="O23">
            <v>17126.29</v>
          </cell>
          <cell r="P23">
            <v>17182.990000000002</v>
          </cell>
          <cell r="Q23">
            <v>17277.930000000004</v>
          </cell>
          <cell r="R23">
            <v>17405.53</v>
          </cell>
          <cell r="S23">
            <v>17559.710000000003</v>
          </cell>
          <cell r="T23">
            <v>17709.66</v>
          </cell>
          <cell r="U23">
            <v>17826.120000000003</v>
          </cell>
          <cell r="V23">
            <v>18037.75</v>
          </cell>
          <cell r="W23">
            <v>18164.7</v>
          </cell>
          <cell r="X23">
            <v>18339.690000000002</v>
          </cell>
          <cell r="Y23">
            <v>18489.2</v>
          </cell>
          <cell r="Z23">
            <v>18669.909999999996</v>
          </cell>
          <cell r="AA23">
            <v>18828.129999999997</v>
          </cell>
          <cell r="AB23">
            <v>19129.36</v>
          </cell>
          <cell r="AC23">
            <v>19394.18</v>
          </cell>
          <cell r="AD23">
            <v>19702.260000000002</v>
          </cell>
          <cell r="AE23">
            <v>19984.859999999997</v>
          </cell>
          <cell r="AF23">
            <v>20296.639999999996</v>
          </cell>
          <cell r="AG23">
            <v>20620.02</v>
          </cell>
          <cell r="AH23">
            <v>20853.230000000003</v>
          </cell>
          <cell r="AI23">
            <v>21126.58</v>
          </cell>
          <cell r="AJ23">
            <v>21367.21</v>
          </cell>
          <cell r="AK23">
            <v>21715.030000000002</v>
          </cell>
          <cell r="AL23">
            <v>22033.79</v>
          </cell>
          <cell r="AM23">
            <v>22333.129999999997</v>
          </cell>
        </row>
        <row r="24">
          <cell r="B24" t="str">
            <v>1200-2</v>
          </cell>
          <cell r="D24" t="e">
            <v>#N/A</v>
          </cell>
          <cell r="E24" t="e">
            <v>#N/A</v>
          </cell>
          <cell r="F24" t="e">
            <v>#N/A</v>
          </cell>
          <cell r="G24" t="e">
            <v>#N/A</v>
          </cell>
          <cell r="H24" t="e">
            <v>#N/A</v>
          </cell>
          <cell r="I24" t="e">
            <v>#N/A</v>
          </cell>
          <cell r="J24" t="e">
            <v>#N/A</v>
          </cell>
          <cell r="K24" t="e">
            <v>#N/A</v>
          </cell>
          <cell r="L24" t="e">
            <v>#N/A</v>
          </cell>
          <cell r="M24" t="e">
            <v>#N/A</v>
          </cell>
          <cell r="N24" t="e">
            <v>#N/A</v>
          </cell>
          <cell r="O24">
            <v>16224.760000000002</v>
          </cell>
          <cell r="P24">
            <v>16257.31</v>
          </cell>
          <cell r="Q24">
            <v>16255.380000000001</v>
          </cell>
          <cell r="R24">
            <v>16305.48</v>
          </cell>
          <cell r="S24">
            <v>16365.29</v>
          </cell>
          <cell r="T24">
            <v>16394.280000000002</v>
          </cell>
          <cell r="U24">
            <v>16455.599999999999</v>
          </cell>
          <cell r="V24">
            <v>16475.93</v>
          </cell>
          <cell r="W24">
            <v>16530.34</v>
          </cell>
          <cell r="X24">
            <v>16589.84</v>
          </cell>
          <cell r="Y24">
            <v>16668.650000000001</v>
          </cell>
          <cell r="Z24">
            <v>16750.12</v>
          </cell>
          <cell r="AA24">
            <v>16808.090000000004</v>
          </cell>
          <cell r="AB24">
            <v>17224.86</v>
          </cell>
          <cell r="AC24">
            <v>17695.059999999998</v>
          </cell>
          <cell r="AD24">
            <v>18139.580000000002</v>
          </cell>
          <cell r="AE24">
            <v>18539.52</v>
          </cell>
          <cell r="AF24">
            <v>18979.2</v>
          </cell>
          <cell r="AG24">
            <v>19404.340000000004</v>
          </cell>
          <cell r="AH24">
            <v>19891.989999999998</v>
          </cell>
          <cell r="AI24">
            <v>20333.810000000001</v>
          </cell>
          <cell r="AJ24">
            <v>20754.82</v>
          </cell>
          <cell r="AK24">
            <v>21256.53</v>
          </cell>
          <cell r="AL24">
            <v>21695.309999999998</v>
          </cell>
          <cell r="AM24">
            <v>22144.71</v>
          </cell>
        </row>
        <row r="25">
          <cell r="B25" t="str">
            <v>1200-3</v>
          </cell>
          <cell r="D25" t="e">
            <v>#N/A</v>
          </cell>
          <cell r="E25" t="e">
            <v>#N/A</v>
          </cell>
          <cell r="F25" t="e">
            <v>#N/A</v>
          </cell>
          <cell r="G25" t="e">
            <v>#N/A</v>
          </cell>
          <cell r="H25" t="e">
            <v>#N/A</v>
          </cell>
          <cell r="I25" t="e">
            <v>#N/A</v>
          </cell>
          <cell r="J25" t="e">
            <v>#N/A</v>
          </cell>
          <cell r="K25" t="e">
            <v>#N/A</v>
          </cell>
          <cell r="L25" t="e">
            <v>#N/A</v>
          </cell>
          <cell r="M25" t="e">
            <v>#N/A</v>
          </cell>
          <cell r="N25" t="e">
            <v>#N/A</v>
          </cell>
          <cell r="O25">
            <v>30021.02</v>
          </cell>
          <cell r="P25">
            <v>30075.86</v>
          </cell>
          <cell r="Q25">
            <v>30149.360000000001</v>
          </cell>
          <cell r="R25">
            <v>30269.380000000005</v>
          </cell>
          <cell r="S25">
            <v>30466.010000000002</v>
          </cell>
          <cell r="T25">
            <v>30618.229999999996</v>
          </cell>
          <cell r="U25">
            <v>30717.409999999996</v>
          </cell>
          <cell r="V25">
            <v>30892.1</v>
          </cell>
          <cell r="W25">
            <v>30969.449999999997</v>
          </cell>
          <cell r="X25">
            <v>31097.25</v>
          </cell>
          <cell r="Y25">
            <v>31274.199999999997</v>
          </cell>
          <cell r="Z25">
            <v>31441.599999999999</v>
          </cell>
          <cell r="AA25">
            <v>31618.12</v>
          </cell>
          <cell r="AB25">
            <v>32184.02</v>
          </cell>
          <cell r="AC25">
            <v>32789.89</v>
          </cell>
          <cell r="AD25">
            <v>33362.219999999994</v>
          </cell>
          <cell r="AE25">
            <v>33989.099999999991</v>
          </cell>
          <cell r="AF25">
            <v>34612.15</v>
          </cell>
          <cell r="AG25">
            <v>35233.82</v>
          </cell>
          <cell r="AH25">
            <v>35900.29</v>
          </cell>
          <cell r="AI25">
            <v>36613.880000000005</v>
          </cell>
          <cell r="AJ25">
            <v>37180.040000000008</v>
          </cell>
          <cell r="AK25">
            <v>37849.610000000008</v>
          </cell>
          <cell r="AL25">
            <v>38551.19</v>
          </cell>
          <cell r="AM25">
            <v>39145.270000000004</v>
          </cell>
        </row>
        <row r="26">
          <cell r="B26" t="str">
            <v>1200-4</v>
          </cell>
          <cell r="D26" t="e">
            <v>#N/A</v>
          </cell>
          <cell r="E26" t="e">
            <v>#N/A</v>
          </cell>
          <cell r="F26" t="e">
            <v>#N/A</v>
          </cell>
          <cell r="G26" t="e">
            <v>#N/A</v>
          </cell>
          <cell r="H26" t="e">
            <v>#N/A</v>
          </cell>
          <cell r="I26" t="e">
            <v>#N/A</v>
          </cell>
          <cell r="J26" t="e">
            <v>#N/A</v>
          </cell>
          <cell r="K26" t="e">
            <v>#N/A</v>
          </cell>
          <cell r="L26" t="e">
            <v>#N/A</v>
          </cell>
          <cell r="M26" t="e">
            <v>#N/A</v>
          </cell>
          <cell r="N26" t="e">
            <v>#N/A</v>
          </cell>
          <cell r="O26">
            <v>38125.750000000007</v>
          </cell>
          <cell r="P26">
            <v>38154.58</v>
          </cell>
          <cell r="Q26">
            <v>38299.380000000005</v>
          </cell>
          <cell r="R26">
            <v>38620.86</v>
          </cell>
          <cell r="S26">
            <v>38862.550000000003</v>
          </cell>
          <cell r="T26">
            <v>39051.800000000003</v>
          </cell>
          <cell r="U26">
            <v>39278.379999999997</v>
          </cell>
          <cell r="V26">
            <v>39393.090000000004</v>
          </cell>
          <cell r="W26">
            <v>39626.480000000003</v>
          </cell>
          <cell r="X26">
            <v>39784.950000000004</v>
          </cell>
          <cell r="Y26">
            <v>40043.43</v>
          </cell>
          <cell r="Z26">
            <v>40333.930000000008</v>
          </cell>
          <cell r="AA26">
            <v>40626.04</v>
          </cell>
          <cell r="AB26">
            <v>41438.240000000005</v>
          </cell>
          <cell r="AC26">
            <v>42141.329999999994</v>
          </cell>
          <cell r="AD26">
            <v>42910.81</v>
          </cell>
          <cell r="AE26">
            <v>43797.23</v>
          </cell>
          <cell r="AF26">
            <v>44619.460000000006</v>
          </cell>
          <cell r="AG26">
            <v>45436.720000000008</v>
          </cell>
          <cell r="AH26">
            <v>46345.260000000009</v>
          </cell>
          <cell r="AI26">
            <v>47091.499999999993</v>
          </cell>
          <cell r="AJ26">
            <v>47961.07</v>
          </cell>
          <cell r="AK26">
            <v>48911.07</v>
          </cell>
          <cell r="AL26">
            <v>49761.72</v>
          </cell>
          <cell r="AM26">
            <v>50599.44</v>
          </cell>
        </row>
        <row r="27">
          <cell r="B27" t="str">
            <v>1200-5</v>
          </cell>
          <cell r="D27" t="e">
            <v>#N/A</v>
          </cell>
          <cell r="E27" t="e">
            <v>#N/A</v>
          </cell>
          <cell r="F27" t="e">
            <v>#N/A</v>
          </cell>
          <cell r="G27" t="e">
            <v>#N/A</v>
          </cell>
          <cell r="H27" t="e">
            <v>#N/A</v>
          </cell>
          <cell r="I27" t="e">
            <v>#N/A</v>
          </cell>
          <cell r="J27" t="e">
            <v>#N/A</v>
          </cell>
          <cell r="K27" t="e">
            <v>#N/A</v>
          </cell>
          <cell r="L27" t="e">
            <v>#N/A</v>
          </cell>
          <cell r="M27" t="e">
            <v>#N/A</v>
          </cell>
          <cell r="N27" t="e">
            <v>#N/A</v>
          </cell>
          <cell r="O27">
            <v>54210.350000000006</v>
          </cell>
          <cell r="P27">
            <v>54652.4</v>
          </cell>
          <cell r="Q27">
            <v>55004.5</v>
          </cell>
          <cell r="R27">
            <v>55333.36</v>
          </cell>
          <cell r="S27">
            <v>55817.840000000004</v>
          </cell>
          <cell r="T27">
            <v>56317.62</v>
          </cell>
          <cell r="U27">
            <v>56746.18</v>
          </cell>
          <cell r="V27">
            <v>57281.229999999996</v>
          </cell>
          <cell r="W27">
            <v>57793.170000000006</v>
          </cell>
          <cell r="X27">
            <v>58273.209999999992</v>
          </cell>
          <cell r="Y27">
            <v>58880.069999999992</v>
          </cell>
          <cell r="Z27">
            <v>59388.909999999996</v>
          </cell>
          <cell r="AA27">
            <v>60124.810000000005</v>
          </cell>
          <cell r="AB27">
            <v>61282.21</v>
          </cell>
          <cell r="AC27">
            <v>62400.29</v>
          </cell>
          <cell r="AD27">
            <v>63622.81</v>
          </cell>
          <cell r="AE27">
            <v>64886.180000000008</v>
          </cell>
          <cell r="AF27">
            <v>65901.61</v>
          </cell>
          <cell r="AG27">
            <v>67118.950000000012</v>
          </cell>
          <cell r="AH27">
            <v>68356.179999999993</v>
          </cell>
          <cell r="AI27">
            <v>69480.429999999993</v>
          </cell>
          <cell r="AJ27">
            <v>70616.239999999991</v>
          </cell>
          <cell r="AK27">
            <v>71765.76999999999</v>
          </cell>
          <cell r="AL27">
            <v>73080.62</v>
          </cell>
          <cell r="AM27">
            <v>74012.319999999992</v>
          </cell>
        </row>
        <row r="28">
          <cell r="B28" t="str">
            <v>1300-2</v>
          </cell>
          <cell r="D28" t="e">
            <v>#N/A</v>
          </cell>
          <cell r="E28" t="e">
            <v>#N/A</v>
          </cell>
          <cell r="F28" t="e">
            <v>#N/A</v>
          </cell>
          <cell r="G28" t="e">
            <v>#N/A</v>
          </cell>
          <cell r="H28" t="e">
            <v>#N/A</v>
          </cell>
          <cell r="I28" t="e">
            <v>#N/A</v>
          </cell>
          <cell r="J28" t="e">
            <v>#N/A</v>
          </cell>
          <cell r="K28" t="e">
            <v>#N/A</v>
          </cell>
          <cell r="L28" t="e">
            <v>#N/A</v>
          </cell>
          <cell r="M28" t="e">
            <v>#N/A</v>
          </cell>
          <cell r="N28" t="e">
            <v>#N/A</v>
          </cell>
          <cell r="O28">
            <v>6080.2499999999991</v>
          </cell>
          <cell r="P28">
            <v>6105.1999999999989</v>
          </cell>
          <cell r="Q28">
            <v>6140.8600000000006</v>
          </cell>
          <cell r="R28">
            <v>6203.8</v>
          </cell>
          <cell r="S28">
            <v>6267.76</v>
          </cell>
          <cell r="T28">
            <v>6335.01</v>
          </cell>
          <cell r="U28">
            <v>6394.38</v>
          </cell>
          <cell r="V28">
            <v>6462.24</v>
          </cell>
          <cell r="W28">
            <v>6517.76</v>
          </cell>
          <cell r="X28">
            <v>6574.3600000000006</v>
          </cell>
          <cell r="Y28">
            <v>6633.66</v>
          </cell>
          <cell r="Z28">
            <v>6697.37</v>
          </cell>
          <cell r="AA28">
            <v>6774.5600000000013</v>
          </cell>
          <cell r="AB28">
            <v>6888.5700000000006</v>
          </cell>
          <cell r="AC28">
            <v>7002.05</v>
          </cell>
          <cell r="AD28">
            <v>7109</v>
          </cell>
          <cell r="AE28">
            <v>7224.579999999999</v>
          </cell>
          <cell r="AF28">
            <v>7334.9399999999987</v>
          </cell>
          <cell r="AG28">
            <v>7433.9299999999994</v>
          </cell>
          <cell r="AH28">
            <v>7565.369999999999</v>
          </cell>
          <cell r="AI28">
            <v>7684.1599999999989</v>
          </cell>
          <cell r="AJ28">
            <v>7802.81</v>
          </cell>
          <cell r="AK28">
            <v>7959.08</v>
          </cell>
          <cell r="AL28">
            <v>8078.86</v>
          </cell>
          <cell r="AM28">
            <v>8182.1799999999994</v>
          </cell>
        </row>
        <row r="29">
          <cell r="B29" t="str">
            <v>1300-3</v>
          </cell>
          <cell r="D29" t="e">
            <v>#N/A</v>
          </cell>
          <cell r="E29" t="e">
            <v>#N/A</v>
          </cell>
          <cell r="F29" t="e">
            <v>#N/A</v>
          </cell>
          <cell r="G29" t="e">
            <v>#N/A</v>
          </cell>
          <cell r="H29" t="e">
            <v>#N/A</v>
          </cell>
          <cell r="I29" t="e">
            <v>#N/A</v>
          </cell>
          <cell r="J29" t="e">
            <v>#N/A</v>
          </cell>
          <cell r="K29" t="e">
            <v>#N/A</v>
          </cell>
          <cell r="L29" t="e">
            <v>#N/A</v>
          </cell>
          <cell r="M29" t="e">
            <v>#N/A</v>
          </cell>
          <cell r="N29" t="e">
            <v>#N/A</v>
          </cell>
          <cell r="O29">
            <v>10943.08</v>
          </cell>
          <cell r="P29">
            <v>10966.67</v>
          </cell>
          <cell r="Q29">
            <v>11011.67</v>
          </cell>
          <cell r="R29">
            <v>11087.260000000002</v>
          </cell>
          <cell r="S29">
            <v>11173.640000000003</v>
          </cell>
          <cell r="T29">
            <v>11276.730000000001</v>
          </cell>
          <cell r="U29">
            <v>11380.570000000002</v>
          </cell>
          <cell r="V29">
            <v>11499.07</v>
          </cell>
          <cell r="W29">
            <v>11586.59</v>
          </cell>
          <cell r="X29">
            <v>11711.81</v>
          </cell>
          <cell r="Y29">
            <v>11830.639999999998</v>
          </cell>
          <cell r="Z29">
            <v>11945.739999999998</v>
          </cell>
          <cell r="AA29">
            <v>12068.689999999999</v>
          </cell>
          <cell r="AB29">
            <v>12262.929999999998</v>
          </cell>
          <cell r="AC29">
            <v>12425.499999999998</v>
          </cell>
          <cell r="AD29">
            <v>12608.48</v>
          </cell>
          <cell r="AE29">
            <v>12827.089999999998</v>
          </cell>
          <cell r="AF29">
            <v>13001.47</v>
          </cell>
          <cell r="AG29">
            <v>13161.779999999999</v>
          </cell>
          <cell r="AH29">
            <v>13342.94</v>
          </cell>
          <cell r="AI29">
            <v>13558.740000000002</v>
          </cell>
          <cell r="AJ29">
            <v>13714.800000000003</v>
          </cell>
          <cell r="AK29">
            <v>13916.54</v>
          </cell>
          <cell r="AL29">
            <v>14058.570000000003</v>
          </cell>
          <cell r="AM29">
            <v>14229.100000000004</v>
          </cell>
        </row>
        <row r="30">
          <cell r="B30" t="str">
            <v>1300-4</v>
          </cell>
          <cell r="D30" t="e">
            <v>#N/A</v>
          </cell>
          <cell r="E30" t="e">
            <v>#N/A</v>
          </cell>
          <cell r="F30" t="e">
            <v>#N/A</v>
          </cell>
          <cell r="G30" t="e">
            <v>#N/A</v>
          </cell>
          <cell r="H30" t="e">
            <v>#N/A</v>
          </cell>
          <cell r="I30" t="e">
            <v>#N/A</v>
          </cell>
          <cell r="J30" t="e">
            <v>#N/A</v>
          </cell>
          <cell r="K30" t="e">
            <v>#N/A</v>
          </cell>
          <cell r="L30" t="e">
            <v>#N/A</v>
          </cell>
          <cell r="M30" t="e">
            <v>#N/A</v>
          </cell>
          <cell r="N30" t="e">
            <v>#N/A</v>
          </cell>
          <cell r="O30">
            <v>16269.5</v>
          </cell>
          <cell r="P30">
            <v>16356.659999999998</v>
          </cell>
          <cell r="Q30">
            <v>16382.89</v>
          </cell>
          <cell r="R30">
            <v>16478.009999999998</v>
          </cell>
          <cell r="S30">
            <v>16584.949999999997</v>
          </cell>
          <cell r="T30">
            <v>16721.899999999998</v>
          </cell>
          <cell r="U30">
            <v>16814.75</v>
          </cell>
          <cell r="V30">
            <v>16936.75</v>
          </cell>
          <cell r="W30">
            <v>17111.810000000001</v>
          </cell>
          <cell r="X30">
            <v>17263.079999999998</v>
          </cell>
          <cell r="Y30">
            <v>17413.690000000002</v>
          </cell>
          <cell r="Z30">
            <v>17633.02</v>
          </cell>
          <cell r="AA30">
            <v>17811.25</v>
          </cell>
          <cell r="AB30">
            <v>18069.039999999997</v>
          </cell>
          <cell r="AC30">
            <v>18383.55</v>
          </cell>
          <cell r="AD30">
            <v>18722.650000000001</v>
          </cell>
          <cell r="AE30">
            <v>19085.47</v>
          </cell>
          <cell r="AF30">
            <v>19395.75</v>
          </cell>
          <cell r="AG30">
            <v>19742.47</v>
          </cell>
          <cell r="AH30">
            <v>20121.320000000003</v>
          </cell>
          <cell r="AI30">
            <v>20419.960000000003</v>
          </cell>
          <cell r="AJ30">
            <v>20713</v>
          </cell>
          <cell r="AK30">
            <v>21104.57</v>
          </cell>
          <cell r="AL30">
            <v>21398.210000000003</v>
          </cell>
          <cell r="AM30">
            <v>21659.410000000003</v>
          </cell>
        </row>
        <row r="31">
          <cell r="B31" t="str">
            <v>1300-5</v>
          </cell>
          <cell r="D31" t="e">
            <v>#N/A</v>
          </cell>
          <cell r="E31" t="e">
            <v>#N/A</v>
          </cell>
          <cell r="F31" t="e">
            <v>#N/A</v>
          </cell>
          <cell r="G31" t="e">
            <v>#N/A</v>
          </cell>
          <cell r="H31" t="e">
            <v>#N/A</v>
          </cell>
          <cell r="I31" t="e">
            <v>#N/A</v>
          </cell>
          <cell r="J31" t="e">
            <v>#N/A</v>
          </cell>
          <cell r="K31" t="e">
            <v>#N/A</v>
          </cell>
          <cell r="L31" t="e">
            <v>#N/A</v>
          </cell>
          <cell r="M31" t="e">
            <v>#N/A</v>
          </cell>
          <cell r="N31" t="e">
            <v>#N/A</v>
          </cell>
          <cell r="O31">
            <v>23697.260000000002</v>
          </cell>
          <cell r="P31">
            <v>23663.38</v>
          </cell>
          <cell r="Q31">
            <v>23647.739999999994</v>
          </cell>
          <cell r="R31">
            <v>23674.379999999997</v>
          </cell>
          <cell r="S31">
            <v>23789.34</v>
          </cell>
          <cell r="T31">
            <v>23861.759999999998</v>
          </cell>
          <cell r="U31">
            <v>23938.289999999997</v>
          </cell>
          <cell r="V31">
            <v>23983.95</v>
          </cell>
          <cell r="W31">
            <v>24047.919999999998</v>
          </cell>
          <cell r="X31">
            <v>24121.340000000004</v>
          </cell>
          <cell r="Y31">
            <v>24248.570000000003</v>
          </cell>
          <cell r="Z31">
            <v>24389.22</v>
          </cell>
          <cell r="AA31">
            <v>24505.950000000004</v>
          </cell>
          <cell r="AB31">
            <v>25055.31</v>
          </cell>
          <cell r="AC31">
            <v>25432.14</v>
          </cell>
          <cell r="AD31">
            <v>25913.940000000002</v>
          </cell>
          <cell r="AE31">
            <v>26381.530000000002</v>
          </cell>
          <cell r="AF31">
            <v>26869.340000000004</v>
          </cell>
          <cell r="AG31">
            <v>27341.35</v>
          </cell>
          <cell r="AH31">
            <v>27883.87</v>
          </cell>
          <cell r="AI31">
            <v>28384.370000000003</v>
          </cell>
          <cell r="AJ31">
            <v>28898.340000000004</v>
          </cell>
          <cell r="AK31">
            <v>29434.14</v>
          </cell>
          <cell r="AL31">
            <v>29891.079999999998</v>
          </cell>
          <cell r="AM31">
            <v>30421.439999999995</v>
          </cell>
        </row>
        <row r="33">
          <cell r="B33" t="str">
            <v>Activity 180</v>
          </cell>
          <cell r="D33" t="e">
            <v>#N/A</v>
          </cell>
          <cell r="E33" t="e">
            <v>#N/A</v>
          </cell>
          <cell r="F33" t="e">
            <v>#N/A</v>
          </cell>
          <cell r="G33" t="e">
            <v>#N/A</v>
          </cell>
          <cell r="H33" t="e">
            <v>#N/A</v>
          </cell>
          <cell r="I33" t="e">
            <v>#N/A</v>
          </cell>
          <cell r="J33" t="e">
            <v>#N/A</v>
          </cell>
          <cell r="K33" t="e">
            <v>#N/A</v>
          </cell>
          <cell r="L33" t="e">
            <v>#N/A</v>
          </cell>
          <cell r="M33" t="e">
            <v>#N/A</v>
          </cell>
          <cell r="N33" t="e">
            <v>#N/A</v>
          </cell>
          <cell r="O33">
            <v>10169.530000000001</v>
          </cell>
          <cell r="P33">
            <v>10158.200000000001</v>
          </cell>
          <cell r="Q33">
            <v>10176.09</v>
          </cell>
          <cell r="R33">
            <v>10254.59</v>
          </cell>
          <cell r="S33">
            <v>10347.799999999999</v>
          </cell>
          <cell r="T33">
            <v>10447.41</v>
          </cell>
          <cell r="U33">
            <v>10561.24</v>
          </cell>
          <cell r="V33">
            <v>10672.62</v>
          </cell>
          <cell r="W33">
            <v>10772.730000000001</v>
          </cell>
          <cell r="X33">
            <v>10876.72</v>
          </cell>
          <cell r="Y33">
            <v>10968.710000000001</v>
          </cell>
          <cell r="Z33">
            <v>11095.57</v>
          </cell>
          <cell r="AA33">
            <v>11249.259999999998</v>
          </cell>
          <cell r="AB33">
            <v>11429.250000000002</v>
          </cell>
          <cell r="AC33">
            <v>11649.300000000001</v>
          </cell>
          <cell r="AD33">
            <v>11936.76</v>
          </cell>
          <cell r="AE33">
            <v>12186.550000000001</v>
          </cell>
          <cell r="AF33">
            <v>12435.160000000002</v>
          </cell>
          <cell r="AG33">
            <v>12716.460000000001</v>
          </cell>
          <cell r="AH33">
            <v>13027.41</v>
          </cell>
          <cell r="AI33">
            <v>13296.93</v>
          </cell>
          <cell r="AJ33">
            <v>13523.640000000001</v>
          </cell>
          <cell r="AK33">
            <v>13743.02</v>
          </cell>
          <cell r="AL33">
            <v>13995.62</v>
          </cell>
          <cell r="AM33">
            <v>14266.279999999999</v>
          </cell>
        </row>
        <row r="34">
          <cell r="B34" t="str">
            <v>Activity 90</v>
          </cell>
          <cell r="D34" t="e">
            <v>#N/A</v>
          </cell>
          <cell r="E34" t="e">
            <v>#N/A</v>
          </cell>
          <cell r="F34" t="e">
            <v>#N/A</v>
          </cell>
          <cell r="G34" t="e">
            <v>#N/A</v>
          </cell>
          <cell r="H34" t="e">
            <v>#N/A</v>
          </cell>
          <cell r="I34" t="e">
            <v>#N/A</v>
          </cell>
          <cell r="J34" t="e">
            <v>#N/A</v>
          </cell>
          <cell r="K34" t="e">
            <v>#N/A</v>
          </cell>
          <cell r="L34" t="e">
            <v>#N/A</v>
          </cell>
          <cell r="M34" t="e">
            <v>#N/A</v>
          </cell>
          <cell r="N34" t="e">
            <v>#N/A</v>
          </cell>
          <cell r="O34">
            <v>8461.7000000000007</v>
          </cell>
          <cell r="P34">
            <v>8413.18</v>
          </cell>
          <cell r="Q34">
            <v>8379.65</v>
          </cell>
          <cell r="R34">
            <v>8400.4600000000009</v>
          </cell>
          <cell r="S34">
            <v>8433.5899999999983</v>
          </cell>
          <cell r="T34">
            <v>8472.56</v>
          </cell>
          <cell r="U34">
            <v>8514.31</v>
          </cell>
          <cell r="V34">
            <v>8558.57</v>
          </cell>
          <cell r="W34">
            <v>8612.369999999999</v>
          </cell>
          <cell r="X34">
            <v>8656.2499999999982</v>
          </cell>
          <cell r="Y34">
            <v>8707.77</v>
          </cell>
          <cell r="Z34">
            <v>8765.73</v>
          </cell>
          <cell r="AA34">
            <v>8843.4299999999985</v>
          </cell>
          <cell r="AB34">
            <v>9015.9599999999991</v>
          </cell>
          <cell r="AC34">
            <v>9222.83</v>
          </cell>
          <cell r="AD34">
            <v>9484.56</v>
          </cell>
          <cell r="AE34">
            <v>9723.84</v>
          </cell>
          <cell r="AF34">
            <v>9951.5400000000009</v>
          </cell>
          <cell r="AG34">
            <v>10220.790000000001</v>
          </cell>
          <cell r="AH34">
            <v>10493.600000000002</v>
          </cell>
          <cell r="AI34">
            <v>10730.010000000002</v>
          </cell>
          <cell r="AJ34">
            <v>10937.46</v>
          </cell>
          <cell r="AK34">
            <v>11123.94</v>
          </cell>
          <cell r="AL34">
            <v>11359.599999999999</v>
          </cell>
          <cell r="AM34">
            <v>11608.01</v>
          </cell>
        </row>
        <row r="35">
          <cell r="B35" t="str">
            <v>Boardroom 1</v>
          </cell>
          <cell r="D35" t="e">
            <v>#N/A</v>
          </cell>
          <cell r="E35" t="e">
            <v>#N/A</v>
          </cell>
          <cell r="F35" t="e">
            <v>#N/A</v>
          </cell>
          <cell r="G35" t="e">
            <v>#N/A</v>
          </cell>
          <cell r="H35" t="e">
            <v>#N/A</v>
          </cell>
          <cell r="I35" t="e">
            <v>#N/A</v>
          </cell>
          <cell r="J35" t="e">
            <v>#N/A</v>
          </cell>
          <cell r="K35" t="e">
            <v>#N/A</v>
          </cell>
          <cell r="L35" t="e">
            <v>#N/A</v>
          </cell>
          <cell r="M35" t="e">
            <v>#N/A</v>
          </cell>
          <cell r="N35" t="e">
            <v>#N/A</v>
          </cell>
          <cell r="O35">
            <v>21257.18</v>
          </cell>
          <cell r="P35">
            <v>21191.609999999997</v>
          </cell>
          <cell r="Q35">
            <v>21173.239999999998</v>
          </cell>
          <cell r="R35">
            <v>21296.49</v>
          </cell>
          <cell r="S35">
            <v>21410.83</v>
          </cell>
          <cell r="T35">
            <v>21580.920000000002</v>
          </cell>
          <cell r="U35">
            <v>21772.519999999997</v>
          </cell>
          <cell r="V35">
            <v>21976.809999999998</v>
          </cell>
          <cell r="W35">
            <v>22127.350000000002</v>
          </cell>
          <cell r="X35">
            <v>22261.479999999996</v>
          </cell>
          <cell r="Y35">
            <v>22413.63</v>
          </cell>
          <cell r="Z35">
            <v>22637.75</v>
          </cell>
          <cell r="AA35">
            <v>22904.550000000003</v>
          </cell>
          <cell r="AB35">
            <v>23269.360000000001</v>
          </cell>
          <cell r="AC35">
            <v>23737.47</v>
          </cell>
          <cell r="AD35">
            <v>24314.71</v>
          </cell>
          <cell r="AE35">
            <v>24885.549999999996</v>
          </cell>
          <cell r="AF35">
            <v>25425.659999999996</v>
          </cell>
          <cell r="AG35">
            <v>26013.620000000003</v>
          </cell>
          <cell r="AH35">
            <v>26623.63</v>
          </cell>
          <cell r="AI35">
            <v>27182.620000000003</v>
          </cell>
          <cell r="AJ35">
            <v>27687.08</v>
          </cell>
          <cell r="AK35">
            <v>28168.53</v>
          </cell>
          <cell r="AL35">
            <v>28693.139999999996</v>
          </cell>
          <cell r="AM35">
            <v>29291.369999999995</v>
          </cell>
        </row>
        <row r="36">
          <cell r="B36" t="str">
            <v>Boardroom 100</v>
          </cell>
          <cell r="D36" t="e">
            <v>#N/A</v>
          </cell>
          <cell r="E36" t="e">
            <v>#N/A</v>
          </cell>
          <cell r="F36" t="e">
            <v>#N/A</v>
          </cell>
          <cell r="G36" t="e">
            <v>#N/A</v>
          </cell>
          <cell r="H36" t="e">
            <v>#N/A</v>
          </cell>
          <cell r="I36" t="e">
            <v>#N/A</v>
          </cell>
          <cell r="J36" t="e">
            <v>#N/A</v>
          </cell>
          <cell r="K36" t="e">
            <v>#N/A</v>
          </cell>
          <cell r="L36" t="e">
            <v>#N/A</v>
          </cell>
          <cell r="M36" t="e">
            <v>#N/A</v>
          </cell>
          <cell r="N36" t="e">
            <v>#N/A</v>
          </cell>
          <cell r="O36">
            <v>29331.760000000006</v>
          </cell>
          <cell r="P36">
            <v>29196.920000000002</v>
          </cell>
          <cell r="Q36">
            <v>29125.690000000002</v>
          </cell>
          <cell r="R36">
            <v>29239.319999999996</v>
          </cell>
          <cell r="S36">
            <v>29360.539999999997</v>
          </cell>
          <cell r="T36">
            <v>29527.68</v>
          </cell>
          <cell r="U36">
            <v>29712.569999999992</v>
          </cell>
          <cell r="V36">
            <v>29882.52</v>
          </cell>
          <cell r="W36">
            <v>30026.749999999996</v>
          </cell>
          <cell r="X36">
            <v>30189.35</v>
          </cell>
          <cell r="Y36">
            <v>30375.21</v>
          </cell>
          <cell r="Z36">
            <v>30610.93</v>
          </cell>
          <cell r="AA36">
            <v>30907.13</v>
          </cell>
          <cell r="AB36">
            <v>31464.449999999997</v>
          </cell>
          <cell r="AC36">
            <v>32142.739999999998</v>
          </cell>
          <cell r="AD36">
            <v>32980.129999999997</v>
          </cell>
          <cell r="AE36">
            <v>33771.17</v>
          </cell>
          <cell r="AF36">
            <v>34517.369999999995</v>
          </cell>
          <cell r="AG36">
            <v>35380.28</v>
          </cell>
          <cell r="AH36">
            <v>36320.65</v>
          </cell>
          <cell r="AI36">
            <v>37126.800000000003</v>
          </cell>
          <cell r="AJ36">
            <v>37820.67</v>
          </cell>
          <cell r="AK36">
            <v>38449.24</v>
          </cell>
          <cell r="AL36">
            <v>39186.26</v>
          </cell>
          <cell r="AM36">
            <v>39976.659999999996</v>
          </cell>
        </row>
        <row r="37">
          <cell r="B37" t="str">
            <v>Boardroom 1000</v>
          </cell>
          <cell r="D37" t="e">
            <v>#N/A</v>
          </cell>
          <cell r="E37" t="e">
            <v>#N/A</v>
          </cell>
          <cell r="F37" t="e">
            <v>#N/A</v>
          </cell>
          <cell r="G37" t="e">
            <v>#N/A</v>
          </cell>
          <cell r="H37" t="e">
            <v>#N/A</v>
          </cell>
          <cell r="I37" t="e">
            <v>#N/A</v>
          </cell>
          <cell r="J37" t="e">
            <v>#N/A</v>
          </cell>
          <cell r="K37" t="e">
            <v>#N/A</v>
          </cell>
          <cell r="L37" t="e">
            <v>#N/A</v>
          </cell>
          <cell r="M37" t="e">
            <v>#N/A</v>
          </cell>
          <cell r="N37" t="e">
            <v>#N/A</v>
          </cell>
          <cell r="O37">
            <v>33619.22</v>
          </cell>
          <cell r="P37">
            <v>33606.15</v>
          </cell>
          <cell r="Q37">
            <v>33699.750000000007</v>
          </cell>
          <cell r="R37">
            <v>33973.57</v>
          </cell>
          <cell r="S37">
            <v>34291.71</v>
          </cell>
          <cell r="T37">
            <v>34573.96</v>
          </cell>
          <cell r="U37">
            <v>34983.46</v>
          </cell>
          <cell r="V37">
            <v>35397.089999999997</v>
          </cell>
          <cell r="W37">
            <v>35749.370000000003</v>
          </cell>
          <cell r="X37">
            <v>36042.769999999997</v>
          </cell>
          <cell r="Y37">
            <v>36381.159999999996</v>
          </cell>
          <cell r="Z37">
            <v>36886.85</v>
          </cell>
          <cell r="AA37">
            <v>37407.840000000004</v>
          </cell>
          <cell r="AB37">
            <v>38080.04</v>
          </cell>
          <cell r="AC37">
            <v>38852.18</v>
          </cell>
          <cell r="AD37">
            <v>39916.04</v>
          </cell>
          <cell r="AE37">
            <v>40888.540000000008</v>
          </cell>
          <cell r="AF37">
            <v>41899.180000000008</v>
          </cell>
          <cell r="AG37">
            <v>42989.140000000007</v>
          </cell>
          <cell r="AH37">
            <v>44082.880000000005</v>
          </cell>
          <cell r="AI37">
            <v>45128.6</v>
          </cell>
          <cell r="AJ37">
            <v>46035.97</v>
          </cell>
          <cell r="AK37">
            <v>46837.7</v>
          </cell>
          <cell r="AL37">
            <v>47777.39</v>
          </cell>
          <cell r="AM37">
            <v>48827.72</v>
          </cell>
        </row>
        <row r="38">
          <cell r="B38" t="str">
            <v>CFO 100</v>
          </cell>
          <cell r="D38" t="e">
            <v>#N/A</v>
          </cell>
          <cell r="E38" t="e">
            <v>#N/A</v>
          </cell>
          <cell r="F38" t="e">
            <v>#N/A</v>
          </cell>
          <cell r="G38" t="e">
            <v>#N/A</v>
          </cell>
          <cell r="H38" t="e">
            <v>#N/A</v>
          </cell>
          <cell r="I38" t="e">
            <v>#N/A</v>
          </cell>
          <cell r="J38" t="e">
            <v>#N/A</v>
          </cell>
          <cell r="K38" t="e">
            <v>#N/A</v>
          </cell>
          <cell r="L38" t="e">
            <v>#N/A</v>
          </cell>
          <cell r="M38" t="e">
            <v>#N/A</v>
          </cell>
          <cell r="N38" t="e">
            <v>#N/A</v>
          </cell>
          <cell r="O38">
            <v>56083.39</v>
          </cell>
          <cell r="P38">
            <v>56095.700000000004</v>
          </cell>
          <cell r="Q38">
            <v>56363.759999999995</v>
          </cell>
          <cell r="R38">
            <v>56950.26</v>
          </cell>
          <cell r="S38">
            <v>57536.570000000007</v>
          </cell>
          <cell r="T38">
            <v>58155.19</v>
          </cell>
          <cell r="U38">
            <v>58805.180000000008</v>
          </cell>
          <cell r="V38">
            <v>59551.400000000009</v>
          </cell>
          <cell r="W38">
            <v>60200.540000000008</v>
          </cell>
          <cell r="X38">
            <v>60828.500000000007</v>
          </cell>
          <cell r="Y38">
            <v>61413.250000000007</v>
          </cell>
          <cell r="Z38">
            <v>62145.94000000001</v>
          </cell>
          <cell r="AA38">
            <v>63117.97</v>
          </cell>
          <cell r="AB38">
            <v>64253.73</v>
          </cell>
          <cell r="AC38">
            <v>65560.97</v>
          </cell>
          <cell r="AD38">
            <v>67237.39</v>
          </cell>
          <cell r="AE38">
            <v>68780.86</v>
          </cell>
          <cell r="AF38">
            <v>70246.27</v>
          </cell>
          <cell r="AG38">
            <v>71887.12</v>
          </cell>
          <cell r="AH38">
            <v>73680</v>
          </cell>
          <cell r="AI38">
            <v>75225.7</v>
          </cell>
          <cell r="AJ38">
            <v>76565.840000000011</v>
          </cell>
          <cell r="AK38">
            <v>77837.780000000013</v>
          </cell>
          <cell r="AL38">
            <v>79353.76999999999</v>
          </cell>
          <cell r="AM38">
            <v>80860.449999999983</v>
          </cell>
        </row>
        <row r="39">
          <cell r="B39" t="str">
            <v>CFO 50</v>
          </cell>
          <cell r="D39" t="e">
            <v>#N/A</v>
          </cell>
          <cell r="E39" t="e">
            <v>#N/A</v>
          </cell>
          <cell r="F39" t="e">
            <v>#N/A</v>
          </cell>
          <cell r="G39" t="e">
            <v>#N/A</v>
          </cell>
          <cell r="H39" t="e">
            <v>#N/A</v>
          </cell>
          <cell r="I39" t="e">
            <v>#N/A</v>
          </cell>
          <cell r="J39" t="e">
            <v>#N/A</v>
          </cell>
          <cell r="K39" t="e">
            <v>#N/A</v>
          </cell>
          <cell r="L39" t="e">
            <v>#N/A</v>
          </cell>
          <cell r="M39" t="e">
            <v>#N/A</v>
          </cell>
          <cell r="N39" t="e">
            <v>#N/A</v>
          </cell>
          <cell r="O39">
            <v>38561.26</v>
          </cell>
          <cell r="P39">
            <v>38429.69</v>
          </cell>
          <cell r="Q39">
            <v>38362.31</v>
          </cell>
          <cell r="R39">
            <v>38499.990000000005</v>
          </cell>
          <cell r="S39">
            <v>38714.6</v>
          </cell>
          <cell r="T39">
            <v>38928.17</v>
          </cell>
          <cell r="U39">
            <v>39133.47</v>
          </cell>
          <cell r="V39">
            <v>39366.31</v>
          </cell>
          <cell r="W39">
            <v>39604.629999999997</v>
          </cell>
          <cell r="X39">
            <v>39849.22</v>
          </cell>
          <cell r="Y39">
            <v>40108.949999999997</v>
          </cell>
          <cell r="Z39">
            <v>40444.799999999996</v>
          </cell>
          <cell r="AA39">
            <v>40849.949999999997</v>
          </cell>
          <cell r="AB39">
            <v>41685.9</v>
          </cell>
          <cell r="AC39">
            <v>42675.69</v>
          </cell>
          <cell r="AD39">
            <v>43993.06</v>
          </cell>
          <cell r="AE39">
            <v>45169.2</v>
          </cell>
          <cell r="AF39">
            <v>46273.78</v>
          </cell>
          <cell r="AG39">
            <v>47552.02</v>
          </cell>
          <cell r="AH39">
            <v>48877.69</v>
          </cell>
          <cell r="AI39">
            <v>50053.87</v>
          </cell>
          <cell r="AJ39">
            <v>51105.409999999996</v>
          </cell>
          <cell r="AK39">
            <v>52054.239999999998</v>
          </cell>
          <cell r="AL39">
            <v>53166.329999999994</v>
          </cell>
          <cell r="AM39">
            <v>54417.14</v>
          </cell>
        </row>
        <row r="40">
          <cell r="B40" t="str">
            <v>Insta 3</v>
          </cell>
          <cell r="D40" t="e">
            <v>#N/A</v>
          </cell>
          <cell r="E40" t="e">
            <v>#N/A</v>
          </cell>
          <cell r="F40" t="e">
            <v>#N/A</v>
          </cell>
          <cell r="G40" t="e">
            <v>#N/A</v>
          </cell>
          <cell r="H40" t="e">
            <v>#N/A</v>
          </cell>
          <cell r="I40" t="e">
            <v>#N/A</v>
          </cell>
          <cell r="J40" t="e">
            <v>#N/A</v>
          </cell>
          <cell r="K40" t="e">
            <v>#N/A</v>
          </cell>
          <cell r="L40" t="e">
            <v>#N/A</v>
          </cell>
          <cell r="M40" t="e">
            <v>#N/A</v>
          </cell>
          <cell r="N40" t="e">
            <v>#N/A</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row>
        <row r="41">
          <cell r="B41" t="str">
            <v>Insta 4</v>
          </cell>
          <cell r="D41" t="e">
            <v>#N/A</v>
          </cell>
          <cell r="E41" t="e">
            <v>#N/A</v>
          </cell>
          <cell r="F41" t="e">
            <v>#N/A</v>
          </cell>
          <cell r="G41" t="e">
            <v>#N/A</v>
          </cell>
          <cell r="H41" t="e">
            <v>#N/A</v>
          </cell>
          <cell r="I41" t="e">
            <v>#N/A</v>
          </cell>
          <cell r="J41" t="e">
            <v>#N/A</v>
          </cell>
          <cell r="K41" t="e">
            <v>#N/A</v>
          </cell>
          <cell r="L41" t="e">
            <v>#N/A</v>
          </cell>
          <cell r="M41" t="e">
            <v>#N/A</v>
          </cell>
          <cell r="N41" t="e">
            <v>#N/A</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0</v>
          </cell>
        </row>
        <row r="42">
          <cell r="B42" t="str">
            <v>Insta 5</v>
          </cell>
          <cell r="D42" t="e">
            <v>#N/A</v>
          </cell>
          <cell r="E42" t="e">
            <v>#N/A</v>
          </cell>
          <cell r="F42" t="e">
            <v>#N/A</v>
          </cell>
          <cell r="G42" t="e">
            <v>#N/A</v>
          </cell>
          <cell r="H42" t="e">
            <v>#N/A</v>
          </cell>
          <cell r="I42" t="e">
            <v>#N/A</v>
          </cell>
          <cell r="J42" t="e">
            <v>#N/A</v>
          </cell>
          <cell r="K42" t="e">
            <v>#N/A</v>
          </cell>
          <cell r="L42" t="e">
            <v>#N/A</v>
          </cell>
          <cell r="M42" t="e">
            <v>#N/A</v>
          </cell>
          <cell r="N42" t="e">
            <v>#N/A</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cell r="AM42">
            <v>0</v>
          </cell>
        </row>
        <row r="43">
          <cell r="B43" t="str">
            <v>Nestor 21</v>
          </cell>
          <cell r="D43" t="e">
            <v>#N/A</v>
          </cell>
          <cell r="E43" t="e">
            <v>#N/A</v>
          </cell>
          <cell r="F43" t="e">
            <v>#N/A</v>
          </cell>
          <cell r="G43" t="e">
            <v>#N/A</v>
          </cell>
          <cell r="H43" t="e">
            <v>#N/A</v>
          </cell>
          <cell r="I43" t="e">
            <v>#N/A</v>
          </cell>
          <cell r="J43" t="e">
            <v>#N/A</v>
          </cell>
          <cell r="K43" t="e">
            <v>#N/A</v>
          </cell>
          <cell r="L43" t="e">
            <v>#N/A</v>
          </cell>
          <cell r="M43" t="e">
            <v>#N/A</v>
          </cell>
          <cell r="N43" t="e">
            <v>#N/A</v>
          </cell>
          <cell r="O43">
            <v>3912.5</v>
          </cell>
          <cell r="P43">
            <v>3905.87</v>
          </cell>
          <cell r="Q43">
            <v>3906.9999999999995</v>
          </cell>
          <cell r="R43">
            <v>3937.42</v>
          </cell>
          <cell r="S43">
            <v>3971.05</v>
          </cell>
          <cell r="T43">
            <v>4008.4800000000005</v>
          </cell>
          <cell r="U43">
            <v>4047.17</v>
          </cell>
          <cell r="V43">
            <v>4091.2900000000004</v>
          </cell>
          <cell r="W43">
            <v>4129.8100000000004</v>
          </cell>
          <cell r="X43">
            <v>4166.0199999999995</v>
          </cell>
          <cell r="Y43">
            <v>4201.37</v>
          </cell>
          <cell r="Z43">
            <v>4251.2700000000004</v>
          </cell>
          <cell r="AA43">
            <v>4308.8500000000004</v>
          </cell>
          <cell r="AB43">
            <v>4379.0600000000004</v>
          </cell>
          <cell r="AC43">
            <v>4464.1099999999997</v>
          </cell>
          <cell r="AD43">
            <v>4572.6400000000003</v>
          </cell>
          <cell r="AE43">
            <v>4670.8</v>
          </cell>
          <cell r="AF43">
            <v>4762.6500000000005</v>
          </cell>
          <cell r="AG43">
            <v>4869.8099999999995</v>
          </cell>
          <cell r="AH43">
            <v>4980.05</v>
          </cell>
          <cell r="AI43">
            <v>5080.6799999999994</v>
          </cell>
          <cell r="AJ43">
            <v>5169.9699999999993</v>
          </cell>
          <cell r="AK43">
            <v>5251.6299999999992</v>
          </cell>
          <cell r="AL43">
            <v>5342.8199999999979</v>
          </cell>
          <cell r="AM43">
            <v>5444.9</v>
          </cell>
        </row>
        <row r="44">
          <cell r="B44" t="str">
            <v>Nestor 27</v>
          </cell>
          <cell r="D44" t="e">
            <v>#N/A</v>
          </cell>
          <cell r="E44" t="e">
            <v>#N/A</v>
          </cell>
          <cell r="F44" t="e">
            <v>#N/A</v>
          </cell>
          <cell r="G44" t="e">
            <v>#N/A</v>
          </cell>
          <cell r="H44" t="e">
            <v>#N/A</v>
          </cell>
          <cell r="I44" t="e">
            <v>#N/A</v>
          </cell>
          <cell r="J44" t="e">
            <v>#N/A</v>
          </cell>
          <cell r="K44" t="e">
            <v>#N/A</v>
          </cell>
          <cell r="L44" t="e">
            <v>#N/A</v>
          </cell>
          <cell r="M44" t="e">
            <v>#N/A</v>
          </cell>
          <cell r="N44" t="e">
            <v>#N/A</v>
          </cell>
          <cell r="O44">
            <v>6769.72</v>
          </cell>
          <cell r="P44">
            <v>6765.85</v>
          </cell>
          <cell r="Q44">
            <v>6773.6</v>
          </cell>
          <cell r="R44">
            <v>6825.8</v>
          </cell>
          <cell r="S44">
            <v>6882.64</v>
          </cell>
          <cell r="T44">
            <v>6945.16</v>
          </cell>
          <cell r="U44">
            <v>7014.77</v>
          </cell>
          <cell r="V44">
            <v>7088.9800000000005</v>
          </cell>
          <cell r="W44">
            <v>7158.0300000000007</v>
          </cell>
          <cell r="X44">
            <v>7214.75</v>
          </cell>
          <cell r="Y44">
            <v>7273.6500000000005</v>
          </cell>
          <cell r="Z44">
            <v>7355.7699999999995</v>
          </cell>
          <cell r="AA44">
            <v>7450.7499999999991</v>
          </cell>
          <cell r="AB44">
            <v>7591.2999999999993</v>
          </cell>
          <cell r="AC44">
            <v>7755.829999999999</v>
          </cell>
          <cell r="AD44">
            <v>7969.1799999999994</v>
          </cell>
          <cell r="AE44">
            <v>8156.47</v>
          </cell>
          <cell r="AF44">
            <v>8331.75</v>
          </cell>
          <cell r="AG44">
            <v>8544.6899999999987</v>
          </cell>
          <cell r="AH44">
            <v>8765.64</v>
          </cell>
          <cell r="AI44">
            <v>8951.0399999999991</v>
          </cell>
          <cell r="AJ44">
            <v>9117.59</v>
          </cell>
          <cell r="AK44">
            <v>9277.739999999998</v>
          </cell>
          <cell r="AL44">
            <v>9457.0099999999984</v>
          </cell>
          <cell r="AM44">
            <v>9652.43</v>
          </cell>
        </row>
        <row r="45">
          <cell r="B45" t="str">
            <v>Oak 100</v>
          </cell>
          <cell r="D45" t="e">
            <v>#N/A</v>
          </cell>
          <cell r="E45" t="e">
            <v>#N/A</v>
          </cell>
          <cell r="F45" t="e">
            <v>#N/A</v>
          </cell>
          <cell r="G45" t="e">
            <v>#N/A</v>
          </cell>
          <cell r="H45" t="e">
            <v>#N/A</v>
          </cell>
          <cell r="I45" t="e">
            <v>#N/A</v>
          </cell>
          <cell r="J45" t="e">
            <v>#N/A</v>
          </cell>
          <cell r="K45" t="e">
            <v>#N/A</v>
          </cell>
          <cell r="L45" t="e">
            <v>#N/A</v>
          </cell>
          <cell r="M45" t="e">
            <v>#N/A</v>
          </cell>
          <cell r="N45" t="e">
            <v>#N/A</v>
          </cell>
          <cell r="O45">
            <v>6121.72</v>
          </cell>
          <cell r="P45">
            <v>6097.0500000000011</v>
          </cell>
          <cell r="Q45">
            <v>6102.79</v>
          </cell>
          <cell r="R45">
            <v>6135.1</v>
          </cell>
          <cell r="S45">
            <v>6169.77</v>
          </cell>
          <cell r="T45">
            <v>6213.15</v>
          </cell>
          <cell r="U45">
            <v>6255.4299999999994</v>
          </cell>
          <cell r="V45">
            <v>6313.1499999999987</v>
          </cell>
          <cell r="W45">
            <v>6361.1799999999994</v>
          </cell>
          <cell r="X45">
            <v>6401.23</v>
          </cell>
          <cell r="Y45">
            <v>6449.47</v>
          </cell>
          <cell r="Z45">
            <v>6510.1799999999994</v>
          </cell>
          <cell r="AA45">
            <v>6586.74</v>
          </cell>
          <cell r="AB45">
            <v>6722.5999999999995</v>
          </cell>
          <cell r="AC45">
            <v>6866.04</v>
          </cell>
          <cell r="AD45">
            <v>7058.95</v>
          </cell>
          <cell r="AE45">
            <v>7243.39</v>
          </cell>
          <cell r="AF45">
            <v>7419.170000000001</v>
          </cell>
          <cell r="AG45">
            <v>7616.3700000000008</v>
          </cell>
          <cell r="AH45">
            <v>7833.7600000000011</v>
          </cell>
          <cell r="AI45">
            <v>8009.630000000001</v>
          </cell>
          <cell r="AJ45">
            <v>8177.0400000000009</v>
          </cell>
          <cell r="AK45">
            <v>8323.8399999999983</v>
          </cell>
          <cell r="AL45">
            <v>8494.3900000000012</v>
          </cell>
          <cell r="AM45">
            <v>8682.19</v>
          </cell>
        </row>
        <row r="46">
          <cell r="B46" t="str">
            <v>Oak 1000</v>
          </cell>
          <cell r="D46" t="e">
            <v>#N/A</v>
          </cell>
          <cell r="E46" t="e">
            <v>#N/A</v>
          </cell>
          <cell r="F46" t="e">
            <v>#N/A</v>
          </cell>
          <cell r="G46" t="e">
            <v>#N/A</v>
          </cell>
          <cell r="H46" t="e">
            <v>#N/A</v>
          </cell>
          <cell r="I46" t="e">
            <v>#N/A</v>
          </cell>
          <cell r="J46" t="e">
            <v>#N/A</v>
          </cell>
          <cell r="K46" t="e">
            <v>#N/A</v>
          </cell>
          <cell r="L46" t="e">
            <v>#N/A</v>
          </cell>
          <cell r="M46" t="e">
            <v>#N/A</v>
          </cell>
          <cell r="N46" t="e">
            <v>#N/A</v>
          </cell>
          <cell r="O46">
            <v>16535.98</v>
          </cell>
          <cell r="P46">
            <v>16467.37</v>
          </cell>
          <cell r="Q46">
            <v>16465.420000000002</v>
          </cell>
          <cell r="R46">
            <v>16537.719999999998</v>
          </cell>
          <cell r="S46">
            <v>16633.019999999997</v>
          </cell>
          <cell r="T46">
            <v>16755</v>
          </cell>
          <cell r="U46">
            <v>16885.13</v>
          </cell>
          <cell r="V46">
            <v>17005.909999999996</v>
          </cell>
          <cell r="W46">
            <v>17122.940000000002</v>
          </cell>
          <cell r="X46">
            <v>17225.78</v>
          </cell>
          <cell r="Y46">
            <v>17331.499999999996</v>
          </cell>
          <cell r="Z46">
            <v>17481.66</v>
          </cell>
          <cell r="AA46">
            <v>17677.649999999998</v>
          </cell>
          <cell r="AB46">
            <v>17967.16</v>
          </cell>
          <cell r="AC46">
            <v>18299.48</v>
          </cell>
          <cell r="AD46">
            <v>18708.719999999998</v>
          </cell>
          <cell r="AE46">
            <v>19102.309999999998</v>
          </cell>
          <cell r="AF46">
            <v>19459.54</v>
          </cell>
          <cell r="AG46">
            <v>19872.25</v>
          </cell>
          <cell r="AH46">
            <v>20321.109999999997</v>
          </cell>
          <cell r="AI46">
            <v>20717.329999999994</v>
          </cell>
          <cell r="AJ46">
            <v>21071.979999999996</v>
          </cell>
          <cell r="AK46">
            <v>21402.37</v>
          </cell>
          <cell r="AL46">
            <v>21776</v>
          </cell>
          <cell r="AM46">
            <v>22193.78</v>
          </cell>
        </row>
        <row r="47">
          <cell r="B47" t="str">
            <v>Oak 250</v>
          </cell>
          <cell r="D47" t="e">
            <v>#N/A</v>
          </cell>
          <cell r="E47" t="e">
            <v>#N/A</v>
          </cell>
          <cell r="F47" t="e">
            <v>#N/A</v>
          </cell>
          <cell r="G47" t="e">
            <v>#N/A</v>
          </cell>
          <cell r="H47" t="e">
            <v>#N/A</v>
          </cell>
          <cell r="I47" t="e">
            <v>#N/A</v>
          </cell>
          <cell r="J47" t="e">
            <v>#N/A</v>
          </cell>
          <cell r="K47" t="e">
            <v>#N/A</v>
          </cell>
          <cell r="L47" t="e">
            <v>#N/A</v>
          </cell>
          <cell r="M47" t="e">
            <v>#N/A</v>
          </cell>
          <cell r="N47" t="e">
            <v>#N/A</v>
          </cell>
          <cell r="O47">
            <v>9831.3499999999985</v>
          </cell>
          <cell r="P47">
            <v>9813.68</v>
          </cell>
          <cell r="Q47">
            <v>9835.11</v>
          </cell>
          <cell r="R47">
            <v>9907.9100000000017</v>
          </cell>
          <cell r="S47">
            <v>9987.75</v>
          </cell>
          <cell r="T47">
            <v>10074.08</v>
          </cell>
          <cell r="U47">
            <v>10179.469999999999</v>
          </cell>
          <cell r="V47">
            <v>10292.9</v>
          </cell>
          <cell r="W47">
            <v>10383.619999999999</v>
          </cell>
          <cell r="X47">
            <v>10472.4</v>
          </cell>
          <cell r="Y47">
            <v>10557.24</v>
          </cell>
          <cell r="Z47">
            <v>10670.769999999999</v>
          </cell>
          <cell r="AA47">
            <v>10805.57</v>
          </cell>
          <cell r="AB47">
            <v>11021.310000000001</v>
          </cell>
          <cell r="AC47">
            <v>11266.180000000002</v>
          </cell>
          <cell r="AD47">
            <v>11591.39</v>
          </cell>
          <cell r="AE47">
            <v>11875.32</v>
          </cell>
          <cell r="AF47">
            <v>12146.36</v>
          </cell>
          <cell r="AG47">
            <v>12472.859999999999</v>
          </cell>
          <cell r="AH47">
            <v>12809.429999999998</v>
          </cell>
          <cell r="AI47">
            <v>13093.739999999998</v>
          </cell>
          <cell r="AJ47">
            <v>13345.48</v>
          </cell>
          <cell r="AK47">
            <v>13589.14</v>
          </cell>
          <cell r="AL47">
            <v>13878.98</v>
          </cell>
          <cell r="AM47">
            <v>14186.66</v>
          </cell>
        </row>
        <row r="48">
          <cell r="B48" t="str">
            <v>Oval 23</v>
          </cell>
          <cell r="D48" t="e">
            <v>#N/A</v>
          </cell>
          <cell r="E48" t="e">
            <v>#N/A</v>
          </cell>
          <cell r="F48" t="e">
            <v>#N/A</v>
          </cell>
          <cell r="G48" t="e">
            <v>#N/A</v>
          </cell>
          <cell r="H48" t="e">
            <v>#N/A</v>
          </cell>
          <cell r="I48" t="e">
            <v>#N/A</v>
          </cell>
          <cell r="J48" t="e">
            <v>#N/A</v>
          </cell>
          <cell r="K48" t="e">
            <v>#N/A</v>
          </cell>
          <cell r="L48" t="e">
            <v>#N/A</v>
          </cell>
          <cell r="M48" t="e">
            <v>#N/A</v>
          </cell>
          <cell r="N48" t="e">
            <v>#N/A</v>
          </cell>
          <cell r="O48">
            <v>4393.88</v>
          </cell>
          <cell r="P48">
            <v>4357.5099999999993</v>
          </cell>
          <cell r="Q48">
            <v>4334.7299999999996</v>
          </cell>
          <cell r="R48">
            <v>4331.1399999999994</v>
          </cell>
          <cell r="S48">
            <v>4338.57</v>
          </cell>
          <cell r="T48">
            <v>4352.63</v>
          </cell>
          <cell r="U48">
            <v>4370.4800000000005</v>
          </cell>
          <cell r="V48">
            <v>4383.13</v>
          </cell>
          <cell r="W48">
            <v>4395.4800000000005</v>
          </cell>
          <cell r="X48">
            <v>4410.47</v>
          </cell>
          <cell r="Y48">
            <v>4425.5899999999992</v>
          </cell>
          <cell r="Z48">
            <v>4451.29</v>
          </cell>
          <cell r="AA48">
            <v>4483.76</v>
          </cell>
          <cell r="AB48">
            <v>4588.58</v>
          </cell>
          <cell r="AC48">
            <v>4703.83</v>
          </cell>
          <cell r="AD48">
            <v>4851.84</v>
          </cell>
          <cell r="AE48">
            <v>4981.82</v>
          </cell>
          <cell r="AF48">
            <v>5111.7899999999991</v>
          </cell>
          <cell r="AG48">
            <v>5253.94</v>
          </cell>
          <cell r="AH48">
            <v>5407.29</v>
          </cell>
          <cell r="AI48">
            <v>5543.4999999999991</v>
          </cell>
          <cell r="AJ48">
            <v>5663.4800000000005</v>
          </cell>
          <cell r="AK48">
            <v>5774.5599999999995</v>
          </cell>
          <cell r="AL48">
            <v>5900.6399999999994</v>
          </cell>
          <cell r="AM48">
            <v>6039.23</v>
          </cell>
        </row>
        <row r="49">
          <cell r="B49" t="str">
            <v>Oval 57</v>
          </cell>
          <cell r="D49" t="e">
            <v>#N/A</v>
          </cell>
          <cell r="E49" t="e">
            <v>#N/A</v>
          </cell>
          <cell r="F49" t="e">
            <v>#N/A</v>
          </cell>
          <cell r="G49" t="e">
            <v>#N/A</v>
          </cell>
          <cell r="H49" t="e">
            <v>#N/A</v>
          </cell>
          <cell r="I49" t="e">
            <v>#N/A</v>
          </cell>
          <cell r="J49" t="e">
            <v>#N/A</v>
          </cell>
          <cell r="K49" t="e">
            <v>#N/A</v>
          </cell>
          <cell r="L49" t="e">
            <v>#N/A</v>
          </cell>
          <cell r="M49" t="e">
            <v>#N/A</v>
          </cell>
          <cell r="N49" t="e">
            <v>#N/A</v>
          </cell>
          <cell r="O49">
            <v>6936.16</v>
          </cell>
          <cell r="P49">
            <v>6922.0499999999993</v>
          </cell>
          <cell r="Q49">
            <v>6922.9099999999989</v>
          </cell>
          <cell r="R49">
            <v>6966.8499999999985</v>
          </cell>
          <cell r="S49">
            <v>7009.6199999999981</v>
          </cell>
          <cell r="T49">
            <v>7055.9199999999983</v>
          </cell>
          <cell r="U49">
            <v>7119.5799999999981</v>
          </cell>
          <cell r="V49">
            <v>7186.6399999999994</v>
          </cell>
          <cell r="W49">
            <v>7242.17</v>
          </cell>
          <cell r="X49">
            <v>7304.59</v>
          </cell>
          <cell r="Y49">
            <v>7362.49</v>
          </cell>
          <cell r="Z49">
            <v>7433.22</v>
          </cell>
          <cell r="AA49">
            <v>7516.7</v>
          </cell>
          <cell r="AB49">
            <v>7632.51</v>
          </cell>
          <cell r="AC49">
            <v>7775.68</v>
          </cell>
          <cell r="AD49">
            <v>7961.52</v>
          </cell>
          <cell r="AE49">
            <v>8137.4299999999985</v>
          </cell>
          <cell r="AF49">
            <v>8311.619999999999</v>
          </cell>
          <cell r="AG49">
            <v>8499.4699999999993</v>
          </cell>
          <cell r="AH49">
            <v>8705.06</v>
          </cell>
          <cell r="AI49">
            <v>8888.56</v>
          </cell>
          <cell r="AJ49">
            <v>9042.1</v>
          </cell>
          <cell r="AK49">
            <v>9185.23</v>
          </cell>
          <cell r="AL49">
            <v>9356.880000000001</v>
          </cell>
          <cell r="AM49">
            <v>9547.380000000001</v>
          </cell>
        </row>
        <row r="50">
          <cell r="B50" t="str">
            <v>Oval 8</v>
          </cell>
          <cell r="D50" t="e">
            <v>#N/A</v>
          </cell>
          <cell r="E50" t="e">
            <v>#N/A</v>
          </cell>
          <cell r="F50" t="e">
            <v>#N/A</v>
          </cell>
          <cell r="G50" t="e">
            <v>#N/A</v>
          </cell>
          <cell r="H50" t="e">
            <v>#N/A</v>
          </cell>
          <cell r="I50" t="e">
            <v>#N/A</v>
          </cell>
          <cell r="J50" t="e">
            <v>#N/A</v>
          </cell>
          <cell r="K50" t="e">
            <v>#N/A</v>
          </cell>
          <cell r="L50" t="e">
            <v>#N/A</v>
          </cell>
          <cell r="M50" t="e">
            <v>#N/A</v>
          </cell>
          <cell r="N50" t="e">
            <v>#N/A</v>
          </cell>
          <cell r="O50">
            <v>2238.13</v>
          </cell>
          <cell r="P50">
            <v>2226.15</v>
          </cell>
          <cell r="Q50">
            <v>2216.79</v>
          </cell>
          <cell r="R50">
            <v>2220.2399999999998</v>
          </cell>
          <cell r="S50">
            <v>2226.0299999999997</v>
          </cell>
          <cell r="T50">
            <v>2237.67</v>
          </cell>
          <cell r="U50">
            <v>2249.41</v>
          </cell>
          <cell r="V50">
            <v>2259.8599999999997</v>
          </cell>
          <cell r="W50">
            <v>2270.96</v>
          </cell>
          <cell r="X50">
            <v>2283.0300000000002</v>
          </cell>
          <cell r="Y50">
            <v>2292.0299999999997</v>
          </cell>
          <cell r="Z50">
            <v>2308.14</v>
          </cell>
          <cell r="AA50">
            <v>2329.58</v>
          </cell>
          <cell r="AB50">
            <v>2380.23</v>
          </cell>
          <cell r="AC50">
            <v>2435.8000000000002</v>
          </cell>
          <cell r="AD50">
            <v>2508.14</v>
          </cell>
          <cell r="AE50">
            <v>2575.84</v>
          </cell>
          <cell r="AF50">
            <v>2639.36</v>
          </cell>
          <cell r="AG50">
            <v>2709.6</v>
          </cell>
          <cell r="AH50">
            <v>2786.07</v>
          </cell>
          <cell r="AI50">
            <v>2852.16</v>
          </cell>
          <cell r="AJ50">
            <v>2909.96</v>
          </cell>
          <cell r="AK50">
            <v>2967.03</v>
          </cell>
          <cell r="AL50">
            <v>3031.88</v>
          </cell>
          <cell r="AM50">
            <v>3101.8000000000006</v>
          </cell>
        </row>
        <row r="51">
          <cell r="B51" t="str">
            <v>Walnut 10</v>
          </cell>
          <cell r="D51" t="e">
            <v>#N/A</v>
          </cell>
          <cell r="E51" t="e">
            <v>#N/A</v>
          </cell>
          <cell r="F51" t="e">
            <v>#N/A</v>
          </cell>
          <cell r="G51" t="e">
            <v>#N/A</v>
          </cell>
          <cell r="H51" t="e">
            <v>#N/A</v>
          </cell>
          <cell r="I51" t="e">
            <v>#N/A</v>
          </cell>
          <cell r="J51" t="e">
            <v>#N/A</v>
          </cell>
          <cell r="K51" t="e">
            <v>#N/A</v>
          </cell>
          <cell r="L51" t="e">
            <v>#N/A</v>
          </cell>
          <cell r="M51" t="e">
            <v>#N/A</v>
          </cell>
          <cell r="N51" t="e">
            <v>#N/A</v>
          </cell>
          <cell r="O51">
            <v>17680.55</v>
          </cell>
          <cell r="P51">
            <v>17655.419999999998</v>
          </cell>
          <cell r="Q51">
            <v>17687.389999999996</v>
          </cell>
          <cell r="R51">
            <v>17826.269999999997</v>
          </cell>
          <cell r="S51">
            <v>17965.2</v>
          </cell>
          <cell r="T51">
            <v>18132.18</v>
          </cell>
          <cell r="U51">
            <v>18315.43</v>
          </cell>
          <cell r="V51">
            <v>18516.490000000002</v>
          </cell>
          <cell r="W51">
            <v>18689.989999999998</v>
          </cell>
          <cell r="X51">
            <v>18873.98</v>
          </cell>
          <cell r="Y51">
            <v>19027.54</v>
          </cell>
          <cell r="Z51">
            <v>19244.09</v>
          </cell>
          <cell r="AA51">
            <v>19500.730000000003</v>
          </cell>
          <cell r="AB51">
            <v>19907.670000000002</v>
          </cell>
          <cell r="AC51">
            <v>20353.95</v>
          </cell>
          <cell r="AD51">
            <v>20936.120000000003</v>
          </cell>
          <cell r="AE51">
            <v>21466.010000000002</v>
          </cell>
          <cell r="AF51">
            <v>21956.2</v>
          </cell>
          <cell r="AG51">
            <v>22517.34</v>
          </cell>
          <cell r="AH51">
            <v>23148.5</v>
          </cell>
          <cell r="AI51">
            <v>23678.079999999998</v>
          </cell>
          <cell r="AJ51">
            <v>24120.31</v>
          </cell>
          <cell r="AK51">
            <v>24551.86</v>
          </cell>
          <cell r="AL51">
            <v>25062.53</v>
          </cell>
          <cell r="AM51">
            <v>25592.969999999998</v>
          </cell>
        </row>
        <row r="52">
          <cell r="B52" t="str">
            <v>Walnut 25</v>
          </cell>
          <cell r="D52" t="e">
            <v>#N/A</v>
          </cell>
          <cell r="E52" t="e">
            <v>#N/A</v>
          </cell>
          <cell r="F52" t="e">
            <v>#N/A</v>
          </cell>
          <cell r="G52" t="e">
            <v>#N/A</v>
          </cell>
          <cell r="H52" t="e">
            <v>#N/A</v>
          </cell>
          <cell r="I52" t="e">
            <v>#N/A</v>
          </cell>
          <cell r="J52" t="e">
            <v>#N/A</v>
          </cell>
          <cell r="K52" t="e">
            <v>#N/A</v>
          </cell>
          <cell r="L52" t="e">
            <v>#N/A</v>
          </cell>
          <cell r="M52" t="e">
            <v>#N/A</v>
          </cell>
          <cell r="N52" t="e">
            <v>#N/A</v>
          </cell>
          <cell r="O52">
            <v>26916.409999999996</v>
          </cell>
          <cell r="P52">
            <v>26880.929999999997</v>
          </cell>
          <cell r="Q52">
            <v>26899.469999999998</v>
          </cell>
          <cell r="R52">
            <v>27094.04</v>
          </cell>
          <cell r="S52">
            <v>27328.560000000001</v>
          </cell>
          <cell r="T52">
            <v>27572.170000000002</v>
          </cell>
          <cell r="U52">
            <v>27850.93</v>
          </cell>
          <cell r="V52">
            <v>28130.799999999999</v>
          </cell>
          <cell r="W52">
            <v>28421</v>
          </cell>
          <cell r="X52">
            <v>28657.09</v>
          </cell>
          <cell r="Y52">
            <v>28926.87</v>
          </cell>
          <cell r="Z52">
            <v>29262.05</v>
          </cell>
          <cell r="AA52">
            <v>29667.98</v>
          </cell>
          <cell r="AB52">
            <v>30214.009999999995</v>
          </cell>
          <cell r="AC52">
            <v>30856.739999999998</v>
          </cell>
          <cell r="AD52">
            <v>31711.19</v>
          </cell>
          <cell r="AE52">
            <v>32454.539999999997</v>
          </cell>
          <cell r="AF52">
            <v>33165.539999999994</v>
          </cell>
          <cell r="AG52">
            <v>33979.859999999993</v>
          </cell>
          <cell r="AH52">
            <v>34874.26</v>
          </cell>
          <cell r="AI52">
            <v>35637.870000000003</v>
          </cell>
          <cell r="AJ52">
            <v>36321.01</v>
          </cell>
          <cell r="AK52">
            <v>36921.71</v>
          </cell>
          <cell r="AL52">
            <v>37667.020000000004</v>
          </cell>
          <cell r="AM52">
            <v>38473.439999999995</v>
          </cell>
        </row>
        <row r="54">
          <cell r="B54" t="str">
            <v>Seating</v>
          </cell>
          <cell r="D54" t="e">
            <v>#N/A</v>
          </cell>
          <cell r="E54" t="e">
            <v>#N/A</v>
          </cell>
          <cell r="F54" t="e">
            <v>#N/A</v>
          </cell>
          <cell r="G54" t="e">
            <v>#N/A</v>
          </cell>
          <cell r="H54" t="e">
            <v>#N/A</v>
          </cell>
          <cell r="I54" t="e">
            <v>#N/A</v>
          </cell>
          <cell r="J54" t="e">
            <v>#N/A</v>
          </cell>
          <cell r="K54" t="e">
            <v>#N/A</v>
          </cell>
          <cell r="L54" t="e">
            <v>#N/A</v>
          </cell>
          <cell r="M54" t="e">
            <v>#N/A</v>
          </cell>
          <cell r="N54" t="e">
            <v>#N/A</v>
          </cell>
          <cell r="O54">
            <v>533869.88</v>
          </cell>
          <cell r="P54">
            <v>538592.17000000004</v>
          </cell>
          <cell r="Q54">
            <v>543904.93999999994</v>
          </cell>
          <cell r="R54">
            <v>551059.67999999993</v>
          </cell>
          <cell r="S54">
            <v>558171.49</v>
          </cell>
          <cell r="T54">
            <v>564781.88000000012</v>
          </cell>
          <cell r="U54">
            <v>570758.1</v>
          </cell>
          <cell r="V54">
            <v>576037.07999999996</v>
          </cell>
          <cell r="W54">
            <v>582609.67999999993</v>
          </cell>
          <cell r="X54">
            <v>590462.37</v>
          </cell>
          <cell r="Y54">
            <v>599898.01</v>
          </cell>
          <cell r="Z54">
            <v>609592.71000000008</v>
          </cell>
          <cell r="AA54">
            <v>618621.03999999992</v>
          </cell>
          <cell r="AB54">
            <v>633727.66000000015</v>
          </cell>
          <cell r="AC54">
            <v>648439.75000000012</v>
          </cell>
          <cell r="AD54">
            <v>664406.25</v>
          </cell>
          <cell r="AE54">
            <v>679544.91</v>
          </cell>
          <cell r="AF54">
            <v>692806.57</v>
          </cell>
          <cell r="AG54">
            <v>704953.23</v>
          </cell>
          <cell r="AH54">
            <v>716161.89999999991</v>
          </cell>
          <cell r="AI54">
            <v>729214.51</v>
          </cell>
          <cell r="AJ54">
            <v>744508.05</v>
          </cell>
          <cell r="AK54">
            <v>761457.98</v>
          </cell>
          <cell r="AL54">
            <v>777761.25000000012</v>
          </cell>
          <cell r="AM54">
            <v>791540.80999999994</v>
          </cell>
        </row>
        <row r="55">
          <cell r="B55" t="str">
            <v>Storage</v>
          </cell>
          <cell r="D55" t="e">
            <v>#N/A</v>
          </cell>
          <cell r="E55" t="e">
            <v>#N/A</v>
          </cell>
          <cell r="F55" t="e">
            <v>#N/A</v>
          </cell>
          <cell r="G55" t="e">
            <v>#N/A</v>
          </cell>
          <cell r="H55" t="e">
            <v>#N/A</v>
          </cell>
          <cell r="I55" t="e">
            <v>#N/A</v>
          </cell>
          <cell r="J55" t="e">
            <v>#N/A</v>
          </cell>
          <cell r="K55" t="e">
            <v>#N/A</v>
          </cell>
          <cell r="L55" t="e">
            <v>#N/A</v>
          </cell>
          <cell r="M55" t="e">
            <v>#N/A</v>
          </cell>
          <cell r="N55" t="e">
            <v>#N/A</v>
          </cell>
          <cell r="O55">
            <v>387291.99000000005</v>
          </cell>
          <cell r="P55">
            <v>388265.13</v>
          </cell>
          <cell r="Q55">
            <v>389557.85</v>
          </cell>
          <cell r="R55">
            <v>391536</v>
          </cell>
          <cell r="S55">
            <v>393959.90000000008</v>
          </cell>
          <cell r="T55">
            <v>396422.02</v>
          </cell>
          <cell r="U55">
            <v>398606.11999999994</v>
          </cell>
          <cell r="V55">
            <v>401197.19</v>
          </cell>
          <cell r="W55">
            <v>403737.89</v>
          </cell>
          <cell r="X55">
            <v>406330.82</v>
          </cell>
          <cell r="Y55">
            <v>409184.72</v>
          </cell>
          <cell r="Z55">
            <v>412429.13</v>
          </cell>
          <cell r="AA55">
            <v>415991.3</v>
          </cell>
          <cell r="AB55">
            <v>423207.93</v>
          </cell>
          <cell r="AC55">
            <v>430371.41</v>
          </cell>
          <cell r="AD55">
            <v>438347.57999999996</v>
          </cell>
          <cell r="AE55">
            <v>446446.70999999996</v>
          </cell>
          <cell r="AF55">
            <v>453851.11000000004</v>
          </cell>
          <cell r="AG55">
            <v>461690.35</v>
          </cell>
          <cell r="AH55">
            <v>469687.30000000005</v>
          </cell>
          <cell r="AI55">
            <v>477271.74</v>
          </cell>
          <cell r="AJ55">
            <v>484638.31</v>
          </cell>
          <cell r="AK55">
            <v>493368.64999999997</v>
          </cell>
          <cell r="AL55">
            <v>501280.79</v>
          </cell>
          <cell r="AM55">
            <v>508791.09</v>
          </cell>
        </row>
        <row r="56">
          <cell r="B56" t="str">
            <v>Tables</v>
          </cell>
          <cell r="D56" t="e">
            <v>#N/A</v>
          </cell>
          <cell r="E56" t="e">
            <v>#N/A</v>
          </cell>
          <cell r="F56" t="e">
            <v>#N/A</v>
          </cell>
          <cell r="G56" t="e">
            <v>#N/A</v>
          </cell>
          <cell r="H56" t="e">
            <v>#N/A</v>
          </cell>
          <cell r="I56" t="e">
            <v>#N/A</v>
          </cell>
          <cell r="J56" t="e">
            <v>#N/A</v>
          </cell>
          <cell r="K56" t="e">
            <v>#N/A</v>
          </cell>
          <cell r="L56" t="e">
            <v>#N/A</v>
          </cell>
          <cell r="M56" t="e">
            <v>#N/A</v>
          </cell>
          <cell r="N56" t="e">
            <v>#N/A</v>
          </cell>
          <cell r="O56">
            <v>298820.44000000006</v>
          </cell>
          <cell r="P56">
            <v>298183.32999999996</v>
          </cell>
          <cell r="Q56">
            <v>298425.7</v>
          </cell>
          <cell r="R56">
            <v>300397.17</v>
          </cell>
          <cell r="S56">
            <v>302607.84999999998</v>
          </cell>
          <cell r="T56">
            <v>305032.33</v>
          </cell>
          <cell r="U56">
            <v>307770.55</v>
          </cell>
          <cell r="V56">
            <v>310674.46999999997</v>
          </cell>
          <cell r="W56">
            <v>313268.92000000004</v>
          </cell>
          <cell r="X56">
            <v>315713.63</v>
          </cell>
          <cell r="Y56">
            <v>318216.43</v>
          </cell>
          <cell r="Z56">
            <v>321556.00999999995</v>
          </cell>
          <cell r="AA56">
            <v>325608.44</v>
          </cell>
          <cell r="AB56">
            <v>331603.12</v>
          </cell>
          <cell r="AC56">
            <v>338618.82</v>
          </cell>
          <cell r="AD56">
            <v>347732.34000000008</v>
          </cell>
          <cell r="AE56">
            <v>356069.64000000007</v>
          </cell>
          <cell r="AF56">
            <v>364052.93999999994</v>
          </cell>
          <cell r="AG56">
            <v>373095.61999999994</v>
          </cell>
          <cell r="AH56">
            <v>382737.02999999997</v>
          </cell>
          <cell r="AI56">
            <v>391197.12</v>
          </cell>
          <cell r="AJ56">
            <v>398614.98999999993</v>
          </cell>
          <cell r="AK56">
            <v>405459.56000000006</v>
          </cell>
          <cell r="AL56">
            <v>413500.26</v>
          </cell>
          <cell r="AM56">
            <v>422162.40999999986</v>
          </cell>
        </row>
        <row r="57">
          <cell r="B57" t="str">
            <v>Total Sales</v>
          </cell>
          <cell r="D57" t="e">
            <v>#N/A</v>
          </cell>
          <cell r="E57" t="e">
            <v>#N/A</v>
          </cell>
          <cell r="F57" t="e">
            <v>#N/A</v>
          </cell>
          <cell r="G57" t="e">
            <v>#N/A</v>
          </cell>
          <cell r="H57" t="e">
            <v>#N/A</v>
          </cell>
          <cell r="I57" t="e">
            <v>#N/A</v>
          </cell>
          <cell r="J57" t="e">
            <v>#N/A</v>
          </cell>
          <cell r="K57" t="e">
            <v>#N/A</v>
          </cell>
          <cell r="L57" t="e">
            <v>#N/A</v>
          </cell>
          <cell r="M57" t="e">
            <v>#N/A</v>
          </cell>
          <cell r="N57" t="e">
            <v>#N/A</v>
          </cell>
          <cell r="O57">
            <v>1219982.31</v>
          </cell>
          <cell r="P57">
            <v>1225040.6299999999</v>
          </cell>
          <cell r="Q57">
            <v>1231888.49</v>
          </cell>
          <cell r="R57">
            <v>1242992.8499999999</v>
          </cell>
          <cell r="S57">
            <v>1254739.2400000002</v>
          </cell>
          <cell r="T57">
            <v>1266236.2300000002</v>
          </cell>
          <cell r="U57">
            <v>1277134.77</v>
          </cell>
          <cell r="V57">
            <v>1287908.74</v>
          </cell>
          <cell r="W57">
            <v>1299616.49</v>
          </cell>
          <cell r="X57">
            <v>1312506.8199999998</v>
          </cell>
          <cell r="Y57">
            <v>1327299.1599999999</v>
          </cell>
          <cell r="Z57">
            <v>1343577.85</v>
          </cell>
          <cell r="AA57">
            <v>1360220.7799999998</v>
          </cell>
          <cell r="AB57">
            <v>1388538.71</v>
          </cell>
          <cell r="AC57">
            <v>1417429.9800000002</v>
          </cell>
          <cell r="AD57">
            <v>1450486.1700000002</v>
          </cell>
          <cell r="AE57">
            <v>1482061.2600000002</v>
          </cell>
          <cell r="AF57">
            <v>1510710.6199999999</v>
          </cell>
          <cell r="AG57">
            <v>1539739.2</v>
          </cell>
          <cell r="AH57">
            <v>1568586.23</v>
          </cell>
          <cell r="AI57">
            <v>1597683.37</v>
          </cell>
          <cell r="AJ57">
            <v>1627761.35</v>
          </cell>
          <cell r="AK57">
            <v>1660286.19</v>
          </cell>
          <cell r="AL57">
            <v>1692542.3</v>
          </cell>
          <cell r="AM57">
            <v>1722494.3099999998</v>
          </cell>
        </row>
      </sheetData>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
      <sheetName val="YTD"/>
      <sheetName val="R12"/>
      <sheetName val="FcstSales"/>
    </sheetNames>
    <definedNames>
      <definedName name="DataMonth" refersTo="='Month'!$C$3:$AN$58"/>
      <definedName name="Date" refersTo="='Month'!$C$2:$AN$2"/>
      <definedName name="Name" refersTo="='Month'!$B$3:$B$58"/>
    </definedNames>
    <sheetDataSet>
      <sheetData sheetId="0">
        <row r="2">
          <cell r="D2">
            <v>37622</v>
          </cell>
          <cell r="E2">
            <v>37653</v>
          </cell>
          <cell r="F2">
            <v>37681</v>
          </cell>
          <cell r="G2">
            <v>37712</v>
          </cell>
          <cell r="H2">
            <v>37742</v>
          </cell>
          <cell r="I2">
            <v>37773</v>
          </cell>
          <cell r="J2">
            <v>37803</v>
          </cell>
          <cell r="K2">
            <v>37834</v>
          </cell>
          <cell r="L2">
            <v>37865</v>
          </cell>
          <cell r="M2">
            <v>37895</v>
          </cell>
          <cell r="N2">
            <v>37926</v>
          </cell>
          <cell r="O2">
            <v>37956</v>
          </cell>
          <cell r="P2">
            <v>37987</v>
          </cell>
          <cell r="Q2">
            <v>38018</v>
          </cell>
          <cell r="R2">
            <v>38047</v>
          </cell>
          <cell r="S2">
            <v>38078</v>
          </cell>
          <cell r="T2">
            <v>38108</v>
          </cell>
          <cell r="U2">
            <v>38139</v>
          </cell>
          <cell r="V2">
            <v>38169</v>
          </cell>
          <cell r="W2">
            <v>38200</v>
          </cell>
          <cell r="X2">
            <v>38231</v>
          </cell>
          <cell r="Y2">
            <v>38261</v>
          </cell>
          <cell r="Z2">
            <v>38292</v>
          </cell>
          <cell r="AA2">
            <v>38322</v>
          </cell>
          <cell r="AB2">
            <v>38353</v>
          </cell>
          <cell r="AC2">
            <v>38384</v>
          </cell>
          <cell r="AD2">
            <v>38412</v>
          </cell>
          <cell r="AE2">
            <v>38443</v>
          </cell>
          <cell r="AF2">
            <v>38473</v>
          </cell>
          <cell r="AG2">
            <v>38504</v>
          </cell>
          <cell r="AH2">
            <v>38534</v>
          </cell>
          <cell r="AI2">
            <v>38565</v>
          </cell>
          <cell r="AJ2">
            <v>38596</v>
          </cell>
          <cell r="AK2">
            <v>38626</v>
          </cell>
          <cell r="AL2">
            <v>38657</v>
          </cell>
          <cell r="AM2">
            <v>38687</v>
          </cell>
        </row>
        <row r="4">
          <cell r="B4" t="str">
            <v>Czar 3</v>
          </cell>
          <cell r="D4">
            <v>3057.97</v>
          </cell>
          <cell r="E4">
            <v>2875.9</v>
          </cell>
          <cell r="F4">
            <v>2947.67</v>
          </cell>
          <cell r="G4">
            <v>2737.17</v>
          </cell>
          <cell r="H4">
            <v>2350.5700000000002</v>
          </cell>
          <cell r="I4">
            <v>2151.81</v>
          </cell>
          <cell r="J4">
            <v>1939.7</v>
          </cell>
          <cell r="K4">
            <v>2308.21</v>
          </cell>
          <cell r="L4">
            <v>2689.74</v>
          </cell>
          <cell r="M4">
            <v>3074.15</v>
          </cell>
          <cell r="N4">
            <v>3127.93</v>
          </cell>
          <cell r="O4">
            <v>2727.17</v>
          </cell>
          <cell r="P4">
            <v>3480.67</v>
          </cell>
          <cell r="Q4">
            <v>3292.44</v>
          </cell>
          <cell r="R4">
            <v>3352</v>
          </cell>
          <cell r="S4">
            <v>3142.78</v>
          </cell>
          <cell r="T4">
            <v>2701.68</v>
          </cell>
          <cell r="U4">
            <v>2473.33</v>
          </cell>
          <cell r="V4">
            <v>2291.1</v>
          </cell>
          <cell r="W4">
            <v>2747.77</v>
          </cell>
          <cell r="X4">
            <v>3200.57</v>
          </cell>
          <cell r="Y4">
            <v>3691.05</v>
          </cell>
          <cell r="Z4">
            <v>3757.08</v>
          </cell>
          <cell r="AA4">
            <v>3286.53</v>
          </cell>
          <cell r="AB4">
            <v>4461.54</v>
          </cell>
          <cell r="AC4">
            <v>4228.0200000000004</v>
          </cell>
          <cell r="AD4">
            <v>4376.53</v>
          </cell>
          <cell r="AE4">
            <v>4105.3599999999997</v>
          </cell>
          <cell r="AF4">
            <v>3547.03</v>
          </cell>
          <cell r="AG4">
            <v>3237.64</v>
          </cell>
          <cell r="AH4">
            <v>2898.72</v>
          </cell>
          <cell r="AI4">
            <v>3451.1</v>
          </cell>
          <cell r="AJ4">
            <v>4035.14</v>
          </cell>
          <cell r="AK4">
            <v>4671.0600000000004</v>
          </cell>
          <cell r="AL4">
            <v>4747.25</v>
          </cell>
          <cell r="AM4">
            <v>4184.71</v>
          </cell>
        </row>
        <row r="5">
          <cell r="B5" t="str">
            <v>Czar 5</v>
          </cell>
          <cell r="D5">
            <v>2703.72</v>
          </cell>
          <cell r="E5">
            <v>2584.27</v>
          </cell>
          <cell r="F5">
            <v>2632.25</v>
          </cell>
          <cell r="G5">
            <v>2446.38</v>
          </cell>
          <cell r="H5">
            <v>2102.75</v>
          </cell>
          <cell r="I5">
            <v>1914.14</v>
          </cell>
          <cell r="J5">
            <v>1730.17</v>
          </cell>
          <cell r="K5">
            <v>2064.52</v>
          </cell>
          <cell r="L5">
            <v>2398.86</v>
          </cell>
          <cell r="M5">
            <v>2749.14</v>
          </cell>
          <cell r="N5">
            <v>2765.11</v>
          </cell>
          <cell r="O5">
            <v>2451.27</v>
          </cell>
          <cell r="P5">
            <v>3357.7</v>
          </cell>
          <cell r="Q5">
            <v>3206.13</v>
          </cell>
          <cell r="R5">
            <v>3257.22</v>
          </cell>
          <cell r="S5">
            <v>3050.55</v>
          </cell>
          <cell r="T5">
            <v>2621.02</v>
          </cell>
          <cell r="U5">
            <v>2397.44</v>
          </cell>
          <cell r="V5">
            <v>2202.87</v>
          </cell>
          <cell r="W5">
            <v>2663.28</v>
          </cell>
          <cell r="X5">
            <v>3099.98</v>
          </cell>
          <cell r="Y5">
            <v>3574.75</v>
          </cell>
          <cell r="Z5">
            <v>3573.8</v>
          </cell>
          <cell r="AA5">
            <v>3181.16</v>
          </cell>
          <cell r="AB5">
            <v>4352.6499999999996</v>
          </cell>
          <cell r="AC5">
            <v>4167.49</v>
          </cell>
          <cell r="AD5">
            <v>4323.1499999999996</v>
          </cell>
          <cell r="AE5">
            <v>4056.35</v>
          </cell>
          <cell r="AF5">
            <v>3468.36</v>
          </cell>
          <cell r="AG5">
            <v>3172.33</v>
          </cell>
          <cell r="AH5">
            <v>2836.94</v>
          </cell>
          <cell r="AI5">
            <v>3414.5</v>
          </cell>
          <cell r="AJ5">
            <v>3966.81</v>
          </cell>
          <cell r="AK5">
            <v>4583.93</v>
          </cell>
          <cell r="AL5">
            <v>4595.93</v>
          </cell>
          <cell r="AM5">
            <v>4118.1000000000004</v>
          </cell>
        </row>
        <row r="6">
          <cell r="B6" t="str">
            <v>Czar 7</v>
          </cell>
          <cell r="D6">
            <v>3009.88</v>
          </cell>
          <cell r="E6">
            <v>2855.87</v>
          </cell>
          <cell r="F6">
            <v>2908.73</v>
          </cell>
          <cell r="G6">
            <v>2719.8</v>
          </cell>
          <cell r="H6">
            <v>2334.4</v>
          </cell>
          <cell r="I6">
            <v>2141.13</v>
          </cell>
          <cell r="J6">
            <v>1914.26</v>
          </cell>
          <cell r="K6">
            <v>2284.0100000000002</v>
          </cell>
          <cell r="L6">
            <v>2668.68</v>
          </cell>
          <cell r="M6">
            <v>3042.86</v>
          </cell>
          <cell r="N6">
            <v>3076.39</v>
          </cell>
          <cell r="O6">
            <v>2731.23</v>
          </cell>
          <cell r="P6">
            <v>3494.53</v>
          </cell>
          <cell r="Q6">
            <v>3317.67</v>
          </cell>
          <cell r="R6">
            <v>3374.66</v>
          </cell>
          <cell r="S6">
            <v>3155.92</v>
          </cell>
          <cell r="T6">
            <v>2709.35</v>
          </cell>
          <cell r="U6">
            <v>2502.69</v>
          </cell>
          <cell r="V6">
            <v>2291.64</v>
          </cell>
          <cell r="W6">
            <v>2767.35</v>
          </cell>
          <cell r="X6">
            <v>3216.24</v>
          </cell>
          <cell r="Y6">
            <v>3707.4</v>
          </cell>
          <cell r="Z6">
            <v>3733.91</v>
          </cell>
          <cell r="AA6">
            <v>3310.65</v>
          </cell>
          <cell r="AB6">
            <v>4477.8</v>
          </cell>
          <cell r="AC6">
            <v>4294.6899999999996</v>
          </cell>
          <cell r="AD6">
            <v>4423.8500000000004</v>
          </cell>
          <cell r="AE6">
            <v>4136.3999999999996</v>
          </cell>
          <cell r="AF6">
            <v>3549.12</v>
          </cell>
          <cell r="AG6">
            <v>3255.07</v>
          </cell>
          <cell r="AH6">
            <v>2901.46</v>
          </cell>
          <cell r="AI6">
            <v>3501.16</v>
          </cell>
          <cell r="AJ6">
            <v>4069.7</v>
          </cell>
          <cell r="AK6">
            <v>4694.38</v>
          </cell>
          <cell r="AL6">
            <v>4760.45</v>
          </cell>
          <cell r="AM6">
            <v>4235.68</v>
          </cell>
        </row>
        <row r="7">
          <cell r="B7" t="str">
            <v>Banker 50</v>
          </cell>
          <cell r="D7">
            <v>8019.21</v>
          </cell>
          <cell r="E7">
            <v>7555.77</v>
          </cell>
          <cell r="F7">
            <v>7783.44</v>
          </cell>
          <cell r="G7">
            <v>7226.97</v>
          </cell>
          <cell r="H7">
            <v>6167.88</v>
          </cell>
          <cell r="I7">
            <v>5662.09</v>
          </cell>
          <cell r="J7">
            <v>5091.18</v>
          </cell>
          <cell r="K7">
            <v>6054.27</v>
          </cell>
          <cell r="L7">
            <v>7056.84</v>
          </cell>
          <cell r="M7">
            <v>8072.22</v>
          </cell>
          <cell r="N7">
            <v>8167.66</v>
          </cell>
          <cell r="O7">
            <v>7231.38</v>
          </cell>
          <cell r="P7">
            <v>9584.43</v>
          </cell>
          <cell r="Q7">
            <v>9017.3799999999992</v>
          </cell>
          <cell r="R7">
            <v>9219.6299999999992</v>
          </cell>
          <cell r="S7">
            <v>8625.33</v>
          </cell>
          <cell r="T7">
            <v>7423.06</v>
          </cell>
          <cell r="U7">
            <v>6836.06</v>
          </cell>
          <cell r="V7">
            <v>6268.8</v>
          </cell>
          <cell r="W7">
            <v>7497.74</v>
          </cell>
          <cell r="X7">
            <v>8793.76</v>
          </cell>
          <cell r="Y7">
            <v>10098.4</v>
          </cell>
          <cell r="Z7">
            <v>10241.15</v>
          </cell>
          <cell r="AA7">
            <v>9079.2000000000007</v>
          </cell>
          <cell r="AB7">
            <v>12101.73</v>
          </cell>
          <cell r="AC7">
            <v>11507.31</v>
          </cell>
          <cell r="AD7">
            <v>11887.84</v>
          </cell>
          <cell r="AE7">
            <v>11137.64</v>
          </cell>
          <cell r="AF7">
            <v>9593.27</v>
          </cell>
          <cell r="AG7">
            <v>8789.1</v>
          </cell>
          <cell r="AH7">
            <v>7874.29</v>
          </cell>
          <cell r="AI7">
            <v>9413.7900000000009</v>
          </cell>
          <cell r="AJ7">
            <v>10984.96</v>
          </cell>
          <cell r="AK7">
            <v>12645.04</v>
          </cell>
          <cell r="AL7">
            <v>12913.64</v>
          </cell>
          <cell r="AM7">
            <v>11456.22</v>
          </cell>
        </row>
        <row r="8">
          <cell r="B8" t="str">
            <v>Banker 72</v>
          </cell>
          <cell r="D8">
            <v>7373.31</v>
          </cell>
          <cell r="E8">
            <v>6970.74</v>
          </cell>
          <cell r="F8">
            <v>7109.14</v>
          </cell>
          <cell r="G8">
            <v>6675.23</v>
          </cell>
          <cell r="H8">
            <v>5685.6</v>
          </cell>
          <cell r="I8">
            <v>5196.57</v>
          </cell>
          <cell r="J8">
            <v>4706.1000000000004</v>
          </cell>
          <cell r="K8">
            <v>5579.34</v>
          </cell>
          <cell r="L8">
            <v>6512.44</v>
          </cell>
          <cell r="M8">
            <v>7441.41</v>
          </cell>
          <cell r="N8">
            <v>7537.65</v>
          </cell>
          <cell r="O8">
            <v>6667.45</v>
          </cell>
          <cell r="P8">
            <v>8686.92</v>
          </cell>
          <cell r="Q8">
            <v>8203.94</v>
          </cell>
          <cell r="R8">
            <v>8330.17</v>
          </cell>
          <cell r="S8">
            <v>7861.29</v>
          </cell>
          <cell r="T8">
            <v>6729.85</v>
          </cell>
          <cell r="U8">
            <v>6176.04</v>
          </cell>
          <cell r="V8">
            <v>5688.1</v>
          </cell>
          <cell r="W8">
            <v>6814.23</v>
          </cell>
          <cell r="X8">
            <v>7990.39</v>
          </cell>
          <cell r="Y8">
            <v>9141.8799999999992</v>
          </cell>
          <cell r="Z8">
            <v>9269.2900000000009</v>
          </cell>
          <cell r="AA8">
            <v>8213.07</v>
          </cell>
          <cell r="AB8">
            <v>11090.67</v>
          </cell>
          <cell r="AC8">
            <v>10593.25</v>
          </cell>
          <cell r="AD8">
            <v>10981.76</v>
          </cell>
          <cell r="AE8">
            <v>10285.86</v>
          </cell>
          <cell r="AF8">
            <v>8819.77</v>
          </cell>
          <cell r="AG8">
            <v>8038.53</v>
          </cell>
          <cell r="AH8">
            <v>7195.94</v>
          </cell>
          <cell r="AI8">
            <v>8624.83</v>
          </cell>
          <cell r="AJ8">
            <v>10130.280000000001</v>
          </cell>
          <cell r="AK8">
            <v>11526.08</v>
          </cell>
          <cell r="AL8">
            <v>11796.85</v>
          </cell>
          <cell r="AM8">
            <v>10481.85</v>
          </cell>
        </row>
        <row r="9">
          <cell r="B9" t="str">
            <v>Captain 65</v>
          </cell>
          <cell r="D9">
            <v>11665.44</v>
          </cell>
          <cell r="E9">
            <v>11123.4</v>
          </cell>
          <cell r="F9">
            <v>11385.54</v>
          </cell>
          <cell r="G9">
            <v>10629.58</v>
          </cell>
          <cell r="H9">
            <v>9087.86</v>
          </cell>
          <cell r="I9">
            <v>8322</v>
          </cell>
          <cell r="J9">
            <v>7457.93</v>
          </cell>
          <cell r="K9">
            <v>8968.61</v>
          </cell>
          <cell r="L9">
            <v>10377.43</v>
          </cell>
          <cell r="M9">
            <v>11865.81</v>
          </cell>
          <cell r="N9">
            <v>12054.39</v>
          </cell>
          <cell r="O9">
            <v>10647.09</v>
          </cell>
          <cell r="P9">
            <v>13233.93</v>
          </cell>
          <cell r="Q9">
            <v>12615.04</v>
          </cell>
          <cell r="R9">
            <v>12784.77</v>
          </cell>
          <cell r="S9">
            <v>12072.33</v>
          </cell>
          <cell r="T9">
            <v>10326.94</v>
          </cell>
          <cell r="U9">
            <v>9462.5300000000007</v>
          </cell>
          <cell r="V9">
            <v>8724.15</v>
          </cell>
          <cell r="W9">
            <v>10504.81</v>
          </cell>
          <cell r="X9">
            <v>12190.73</v>
          </cell>
          <cell r="Y9">
            <v>14020.16</v>
          </cell>
          <cell r="Z9">
            <v>14242.87</v>
          </cell>
          <cell r="AA9">
            <v>12543.39</v>
          </cell>
          <cell r="AB9">
            <v>17338.599999999999</v>
          </cell>
          <cell r="AC9">
            <v>16521.63</v>
          </cell>
          <cell r="AD9">
            <v>17079.21</v>
          </cell>
          <cell r="AE9">
            <v>16089.32</v>
          </cell>
          <cell r="AF9">
            <v>13850.39</v>
          </cell>
          <cell r="AG9">
            <v>12592.6</v>
          </cell>
          <cell r="AH9">
            <v>11300.38</v>
          </cell>
          <cell r="AI9">
            <v>13614.1</v>
          </cell>
          <cell r="AJ9">
            <v>15812.79</v>
          </cell>
          <cell r="AK9">
            <v>18259.87</v>
          </cell>
          <cell r="AL9">
            <v>18442.080000000002</v>
          </cell>
          <cell r="AM9">
            <v>16426.419999999998</v>
          </cell>
        </row>
        <row r="10">
          <cell r="B10" t="str">
            <v>Captain 71</v>
          </cell>
          <cell r="D10">
            <v>8644.2099999999991</v>
          </cell>
          <cell r="E10">
            <v>8216.18</v>
          </cell>
          <cell r="F10">
            <v>8392.1</v>
          </cell>
          <cell r="G10">
            <v>7882.12</v>
          </cell>
          <cell r="H10">
            <v>6730.89</v>
          </cell>
          <cell r="I10">
            <v>6173.22</v>
          </cell>
          <cell r="J10">
            <v>5565.16</v>
          </cell>
          <cell r="K10">
            <v>6601.51</v>
          </cell>
          <cell r="L10">
            <v>7722.47</v>
          </cell>
          <cell r="M10">
            <v>8817.67</v>
          </cell>
          <cell r="N10">
            <v>8818.73</v>
          </cell>
          <cell r="O10">
            <v>7919.5</v>
          </cell>
          <cell r="P10">
            <v>9966.2000000000007</v>
          </cell>
          <cell r="Q10">
            <v>9456.6299999999992</v>
          </cell>
          <cell r="R10">
            <v>9654.1</v>
          </cell>
          <cell r="S10">
            <v>9023.56</v>
          </cell>
          <cell r="T10">
            <v>7741.6</v>
          </cell>
          <cell r="U10">
            <v>7071.39</v>
          </cell>
          <cell r="V10">
            <v>6570.36</v>
          </cell>
          <cell r="W10">
            <v>7829.74</v>
          </cell>
          <cell r="X10">
            <v>9169.6200000000008</v>
          </cell>
          <cell r="Y10">
            <v>10568.69</v>
          </cell>
          <cell r="Z10">
            <v>10643.91</v>
          </cell>
          <cell r="AA10">
            <v>9473.34</v>
          </cell>
          <cell r="AB10">
            <v>13063.79</v>
          </cell>
          <cell r="AC10">
            <v>12439.72</v>
          </cell>
          <cell r="AD10">
            <v>12882.09</v>
          </cell>
          <cell r="AE10">
            <v>11974.44</v>
          </cell>
          <cell r="AF10">
            <v>10362.219999999999</v>
          </cell>
          <cell r="AG10">
            <v>9463.58</v>
          </cell>
          <cell r="AH10">
            <v>8510.09</v>
          </cell>
          <cell r="AI10">
            <v>10117.82</v>
          </cell>
          <cell r="AJ10">
            <v>11871.22</v>
          </cell>
          <cell r="AK10">
            <v>13627.5</v>
          </cell>
          <cell r="AL10">
            <v>13889.44</v>
          </cell>
          <cell r="AM10">
            <v>12357.32</v>
          </cell>
        </row>
        <row r="11">
          <cell r="B11" t="str">
            <v>Ford 500</v>
          </cell>
          <cell r="D11">
            <v>3437.29</v>
          </cell>
          <cell r="E11">
            <v>3236.54</v>
          </cell>
          <cell r="F11">
            <v>3325.5</v>
          </cell>
          <cell r="G11">
            <v>3089.58</v>
          </cell>
          <cell r="H11">
            <v>2652.07</v>
          </cell>
          <cell r="I11">
            <v>2428.86</v>
          </cell>
          <cell r="J11">
            <v>2194.58</v>
          </cell>
          <cell r="K11">
            <v>2607.66</v>
          </cell>
          <cell r="L11">
            <v>3052.1</v>
          </cell>
          <cell r="M11">
            <v>3469.34</v>
          </cell>
          <cell r="N11">
            <v>3545.65</v>
          </cell>
          <cell r="O11">
            <v>3117.32</v>
          </cell>
          <cell r="P11">
            <v>4141.42</v>
          </cell>
          <cell r="Q11">
            <v>3898.49</v>
          </cell>
          <cell r="R11">
            <v>3983.34</v>
          </cell>
          <cell r="S11">
            <v>3713.15</v>
          </cell>
          <cell r="T11">
            <v>3191.1</v>
          </cell>
          <cell r="U11">
            <v>2920.34</v>
          </cell>
          <cell r="V11">
            <v>2695.27</v>
          </cell>
          <cell r="W11">
            <v>3257.14</v>
          </cell>
          <cell r="X11">
            <v>3792.02</v>
          </cell>
          <cell r="Y11">
            <v>4338.5</v>
          </cell>
          <cell r="Z11">
            <v>4416.8900000000003</v>
          </cell>
          <cell r="AA11">
            <v>3900.57</v>
          </cell>
          <cell r="AB11">
            <v>5441.37</v>
          </cell>
          <cell r="AC11">
            <v>5194.49</v>
          </cell>
          <cell r="AD11">
            <v>5396.24</v>
          </cell>
          <cell r="AE11">
            <v>5011.84</v>
          </cell>
          <cell r="AF11">
            <v>4320.7299999999996</v>
          </cell>
          <cell r="AG11">
            <v>3932.31</v>
          </cell>
          <cell r="AH11">
            <v>3518.78</v>
          </cell>
          <cell r="AI11">
            <v>4250.8900000000003</v>
          </cell>
          <cell r="AJ11">
            <v>4937.3999999999996</v>
          </cell>
          <cell r="AK11">
            <v>5708.89</v>
          </cell>
          <cell r="AL11">
            <v>5763.79</v>
          </cell>
          <cell r="AM11">
            <v>5161.09</v>
          </cell>
        </row>
        <row r="12">
          <cell r="B12" t="str">
            <v>Gates 1000</v>
          </cell>
          <cell r="D12">
            <v>3731.24</v>
          </cell>
          <cell r="E12">
            <v>3537.69</v>
          </cell>
          <cell r="F12">
            <v>3595.7</v>
          </cell>
          <cell r="G12">
            <v>3352.64</v>
          </cell>
          <cell r="H12">
            <v>2894.28</v>
          </cell>
          <cell r="I12">
            <v>2632.49</v>
          </cell>
          <cell r="J12">
            <v>2350.1799999999998</v>
          </cell>
          <cell r="K12">
            <v>2805.22</v>
          </cell>
          <cell r="L12">
            <v>3265.86</v>
          </cell>
          <cell r="M12">
            <v>3740.11</v>
          </cell>
          <cell r="N12">
            <v>3777.27</v>
          </cell>
          <cell r="O12">
            <v>3320.44</v>
          </cell>
          <cell r="P12">
            <v>4149.0600000000004</v>
          </cell>
          <cell r="Q12">
            <v>3927.91</v>
          </cell>
          <cell r="R12">
            <v>4003.94</v>
          </cell>
          <cell r="S12">
            <v>3739.94</v>
          </cell>
          <cell r="T12">
            <v>3218.84</v>
          </cell>
          <cell r="U12">
            <v>2954</v>
          </cell>
          <cell r="V12">
            <v>2709.36</v>
          </cell>
          <cell r="W12">
            <v>3247.7</v>
          </cell>
          <cell r="X12">
            <v>3828.79</v>
          </cell>
          <cell r="Y12">
            <v>4399.29</v>
          </cell>
          <cell r="Z12">
            <v>4437.82</v>
          </cell>
          <cell r="AA12">
            <v>3932.51</v>
          </cell>
          <cell r="AB12">
            <v>5334.55</v>
          </cell>
          <cell r="AC12">
            <v>5062.1499999999996</v>
          </cell>
          <cell r="AD12">
            <v>5254.65</v>
          </cell>
          <cell r="AE12">
            <v>4920.1899999999996</v>
          </cell>
          <cell r="AF12">
            <v>4242.51</v>
          </cell>
          <cell r="AG12">
            <v>3861.52</v>
          </cell>
          <cell r="AH12">
            <v>3451.2</v>
          </cell>
          <cell r="AI12">
            <v>4139.34</v>
          </cell>
          <cell r="AJ12">
            <v>4890.59</v>
          </cell>
          <cell r="AK12">
            <v>5603.99</v>
          </cell>
          <cell r="AL12">
            <v>5707.79</v>
          </cell>
          <cell r="AM12">
            <v>5029.6899999999996</v>
          </cell>
        </row>
        <row r="13">
          <cell r="B13" t="str">
            <v>Morgan 10</v>
          </cell>
          <cell r="D13">
            <v>3719.7</v>
          </cell>
          <cell r="E13">
            <v>3559.05</v>
          </cell>
          <cell r="F13">
            <v>3622.56</v>
          </cell>
          <cell r="G13">
            <v>3363.78</v>
          </cell>
          <cell r="H13">
            <v>2900.62</v>
          </cell>
          <cell r="I13">
            <v>2632.96</v>
          </cell>
          <cell r="J13">
            <v>2381.41</v>
          </cell>
          <cell r="K13">
            <v>2830.56</v>
          </cell>
          <cell r="L13">
            <v>3320.39</v>
          </cell>
          <cell r="M13">
            <v>3777.67</v>
          </cell>
          <cell r="N13">
            <v>3808.01</v>
          </cell>
          <cell r="O13">
            <v>3371.12</v>
          </cell>
          <cell r="P13">
            <v>4253.1499999999996</v>
          </cell>
          <cell r="Q13">
            <v>4072.58</v>
          </cell>
          <cell r="R13">
            <v>4095.92</v>
          </cell>
          <cell r="S13">
            <v>3831.85</v>
          </cell>
          <cell r="T13">
            <v>3326.83</v>
          </cell>
          <cell r="U13">
            <v>3039.73</v>
          </cell>
          <cell r="V13">
            <v>2792.26</v>
          </cell>
          <cell r="W13">
            <v>3346.93</v>
          </cell>
          <cell r="X13">
            <v>3932.93</v>
          </cell>
          <cell r="Y13">
            <v>4524.2299999999996</v>
          </cell>
          <cell r="Z13">
            <v>4536.8599999999997</v>
          </cell>
          <cell r="AA13">
            <v>4043.96</v>
          </cell>
          <cell r="AB13">
            <v>5430.86</v>
          </cell>
          <cell r="AC13">
            <v>5224.41</v>
          </cell>
          <cell r="AD13">
            <v>5314.26</v>
          </cell>
          <cell r="AE13">
            <v>5021.87</v>
          </cell>
          <cell r="AF13">
            <v>4327.49</v>
          </cell>
          <cell r="AG13">
            <v>3947.66</v>
          </cell>
          <cell r="AH13">
            <v>3517.47</v>
          </cell>
          <cell r="AI13">
            <v>4227.8100000000004</v>
          </cell>
          <cell r="AJ13">
            <v>4921.3100000000004</v>
          </cell>
          <cell r="AK13">
            <v>5670.68</v>
          </cell>
          <cell r="AL13">
            <v>5748.45</v>
          </cell>
          <cell r="AM13">
            <v>5123.1499999999996</v>
          </cell>
        </row>
        <row r="14">
          <cell r="B14" t="str">
            <v>Morgan 30</v>
          </cell>
          <cell r="D14">
            <v>3993.07</v>
          </cell>
          <cell r="E14">
            <v>3771.46</v>
          </cell>
          <cell r="F14">
            <v>3857.78</v>
          </cell>
          <cell r="G14">
            <v>3606.45</v>
          </cell>
          <cell r="H14">
            <v>3088.7</v>
          </cell>
          <cell r="I14">
            <v>2823.64</v>
          </cell>
          <cell r="J14">
            <v>2547.63</v>
          </cell>
          <cell r="K14">
            <v>3037.96</v>
          </cell>
          <cell r="L14">
            <v>3539.36</v>
          </cell>
          <cell r="M14">
            <v>4046.97</v>
          </cell>
          <cell r="N14">
            <v>4084.5</v>
          </cell>
          <cell r="O14">
            <v>3626.28</v>
          </cell>
          <cell r="P14">
            <v>4543.63</v>
          </cell>
          <cell r="Q14">
            <v>4312.83</v>
          </cell>
          <cell r="R14">
            <v>4366.91</v>
          </cell>
          <cell r="S14">
            <v>4095.84</v>
          </cell>
          <cell r="T14">
            <v>3531.77</v>
          </cell>
          <cell r="U14">
            <v>3226.91</v>
          </cell>
          <cell r="V14">
            <v>2978.15</v>
          </cell>
          <cell r="W14">
            <v>3594.08</v>
          </cell>
          <cell r="X14">
            <v>4199.04</v>
          </cell>
          <cell r="Y14">
            <v>4839.6899999999996</v>
          </cell>
          <cell r="Z14">
            <v>4898.7299999999996</v>
          </cell>
          <cell r="AA14">
            <v>4320.1400000000003</v>
          </cell>
          <cell r="AB14">
            <v>6169.89</v>
          </cell>
          <cell r="AC14">
            <v>5904.47</v>
          </cell>
          <cell r="AD14">
            <v>6102.94</v>
          </cell>
          <cell r="AE14">
            <v>5742.28</v>
          </cell>
          <cell r="AF14">
            <v>4910.8500000000004</v>
          </cell>
          <cell r="AG14">
            <v>4481.88</v>
          </cell>
          <cell r="AH14">
            <v>4007.63</v>
          </cell>
          <cell r="AI14">
            <v>4807.91</v>
          </cell>
          <cell r="AJ14">
            <v>5623.6</v>
          </cell>
          <cell r="AK14">
            <v>6448.31</v>
          </cell>
          <cell r="AL14">
            <v>6559.62</v>
          </cell>
          <cell r="AM14">
            <v>5841.18</v>
          </cell>
        </row>
        <row r="16">
          <cell r="B16" t="str">
            <v>9050-2</v>
          </cell>
          <cell r="D16">
            <v>1511.65</v>
          </cell>
          <cell r="E16">
            <v>1397.71</v>
          </cell>
          <cell r="F16">
            <v>1449.31</v>
          </cell>
          <cell r="G16">
            <v>1457.33</v>
          </cell>
          <cell r="H16">
            <v>1332.61</v>
          </cell>
          <cell r="I16">
            <v>1324.19</v>
          </cell>
          <cell r="J16">
            <v>1385.14</v>
          </cell>
          <cell r="K16">
            <v>1311.28</v>
          </cell>
          <cell r="L16">
            <v>1315.01</v>
          </cell>
          <cell r="M16">
            <v>1497.43</v>
          </cell>
          <cell r="N16">
            <v>1378.72</v>
          </cell>
          <cell r="O16">
            <v>1407.46</v>
          </cell>
          <cell r="P16">
            <v>1667.26</v>
          </cell>
          <cell r="Q16">
            <v>1552.04</v>
          </cell>
          <cell r="R16">
            <v>1552.7</v>
          </cell>
          <cell r="S16">
            <v>1579.08</v>
          </cell>
          <cell r="T16">
            <v>1472.51</v>
          </cell>
          <cell r="U16">
            <v>1480.74</v>
          </cell>
          <cell r="V16">
            <v>1584.43</v>
          </cell>
          <cell r="W16">
            <v>1477.82</v>
          </cell>
          <cell r="X16">
            <v>1519.43</v>
          </cell>
          <cell r="Y16">
            <v>1726.17</v>
          </cell>
          <cell r="Z16">
            <v>1610.83</v>
          </cell>
          <cell r="AA16">
            <v>1614.5</v>
          </cell>
          <cell r="AB16">
            <v>2162.1799999999998</v>
          </cell>
          <cell r="AC16">
            <v>2060.4899999999998</v>
          </cell>
          <cell r="AD16">
            <v>2089.2800000000002</v>
          </cell>
          <cell r="AE16">
            <v>2102.91</v>
          </cell>
          <cell r="AF16">
            <v>1970.5</v>
          </cell>
          <cell r="AG16">
            <v>1967.81</v>
          </cell>
          <cell r="AH16">
            <v>2102.66</v>
          </cell>
          <cell r="AI16">
            <v>1932.16</v>
          </cell>
          <cell r="AJ16">
            <v>1964.83</v>
          </cell>
          <cell r="AK16">
            <v>2242.16</v>
          </cell>
          <cell r="AL16">
            <v>2113.35</v>
          </cell>
          <cell r="AM16">
            <v>2102.8200000000002</v>
          </cell>
        </row>
        <row r="17">
          <cell r="B17" t="str">
            <v>9050-3</v>
          </cell>
          <cell r="D17">
            <v>2780</v>
          </cell>
          <cell r="E17">
            <v>2512.9299999999998</v>
          </cell>
          <cell r="F17">
            <v>2596.96</v>
          </cell>
          <cell r="G17">
            <v>2559.14</v>
          </cell>
          <cell r="H17">
            <v>2423.4899999999998</v>
          </cell>
          <cell r="I17">
            <v>2424.85</v>
          </cell>
          <cell r="J17">
            <v>2539.7600000000002</v>
          </cell>
          <cell r="K17">
            <v>2396.7600000000002</v>
          </cell>
          <cell r="L17">
            <v>2360.5100000000002</v>
          </cell>
          <cell r="M17">
            <v>2683.97</v>
          </cell>
          <cell r="N17">
            <v>2536.27</v>
          </cell>
          <cell r="O17">
            <v>2550.62</v>
          </cell>
          <cell r="P17">
            <v>3004.68</v>
          </cell>
          <cell r="Q17">
            <v>2791.57</v>
          </cell>
          <cell r="R17">
            <v>2808.37</v>
          </cell>
          <cell r="S17">
            <v>2785.42</v>
          </cell>
          <cell r="T17">
            <v>2623.06</v>
          </cell>
          <cell r="U17">
            <v>2663.02</v>
          </cell>
          <cell r="V17">
            <v>2872.28</v>
          </cell>
          <cell r="W17">
            <v>2701.97</v>
          </cell>
          <cell r="X17">
            <v>2690.79</v>
          </cell>
          <cell r="Y17">
            <v>3098.24</v>
          </cell>
          <cell r="Z17">
            <v>2936.97</v>
          </cell>
          <cell r="AA17">
            <v>2908.44</v>
          </cell>
          <cell r="AB17">
            <v>3545.13</v>
          </cell>
          <cell r="AC17">
            <v>3386.82</v>
          </cell>
          <cell r="AD17">
            <v>3435.5</v>
          </cell>
          <cell r="AE17">
            <v>3454.08</v>
          </cell>
          <cell r="AF17">
            <v>3237.7</v>
          </cell>
          <cell r="AG17">
            <v>3251.71</v>
          </cell>
          <cell r="AH17">
            <v>3454.94</v>
          </cell>
          <cell r="AI17">
            <v>3211.13</v>
          </cell>
          <cell r="AJ17">
            <v>3242.78</v>
          </cell>
          <cell r="AK17">
            <v>3704.69</v>
          </cell>
          <cell r="AL17">
            <v>3524.61</v>
          </cell>
          <cell r="AM17">
            <v>3517.27</v>
          </cell>
        </row>
        <row r="18">
          <cell r="B18" t="str">
            <v>9050-4</v>
          </cell>
          <cell r="D18">
            <v>4026.43</v>
          </cell>
          <cell r="E18">
            <v>3844.06</v>
          </cell>
          <cell r="F18">
            <v>3839.11</v>
          </cell>
          <cell r="G18">
            <v>3828.15</v>
          </cell>
          <cell r="H18">
            <v>3540.43</v>
          </cell>
          <cell r="I18">
            <v>3577.36</v>
          </cell>
          <cell r="J18">
            <v>3732.16</v>
          </cell>
          <cell r="K18">
            <v>3456.71</v>
          </cell>
          <cell r="L18">
            <v>3523.72</v>
          </cell>
          <cell r="M18">
            <v>3989.33</v>
          </cell>
          <cell r="N18">
            <v>3724.06</v>
          </cell>
          <cell r="O18">
            <v>3733.7</v>
          </cell>
          <cell r="P18">
            <v>4515.58</v>
          </cell>
          <cell r="Q18">
            <v>4255.9799999999996</v>
          </cell>
          <cell r="R18">
            <v>4235.59</v>
          </cell>
          <cell r="S18">
            <v>4251.7700000000004</v>
          </cell>
          <cell r="T18">
            <v>4012.84</v>
          </cell>
          <cell r="U18">
            <v>3996.34</v>
          </cell>
          <cell r="V18">
            <v>4285.1899999999996</v>
          </cell>
          <cell r="W18">
            <v>4059.98</v>
          </cell>
          <cell r="X18">
            <v>4079.22</v>
          </cell>
          <cell r="Y18">
            <v>4728.3900000000003</v>
          </cell>
          <cell r="Z18">
            <v>4405.6499999999996</v>
          </cell>
          <cell r="AA18">
            <v>4321.83</v>
          </cell>
          <cell r="AB18">
            <v>5435.91</v>
          </cell>
          <cell r="AC18">
            <v>5152.9799999999996</v>
          </cell>
          <cell r="AD18">
            <v>5228.71</v>
          </cell>
          <cell r="AE18">
            <v>5197.33</v>
          </cell>
          <cell r="AF18">
            <v>4914.1400000000003</v>
          </cell>
          <cell r="AG18">
            <v>4924.2700000000004</v>
          </cell>
          <cell r="AH18">
            <v>5172</v>
          </cell>
          <cell r="AI18">
            <v>4875.18</v>
          </cell>
          <cell r="AJ18">
            <v>4868.91</v>
          </cell>
          <cell r="AK18">
            <v>5567.73</v>
          </cell>
          <cell r="AL18">
            <v>5314.41</v>
          </cell>
          <cell r="AM18">
            <v>5284.49</v>
          </cell>
        </row>
        <row r="19">
          <cell r="B19" t="str">
            <v>9050-5</v>
          </cell>
          <cell r="D19">
            <v>5613.31</v>
          </cell>
          <cell r="E19">
            <v>5364.7</v>
          </cell>
          <cell r="F19">
            <v>5415.93</v>
          </cell>
          <cell r="G19">
            <v>5371.91</v>
          </cell>
          <cell r="H19">
            <v>5097.51</v>
          </cell>
          <cell r="I19">
            <v>4998.5600000000004</v>
          </cell>
          <cell r="J19">
            <v>5344.19</v>
          </cell>
          <cell r="K19">
            <v>4997.2</v>
          </cell>
          <cell r="L19">
            <v>4912.75</v>
          </cell>
          <cell r="M19">
            <v>5669.14</v>
          </cell>
          <cell r="N19">
            <v>5207.93</v>
          </cell>
          <cell r="O19">
            <v>5287.88</v>
          </cell>
          <cell r="P19">
            <v>6644.02</v>
          </cell>
          <cell r="Q19">
            <v>6182.04</v>
          </cell>
          <cell r="R19">
            <v>6210.92</v>
          </cell>
          <cell r="S19">
            <v>6174.28</v>
          </cell>
          <cell r="T19">
            <v>5822.62</v>
          </cell>
          <cell r="U19">
            <v>5858.79</v>
          </cell>
          <cell r="V19">
            <v>6357.09</v>
          </cell>
          <cell r="W19">
            <v>5905.59</v>
          </cell>
          <cell r="X19">
            <v>5936.69</v>
          </cell>
          <cell r="Y19">
            <v>6834.28</v>
          </cell>
          <cell r="Z19">
            <v>6295.58</v>
          </cell>
          <cell r="AA19">
            <v>6365.45</v>
          </cell>
          <cell r="AB19">
            <v>8201.98</v>
          </cell>
          <cell r="AC19">
            <v>7824.66</v>
          </cell>
          <cell r="AD19">
            <v>7999.23</v>
          </cell>
          <cell r="AE19">
            <v>7943.63</v>
          </cell>
          <cell r="AF19">
            <v>7431.85</v>
          </cell>
          <cell r="AG19">
            <v>7477.5</v>
          </cell>
          <cell r="AH19">
            <v>8083.99</v>
          </cell>
          <cell r="AI19">
            <v>7406.41</v>
          </cell>
          <cell r="AJ19">
            <v>7502.87</v>
          </cell>
          <cell r="AK19">
            <v>8542.56</v>
          </cell>
          <cell r="AL19">
            <v>8155.23</v>
          </cell>
          <cell r="AM19">
            <v>8122.22</v>
          </cell>
        </row>
        <row r="20">
          <cell r="B20" t="str">
            <v>9070-2</v>
          </cell>
          <cell r="D20">
            <v>464.45</v>
          </cell>
          <cell r="E20">
            <v>434.65</v>
          </cell>
          <cell r="F20">
            <v>429.27</v>
          </cell>
          <cell r="G20">
            <v>437.62</v>
          </cell>
          <cell r="H20">
            <v>408.58</v>
          </cell>
          <cell r="I20">
            <v>399.13</v>
          </cell>
          <cell r="J20">
            <v>426.29</v>
          </cell>
          <cell r="K20">
            <v>395.73</v>
          </cell>
          <cell r="L20">
            <v>397.15</v>
          </cell>
          <cell r="M20">
            <v>451.88</v>
          </cell>
          <cell r="N20">
            <v>426.48</v>
          </cell>
          <cell r="O20">
            <v>421</v>
          </cell>
          <cell r="P20">
            <v>536.42999999999995</v>
          </cell>
          <cell r="Q20">
            <v>511.57</v>
          </cell>
          <cell r="R20">
            <v>505.02</v>
          </cell>
          <cell r="S20">
            <v>511.96</v>
          </cell>
          <cell r="T20">
            <v>481.81</v>
          </cell>
          <cell r="U20">
            <v>469.98</v>
          </cell>
          <cell r="V20">
            <v>512.04999999999995</v>
          </cell>
          <cell r="W20">
            <v>486.62</v>
          </cell>
          <cell r="X20">
            <v>481.58</v>
          </cell>
          <cell r="Y20">
            <v>560.19000000000005</v>
          </cell>
          <cell r="Z20">
            <v>515.26</v>
          </cell>
          <cell r="AA20">
            <v>518.41</v>
          </cell>
          <cell r="AB20">
            <v>690.41</v>
          </cell>
          <cell r="AC20">
            <v>666.72</v>
          </cell>
          <cell r="AD20">
            <v>673.74</v>
          </cell>
          <cell r="AE20">
            <v>674.19</v>
          </cell>
          <cell r="AF20">
            <v>635.89</v>
          </cell>
          <cell r="AG20">
            <v>627.09</v>
          </cell>
          <cell r="AH20">
            <v>673.33</v>
          </cell>
          <cell r="AI20">
            <v>629.52</v>
          </cell>
          <cell r="AJ20">
            <v>626.01</v>
          </cell>
          <cell r="AK20">
            <v>722.87</v>
          </cell>
          <cell r="AL20">
            <v>679.4</v>
          </cell>
          <cell r="AM20">
            <v>686.72</v>
          </cell>
        </row>
        <row r="21">
          <cell r="B21" t="str">
            <v>9070-3</v>
          </cell>
          <cell r="D21">
            <v>814.34</v>
          </cell>
          <cell r="E21">
            <v>773.57</v>
          </cell>
          <cell r="F21">
            <v>778.25</v>
          </cell>
          <cell r="G21">
            <v>780.68</v>
          </cell>
          <cell r="H21">
            <v>728.86</v>
          </cell>
          <cell r="I21">
            <v>718.08</v>
          </cell>
          <cell r="J21">
            <v>781.82</v>
          </cell>
          <cell r="K21">
            <v>712.57</v>
          </cell>
          <cell r="L21">
            <v>711.83</v>
          </cell>
          <cell r="M21">
            <v>818.2</v>
          </cell>
          <cell r="N21">
            <v>782.16</v>
          </cell>
          <cell r="O21">
            <v>765.44</v>
          </cell>
          <cell r="P21">
            <v>863.13</v>
          </cell>
          <cell r="Q21">
            <v>814.01</v>
          </cell>
          <cell r="R21">
            <v>807.62</v>
          </cell>
          <cell r="S21">
            <v>820.55</v>
          </cell>
          <cell r="T21">
            <v>754.44</v>
          </cell>
          <cell r="U21">
            <v>750.58</v>
          </cell>
          <cell r="V21">
            <v>827</v>
          </cell>
          <cell r="W21">
            <v>763.14</v>
          </cell>
          <cell r="X21">
            <v>766.19</v>
          </cell>
          <cell r="Y21">
            <v>886.98</v>
          </cell>
          <cell r="Z21">
            <v>841.29</v>
          </cell>
          <cell r="AA21">
            <v>827.68</v>
          </cell>
          <cell r="AB21">
            <v>1127.3699999999999</v>
          </cell>
          <cell r="AC21">
            <v>1054.1400000000001</v>
          </cell>
          <cell r="AD21">
            <v>1077.8</v>
          </cell>
          <cell r="AE21">
            <v>1094.31</v>
          </cell>
          <cell r="AF21">
            <v>1003.08</v>
          </cell>
          <cell r="AG21">
            <v>1008.25</v>
          </cell>
          <cell r="AH21">
            <v>1069.3399999999999</v>
          </cell>
          <cell r="AI21">
            <v>989.46</v>
          </cell>
          <cell r="AJ21">
            <v>992.73</v>
          </cell>
          <cell r="AK21">
            <v>1142.8499999999999</v>
          </cell>
          <cell r="AL21">
            <v>1090.19</v>
          </cell>
          <cell r="AM21">
            <v>1090.6099999999999</v>
          </cell>
        </row>
        <row r="22">
          <cell r="B22" t="str">
            <v>9070-4</v>
          </cell>
          <cell r="D22">
            <v>1165.77</v>
          </cell>
          <cell r="E22">
            <v>1103.22</v>
          </cell>
          <cell r="F22">
            <v>1122.04</v>
          </cell>
          <cell r="G22">
            <v>1128.25</v>
          </cell>
          <cell r="H22">
            <v>1063.1199999999999</v>
          </cell>
          <cell r="I22">
            <v>1052.45</v>
          </cell>
          <cell r="J22">
            <v>1113.44</v>
          </cell>
          <cell r="K22">
            <v>1040.8399999999999</v>
          </cell>
          <cell r="L22">
            <v>1021.67</v>
          </cell>
          <cell r="M22">
            <v>1170.22</v>
          </cell>
          <cell r="N22">
            <v>1095.07</v>
          </cell>
          <cell r="O22">
            <v>1102.31</v>
          </cell>
          <cell r="P22">
            <v>1312.46</v>
          </cell>
          <cell r="Q22">
            <v>1249.67</v>
          </cell>
          <cell r="R22">
            <v>1250.8399999999999</v>
          </cell>
          <cell r="S22">
            <v>1252.6199999999999</v>
          </cell>
          <cell r="T22">
            <v>1175.8499999999999</v>
          </cell>
          <cell r="U22">
            <v>1169.56</v>
          </cell>
          <cell r="V22">
            <v>1269.17</v>
          </cell>
          <cell r="W22">
            <v>1198.27</v>
          </cell>
          <cell r="X22">
            <v>1187.93</v>
          </cell>
          <cell r="Y22">
            <v>1374.82</v>
          </cell>
          <cell r="Z22">
            <v>1272.31</v>
          </cell>
          <cell r="AA22">
            <v>1279.33</v>
          </cell>
          <cell r="AB22">
            <v>1714.27</v>
          </cell>
          <cell r="AC22">
            <v>1616.32</v>
          </cell>
          <cell r="AD22">
            <v>1666.36</v>
          </cell>
          <cell r="AE22">
            <v>1649.15</v>
          </cell>
          <cell r="AF22">
            <v>1565.42</v>
          </cell>
          <cell r="AG22">
            <v>1540.12</v>
          </cell>
          <cell r="AH22">
            <v>1631.44</v>
          </cell>
          <cell r="AI22">
            <v>1531.65</v>
          </cell>
          <cell r="AJ22">
            <v>1529.36</v>
          </cell>
          <cell r="AK22">
            <v>1745.83</v>
          </cell>
          <cell r="AL22">
            <v>1654.45</v>
          </cell>
          <cell r="AM22">
            <v>1669.49</v>
          </cell>
        </row>
        <row r="23">
          <cell r="B23" t="str">
            <v>9070-5</v>
          </cell>
          <cell r="D23">
            <v>1582.74</v>
          </cell>
          <cell r="E23">
            <v>1473</v>
          </cell>
          <cell r="F23">
            <v>1499.61</v>
          </cell>
          <cell r="G23">
            <v>1495.22</v>
          </cell>
          <cell r="H23">
            <v>1398.3</v>
          </cell>
          <cell r="I23">
            <v>1405.71</v>
          </cell>
          <cell r="J23">
            <v>1493.07</v>
          </cell>
          <cell r="K23">
            <v>1358.16</v>
          </cell>
          <cell r="L23">
            <v>1346.51</v>
          </cell>
          <cell r="M23">
            <v>1577.01</v>
          </cell>
          <cell r="N23">
            <v>1476.98</v>
          </cell>
          <cell r="O23">
            <v>1482.41</v>
          </cell>
          <cell r="P23">
            <v>1835.53</v>
          </cell>
          <cell r="Q23">
            <v>1709.77</v>
          </cell>
          <cell r="R23">
            <v>1717.8</v>
          </cell>
          <cell r="S23">
            <v>1733.63</v>
          </cell>
          <cell r="T23">
            <v>1609.65</v>
          </cell>
          <cell r="U23">
            <v>1594.61</v>
          </cell>
          <cell r="V23">
            <v>1750.65</v>
          </cell>
          <cell r="W23">
            <v>1636.49</v>
          </cell>
          <cell r="X23">
            <v>1606.05</v>
          </cell>
          <cell r="Y23">
            <v>1893.55</v>
          </cell>
          <cell r="Z23">
            <v>1755.17</v>
          </cell>
          <cell r="AA23">
            <v>1778.31</v>
          </cell>
          <cell r="AB23">
            <v>2273.8200000000002</v>
          </cell>
          <cell r="AC23">
            <v>2131.58</v>
          </cell>
          <cell r="AD23">
            <v>2175.25</v>
          </cell>
          <cell r="AE23">
            <v>2191.0100000000002</v>
          </cell>
          <cell r="AF23">
            <v>2050.0500000000002</v>
          </cell>
          <cell r="AG23">
            <v>2019.36</v>
          </cell>
          <cell r="AH23">
            <v>2173.92</v>
          </cell>
          <cell r="AI23">
            <v>2035.38</v>
          </cell>
          <cell r="AJ23">
            <v>2012.58</v>
          </cell>
          <cell r="AK23">
            <v>2319.48</v>
          </cell>
          <cell r="AL23">
            <v>2195.84</v>
          </cell>
          <cell r="AM23">
            <v>2194.36</v>
          </cell>
        </row>
        <row r="24">
          <cell r="B24" t="str">
            <v>1200-2</v>
          </cell>
          <cell r="D24">
            <v>1444.99</v>
          </cell>
          <cell r="E24">
            <v>1382.3</v>
          </cell>
          <cell r="F24">
            <v>1383.26</v>
          </cell>
          <cell r="G24">
            <v>1383.54</v>
          </cell>
          <cell r="H24">
            <v>1301.3399999999999</v>
          </cell>
          <cell r="I24">
            <v>1276.55</v>
          </cell>
          <cell r="J24">
            <v>1402.91</v>
          </cell>
          <cell r="K24">
            <v>1263.57</v>
          </cell>
          <cell r="L24">
            <v>1263.45</v>
          </cell>
          <cell r="M24">
            <v>1448.83</v>
          </cell>
          <cell r="N24">
            <v>1392</v>
          </cell>
          <cell r="O24">
            <v>1374.08</v>
          </cell>
          <cell r="P24">
            <v>1594.58</v>
          </cell>
          <cell r="Q24">
            <v>1483.69</v>
          </cell>
          <cell r="R24">
            <v>1497.23</v>
          </cell>
          <cell r="S24">
            <v>1539.35</v>
          </cell>
          <cell r="T24">
            <v>1414.8</v>
          </cell>
          <cell r="U24">
            <v>1392.49</v>
          </cell>
          <cell r="V24">
            <v>1546.98</v>
          </cell>
          <cell r="W24">
            <v>1418.01</v>
          </cell>
          <cell r="X24">
            <v>1418.64</v>
          </cell>
          <cell r="Y24">
            <v>1615.46</v>
          </cell>
          <cell r="Z24">
            <v>1560.81</v>
          </cell>
          <cell r="AA24">
            <v>1523.19</v>
          </cell>
          <cell r="AB24">
            <v>2313.14</v>
          </cell>
          <cell r="AC24">
            <v>2171.52</v>
          </cell>
          <cell r="AD24">
            <v>2203.42</v>
          </cell>
          <cell r="AE24">
            <v>2223.2800000000002</v>
          </cell>
          <cell r="AF24">
            <v>2066.33</v>
          </cell>
          <cell r="AG24">
            <v>2051.9899999999998</v>
          </cell>
          <cell r="AH24">
            <v>2222.9</v>
          </cell>
          <cell r="AI24">
            <v>2025.11</v>
          </cell>
          <cell r="AJ24">
            <v>2057.9</v>
          </cell>
          <cell r="AK24">
            <v>2314.87</v>
          </cell>
          <cell r="AL24">
            <v>2248.7800000000002</v>
          </cell>
          <cell r="AM24">
            <v>2209.19</v>
          </cell>
        </row>
        <row r="25">
          <cell r="B25" t="str">
            <v>1200-3</v>
          </cell>
          <cell r="D25">
            <v>2901.44</v>
          </cell>
          <cell r="E25">
            <v>2711.05</v>
          </cell>
          <cell r="F25">
            <v>2754.41</v>
          </cell>
          <cell r="G25">
            <v>2744.53</v>
          </cell>
          <cell r="H25">
            <v>2555.1999999999998</v>
          </cell>
          <cell r="I25">
            <v>2564.83</v>
          </cell>
          <cell r="J25">
            <v>2732.22</v>
          </cell>
          <cell r="K25">
            <v>2507.15</v>
          </cell>
          <cell r="L25">
            <v>2558.88</v>
          </cell>
          <cell r="M25">
            <v>2854.82</v>
          </cell>
          <cell r="N25">
            <v>2708.61</v>
          </cell>
          <cell r="O25">
            <v>2713.68</v>
          </cell>
          <cell r="P25">
            <v>3088.05</v>
          </cell>
          <cell r="Q25">
            <v>2858.55</v>
          </cell>
          <cell r="R25">
            <v>2894.95</v>
          </cell>
          <cell r="S25">
            <v>2875.83</v>
          </cell>
          <cell r="T25">
            <v>2684.75</v>
          </cell>
          <cell r="U25">
            <v>2662.44</v>
          </cell>
          <cell r="V25">
            <v>2920.73</v>
          </cell>
          <cell r="W25">
            <v>2722.27</v>
          </cell>
          <cell r="X25">
            <v>2764.16</v>
          </cell>
          <cell r="Y25">
            <v>3098.9</v>
          </cell>
          <cell r="Z25">
            <v>2918.76</v>
          </cell>
          <cell r="AA25">
            <v>2887.31</v>
          </cell>
          <cell r="AB25">
            <v>4072.66</v>
          </cell>
          <cell r="AC25">
            <v>3819.11</v>
          </cell>
          <cell r="AD25">
            <v>3865.54</v>
          </cell>
          <cell r="AE25">
            <v>3912.16</v>
          </cell>
          <cell r="AF25">
            <v>3634.72</v>
          </cell>
          <cell r="AG25">
            <v>3568.72</v>
          </cell>
          <cell r="AH25">
            <v>3882.65</v>
          </cell>
          <cell r="AI25">
            <v>3582.96</v>
          </cell>
          <cell r="AJ25">
            <v>3650.16</v>
          </cell>
          <cell r="AK25">
            <v>4112.46</v>
          </cell>
          <cell r="AL25">
            <v>3882.42</v>
          </cell>
          <cell r="AM25">
            <v>3849.54</v>
          </cell>
        </row>
        <row r="26">
          <cell r="B26" t="str">
            <v>1200-4</v>
          </cell>
          <cell r="D26">
            <v>3486.53</v>
          </cell>
          <cell r="E26">
            <v>3280.9</v>
          </cell>
          <cell r="F26">
            <v>3268.08</v>
          </cell>
          <cell r="G26">
            <v>3287.64</v>
          </cell>
          <cell r="H26">
            <v>3134.14</v>
          </cell>
          <cell r="I26">
            <v>3036.81</v>
          </cell>
          <cell r="J26">
            <v>3280.15</v>
          </cell>
          <cell r="K26">
            <v>3018.15</v>
          </cell>
          <cell r="L26">
            <v>3035.61</v>
          </cell>
          <cell r="M26">
            <v>3470.35</v>
          </cell>
          <cell r="N26">
            <v>3277</v>
          </cell>
          <cell r="O26">
            <v>3239.72</v>
          </cell>
          <cell r="P26">
            <v>3902.54</v>
          </cell>
          <cell r="Q26">
            <v>3657.87</v>
          </cell>
          <cell r="R26">
            <v>3624.26</v>
          </cell>
          <cell r="S26">
            <v>3645.68</v>
          </cell>
          <cell r="T26">
            <v>3453.01</v>
          </cell>
          <cell r="U26">
            <v>3394.47</v>
          </cell>
          <cell r="V26">
            <v>3736.64</v>
          </cell>
          <cell r="W26">
            <v>3459.71</v>
          </cell>
          <cell r="X26">
            <v>3464.77</v>
          </cell>
          <cell r="Y26">
            <v>3962.05</v>
          </cell>
          <cell r="Z26">
            <v>3705.82</v>
          </cell>
          <cell r="AA26">
            <v>3691.74</v>
          </cell>
          <cell r="AB26">
            <v>5245.91</v>
          </cell>
          <cell r="AC26">
            <v>4954.53</v>
          </cell>
          <cell r="AD26">
            <v>5050.7700000000004</v>
          </cell>
          <cell r="AE26">
            <v>5083.7299999999996</v>
          </cell>
          <cell r="AF26">
            <v>4768.09</v>
          </cell>
          <cell r="AG26">
            <v>4716.96</v>
          </cell>
          <cell r="AH26">
            <v>5006.5</v>
          </cell>
          <cell r="AI26">
            <v>4752.83</v>
          </cell>
          <cell r="AJ26">
            <v>4629.3999999999996</v>
          </cell>
          <cell r="AK26">
            <v>5359.9</v>
          </cell>
          <cell r="AL26">
            <v>5081.3599999999997</v>
          </cell>
          <cell r="AM26">
            <v>5097.21</v>
          </cell>
        </row>
        <row r="27">
          <cell r="B27" t="str">
            <v>1200-5</v>
          </cell>
          <cell r="D27">
            <v>4890.67</v>
          </cell>
          <cell r="E27">
            <v>4666</v>
          </cell>
          <cell r="F27">
            <v>4741.46</v>
          </cell>
          <cell r="G27">
            <v>4682.1499999999996</v>
          </cell>
          <cell r="H27">
            <v>4422.95</v>
          </cell>
          <cell r="I27">
            <v>4385</v>
          </cell>
          <cell r="J27">
            <v>4622.22</v>
          </cell>
          <cell r="K27">
            <v>4353.58</v>
          </cell>
          <cell r="L27">
            <v>4254.9799999999996</v>
          </cell>
          <cell r="M27">
            <v>5026.92</v>
          </cell>
          <cell r="N27">
            <v>4634.29</v>
          </cell>
          <cell r="O27">
            <v>4701.6899999999996</v>
          </cell>
          <cell r="P27">
            <v>5816.03</v>
          </cell>
          <cell r="Q27">
            <v>5571.2</v>
          </cell>
          <cell r="R27">
            <v>5584.13</v>
          </cell>
          <cell r="S27">
            <v>5557.56</v>
          </cell>
          <cell r="T27">
            <v>5171.7700000000004</v>
          </cell>
          <cell r="U27">
            <v>5220.17</v>
          </cell>
          <cell r="V27">
            <v>5677.92</v>
          </cell>
          <cell r="W27">
            <v>5260.82</v>
          </cell>
          <cell r="X27">
            <v>5249.62</v>
          </cell>
          <cell r="Y27">
            <v>6098.07</v>
          </cell>
          <cell r="Z27">
            <v>5711</v>
          </cell>
          <cell r="AA27">
            <v>5738.42</v>
          </cell>
          <cell r="AB27">
            <v>7654.75</v>
          </cell>
          <cell r="AC27">
            <v>7236.42</v>
          </cell>
          <cell r="AD27">
            <v>7271.72</v>
          </cell>
          <cell r="AE27">
            <v>7324.62</v>
          </cell>
          <cell r="AF27">
            <v>6730.66</v>
          </cell>
          <cell r="AG27">
            <v>6830.98</v>
          </cell>
          <cell r="AH27">
            <v>7286.07</v>
          </cell>
          <cell r="AI27">
            <v>6655.25</v>
          </cell>
          <cell r="AJ27">
            <v>6725.31</v>
          </cell>
          <cell r="AK27">
            <v>7741.77</v>
          </cell>
          <cell r="AL27">
            <v>7256.48</v>
          </cell>
          <cell r="AM27">
            <v>7416.93</v>
          </cell>
        </row>
        <row r="28">
          <cell r="B28" t="str">
            <v>1300-2</v>
          </cell>
          <cell r="D28">
            <v>569.08000000000004</v>
          </cell>
          <cell r="E28">
            <v>526.98</v>
          </cell>
          <cell r="F28">
            <v>528.23</v>
          </cell>
          <cell r="G28">
            <v>526.12</v>
          </cell>
          <cell r="H28">
            <v>487.23</v>
          </cell>
          <cell r="I28">
            <v>490.58</v>
          </cell>
          <cell r="J28">
            <v>523.5</v>
          </cell>
          <cell r="K28">
            <v>481.68</v>
          </cell>
          <cell r="L28">
            <v>481.54</v>
          </cell>
          <cell r="M28">
            <v>557.38</v>
          </cell>
          <cell r="N28">
            <v>513.89</v>
          </cell>
          <cell r="O28">
            <v>534.07000000000005</v>
          </cell>
          <cell r="P28">
            <v>659.06</v>
          </cell>
          <cell r="Q28">
            <v>616.85</v>
          </cell>
          <cell r="R28">
            <v>615.85</v>
          </cell>
          <cell r="S28">
            <v>616.79999999999995</v>
          </cell>
          <cell r="T28">
            <v>572.26</v>
          </cell>
          <cell r="U28">
            <v>576.66</v>
          </cell>
          <cell r="V28">
            <v>627.08000000000004</v>
          </cell>
          <cell r="W28">
            <v>586.64</v>
          </cell>
          <cell r="X28">
            <v>584.29</v>
          </cell>
          <cell r="Y28">
            <v>674.45</v>
          </cell>
          <cell r="Z28">
            <v>625.39</v>
          </cell>
          <cell r="AA28">
            <v>634.04999999999995</v>
          </cell>
          <cell r="AB28">
            <v>844.08</v>
          </cell>
          <cell r="AC28">
            <v>801.36</v>
          </cell>
          <cell r="AD28">
            <v>810.45</v>
          </cell>
          <cell r="AE28">
            <v>813.43</v>
          </cell>
          <cell r="AF28">
            <v>760.33</v>
          </cell>
          <cell r="AG28">
            <v>750.41</v>
          </cell>
          <cell r="AH28">
            <v>814.25</v>
          </cell>
          <cell r="AI28">
            <v>764.84</v>
          </cell>
          <cell r="AJ28">
            <v>759.56</v>
          </cell>
          <cell r="AK28">
            <v>851.42</v>
          </cell>
          <cell r="AL28">
            <v>812.35</v>
          </cell>
          <cell r="AM28">
            <v>834.78</v>
          </cell>
        </row>
        <row r="29">
          <cell r="B29" t="str">
            <v>1300-3</v>
          </cell>
          <cell r="D29">
            <v>1007.35</v>
          </cell>
          <cell r="E29">
            <v>955.96</v>
          </cell>
          <cell r="F29">
            <v>965.76</v>
          </cell>
          <cell r="G29">
            <v>957.24</v>
          </cell>
          <cell r="H29">
            <v>883.02</v>
          </cell>
          <cell r="I29">
            <v>889.64</v>
          </cell>
          <cell r="J29">
            <v>954.49</v>
          </cell>
          <cell r="K29">
            <v>872.77</v>
          </cell>
          <cell r="L29">
            <v>876.54</v>
          </cell>
          <cell r="M29">
            <v>1016.32</v>
          </cell>
          <cell r="N29">
            <v>954.54</v>
          </cell>
          <cell r="O29">
            <v>944.95</v>
          </cell>
          <cell r="P29">
            <v>1170.48</v>
          </cell>
          <cell r="Q29">
            <v>1098.71</v>
          </cell>
          <cell r="R29">
            <v>1119.04</v>
          </cell>
          <cell r="S29">
            <v>1107.94</v>
          </cell>
          <cell r="T29">
            <v>1049.58</v>
          </cell>
          <cell r="U29">
            <v>1057.3900000000001</v>
          </cell>
          <cell r="V29">
            <v>1135.9000000000001</v>
          </cell>
          <cell r="W29">
            <v>1064.49</v>
          </cell>
          <cell r="X29">
            <v>1063.52</v>
          </cell>
          <cell r="Y29">
            <v>1229.71</v>
          </cell>
          <cell r="Z29">
            <v>1163.52</v>
          </cell>
          <cell r="AA29">
            <v>1167.94</v>
          </cell>
          <cell r="AB29">
            <v>1416.8</v>
          </cell>
          <cell r="AC29">
            <v>1323.3</v>
          </cell>
          <cell r="AD29">
            <v>1368.56</v>
          </cell>
          <cell r="AE29">
            <v>1372.95</v>
          </cell>
          <cell r="AF29">
            <v>1286.8900000000001</v>
          </cell>
          <cell r="AG29">
            <v>1284.08</v>
          </cell>
          <cell r="AH29">
            <v>1360.87</v>
          </cell>
          <cell r="AI29">
            <v>1251.77</v>
          </cell>
          <cell r="AJ29">
            <v>1270.55</v>
          </cell>
          <cell r="AK29">
            <v>1443.1</v>
          </cell>
          <cell r="AL29">
            <v>1389.12</v>
          </cell>
          <cell r="AM29">
            <v>1396.05</v>
          </cell>
        </row>
        <row r="30">
          <cell r="B30" t="str">
            <v>1300-4</v>
          </cell>
          <cell r="D30">
            <v>1497.86</v>
          </cell>
          <cell r="E30">
            <v>1415.34</v>
          </cell>
          <cell r="F30">
            <v>1428.11</v>
          </cell>
          <cell r="G30">
            <v>1422.74</v>
          </cell>
          <cell r="H30">
            <v>1323.55</v>
          </cell>
          <cell r="I30">
            <v>1313.5</v>
          </cell>
          <cell r="J30">
            <v>1424.53</v>
          </cell>
          <cell r="K30">
            <v>1327.82</v>
          </cell>
          <cell r="L30">
            <v>1281.8</v>
          </cell>
          <cell r="M30">
            <v>1493.84</v>
          </cell>
          <cell r="N30">
            <v>1383.03</v>
          </cell>
          <cell r="O30">
            <v>1370.96</v>
          </cell>
          <cell r="P30">
            <v>1801.2</v>
          </cell>
          <cell r="Q30">
            <v>1682.45</v>
          </cell>
          <cell r="R30">
            <v>1688.92</v>
          </cell>
          <cell r="S30">
            <v>1702.46</v>
          </cell>
          <cell r="T30">
            <v>1587.38</v>
          </cell>
          <cell r="U30">
            <v>1582.74</v>
          </cell>
          <cell r="V30">
            <v>1747.12</v>
          </cell>
          <cell r="W30">
            <v>1627.06</v>
          </cell>
          <cell r="X30">
            <v>1606.05</v>
          </cell>
          <cell r="Y30">
            <v>1884.22</v>
          </cell>
          <cell r="Z30">
            <v>1732.45</v>
          </cell>
          <cell r="AA30">
            <v>1762.06</v>
          </cell>
          <cell r="AB30">
            <v>2228.12</v>
          </cell>
          <cell r="AC30">
            <v>2076.58</v>
          </cell>
          <cell r="AD30">
            <v>2127</v>
          </cell>
          <cell r="AE30">
            <v>2146.5</v>
          </cell>
          <cell r="AF30">
            <v>2002.81</v>
          </cell>
          <cell r="AG30">
            <v>1970.93</v>
          </cell>
          <cell r="AH30">
            <v>2114.56</v>
          </cell>
          <cell r="AI30">
            <v>1975.59</v>
          </cell>
          <cell r="AJ30">
            <v>1987.68</v>
          </cell>
          <cell r="AK30">
            <v>2246.34</v>
          </cell>
          <cell r="AL30">
            <v>2144.65</v>
          </cell>
          <cell r="AM30">
            <v>2166.48</v>
          </cell>
        </row>
        <row r="31">
          <cell r="B31" t="str">
            <v>1300-5</v>
          </cell>
          <cell r="D31">
            <v>2220.4299999999998</v>
          </cell>
          <cell r="E31">
            <v>2100.17</v>
          </cell>
          <cell r="F31">
            <v>2146.25</v>
          </cell>
          <cell r="G31">
            <v>2117.1</v>
          </cell>
          <cell r="H31">
            <v>1979.8</v>
          </cell>
          <cell r="I31">
            <v>1969.85</v>
          </cell>
          <cell r="J31">
            <v>2100.5300000000002</v>
          </cell>
          <cell r="K31">
            <v>1958.66</v>
          </cell>
          <cell r="L31">
            <v>1957.04</v>
          </cell>
          <cell r="M31">
            <v>2188.7800000000002</v>
          </cell>
          <cell r="N31">
            <v>2142.86</v>
          </cell>
          <cell r="O31">
            <v>2086.7399999999998</v>
          </cell>
          <cell r="P31">
            <v>2321.84</v>
          </cell>
          <cell r="Q31">
            <v>2215.37</v>
          </cell>
          <cell r="R31">
            <v>2226.41</v>
          </cell>
          <cell r="S31">
            <v>2224.2600000000002</v>
          </cell>
          <cell r="T31">
            <v>2087.1799999999998</v>
          </cell>
          <cell r="U31">
            <v>2099.5700000000002</v>
          </cell>
          <cell r="V31">
            <v>2273.5700000000002</v>
          </cell>
          <cell r="W31">
            <v>2127.1999999999998</v>
          </cell>
          <cell r="X31">
            <v>2135.63</v>
          </cell>
          <cell r="Y31">
            <v>2419.96</v>
          </cell>
          <cell r="Z31">
            <v>2306.6999999999998</v>
          </cell>
          <cell r="AA31">
            <v>2300.4499999999998</v>
          </cell>
          <cell r="AB31">
            <v>3080.55</v>
          </cell>
          <cell r="AC31">
            <v>2845.91</v>
          </cell>
          <cell r="AD31">
            <v>2955.42</v>
          </cell>
          <cell r="AE31">
            <v>2969.18</v>
          </cell>
          <cell r="AF31">
            <v>2790.51</v>
          </cell>
          <cell r="AG31">
            <v>2793.83</v>
          </cell>
          <cell r="AH31">
            <v>2971.5</v>
          </cell>
          <cell r="AI31">
            <v>2749.57</v>
          </cell>
          <cell r="AJ31">
            <v>2773.08</v>
          </cell>
          <cell r="AK31">
            <v>3194.41</v>
          </cell>
          <cell r="AL31">
            <v>3029.6</v>
          </cell>
          <cell r="AM31">
            <v>3047.31</v>
          </cell>
        </row>
        <row r="33">
          <cell r="B33" t="str">
            <v>Activity 180</v>
          </cell>
          <cell r="D33">
            <v>810.04</v>
          </cell>
          <cell r="E33">
            <v>854.53</v>
          </cell>
          <cell r="F33">
            <v>959.93</v>
          </cell>
          <cell r="G33">
            <v>834.45</v>
          </cell>
          <cell r="H33">
            <v>774.57</v>
          </cell>
          <cell r="I33">
            <v>882.23</v>
          </cell>
          <cell r="J33">
            <v>941.26</v>
          </cell>
          <cell r="K33">
            <v>815.13</v>
          </cell>
          <cell r="L33">
            <v>701.27</v>
          </cell>
          <cell r="M33">
            <v>643.34</v>
          </cell>
          <cell r="N33">
            <v>742.14</v>
          </cell>
          <cell r="O33">
            <v>787.78</v>
          </cell>
          <cell r="P33">
            <v>976.33</v>
          </cell>
          <cell r="Q33">
            <v>1042.24</v>
          </cell>
          <cell r="R33">
            <v>1167.29</v>
          </cell>
          <cell r="S33">
            <v>1030.8900000000001</v>
          </cell>
          <cell r="T33">
            <v>962.24</v>
          </cell>
          <cell r="U33">
            <v>1106.97</v>
          </cell>
          <cell r="V33">
            <v>1205.21</v>
          </cell>
          <cell r="W33">
            <v>1069.53</v>
          </cell>
          <cell r="X33">
            <v>926.08</v>
          </cell>
          <cell r="Y33">
            <v>861.41</v>
          </cell>
          <cell r="Z33">
            <v>1002.07</v>
          </cell>
          <cell r="AA33">
            <v>1070.3800000000001</v>
          </cell>
          <cell r="AB33">
            <v>1326.77</v>
          </cell>
          <cell r="AC33">
            <v>1441.86</v>
          </cell>
          <cell r="AD33">
            <v>1668.44</v>
          </cell>
          <cell r="AE33">
            <v>1480.38</v>
          </cell>
          <cell r="AF33">
            <v>1396.4</v>
          </cell>
          <cell r="AG33">
            <v>1593.27</v>
          </cell>
          <cell r="AH33">
            <v>1680.41</v>
          </cell>
          <cell r="AI33">
            <v>1481.17</v>
          </cell>
          <cell r="AJ33">
            <v>1293.31</v>
          </cell>
          <cell r="AK33">
            <v>1197.71</v>
          </cell>
          <cell r="AL33">
            <v>1415.74</v>
          </cell>
          <cell r="AM33">
            <v>1521.68</v>
          </cell>
        </row>
        <row r="34">
          <cell r="B34" t="str">
            <v>Activity 90</v>
          </cell>
          <cell r="D34">
            <v>704.58</v>
          </cell>
          <cell r="E34">
            <v>748.84</v>
          </cell>
          <cell r="F34">
            <v>836.35</v>
          </cell>
          <cell r="G34">
            <v>731.21</v>
          </cell>
          <cell r="H34">
            <v>679.29</v>
          </cell>
          <cell r="I34">
            <v>774.47</v>
          </cell>
          <cell r="J34">
            <v>823.7</v>
          </cell>
          <cell r="K34">
            <v>715.71</v>
          </cell>
          <cell r="L34">
            <v>617.75</v>
          </cell>
          <cell r="M34">
            <v>562.97</v>
          </cell>
          <cell r="N34">
            <v>649.07000000000005</v>
          </cell>
          <cell r="O34">
            <v>693.57</v>
          </cell>
          <cell r="P34">
            <v>758.29</v>
          </cell>
          <cell r="Q34">
            <v>810.97</v>
          </cell>
          <cell r="R34">
            <v>907.44</v>
          </cell>
          <cell r="S34">
            <v>800.67</v>
          </cell>
          <cell r="T34">
            <v>746.85</v>
          </cell>
          <cell r="U34">
            <v>859.12</v>
          </cell>
          <cell r="V34">
            <v>940.23</v>
          </cell>
          <cell r="W34">
            <v>825.66</v>
          </cell>
          <cell r="X34">
            <v>724.87</v>
          </cell>
          <cell r="Y34">
            <v>669.03</v>
          </cell>
          <cell r="Z34">
            <v>783.92</v>
          </cell>
          <cell r="AA34">
            <v>837.19</v>
          </cell>
          <cell r="AB34">
            <v>1069.3699999999999</v>
          </cell>
          <cell r="AC34">
            <v>1158.53</v>
          </cell>
          <cell r="AD34">
            <v>1345.33</v>
          </cell>
          <cell r="AE34">
            <v>1196.25</v>
          </cell>
          <cell r="AF34">
            <v>1117.44</v>
          </cell>
          <cell r="AG34">
            <v>1281.74</v>
          </cell>
          <cell r="AH34">
            <v>1345.51</v>
          </cell>
          <cell r="AI34">
            <v>1194.8399999999999</v>
          </cell>
          <cell r="AJ34">
            <v>1037.53</v>
          </cell>
          <cell r="AK34">
            <v>963.78</v>
          </cell>
          <cell r="AL34">
            <v>1135.71</v>
          </cell>
          <cell r="AM34">
            <v>1224.07</v>
          </cell>
        </row>
        <row r="35">
          <cell r="B35" t="str">
            <v>Boardroom 1</v>
          </cell>
          <cell r="D35">
            <v>1787.88</v>
          </cell>
          <cell r="E35">
            <v>1896.32</v>
          </cell>
          <cell r="F35">
            <v>2115.9299999999998</v>
          </cell>
          <cell r="G35">
            <v>1859.39</v>
          </cell>
          <cell r="H35">
            <v>1712.84</v>
          </cell>
          <cell r="I35">
            <v>1965.26</v>
          </cell>
          <cell r="J35">
            <v>2080.0500000000002</v>
          </cell>
          <cell r="K35">
            <v>1814.96</v>
          </cell>
          <cell r="L35">
            <v>1541.83</v>
          </cell>
          <cell r="M35">
            <v>1423.91</v>
          </cell>
          <cell r="N35">
            <v>1646.45</v>
          </cell>
          <cell r="O35">
            <v>1750.59</v>
          </cell>
          <cell r="P35">
            <v>1958.4</v>
          </cell>
          <cell r="Q35">
            <v>2077.81</v>
          </cell>
          <cell r="R35">
            <v>2346.17</v>
          </cell>
          <cell r="S35">
            <v>2051.5700000000002</v>
          </cell>
          <cell r="T35">
            <v>1919.51</v>
          </cell>
          <cell r="U35">
            <v>2220.71</v>
          </cell>
          <cell r="V35">
            <v>2400.9</v>
          </cell>
          <cell r="W35">
            <v>2145.11</v>
          </cell>
          <cell r="X35">
            <v>1861.55</v>
          </cell>
          <cell r="Y35">
            <v>1717.91</v>
          </cell>
          <cell r="Z35">
            <v>1995.6</v>
          </cell>
          <cell r="AA35">
            <v>2155.4899999999998</v>
          </cell>
          <cell r="AB35">
            <v>2726.94</v>
          </cell>
          <cell r="AC35">
            <v>2944.54</v>
          </cell>
          <cell r="AD35">
            <v>3436.97</v>
          </cell>
          <cell r="AE35">
            <v>3035.16</v>
          </cell>
          <cell r="AF35">
            <v>2876.39</v>
          </cell>
          <cell r="AG35">
            <v>3286.28</v>
          </cell>
          <cell r="AH35">
            <v>3440.43</v>
          </cell>
          <cell r="AI35">
            <v>3051.09</v>
          </cell>
          <cell r="AJ35">
            <v>2684.75</v>
          </cell>
          <cell r="AK35">
            <v>2452.89</v>
          </cell>
          <cell r="AL35">
            <v>2899.83</v>
          </cell>
          <cell r="AM35">
            <v>3149.99</v>
          </cell>
        </row>
        <row r="36">
          <cell r="B36" t="str">
            <v>Boardroom 100</v>
          </cell>
          <cell r="D36">
            <v>2411.27</v>
          </cell>
          <cell r="E36">
            <v>2571.9699999999998</v>
          </cell>
          <cell r="F36">
            <v>2887.96</v>
          </cell>
          <cell r="G36">
            <v>2534.44</v>
          </cell>
          <cell r="H36">
            <v>2335.3000000000002</v>
          </cell>
          <cell r="I36">
            <v>2662.74</v>
          </cell>
          <cell r="J36">
            <v>2840</v>
          </cell>
          <cell r="K36">
            <v>2459.27</v>
          </cell>
          <cell r="L36">
            <v>2107.66</v>
          </cell>
          <cell r="M36">
            <v>1923.88</v>
          </cell>
          <cell r="N36">
            <v>2232.2600000000002</v>
          </cell>
          <cell r="O36">
            <v>2388.46</v>
          </cell>
          <cell r="P36">
            <v>2659.57</v>
          </cell>
          <cell r="Q36">
            <v>2846.83</v>
          </cell>
          <cell r="R36">
            <v>3204.62</v>
          </cell>
          <cell r="S36">
            <v>2829.38</v>
          </cell>
          <cell r="T36">
            <v>2637.72</v>
          </cell>
          <cell r="U36">
            <v>3024.01</v>
          </cell>
          <cell r="V36">
            <v>3287.34</v>
          </cell>
          <cell r="W36">
            <v>2917.11</v>
          </cell>
          <cell r="X36">
            <v>2529.4</v>
          </cell>
          <cell r="Y36">
            <v>2315.27</v>
          </cell>
          <cell r="Z36">
            <v>2733.85</v>
          </cell>
          <cell r="AA36">
            <v>2922.46</v>
          </cell>
          <cell r="AB36">
            <v>3654.78</v>
          </cell>
          <cell r="AC36">
            <v>3979.36</v>
          </cell>
          <cell r="AD36">
            <v>4611.22</v>
          </cell>
          <cell r="AE36">
            <v>4103.32</v>
          </cell>
          <cell r="AF36">
            <v>3852.87</v>
          </cell>
          <cell r="AG36">
            <v>4392.5200000000004</v>
          </cell>
          <cell r="AH36">
            <v>4589.66</v>
          </cell>
          <cell r="AI36">
            <v>4069.48</v>
          </cell>
          <cell r="AJ36">
            <v>3545.86</v>
          </cell>
          <cell r="AK36">
            <v>3251.14</v>
          </cell>
          <cell r="AL36">
            <v>3880.4</v>
          </cell>
          <cell r="AM36">
            <v>4209.95</v>
          </cell>
        </row>
        <row r="37">
          <cell r="B37" t="str">
            <v>Boardroom 1000</v>
          </cell>
          <cell r="D37">
            <v>2665.82</v>
          </cell>
          <cell r="E37">
            <v>2833.13</v>
          </cell>
          <cell r="F37">
            <v>3173.42</v>
          </cell>
          <cell r="G37">
            <v>2774.71</v>
          </cell>
          <cell r="H37">
            <v>2577.8200000000002</v>
          </cell>
          <cell r="I37">
            <v>2913.7</v>
          </cell>
          <cell r="J37">
            <v>3103.76</v>
          </cell>
          <cell r="K37">
            <v>2708.25</v>
          </cell>
          <cell r="L37">
            <v>2303.9699999999998</v>
          </cell>
          <cell r="M37">
            <v>2101.4299999999998</v>
          </cell>
          <cell r="N37">
            <v>2439.64</v>
          </cell>
          <cell r="O37">
            <v>2584.7399999999998</v>
          </cell>
          <cell r="P37">
            <v>3250.42</v>
          </cell>
          <cell r="Q37">
            <v>3484.97</v>
          </cell>
          <cell r="R37">
            <v>3869.99</v>
          </cell>
          <cell r="S37">
            <v>3438.49</v>
          </cell>
          <cell r="T37">
            <v>3191.56</v>
          </cell>
          <cell r="U37">
            <v>3681.67</v>
          </cell>
          <cell r="V37">
            <v>4022.54</v>
          </cell>
          <cell r="W37">
            <v>3555.76</v>
          </cell>
          <cell r="X37">
            <v>3081.31</v>
          </cell>
          <cell r="Y37">
            <v>2835.95</v>
          </cell>
          <cell r="Z37">
            <v>3330.02</v>
          </cell>
          <cell r="AA37">
            <v>3574.41</v>
          </cell>
          <cell r="AB37">
            <v>4633.13</v>
          </cell>
          <cell r="AC37">
            <v>5032.8</v>
          </cell>
          <cell r="AD37">
            <v>5802.6</v>
          </cell>
          <cell r="AE37">
            <v>5205.6899999999996</v>
          </cell>
          <cell r="AF37">
            <v>4865.3999999999996</v>
          </cell>
          <cell r="AG37">
            <v>5594.72</v>
          </cell>
          <cell r="AH37">
            <v>5914.09</v>
          </cell>
          <cell r="AI37">
            <v>5151</v>
          </cell>
          <cell r="AJ37">
            <v>4477.79</v>
          </cell>
          <cell r="AK37">
            <v>4166.74</v>
          </cell>
          <cell r="AL37">
            <v>4950.3900000000003</v>
          </cell>
          <cell r="AM37">
            <v>5341.2</v>
          </cell>
        </row>
        <row r="38">
          <cell r="B38" t="str">
            <v>CFO 100</v>
          </cell>
          <cell r="D38">
            <v>4600.47</v>
          </cell>
          <cell r="E38">
            <v>4900.3500000000004</v>
          </cell>
          <cell r="F38">
            <v>5486.68</v>
          </cell>
          <cell r="G38">
            <v>4823.03</v>
          </cell>
          <cell r="H38">
            <v>4476.58</v>
          </cell>
          <cell r="I38">
            <v>5128.2700000000004</v>
          </cell>
          <cell r="J38">
            <v>5417.61</v>
          </cell>
          <cell r="K38">
            <v>4746.38</v>
          </cell>
          <cell r="L38">
            <v>4043.87</v>
          </cell>
          <cell r="M38">
            <v>3695.62</v>
          </cell>
          <cell r="N38">
            <v>4284.34</v>
          </cell>
          <cell r="O38">
            <v>4565.3599999999997</v>
          </cell>
          <cell r="P38">
            <v>5436.97</v>
          </cell>
          <cell r="Q38">
            <v>5854.17</v>
          </cell>
          <cell r="R38">
            <v>6531.07</v>
          </cell>
          <cell r="S38">
            <v>5770.23</v>
          </cell>
          <cell r="T38">
            <v>5401.04</v>
          </cell>
          <cell r="U38">
            <v>6220.96</v>
          </cell>
          <cell r="V38">
            <v>6723.52</v>
          </cell>
          <cell r="W38">
            <v>6001.05</v>
          </cell>
          <cell r="X38">
            <v>5178.63</v>
          </cell>
          <cell r="Y38">
            <v>4821.07</v>
          </cell>
          <cell r="Z38">
            <v>5615.74</v>
          </cell>
          <cell r="AA38">
            <v>6007.84</v>
          </cell>
          <cell r="AB38">
            <v>7575.98</v>
          </cell>
          <cell r="AC38">
            <v>8313.1200000000008</v>
          </cell>
          <cell r="AD38">
            <v>9546.2999999999993</v>
          </cell>
          <cell r="AE38">
            <v>8485.84</v>
          </cell>
          <cell r="AF38">
            <v>7958.75</v>
          </cell>
          <cell r="AG38">
            <v>9045.8700000000008</v>
          </cell>
          <cell r="AH38">
            <v>9493.14</v>
          </cell>
          <cell r="AI38">
            <v>8477.4</v>
          </cell>
          <cell r="AJ38">
            <v>7315.98</v>
          </cell>
          <cell r="AK38">
            <v>6793.28</v>
          </cell>
          <cell r="AL38">
            <v>7968.02</v>
          </cell>
          <cell r="AM38">
            <v>8680.44</v>
          </cell>
        </row>
        <row r="39">
          <cell r="B39" t="str">
            <v>CFO 50</v>
          </cell>
          <cell r="D39">
            <v>3235.59</v>
          </cell>
          <cell r="E39">
            <v>3439.01</v>
          </cell>
          <cell r="F39">
            <v>3840.28</v>
          </cell>
          <cell r="G39">
            <v>3374.65</v>
          </cell>
          <cell r="H39">
            <v>3141.54</v>
          </cell>
          <cell r="I39">
            <v>3598.49</v>
          </cell>
          <cell r="J39">
            <v>3808.97</v>
          </cell>
          <cell r="K39">
            <v>3309.24</v>
          </cell>
          <cell r="L39">
            <v>2835.45</v>
          </cell>
          <cell r="M39">
            <v>2599.73</v>
          </cell>
          <cell r="N39">
            <v>3019.26</v>
          </cell>
          <cell r="O39">
            <v>3176.33</v>
          </cell>
          <cell r="P39">
            <v>3529.99</v>
          </cell>
          <cell r="Q39">
            <v>3783.19</v>
          </cell>
          <cell r="R39">
            <v>4218.25</v>
          </cell>
          <cell r="S39">
            <v>3727.21</v>
          </cell>
          <cell r="T39">
            <v>3479.09</v>
          </cell>
          <cell r="U39">
            <v>4022.85</v>
          </cell>
          <cell r="V39">
            <v>4384.87</v>
          </cell>
          <cell r="W39">
            <v>3877.11</v>
          </cell>
          <cell r="X39">
            <v>3353.35</v>
          </cell>
          <cell r="Y39">
            <v>3113.69</v>
          </cell>
          <cell r="Z39">
            <v>3644.47</v>
          </cell>
          <cell r="AA39">
            <v>3872.68</v>
          </cell>
          <cell r="AB39">
            <v>5109.38</v>
          </cell>
          <cell r="AC39">
            <v>5541.89</v>
          </cell>
          <cell r="AD39">
            <v>6411.62</v>
          </cell>
          <cell r="AE39">
            <v>5715.03</v>
          </cell>
          <cell r="AF39">
            <v>5328.73</v>
          </cell>
          <cell r="AG39">
            <v>6094.17</v>
          </cell>
          <cell r="AH39">
            <v>6419.44</v>
          </cell>
          <cell r="AI39">
            <v>5706.25</v>
          </cell>
          <cell r="AJ39">
            <v>4967.78</v>
          </cell>
          <cell r="AK39">
            <v>4574.21</v>
          </cell>
          <cell r="AL39">
            <v>5428.76</v>
          </cell>
          <cell r="AM39">
            <v>5834.85</v>
          </cell>
        </row>
        <row r="40">
          <cell r="B40" t="str">
            <v>Insta 3</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row>
        <row r="41">
          <cell r="B41" t="str">
            <v>Insta 4</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0</v>
          </cell>
        </row>
        <row r="42">
          <cell r="B42" t="str">
            <v>Insta 5</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cell r="AM42">
            <v>0</v>
          </cell>
        </row>
        <row r="43">
          <cell r="B43" t="str">
            <v>Nestor 21</v>
          </cell>
          <cell r="D43">
            <v>309.43</v>
          </cell>
          <cell r="E43">
            <v>327.14999999999998</v>
          </cell>
          <cell r="F43">
            <v>363.78</v>
          </cell>
          <cell r="G43">
            <v>319.77</v>
          </cell>
          <cell r="H43">
            <v>297.47000000000003</v>
          </cell>
          <cell r="I43">
            <v>337.79</v>
          </cell>
          <cell r="J43">
            <v>359.89</v>
          </cell>
          <cell r="K43">
            <v>312.55</v>
          </cell>
          <cell r="L43">
            <v>267.43</v>
          </cell>
          <cell r="M43">
            <v>246.75</v>
          </cell>
          <cell r="N43">
            <v>283.22000000000003</v>
          </cell>
          <cell r="O43">
            <v>296.61</v>
          </cell>
          <cell r="P43">
            <v>379.75</v>
          </cell>
          <cell r="Q43">
            <v>405.5</v>
          </cell>
          <cell r="R43">
            <v>452.52</v>
          </cell>
          <cell r="S43">
            <v>400.5</v>
          </cell>
          <cell r="T43">
            <v>377.29</v>
          </cell>
          <cell r="U43">
            <v>432.15</v>
          </cell>
          <cell r="V43">
            <v>471.43</v>
          </cell>
          <cell r="W43">
            <v>415.87</v>
          </cell>
          <cell r="X43">
            <v>362.19</v>
          </cell>
          <cell r="Y43">
            <v>335.32</v>
          </cell>
          <cell r="Z43">
            <v>390.57</v>
          </cell>
          <cell r="AA43">
            <v>416.44</v>
          </cell>
          <cell r="AB43">
            <v>504.93</v>
          </cell>
          <cell r="AC43">
            <v>545.77</v>
          </cell>
          <cell r="AD43">
            <v>632.89</v>
          </cell>
          <cell r="AE43">
            <v>563.54</v>
          </cell>
          <cell r="AF43">
            <v>531.39</v>
          </cell>
          <cell r="AG43">
            <v>603.16</v>
          </cell>
          <cell r="AH43">
            <v>635.07000000000005</v>
          </cell>
          <cell r="AI43">
            <v>563.09</v>
          </cell>
          <cell r="AJ43">
            <v>488.52</v>
          </cell>
          <cell r="AK43">
            <v>454.06</v>
          </cell>
          <cell r="AL43">
            <v>537.01</v>
          </cell>
          <cell r="AM43">
            <v>576.75</v>
          </cell>
        </row>
        <row r="44">
          <cell r="B44" t="str">
            <v>Nestor 27</v>
          </cell>
          <cell r="D44">
            <v>547.42999999999995</v>
          </cell>
          <cell r="E44">
            <v>581.39</v>
          </cell>
          <cell r="F44">
            <v>653.95000000000005</v>
          </cell>
          <cell r="G44">
            <v>574.28</v>
          </cell>
          <cell r="H44">
            <v>530.20000000000005</v>
          </cell>
          <cell r="I44">
            <v>606.91</v>
          </cell>
          <cell r="J44">
            <v>641.64</v>
          </cell>
          <cell r="K44">
            <v>565.86</v>
          </cell>
          <cell r="L44">
            <v>481.09</v>
          </cell>
          <cell r="M44">
            <v>438.54</v>
          </cell>
          <cell r="N44">
            <v>506.08</v>
          </cell>
          <cell r="O44">
            <v>541.96</v>
          </cell>
          <cell r="P44">
            <v>645.75</v>
          </cell>
          <cell r="Q44">
            <v>688.49</v>
          </cell>
          <cell r="R44">
            <v>772.03</v>
          </cell>
          <cell r="S44">
            <v>685.42</v>
          </cell>
          <cell r="T44">
            <v>639.73</v>
          </cell>
          <cell r="U44">
            <v>735.88</v>
          </cell>
          <cell r="V44">
            <v>797.94</v>
          </cell>
          <cell r="W44">
            <v>710.26</v>
          </cell>
          <cell r="X44">
            <v>613.30999999999995</v>
          </cell>
          <cell r="Y44">
            <v>565.51</v>
          </cell>
          <cell r="Z44">
            <v>660.43</v>
          </cell>
          <cell r="AA44">
            <v>708.79</v>
          </cell>
          <cell r="AB44">
            <v>916.2</v>
          </cell>
          <cell r="AC44">
            <v>985.07</v>
          </cell>
          <cell r="AD44">
            <v>1145.32</v>
          </cell>
          <cell r="AE44">
            <v>1018.37</v>
          </cell>
          <cell r="AF44">
            <v>953.34</v>
          </cell>
          <cell r="AG44">
            <v>1095.96</v>
          </cell>
          <cell r="AH44">
            <v>1141.17</v>
          </cell>
          <cell r="AI44">
            <v>1010.7</v>
          </cell>
          <cell r="AJ44">
            <v>877.36</v>
          </cell>
          <cell r="AK44">
            <v>806.55</v>
          </cell>
          <cell r="AL44">
            <v>955.11</v>
          </cell>
          <cell r="AM44">
            <v>1029.3900000000001</v>
          </cell>
        </row>
        <row r="45">
          <cell r="B45" t="str">
            <v>Oak 100</v>
          </cell>
          <cell r="D45">
            <v>503.31</v>
          </cell>
          <cell r="E45">
            <v>529.82000000000005</v>
          </cell>
          <cell r="F45">
            <v>597.86</v>
          </cell>
          <cell r="G45">
            <v>523.35</v>
          </cell>
          <cell r="H45">
            <v>484.49</v>
          </cell>
          <cell r="I45">
            <v>554.79999999999995</v>
          </cell>
          <cell r="J45">
            <v>585.39</v>
          </cell>
          <cell r="K45">
            <v>509.42</v>
          </cell>
          <cell r="L45">
            <v>438.88</v>
          </cell>
          <cell r="M45">
            <v>398.09</v>
          </cell>
          <cell r="N45">
            <v>460.55</v>
          </cell>
          <cell r="O45">
            <v>492.98</v>
          </cell>
          <cell r="P45">
            <v>569.92999999999995</v>
          </cell>
          <cell r="Q45">
            <v>608.16</v>
          </cell>
          <cell r="R45">
            <v>679.06</v>
          </cell>
          <cell r="S45">
            <v>601.54999999999995</v>
          </cell>
          <cell r="T45">
            <v>563.39</v>
          </cell>
          <cell r="U45">
            <v>644.25</v>
          </cell>
          <cell r="V45">
            <v>702.31</v>
          </cell>
          <cell r="W45">
            <v>623.55999999999995</v>
          </cell>
          <cell r="X45">
            <v>542.08000000000004</v>
          </cell>
          <cell r="Y45">
            <v>499.25</v>
          </cell>
          <cell r="Z45">
            <v>583.86</v>
          </cell>
          <cell r="AA45">
            <v>625.29</v>
          </cell>
          <cell r="AB45">
            <v>817.37</v>
          </cell>
          <cell r="AC45">
            <v>883.48</v>
          </cell>
          <cell r="AD45">
            <v>1018.3</v>
          </cell>
          <cell r="AE45">
            <v>911.76</v>
          </cell>
          <cell r="AF45">
            <v>859.55</v>
          </cell>
          <cell r="AG45">
            <v>970.06</v>
          </cell>
          <cell r="AH45">
            <v>1028.49</v>
          </cell>
          <cell r="AI45">
            <v>911.27</v>
          </cell>
          <cell r="AJ45">
            <v>785.71</v>
          </cell>
          <cell r="AK45">
            <v>729.91</v>
          </cell>
          <cell r="AL45">
            <v>865.6</v>
          </cell>
          <cell r="AM45">
            <v>928.93</v>
          </cell>
        </row>
        <row r="46">
          <cell r="B46" t="str">
            <v>Oak 1000</v>
          </cell>
          <cell r="D46">
            <v>1387.12</v>
          </cell>
          <cell r="E46">
            <v>1461.36</v>
          </cell>
          <cell r="F46">
            <v>1650.67</v>
          </cell>
          <cell r="G46">
            <v>1444.46</v>
          </cell>
          <cell r="H46">
            <v>1336.57</v>
          </cell>
          <cell r="I46">
            <v>1523.22</v>
          </cell>
          <cell r="J46">
            <v>1607.7</v>
          </cell>
          <cell r="K46">
            <v>1411.64</v>
          </cell>
          <cell r="L46">
            <v>1210.99</v>
          </cell>
          <cell r="M46">
            <v>1102.21</v>
          </cell>
          <cell r="N46">
            <v>1279.92</v>
          </cell>
          <cell r="O46">
            <v>1364.43</v>
          </cell>
          <cell r="P46">
            <v>1546.9</v>
          </cell>
          <cell r="Q46">
            <v>1650.39</v>
          </cell>
          <cell r="R46">
            <v>1851.76</v>
          </cell>
          <cell r="S46">
            <v>1634.61</v>
          </cell>
          <cell r="T46">
            <v>1522.2</v>
          </cell>
          <cell r="U46">
            <v>1753.61</v>
          </cell>
          <cell r="V46">
            <v>1904.11</v>
          </cell>
          <cell r="W46">
            <v>1688.59</v>
          </cell>
          <cell r="X46">
            <v>1459.74</v>
          </cell>
          <cell r="Y46">
            <v>1356.85</v>
          </cell>
          <cell r="Z46">
            <v>1577.19</v>
          </cell>
          <cell r="AA46">
            <v>1688.21</v>
          </cell>
          <cell r="AB46">
            <v>2040.56</v>
          </cell>
          <cell r="AC46">
            <v>2220.16</v>
          </cell>
          <cell r="AD46">
            <v>2550.27</v>
          </cell>
          <cell r="AE46">
            <v>2282.37</v>
          </cell>
          <cell r="AF46">
            <v>2133.0500000000002</v>
          </cell>
          <cell r="AG46">
            <v>2443.5700000000002</v>
          </cell>
          <cell r="AH46">
            <v>2573.1799999999998</v>
          </cell>
          <cell r="AI46">
            <v>2273.9</v>
          </cell>
          <cell r="AJ46">
            <v>1970.61</v>
          </cell>
          <cell r="AK46">
            <v>1839.26</v>
          </cell>
          <cell r="AL46">
            <v>2163.16</v>
          </cell>
          <cell r="AM46">
            <v>2339.42</v>
          </cell>
        </row>
        <row r="47">
          <cell r="B47" t="str">
            <v>Oak 250</v>
          </cell>
          <cell r="D47">
            <v>811.18</v>
          </cell>
          <cell r="E47">
            <v>851.79</v>
          </cell>
          <cell r="F47">
            <v>960.69</v>
          </cell>
          <cell r="G47">
            <v>836.63</v>
          </cell>
          <cell r="H47">
            <v>775.82</v>
          </cell>
          <cell r="I47">
            <v>883.32</v>
          </cell>
          <cell r="J47">
            <v>938.18</v>
          </cell>
          <cell r="K47">
            <v>814.33</v>
          </cell>
          <cell r="L47">
            <v>702.16</v>
          </cell>
          <cell r="M47">
            <v>641.30999999999995</v>
          </cell>
          <cell r="N47">
            <v>739.53</v>
          </cell>
          <cell r="O47">
            <v>789.43</v>
          </cell>
          <cell r="P47">
            <v>936.36</v>
          </cell>
          <cell r="Q47">
            <v>994.49</v>
          </cell>
          <cell r="R47">
            <v>1110</v>
          </cell>
          <cell r="S47">
            <v>977.26</v>
          </cell>
          <cell r="T47">
            <v>920.35</v>
          </cell>
          <cell r="U47">
            <v>1051.9000000000001</v>
          </cell>
          <cell r="V47">
            <v>1144.78</v>
          </cell>
          <cell r="W47">
            <v>1017.1</v>
          </cell>
          <cell r="X47">
            <v>882.17</v>
          </cell>
          <cell r="Y47">
            <v>814.99</v>
          </cell>
          <cell r="Z47">
            <v>946.67</v>
          </cell>
          <cell r="AA47">
            <v>1019.58</v>
          </cell>
          <cell r="AB47">
            <v>1349.05</v>
          </cell>
          <cell r="AC47">
            <v>1458.01</v>
          </cell>
          <cell r="AD47">
            <v>1685.97</v>
          </cell>
          <cell r="AE47">
            <v>1486.64</v>
          </cell>
          <cell r="AF47">
            <v>1406.27</v>
          </cell>
          <cell r="AG47">
            <v>1613.46</v>
          </cell>
          <cell r="AH47">
            <v>1691.5</v>
          </cell>
          <cell r="AI47">
            <v>1501.49</v>
          </cell>
          <cell r="AJ47">
            <v>1297.3699999999999</v>
          </cell>
          <cell r="AK47">
            <v>1196.6199999999999</v>
          </cell>
          <cell r="AL47">
            <v>1409.22</v>
          </cell>
          <cell r="AM47">
            <v>1527.79</v>
          </cell>
        </row>
        <row r="48">
          <cell r="B48" t="str">
            <v>Oval 23</v>
          </cell>
          <cell r="D48">
            <v>361.87</v>
          </cell>
          <cell r="E48">
            <v>384.07</v>
          </cell>
          <cell r="F48">
            <v>431.89</v>
          </cell>
          <cell r="G48">
            <v>376.76</v>
          </cell>
          <cell r="H48">
            <v>350.28</v>
          </cell>
          <cell r="I48">
            <v>397.46</v>
          </cell>
          <cell r="J48">
            <v>421.19</v>
          </cell>
          <cell r="K48">
            <v>369.24</v>
          </cell>
          <cell r="L48">
            <v>318.39999999999998</v>
          </cell>
          <cell r="M48">
            <v>291.04000000000002</v>
          </cell>
          <cell r="N48">
            <v>332.06</v>
          </cell>
          <cell r="O48">
            <v>352.95</v>
          </cell>
          <cell r="P48">
            <v>383.53</v>
          </cell>
          <cell r="Q48">
            <v>412.1</v>
          </cell>
          <cell r="R48">
            <v>461.11</v>
          </cell>
          <cell r="S48">
            <v>408.66</v>
          </cell>
          <cell r="T48">
            <v>379.48</v>
          </cell>
          <cell r="U48">
            <v>437.27</v>
          </cell>
          <cell r="V48">
            <v>475.7</v>
          </cell>
          <cell r="W48">
            <v>422.67</v>
          </cell>
          <cell r="X48">
            <v>366.43</v>
          </cell>
          <cell r="Y48">
            <v>342.02</v>
          </cell>
          <cell r="Z48">
            <v>394.44</v>
          </cell>
          <cell r="AA48">
            <v>423.25</v>
          </cell>
          <cell r="AB48">
            <v>556.34</v>
          </cell>
          <cell r="AC48">
            <v>604</v>
          </cell>
          <cell r="AD48">
            <v>696.83</v>
          </cell>
          <cell r="AE48">
            <v>620.84</v>
          </cell>
          <cell r="AF48">
            <v>584.78</v>
          </cell>
          <cell r="AG48">
            <v>666.23</v>
          </cell>
          <cell r="AH48">
            <v>698.96</v>
          </cell>
          <cell r="AI48">
            <v>618.97</v>
          </cell>
          <cell r="AJ48">
            <v>540.04</v>
          </cell>
          <cell r="AK48">
            <v>502.5</v>
          </cell>
          <cell r="AL48">
            <v>589.72</v>
          </cell>
          <cell r="AM48">
            <v>636.91</v>
          </cell>
        </row>
        <row r="49">
          <cell r="B49" t="str">
            <v>Oval 57</v>
          </cell>
          <cell r="D49">
            <v>564.98</v>
          </cell>
          <cell r="E49">
            <v>598.96</v>
          </cell>
          <cell r="F49">
            <v>675.7</v>
          </cell>
          <cell r="G49">
            <v>591.29</v>
          </cell>
          <cell r="H49">
            <v>549.80999999999995</v>
          </cell>
          <cell r="I49">
            <v>622.01</v>
          </cell>
          <cell r="J49">
            <v>655.91</v>
          </cell>
          <cell r="K49">
            <v>576.03</v>
          </cell>
          <cell r="L49">
            <v>493.36</v>
          </cell>
          <cell r="M49">
            <v>450.9</v>
          </cell>
          <cell r="N49">
            <v>521.38</v>
          </cell>
          <cell r="O49">
            <v>558.04999999999995</v>
          </cell>
          <cell r="P49">
            <v>644.86</v>
          </cell>
          <cell r="Q49">
            <v>690.23</v>
          </cell>
          <cell r="R49">
            <v>773.6</v>
          </cell>
          <cell r="S49">
            <v>680.94</v>
          </cell>
          <cell r="T49">
            <v>635.07000000000005</v>
          </cell>
          <cell r="U49">
            <v>730.14</v>
          </cell>
          <cell r="V49">
            <v>791.08</v>
          </cell>
          <cell r="W49">
            <v>704.84</v>
          </cell>
          <cell r="X49">
            <v>611.29999999999995</v>
          </cell>
          <cell r="Y49">
            <v>567.4</v>
          </cell>
          <cell r="Z49">
            <v>663.27</v>
          </cell>
          <cell r="AA49">
            <v>708.28</v>
          </cell>
          <cell r="AB49">
            <v>888.1</v>
          </cell>
          <cell r="AC49">
            <v>964.6</v>
          </cell>
          <cell r="AD49">
            <v>1118.3499999999999</v>
          </cell>
          <cell r="AE49">
            <v>990.75</v>
          </cell>
          <cell r="AF49">
            <v>931.03</v>
          </cell>
          <cell r="AG49">
            <v>1065.7</v>
          </cell>
          <cell r="AH49">
            <v>1119.3</v>
          </cell>
          <cell r="AI49">
            <v>992.02</v>
          </cell>
          <cell r="AJ49">
            <v>866.41</v>
          </cell>
          <cell r="AK49">
            <v>802.92</v>
          </cell>
          <cell r="AL49">
            <v>951.11</v>
          </cell>
          <cell r="AM49">
            <v>1021.01</v>
          </cell>
        </row>
        <row r="50">
          <cell r="B50" t="str">
            <v>Oval 8</v>
          </cell>
          <cell r="D50">
            <v>182.64</v>
          </cell>
          <cell r="E50">
            <v>195.33</v>
          </cell>
          <cell r="F50">
            <v>218</v>
          </cell>
          <cell r="G50">
            <v>191.44</v>
          </cell>
          <cell r="H50">
            <v>176.12</v>
          </cell>
          <cell r="I50">
            <v>201.42</v>
          </cell>
          <cell r="J50">
            <v>214.52</v>
          </cell>
          <cell r="K50">
            <v>185.96</v>
          </cell>
          <cell r="L50">
            <v>159.87</v>
          </cell>
          <cell r="M50">
            <v>145.46</v>
          </cell>
          <cell r="N50">
            <v>169.73</v>
          </cell>
          <cell r="O50">
            <v>178.54</v>
          </cell>
          <cell r="P50">
            <v>197.45</v>
          </cell>
          <cell r="Q50">
            <v>212.27</v>
          </cell>
          <cell r="R50">
            <v>237.93</v>
          </cell>
          <cell r="S50">
            <v>209.56</v>
          </cell>
          <cell r="T50">
            <v>195.7</v>
          </cell>
          <cell r="U50">
            <v>225.2</v>
          </cell>
          <cell r="V50">
            <v>246.62</v>
          </cell>
          <cell r="W50">
            <v>217.72</v>
          </cell>
          <cell r="X50">
            <v>188.06</v>
          </cell>
          <cell r="Y50">
            <v>175.13</v>
          </cell>
          <cell r="Z50">
            <v>203.83</v>
          </cell>
          <cell r="AA50">
            <v>216.67</v>
          </cell>
          <cell r="AB50">
            <v>290.24</v>
          </cell>
          <cell r="AC50">
            <v>312.20999999999998</v>
          </cell>
          <cell r="AD50">
            <v>363.86</v>
          </cell>
          <cell r="AE50">
            <v>323.37</v>
          </cell>
          <cell r="AF50">
            <v>305.13</v>
          </cell>
          <cell r="AG50">
            <v>346.46</v>
          </cell>
          <cell r="AH50">
            <v>366.21</v>
          </cell>
          <cell r="AI50">
            <v>322.95999999999998</v>
          </cell>
          <cell r="AJ50">
            <v>281.56</v>
          </cell>
          <cell r="AK50">
            <v>260.14999999999998</v>
          </cell>
          <cell r="AL50">
            <v>305.73</v>
          </cell>
          <cell r="AM50">
            <v>330.17</v>
          </cell>
        </row>
        <row r="51">
          <cell r="B51" t="str">
            <v>Walnut 10</v>
          </cell>
          <cell r="D51">
            <v>1419.11</v>
          </cell>
          <cell r="E51">
            <v>1508.98</v>
          </cell>
          <cell r="F51">
            <v>1697.41</v>
          </cell>
          <cell r="G51">
            <v>1486.55</v>
          </cell>
          <cell r="H51">
            <v>1378.2</v>
          </cell>
          <cell r="I51">
            <v>1573.71</v>
          </cell>
          <cell r="J51">
            <v>1671.56</v>
          </cell>
          <cell r="K51">
            <v>1452.82</v>
          </cell>
          <cell r="L51">
            <v>1238.5</v>
          </cell>
          <cell r="M51">
            <v>1138.28</v>
          </cell>
          <cell r="N51">
            <v>1323.72</v>
          </cell>
          <cell r="O51">
            <v>1402.17</v>
          </cell>
          <cell r="P51">
            <v>1687.48</v>
          </cell>
          <cell r="Q51">
            <v>1796.91</v>
          </cell>
          <cell r="R51">
            <v>2008.82</v>
          </cell>
          <cell r="S51">
            <v>1784.67</v>
          </cell>
          <cell r="T51">
            <v>1672.33</v>
          </cell>
          <cell r="U51">
            <v>1924.27</v>
          </cell>
          <cell r="V51">
            <v>2088.48</v>
          </cell>
          <cell r="W51">
            <v>1853.99</v>
          </cell>
          <cell r="X51">
            <v>1596.05</v>
          </cell>
          <cell r="Y51">
            <v>1488.95</v>
          </cell>
          <cell r="Z51">
            <v>1741.73</v>
          </cell>
          <cell r="AA51">
            <v>1849.61</v>
          </cell>
          <cell r="AB51">
            <v>2419.75</v>
          </cell>
          <cell r="AC51">
            <v>2598.08</v>
          </cell>
          <cell r="AD51">
            <v>3005.62</v>
          </cell>
          <cell r="AE51">
            <v>2678.67</v>
          </cell>
          <cell r="AF51">
            <v>2518.7399999999998</v>
          </cell>
          <cell r="AG51">
            <v>2874.58</v>
          </cell>
          <cell r="AH51">
            <v>3017.18</v>
          </cell>
          <cell r="AI51">
            <v>2674.75</v>
          </cell>
          <cell r="AJ51">
            <v>2330.59</v>
          </cell>
          <cell r="AK51">
            <v>2147.9</v>
          </cell>
          <cell r="AL51">
            <v>2535.16</v>
          </cell>
          <cell r="AM51">
            <v>2729.03</v>
          </cell>
        </row>
        <row r="52">
          <cell r="B52" t="str">
            <v>Walnut 25</v>
          </cell>
          <cell r="D52">
            <v>2195.9299999999998</v>
          </cell>
          <cell r="E52">
            <v>2343.08</v>
          </cell>
          <cell r="F52">
            <v>2619.8200000000002</v>
          </cell>
          <cell r="G52">
            <v>2289.71</v>
          </cell>
          <cell r="H52">
            <v>2133</v>
          </cell>
          <cell r="I52">
            <v>2416.6</v>
          </cell>
          <cell r="J52">
            <v>2561.58</v>
          </cell>
          <cell r="K52">
            <v>2227.2199999999998</v>
          </cell>
          <cell r="L52">
            <v>1910.9</v>
          </cell>
          <cell r="M52">
            <v>1741.67</v>
          </cell>
          <cell r="N52">
            <v>2025.89</v>
          </cell>
          <cell r="O52">
            <v>2141.1</v>
          </cell>
          <cell r="P52">
            <v>2573.7199999999998</v>
          </cell>
          <cell r="Q52">
            <v>2752.8</v>
          </cell>
          <cell r="R52">
            <v>3070.85</v>
          </cell>
          <cell r="S52">
            <v>2730.14</v>
          </cell>
          <cell r="T52">
            <v>2543.65</v>
          </cell>
          <cell r="U52">
            <v>2938.72</v>
          </cell>
          <cell r="V52">
            <v>3187.48</v>
          </cell>
          <cell r="W52">
            <v>2807.63</v>
          </cell>
          <cell r="X52">
            <v>2459.75</v>
          </cell>
          <cell r="Y52">
            <v>2262.27</v>
          </cell>
          <cell r="Z52">
            <v>2649.63</v>
          </cell>
          <cell r="AA52">
            <v>2840.02</v>
          </cell>
          <cell r="AB52">
            <v>3636.95</v>
          </cell>
          <cell r="AC52">
            <v>3927.09</v>
          </cell>
          <cell r="AD52">
            <v>4556.6000000000004</v>
          </cell>
          <cell r="AE52">
            <v>4063.73</v>
          </cell>
          <cell r="AF52">
            <v>3806.55</v>
          </cell>
          <cell r="AG52">
            <v>4362.32</v>
          </cell>
          <cell r="AH52">
            <v>4585.3900000000003</v>
          </cell>
          <cell r="AI52">
            <v>4033.18</v>
          </cell>
          <cell r="AJ52">
            <v>3519.46</v>
          </cell>
          <cell r="AK52">
            <v>3283.22</v>
          </cell>
          <cell r="AL52">
            <v>3819.61</v>
          </cell>
          <cell r="AM52">
            <v>4159.6499999999996</v>
          </cell>
        </row>
        <row r="54">
          <cell r="B54" t="str">
            <v>Seating</v>
          </cell>
          <cell r="D54">
            <v>59355.039999999994</v>
          </cell>
          <cell r="E54">
            <v>56286.87000000001</v>
          </cell>
          <cell r="F54">
            <v>57560.409999999996</v>
          </cell>
          <cell r="G54">
            <v>53729.7</v>
          </cell>
          <cell r="H54">
            <v>45995.619999999995</v>
          </cell>
          <cell r="I54">
            <v>42078.909999999996</v>
          </cell>
          <cell r="J54">
            <v>37878.299999999996</v>
          </cell>
          <cell r="K54">
            <v>45141.87</v>
          </cell>
          <cell r="L54">
            <v>52604.17</v>
          </cell>
          <cell r="M54">
            <v>60097.349999999991</v>
          </cell>
          <cell r="N54">
            <v>60763.29</v>
          </cell>
          <cell r="O54">
            <v>53810.25</v>
          </cell>
          <cell r="P54">
            <v>68891.64</v>
          </cell>
          <cell r="Q54">
            <v>65321.039999999994</v>
          </cell>
          <cell r="R54">
            <v>66422.66</v>
          </cell>
          <cell r="S54">
            <v>62312.540000000008</v>
          </cell>
          <cell r="T54">
            <v>53522.04</v>
          </cell>
          <cell r="U54">
            <v>49060.460000000006</v>
          </cell>
          <cell r="V54">
            <v>45212.060000000005</v>
          </cell>
          <cell r="W54">
            <v>54270.77</v>
          </cell>
          <cell r="X54">
            <v>63414.07</v>
          </cell>
          <cell r="Y54">
            <v>72904.040000000008</v>
          </cell>
          <cell r="Z54">
            <v>73752.31</v>
          </cell>
          <cell r="AA54">
            <v>65284.52</v>
          </cell>
          <cell r="AB54">
            <v>89263.45</v>
          </cell>
          <cell r="AC54">
            <v>85137.63</v>
          </cell>
          <cell r="AD54">
            <v>88022.52</v>
          </cell>
          <cell r="AE54">
            <v>82481.55</v>
          </cell>
          <cell r="AF54">
            <v>70991.740000000005</v>
          </cell>
          <cell r="AG54">
            <v>64772.219999999994</v>
          </cell>
          <cell r="AH54">
            <v>58012.899999999987</v>
          </cell>
          <cell r="AI54">
            <v>69563.25</v>
          </cell>
          <cell r="AJ54">
            <v>81243.8</v>
          </cell>
          <cell r="AK54">
            <v>93439.73000000001</v>
          </cell>
          <cell r="AL54">
            <v>94925.289999999979</v>
          </cell>
          <cell r="AM54">
            <v>84415.41</v>
          </cell>
        </row>
        <row r="55">
          <cell r="B55" t="str">
            <v>Storage</v>
          </cell>
          <cell r="D55">
            <v>35977.040000000001</v>
          </cell>
          <cell r="E55">
            <v>33942.539999999994</v>
          </cell>
          <cell r="F55">
            <v>34346.04</v>
          </cell>
          <cell r="G55">
            <v>34179.360000000001</v>
          </cell>
          <cell r="H55">
            <v>32080.129999999997</v>
          </cell>
          <cell r="I55">
            <v>31827.09</v>
          </cell>
          <cell r="J55">
            <v>33856.420000000006</v>
          </cell>
          <cell r="K55">
            <v>31452.630000000005</v>
          </cell>
          <cell r="L55">
            <v>31298.99</v>
          </cell>
          <cell r="M55">
            <v>35914.419999999991</v>
          </cell>
          <cell r="N55">
            <v>33633.89</v>
          </cell>
          <cell r="O55">
            <v>33716.71</v>
          </cell>
          <cell r="P55">
            <v>40732.869999999995</v>
          </cell>
          <cell r="Q55">
            <v>38251.339999999997</v>
          </cell>
          <cell r="R55">
            <v>38339.650000000009</v>
          </cell>
          <cell r="S55">
            <v>38379.19</v>
          </cell>
          <cell r="T55">
            <v>35973.509999999995</v>
          </cell>
          <cell r="U55">
            <v>35969.550000000003</v>
          </cell>
          <cell r="V55">
            <v>39123.800000000003</v>
          </cell>
          <cell r="W55">
            <v>36496.079999999994</v>
          </cell>
          <cell r="X55">
            <v>36554.559999999998</v>
          </cell>
          <cell r="Y55">
            <v>42085.439999999988</v>
          </cell>
          <cell r="Z55">
            <v>39357.509999999987</v>
          </cell>
          <cell r="AA55">
            <v>39319.11</v>
          </cell>
          <cell r="AB55">
            <v>52007.080000000009</v>
          </cell>
          <cell r="AC55">
            <v>49122.44</v>
          </cell>
          <cell r="AD55">
            <v>49998.75</v>
          </cell>
          <cell r="AE55">
            <v>50152.46</v>
          </cell>
          <cell r="AF55">
            <v>46848.970000000008</v>
          </cell>
          <cell r="AG55">
            <v>46784.01</v>
          </cell>
          <cell r="AH55">
            <v>50020.920000000006</v>
          </cell>
          <cell r="AI55">
            <v>46368.80999999999</v>
          </cell>
          <cell r="AJ55">
            <v>46593.71</v>
          </cell>
          <cell r="AK55">
            <v>53252.44</v>
          </cell>
          <cell r="AL55">
            <v>50572.240000000005</v>
          </cell>
          <cell r="AM55">
            <v>50685.470000000008</v>
          </cell>
        </row>
        <row r="56">
          <cell r="B56" t="str">
            <v>Tables</v>
          </cell>
          <cell r="D56">
            <v>24498.65</v>
          </cell>
          <cell r="E56">
            <v>26026.080000000002</v>
          </cell>
          <cell r="F56">
            <v>29170.319999999996</v>
          </cell>
          <cell r="G56">
            <v>25566.119999999995</v>
          </cell>
          <cell r="H56">
            <v>23709.899999999998</v>
          </cell>
          <cell r="I56">
            <v>27042.399999999994</v>
          </cell>
          <cell r="J56">
            <v>28672.910000000003</v>
          </cell>
          <cell r="K56">
            <v>24994.010000000002</v>
          </cell>
          <cell r="L56">
            <v>21373.38</v>
          </cell>
          <cell r="M56">
            <v>19545.129999999997</v>
          </cell>
          <cell r="N56">
            <v>22655.24</v>
          </cell>
          <cell r="O56">
            <v>24065.050000000003</v>
          </cell>
          <cell r="P56">
            <v>28135.700000000004</v>
          </cell>
          <cell r="Q56">
            <v>30111.52</v>
          </cell>
          <cell r="R56">
            <v>33662.509999999995</v>
          </cell>
          <cell r="S56">
            <v>29761.749999999993</v>
          </cell>
          <cell r="T56">
            <v>27787.199999999997</v>
          </cell>
          <cell r="U56">
            <v>32009.680000000004</v>
          </cell>
          <cell r="V56">
            <v>34774.54</v>
          </cell>
          <cell r="W56">
            <v>30853.56</v>
          </cell>
          <cell r="X56">
            <v>26736.27</v>
          </cell>
          <cell r="Y56">
            <v>24742.020000000004</v>
          </cell>
          <cell r="Z56">
            <v>28917.29</v>
          </cell>
          <cell r="AA56">
            <v>30936.59</v>
          </cell>
          <cell r="AB56">
            <v>39515.839999999997</v>
          </cell>
          <cell r="AC56">
            <v>42910.570000000007</v>
          </cell>
          <cell r="AD56">
            <v>49596.49</v>
          </cell>
          <cell r="AE56">
            <v>44161.71</v>
          </cell>
          <cell r="AF56">
            <v>41425.80999999999</v>
          </cell>
          <cell r="AG56">
            <v>47330.07</v>
          </cell>
          <cell r="AH56">
            <v>49739.13</v>
          </cell>
          <cell r="AI56">
            <v>44033.56</v>
          </cell>
          <cell r="AJ56">
            <v>38280.629999999997</v>
          </cell>
          <cell r="AK56">
            <v>35422.839999999997</v>
          </cell>
          <cell r="AL56">
            <v>41810.28</v>
          </cell>
          <cell r="AM56">
            <v>45241.23</v>
          </cell>
        </row>
        <row r="57">
          <cell r="B57" t="str">
            <v>Total Sales</v>
          </cell>
          <cell r="D57">
            <v>119830.72999999998</v>
          </cell>
          <cell r="E57">
            <v>116255.49</v>
          </cell>
          <cell r="F57">
            <v>121076.76999999999</v>
          </cell>
          <cell r="G57">
            <v>113475.18</v>
          </cell>
          <cell r="H57">
            <v>101785.65</v>
          </cell>
          <cell r="I57">
            <v>100948.4</v>
          </cell>
          <cell r="J57">
            <v>100407.63</v>
          </cell>
          <cell r="K57">
            <v>101588.51000000001</v>
          </cell>
          <cell r="L57">
            <v>105276.54000000001</v>
          </cell>
          <cell r="M57">
            <v>115556.9</v>
          </cell>
          <cell r="N57">
            <v>117052.42</v>
          </cell>
          <cell r="O57">
            <v>111592.01</v>
          </cell>
          <cell r="P57">
            <v>137760.21</v>
          </cell>
          <cell r="Q57">
            <v>133683.9</v>
          </cell>
          <cell r="R57">
            <v>138424.82</v>
          </cell>
          <cell r="S57">
            <v>130453.48000000001</v>
          </cell>
          <cell r="T57">
            <v>117282.74999999999</v>
          </cell>
          <cell r="U57">
            <v>117039.69000000002</v>
          </cell>
          <cell r="V57">
            <v>119110.40000000002</v>
          </cell>
          <cell r="W57">
            <v>121620.40999999999</v>
          </cell>
          <cell r="X57">
            <v>126704.90000000001</v>
          </cell>
          <cell r="Y57">
            <v>139731.5</v>
          </cell>
          <cell r="Z57">
            <v>142027.10999999999</v>
          </cell>
          <cell r="AA57">
            <v>135540.22</v>
          </cell>
          <cell r="AB57">
            <v>180786.37</v>
          </cell>
          <cell r="AC57">
            <v>177170.64</v>
          </cell>
          <cell r="AD57">
            <v>187617.76</v>
          </cell>
          <cell r="AE57">
            <v>176795.72</v>
          </cell>
          <cell r="AF57">
            <v>159266.52000000002</v>
          </cell>
          <cell r="AG57">
            <v>158886.29999999999</v>
          </cell>
          <cell r="AH57">
            <v>157772.94999999998</v>
          </cell>
          <cell r="AI57">
            <v>159965.62</v>
          </cell>
          <cell r="AJ57">
            <v>166118.14000000001</v>
          </cell>
          <cell r="AK57">
            <v>182115.01</v>
          </cell>
          <cell r="AL57">
            <v>187307.80999999997</v>
          </cell>
          <cell r="AM57">
            <v>180342.11000000002</v>
          </cell>
        </row>
      </sheetData>
      <sheetData sheetId="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Kyd@ExcelUser.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2"/>
  <sheetViews>
    <sheetView showGridLines="0" workbookViewId="0"/>
  </sheetViews>
  <sheetFormatPr defaultColWidth="9.33203125" defaultRowHeight="12.75" x14ac:dyDescent="0.2"/>
  <cols>
    <col min="1" max="1" width="2.6640625" style="124" customWidth="1"/>
    <col min="2" max="2" width="90.5" style="124" customWidth="1"/>
    <col min="3" max="16384" width="9.33203125" style="124"/>
  </cols>
  <sheetData>
    <row r="2" spans="2:2" ht="38.25" x14ac:dyDescent="0.2">
      <c r="B2" s="125" t="s">
        <v>88</v>
      </c>
    </row>
    <row r="3" spans="2:2" ht="25.5" x14ac:dyDescent="0.2">
      <c r="B3" s="125" t="s">
        <v>92</v>
      </c>
    </row>
    <row r="4" spans="2:2" x14ac:dyDescent="0.2">
      <c r="B4" s="125"/>
    </row>
    <row r="5" spans="2:2" x14ac:dyDescent="0.2">
      <c r="B5" s="128" t="s">
        <v>89</v>
      </c>
    </row>
    <row r="6" spans="2:2" x14ac:dyDescent="0.2">
      <c r="B6" s="125"/>
    </row>
    <row r="7" spans="2:2" ht="25.5" x14ac:dyDescent="0.2">
      <c r="B7" s="125" t="s">
        <v>90</v>
      </c>
    </row>
    <row r="8" spans="2:2" x14ac:dyDescent="0.2">
      <c r="B8" s="125"/>
    </row>
    <row r="9" spans="2:2" ht="38.25" x14ac:dyDescent="0.2">
      <c r="B9" s="126" t="s">
        <v>91</v>
      </c>
    </row>
    <row r="10" spans="2:2" x14ac:dyDescent="0.2">
      <c r="B10" s="127"/>
    </row>
    <row r="11" spans="2:2" x14ac:dyDescent="0.2">
      <c r="B11" s="129" t="s">
        <v>93</v>
      </c>
    </row>
    <row r="12" spans="2:2" x14ac:dyDescent="0.2">
      <c r="B12" s="130" t="s">
        <v>94</v>
      </c>
    </row>
  </sheetData>
  <phoneticPr fontId="0" type="noConversion"/>
  <hyperlinks>
    <hyperlink ref="B12" r:id="rId1" display="mailto:Kyd@ExcelUser.com"/>
  </hyperlinks>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indexed="51"/>
  </sheetPr>
  <dimension ref="A1:K23"/>
  <sheetViews>
    <sheetView showGridLines="0" workbookViewId="0"/>
  </sheetViews>
  <sheetFormatPr defaultColWidth="9.33203125" defaultRowHeight="11.25" x14ac:dyDescent="0.2"/>
  <cols>
    <col min="1" max="1" width="11.1640625" customWidth="1"/>
    <col min="2" max="2" width="16.6640625" customWidth="1"/>
    <col min="3" max="3" width="3.1640625" bestFit="1" customWidth="1"/>
    <col min="4" max="4" width="2.83203125" bestFit="1" customWidth="1"/>
    <col min="5" max="5" width="1" customWidth="1"/>
    <col min="6" max="6" width="16.5" customWidth="1"/>
    <col min="7" max="7" width="1.83203125" customWidth="1"/>
    <col min="8" max="8" width="7.6640625" customWidth="1"/>
    <col min="9" max="9" width="1.83203125" customWidth="1"/>
    <col min="11" max="11" width="1" customWidth="1"/>
    <col min="12" max="12" width="1.1640625" customWidth="1"/>
  </cols>
  <sheetData>
    <row r="1" spans="1:11" x14ac:dyDescent="0.2">
      <c r="A1" s="5" t="s">
        <v>19</v>
      </c>
      <c r="B1" s="40"/>
      <c r="C1" s="113"/>
    </row>
    <row r="2" spans="1:11" x14ac:dyDescent="0.2">
      <c r="A2" s="2" t="s">
        <v>77</v>
      </c>
      <c r="B2" s="107">
        <f>MATCH(CurMonth,[1]!Date,0)</f>
        <v>46</v>
      </c>
    </row>
    <row r="4" spans="1:11" x14ac:dyDescent="0.2">
      <c r="A4" s="7" t="s">
        <v>2</v>
      </c>
      <c r="B4" s="8">
        <v>2</v>
      </c>
      <c r="C4" s="109"/>
    </row>
    <row r="5" spans="1:11" x14ac:dyDescent="0.2">
      <c r="A5" s="4" t="s">
        <v>14</v>
      </c>
      <c r="B5" s="9" t="str">
        <f>INDEX(ScaleLabel,ScaleType)&amp;" of "&amp;Currency</f>
        <v>Thousands of $</v>
      </c>
      <c r="C5" s="110"/>
    </row>
    <row r="6" spans="1:11" x14ac:dyDescent="0.2">
      <c r="A6" s="10" t="s">
        <v>15</v>
      </c>
      <c r="B6" s="11">
        <f>INDEX(ScaleMultiplier,ScaleType)</f>
        <v>1E-3</v>
      </c>
      <c r="C6" s="110"/>
    </row>
    <row r="8" spans="1:11" ht="13.5" x14ac:dyDescent="0.2">
      <c r="B8" s="41"/>
      <c r="C8" s="41"/>
      <c r="D8" s="41"/>
      <c r="E8" s="63"/>
      <c r="F8" s="74" t="s">
        <v>66</v>
      </c>
      <c r="G8" s="72"/>
      <c r="H8" s="71" t="s">
        <v>60</v>
      </c>
      <c r="I8" s="73"/>
      <c r="J8" s="71" t="s">
        <v>61</v>
      </c>
      <c r="K8" s="65"/>
    </row>
    <row r="9" spans="1:11" ht="13.5" x14ac:dyDescent="0.2">
      <c r="B9" s="41" t="s">
        <v>50</v>
      </c>
      <c r="C9">
        <f>MATCH(B9,[1]!Name,0)</f>
        <v>80</v>
      </c>
      <c r="D9" s="42">
        <f>INDEX([1]!Sign,C9)</f>
        <v>-1</v>
      </c>
      <c r="E9" s="66"/>
      <c r="F9" s="46" t="s">
        <v>50</v>
      </c>
      <c r="G9" s="46"/>
      <c r="H9" s="47">
        <f>INDEX([1]!DataMonth,$C9,MonthIndex)*$D9*Scale</f>
        <v>160.74060906</v>
      </c>
      <c r="I9" s="47"/>
      <c r="J9" s="47">
        <f>INDEX([1]!DataYTD,$C9,MonthIndex)*$D9*Scale</f>
        <v>1448.5685906599999</v>
      </c>
      <c r="K9" s="48"/>
    </row>
    <row r="10" spans="1:11" ht="13.5" x14ac:dyDescent="0.2">
      <c r="B10" s="41" t="s">
        <v>26</v>
      </c>
      <c r="C10" s="41">
        <f>MATCH(B10,[1]!Name,0)</f>
        <v>81</v>
      </c>
      <c r="D10" s="41">
        <f>INDEX([1]!Sign,C10)</f>
        <v>1</v>
      </c>
      <c r="E10" s="66"/>
      <c r="F10" s="46" t="s">
        <v>26</v>
      </c>
      <c r="G10" s="46"/>
      <c r="H10" s="47">
        <f>INDEX([1]!DataMonth,$C10,MonthIndex)*$D10*Scale</f>
        <v>68.57924638999998</v>
      </c>
      <c r="I10" s="47"/>
      <c r="J10" s="47">
        <f>INDEX([1]!DataYTD,$C10,MonthIndex)*$D10*Scale</f>
        <v>614.93564436999998</v>
      </c>
      <c r="K10" s="48"/>
    </row>
    <row r="11" spans="1:11" ht="13.5" x14ac:dyDescent="0.2">
      <c r="B11" s="41" t="s">
        <v>25</v>
      </c>
      <c r="C11" s="41">
        <f>MATCH(B11,[1]!Name,0)</f>
        <v>82</v>
      </c>
      <c r="D11" s="41">
        <f>INDEX([1]!Sign,C11)</f>
        <v>-1</v>
      </c>
      <c r="E11" s="66"/>
      <c r="F11" s="61" t="s">
        <v>25</v>
      </c>
      <c r="G11" s="46"/>
      <c r="H11" s="58">
        <f>INDEX([1]!DataMonth,$C11,MonthIndex)*$D11*Scale</f>
        <v>92.161362670000003</v>
      </c>
      <c r="I11" s="47"/>
      <c r="J11" s="58">
        <f>INDEX([1]!DataYTD,$C11,MonthIndex)*$D11*Scale</f>
        <v>833.63294629000006</v>
      </c>
      <c r="K11" s="48"/>
    </row>
    <row r="12" spans="1:11" ht="7.35" customHeight="1" x14ac:dyDescent="0.2">
      <c r="B12" s="41"/>
      <c r="C12" s="41"/>
      <c r="D12" s="41"/>
      <c r="E12" s="66"/>
      <c r="F12" s="46"/>
      <c r="G12" s="46"/>
      <c r="H12" s="47"/>
      <c r="I12" s="47"/>
      <c r="J12" s="47"/>
      <c r="K12" s="48"/>
    </row>
    <row r="13" spans="1:11" ht="13.5" x14ac:dyDescent="0.2">
      <c r="B13" s="41" t="s">
        <v>28</v>
      </c>
      <c r="C13" s="41">
        <f>MATCH(B13,[1]!Name,0)</f>
        <v>84</v>
      </c>
      <c r="D13" s="41">
        <f>INDEX([1]!Sign,C13)</f>
        <v>1</v>
      </c>
      <c r="E13" s="66"/>
      <c r="F13" s="46" t="s">
        <v>78</v>
      </c>
      <c r="G13" s="46"/>
      <c r="H13" s="47">
        <f>INDEX([1]!DataMonth,$C13,MonthIndex)*$D13*Scale</f>
        <v>85.442512010000016</v>
      </c>
      <c r="I13" s="47"/>
      <c r="J13" s="47">
        <f>INDEX([1]!DataYTD,$C13,MonthIndex)*$D13*Scale</f>
        <v>761.64670029000035</v>
      </c>
      <c r="K13" s="48"/>
    </row>
    <row r="14" spans="1:11" ht="13.5" x14ac:dyDescent="0.2">
      <c r="B14" s="41" t="s">
        <v>51</v>
      </c>
      <c r="C14" s="41">
        <f>MATCH(B14,[1]!Name,0)</f>
        <v>85</v>
      </c>
      <c r="D14" s="41">
        <f>INDEX([1]!Sign,C14)</f>
        <v>-1</v>
      </c>
      <c r="E14" s="66"/>
      <c r="F14" s="46" t="s">
        <v>51</v>
      </c>
      <c r="G14" s="46"/>
      <c r="H14" s="47">
        <f>INDEX([1]!DataMonth,$C14,MonthIndex)*$D14*Scale</f>
        <v>0.65174162000000002</v>
      </c>
      <c r="I14" s="47"/>
      <c r="J14" s="47">
        <f>INDEX([1]!DataYTD,$C14,MonthIndex)*$D14*Scale</f>
        <v>5.9665600599999999</v>
      </c>
      <c r="K14" s="48"/>
    </row>
    <row r="15" spans="1:11" ht="13.5" x14ac:dyDescent="0.2">
      <c r="B15" s="41" t="s">
        <v>52</v>
      </c>
      <c r="C15" s="41">
        <f>MATCH(B15,[1]!Name,0)</f>
        <v>86</v>
      </c>
      <c r="D15" s="41">
        <f>INDEX([1]!Sign,C15)</f>
        <v>1</v>
      </c>
      <c r="E15" s="66"/>
      <c r="F15" s="46" t="s">
        <v>52</v>
      </c>
      <c r="G15" s="46"/>
      <c r="H15" s="47">
        <f>INDEX([1]!DataMonth,$C15,MonthIndex)*$D15*Scale</f>
        <v>0.55402317000000001</v>
      </c>
      <c r="I15" s="47"/>
      <c r="J15" s="47">
        <f>INDEX([1]!DataYTD,$C15,MonthIndex)*$D15*Scale</f>
        <v>5.1697445400000008</v>
      </c>
      <c r="K15" s="48"/>
    </row>
    <row r="16" spans="1:11" ht="13.5" x14ac:dyDescent="0.2">
      <c r="B16" s="41" t="s">
        <v>49</v>
      </c>
      <c r="C16" s="41">
        <f>MATCH(B16,[1]!Name,0)</f>
        <v>87</v>
      </c>
      <c r="D16" s="41">
        <f>INDEX([1]!Sign,C16)</f>
        <v>-1</v>
      </c>
      <c r="E16" s="66"/>
      <c r="F16" s="61" t="s">
        <v>79</v>
      </c>
      <c r="G16" s="46"/>
      <c r="H16" s="58">
        <f>INDEX([1]!DataMonth,$C16,MonthIndex)*$D16*Scale</f>
        <v>6.816569109999981</v>
      </c>
      <c r="I16" s="47"/>
      <c r="J16" s="58">
        <f>INDEX([1]!DataYTD,$C16,MonthIndex)*$D16*Scale</f>
        <v>72.783061519999706</v>
      </c>
      <c r="K16" s="48"/>
    </row>
    <row r="17" spans="2:11" ht="7.35" customHeight="1" x14ac:dyDescent="0.2">
      <c r="B17" s="41"/>
      <c r="C17" s="41"/>
      <c r="D17" s="41"/>
      <c r="E17" s="66"/>
      <c r="F17" s="46"/>
      <c r="G17" s="46"/>
      <c r="H17" s="47"/>
      <c r="I17" s="47"/>
      <c r="J17" s="47"/>
      <c r="K17" s="48"/>
    </row>
    <row r="18" spans="2:11" ht="13.5" x14ac:dyDescent="0.2">
      <c r="B18" s="41" t="s">
        <v>53</v>
      </c>
      <c r="C18" s="41">
        <f>MATCH(B18,[1]!Name,0)</f>
        <v>89</v>
      </c>
      <c r="D18" s="41">
        <f>INDEX([1]!Sign,C18)</f>
        <v>1</v>
      </c>
      <c r="E18" s="66"/>
      <c r="F18" s="46" t="s">
        <v>53</v>
      </c>
      <c r="G18" s="46"/>
      <c r="H18" s="47">
        <f>INDEX([1]!DataMonth,$C18,MonthIndex)*$D18*Scale</f>
        <v>0.29060237999999999</v>
      </c>
      <c r="I18" s="47"/>
      <c r="J18" s="47">
        <f>INDEX([1]!DataYTD,$C18,MonthIndex)*$D18*Scale</f>
        <v>2.5669291000000003</v>
      </c>
      <c r="K18" s="48"/>
    </row>
    <row r="19" spans="2:11" ht="13.5" x14ac:dyDescent="0.2">
      <c r="B19" s="41" t="s">
        <v>48</v>
      </c>
      <c r="C19" s="41">
        <f>MATCH(B19,[1]!Name,0)</f>
        <v>90</v>
      </c>
      <c r="D19" s="41">
        <f>INDEX([1]!Sign,C19)</f>
        <v>-1</v>
      </c>
      <c r="E19" s="66"/>
      <c r="F19" s="61" t="s">
        <v>80</v>
      </c>
      <c r="G19" s="46"/>
      <c r="H19" s="58">
        <f>INDEX([1]!DataMonth,$C19,MonthIndex)*$D19*Scale</f>
        <v>6.5259667299999808</v>
      </c>
      <c r="I19" s="47"/>
      <c r="J19" s="58">
        <f>INDEX([1]!DataYTD,$C19,MonthIndex)*$D19*Scale</f>
        <v>70.21613241999971</v>
      </c>
      <c r="K19" s="48"/>
    </row>
    <row r="20" spans="2:11" ht="7.35" customHeight="1" x14ac:dyDescent="0.2">
      <c r="B20" s="41"/>
      <c r="C20" s="41"/>
      <c r="D20" s="41"/>
      <c r="E20" s="66"/>
      <c r="F20" s="46"/>
      <c r="G20" s="46"/>
      <c r="H20" s="47"/>
      <c r="I20" s="47"/>
      <c r="J20" s="47"/>
      <c r="K20" s="48"/>
    </row>
    <row r="21" spans="2:11" ht="13.5" x14ac:dyDescent="0.2">
      <c r="B21" s="41" t="s">
        <v>54</v>
      </c>
      <c r="C21" s="41">
        <f>MATCH(B21,[1]!Name,0)</f>
        <v>91</v>
      </c>
      <c r="D21" s="41">
        <f>INDEX([1]!Sign,C21)</f>
        <v>1</v>
      </c>
      <c r="E21" s="66"/>
      <c r="F21" s="46" t="s">
        <v>54</v>
      </c>
      <c r="G21" s="46"/>
      <c r="H21" s="47">
        <f>INDEX([1]!DataMonth,$C21,MonthIndex)*$D21*Scale</f>
        <v>2.8532551100000001</v>
      </c>
      <c r="I21" s="47"/>
      <c r="J21" s="47">
        <f>INDEX([1]!DataYTD,$C21,MonthIndex)*$D21*Scale</f>
        <v>30.124963190000003</v>
      </c>
      <c r="K21" s="48"/>
    </row>
    <row r="22" spans="2:11" ht="13.5" x14ac:dyDescent="0.2">
      <c r="B22" s="41" t="s">
        <v>55</v>
      </c>
      <c r="C22" s="41">
        <f>MATCH(B22,[1]!Name,0)</f>
        <v>92</v>
      </c>
      <c r="D22" s="41">
        <f>INDEX([1]!Sign,C22)</f>
        <v>-1</v>
      </c>
      <c r="E22" s="66"/>
      <c r="F22" s="62" t="s">
        <v>55</v>
      </c>
      <c r="G22" s="69"/>
      <c r="H22" s="93">
        <f>INDEX([1]!DataMonth,$C22,MonthIndex)*$D22*Scale</f>
        <v>3.6727116200000109</v>
      </c>
      <c r="I22" s="47"/>
      <c r="J22" s="93">
        <f>INDEX([1]!DataYTD,$C22,MonthIndex)*$D22*Scale</f>
        <v>40.091169229999927</v>
      </c>
      <c r="K22" s="48"/>
    </row>
    <row r="23" spans="2:11" ht="6.95" customHeight="1" x14ac:dyDescent="0.2">
      <c r="E23" s="67"/>
      <c r="F23" s="55"/>
      <c r="G23" s="55"/>
      <c r="H23" s="68"/>
      <c r="I23" s="68"/>
      <c r="J23" s="68"/>
      <c r="K23" s="56"/>
    </row>
  </sheetData>
  <phoneticPr fontId="0" type="noConversion"/>
  <printOptions headings="1"/>
  <pageMargins left="0.75" right="0.75" top="1" bottom="1"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indexed="51"/>
  </sheetPr>
  <dimension ref="A1:H29"/>
  <sheetViews>
    <sheetView showGridLines="0" workbookViewId="0"/>
  </sheetViews>
  <sheetFormatPr defaultColWidth="9.33203125" defaultRowHeight="11.25" x14ac:dyDescent="0.2"/>
  <cols>
    <col min="1" max="1" width="11.1640625" customWidth="1"/>
    <col min="2" max="2" width="15.83203125" customWidth="1"/>
    <col min="3" max="3" width="4.1640625" bestFit="1" customWidth="1"/>
    <col min="4" max="4" width="2.83203125" style="43" bestFit="1" customWidth="1"/>
    <col min="5" max="5" width="1" style="43" customWidth="1"/>
    <col min="6" max="6" width="18.1640625" customWidth="1"/>
    <col min="7" max="7" width="7.1640625" customWidth="1"/>
    <col min="8" max="8" width="1" customWidth="1"/>
    <col min="9" max="9" width="1.83203125" customWidth="1"/>
  </cols>
  <sheetData>
    <row r="1" spans="1:8" x14ac:dyDescent="0.2">
      <c r="A1" s="118" t="s">
        <v>19</v>
      </c>
      <c r="B1" s="116"/>
      <c r="C1" s="113"/>
    </row>
    <row r="2" spans="1:8" x14ac:dyDescent="0.2">
      <c r="A2" s="39" t="s">
        <v>77</v>
      </c>
      <c r="B2" s="117">
        <f>MATCH(CurMonth,[1]!Date,0)</f>
        <v>46</v>
      </c>
    </row>
    <row r="3" spans="1:8" x14ac:dyDescent="0.2">
      <c r="D3"/>
      <c r="E3"/>
    </row>
    <row r="4" spans="1:8" x14ac:dyDescent="0.2">
      <c r="A4" s="7" t="s">
        <v>2</v>
      </c>
      <c r="B4" s="8">
        <v>2</v>
      </c>
      <c r="C4" s="109"/>
    </row>
    <row r="5" spans="1:8" x14ac:dyDescent="0.2">
      <c r="A5" s="4" t="s">
        <v>14</v>
      </c>
      <c r="B5" s="9" t="str">
        <f>INDEX(ScaleLabel,ScaleType)&amp;" of "&amp;Currency</f>
        <v>Thousands of $</v>
      </c>
      <c r="C5" s="110"/>
    </row>
    <row r="6" spans="1:8" x14ac:dyDescent="0.2">
      <c r="A6" s="10" t="s">
        <v>15</v>
      </c>
      <c r="B6" s="11">
        <f>INDEX(ScaleMultiplier,ScaleType)</f>
        <v>1E-3</v>
      </c>
      <c r="C6" s="110"/>
    </row>
    <row r="8" spans="1:8" ht="13.5" x14ac:dyDescent="0.2">
      <c r="E8" s="70"/>
      <c r="F8" s="75" t="s">
        <v>59</v>
      </c>
      <c r="G8" s="64"/>
      <c r="H8" s="65"/>
    </row>
    <row r="9" spans="1:8" ht="13.5" x14ac:dyDescent="0.2">
      <c r="B9" s="41" t="s">
        <v>34</v>
      </c>
      <c r="C9">
        <f>MATCH(B9,[1]!Name,0)</f>
        <v>94</v>
      </c>
      <c r="D9" s="113">
        <f>INDEX([1]!Sign,C9)</f>
        <v>1</v>
      </c>
      <c r="E9" s="45"/>
      <c r="F9" s="46" t="s">
        <v>34</v>
      </c>
      <c r="G9" s="47">
        <f>INDEX([1]!DataYTD,$C9,MonthIndex)*$D9*Scale</f>
        <v>21.44857001000004</v>
      </c>
      <c r="H9" s="48"/>
    </row>
    <row r="10" spans="1:8" ht="13.5" x14ac:dyDescent="0.2">
      <c r="B10" s="41" t="s">
        <v>35</v>
      </c>
      <c r="C10" s="41">
        <f>MATCH(B10,[1]!Name,0)</f>
        <v>95</v>
      </c>
      <c r="D10" s="119">
        <f>INDEX([1]!Sign,C10)</f>
        <v>1</v>
      </c>
      <c r="E10" s="49"/>
      <c r="F10" s="46" t="s">
        <v>35</v>
      </c>
      <c r="G10" s="47">
        <f>INDEX([1]!DataYTD,$C10,MonthIndex)*$D10*Scale</f>
        <v>277.24068816999994</v>
      </c>
      <c r="H10" s="48"/>
    </row>
    <row r="11" spans="1:8" ht="13.5" x14ac:dyDescent="0.2">
      <c r="B11" s="41" t="s">
        <v>36</v>
      </c>
      <c r="C11" s="41">
        <f>MATCH(B11,[1]!Name,0)</f>
        <v>96</v>
      </c>
      <c r="D11" s="119">
        <f>INDEX([1]!Sign,C11)</f>
        <v>1</v>
      </c>
      <c r="E11" s="49"/>
      <c r="F11" s="46" t="s">
        <v>36</v>
      </c>
      <c r="G11" s="47">
        <f>INDEX([1]!DataYTD,$C11,MonthIndex)*$D11*Scale</f>
        <v>170.07769092000004</v>
      </c>
      <c r="H11" s="48"/>
    </row>
    <row r="12" spans="1:8" ht="13.5" x14ac:dyDescent="0.2">
      <c r="B12" s="41" t="s">
        <v>37</v>
      </c>
      <c r="C12" s="41">
        <f>MATCH(B12,[1]!Name,0)</f>
        <v>97</v>
      </c>
      <c r="D12" s="119">
        <f>INDEX([1]!Sign,C12)</f>
        <v>1</v>
      </c>
      <c r="E12" s="49"/>
      <c r="F12" s="46" t="s">
        <v>37</v>
      </c>
      <c r="G12" s="50">
        <f>INDEX([1]!DataYTD,$C12,MonthIndex)*$D12*Scale</f>
        <v>51.068879930000008</v>
      </c>
      <c r="H12" s="48"/>
    </row>
    <row r="13" spans="1:8" ht="13.5" x14ac:dyDescent="0.2">
      <c r="B13" s="41" t="s">
        <v>33</v>
      </c>
      <c r="C13" s="41">
        <f>MATCH(B13,[1]!Name,0)</f>
        <v>98</v>
      </c>
      <c r="D13" s="119">
        <f>INDEX([1]!Sign,C13)</f>
        <v>1</v>
      </c>
      <c r="E13" s="49"/>
      <c r="F13" s="57" t="s">
        <v>33</v>
      </c>
      <c r="G13" s="47">
        <f>INDEX([1]!DataYTD,$C13,MonthIndex)*$D13*Scale</f>
        <v>519.83582903000001</v>
      </c>
      <c r="H13" s="48"/>
    </row>
    <row r="14" spans="1:8" ht="13.5" x14ac:dyDescent="0.2">
      <c r="B14" s="41" t="s">
        <v>38</v>
      </c>
      <c r="C14" s="41">
        <f>MATCH(B14,[1]!Name,0)</f>
        <v>99</v>
      </c>
      <c r="D14" s="119">
        <f>INDEX([1]!Sign,C14)</f>
        <v>1</v>
      </c>
      <c r="E14" s="49"/>
      <c r="F14" s="51" t="s">
        <v>38</v>
      </c>
      <c r="G14" s="50">
        <f>INDEX([1]!DataYTD,$C14,MonthIndex)*$D14*Scale</f>
        <v>699.07646727000031</v>
      </c>
      <c r="H14" s="48"/>
    </row>
    <row r="15" spans="1:8" ht="13.5" x14ac:dyDescent="0.2">
      <c r="B15" s="41" t="s">
        <v>39</v>
      </c>
      <c r="C15" s="41">
        <f>MATCH(B15,[1]!Name,0)</f>
        <v>100</v>
      </c>
      <c r="D15" s="119">
        <f>INDEX([1]!Sign,C15)</f>
        <v>1</v>
      </c>
      <c r="E15" s="49"/>
      <c r="F15" s="59" t="s">
        <v>39</v>
      </c>
      <c r="G15" s="47">
        <f>INDEX([1]!DataYTD,$C15,MonthIndex)*$D15*Scale</f>
        <v>1218.9122963000002</v>
      </c>
      <c r="H15" s="48"/>
    </row>
    <row r="16" spans="1:8" ht="13.35" customHeight="1" x14ac:dyDescent="0.2">
      <c r="B16" s="41"/>
      <c r="C16" s="41"/>
      <c r="D16" s="119"/>
      <c r="E16" s="49"/>
      <c r="F16" s="46"/>
      <c r="G16" s="47"/>
      <c r="H16" s="48"/>
    </row>
    <row r="17" spans="2:8" ht="13.5" x14ac:dyDescent="0.2">
      <c r="B17" s="41" t="s">
        <v>41</v>
      </c>
      <c r="C17" s="41">
        <f>MATCH(B17,[1]!Name,0)</f>
        <v>102</v>
      </c>
      <c r="D17" s="119">
        <f>INDEX([1]!Sign,C17)</f>
        <v>-1</v>
      </c>
      <c r="E17" s="49"/>
      <c r="F17" s="46" t="s">
        <v>41</v>
      </c>
      <c r="G17" s="47">
        <f>INDEX([1]!DataYTD,$C17,MonthIndex)*$D17*Scale</f>
        <v>107.98207844000001</v>
      </c>
      <c r="H17" s="48"/>
    </row>
    <row r="18" spans="2:8" ht="13.5" x14ac:dyDescent="0.2">
      <c r="B18" s="41" t="s">
        <v>42</v>
      </c>
      <c r="C18" s="41">
        <f>MATCH(B18,[1]!Name,0)</f>
        <v>103</v>
      </c>
      <c r="D18" s="119">
        <f>INDEX([1]!Sign,C18)</f>
        <v>-1</v>
      </c>
      <c r="E18" s="49"/>
      <c r="F18" s="46" t="s">
        <v>42</v>
      </c>
      <c r="G18" s="47">
        <f>INDEX([1]!DataYTD,$C18,MonthIndex)*$D18*Scale</f>
        <v>34.309932490000023</v>
      </c>
      <c r="H18" s="48"/>
    </row>
    <row r="19" spans="2:8" ht="13.5" x14ac:dyDescent="0.2">
      <c r="B19" s="41" t="s">
        <v>43</v>
      </c>
      <c r="C19" s="41">
        <f>MATCH(B19,[1]!Name,0)</f>
        <v>104</v>
      </c>
      <c r="D19" s="119">
        <f>INDEX([1]!Sign,C19)</f>
        <v>-1</v>
      </c>
      <c r="E19" s="49"/>
      <c r="F19" s="46" t="s">
        <v>43</v>
      </c>
      <c r="G19" s="50">
        <f>INDEX([1]!DataYTD,$C19,MonthIndex)*$D19*Scale</f>
        <v>180.54553745000001</v>
      </c>
      <c r="H19" s="48"/>
    </row>
    <row r="20" spans="2:8" ht="13.5" x14ac:dyDescent="0.2">
      <c r="B20" s="41" t="s">
        <v>40</v>
      </c>
      <c r="C20" s="41">
        <f>MATCH(B20,[1]!Name,0)</f>
        <v>105</v>
      </c>
      <c r="D20" s="119">
        <f>INDEX([1]!Sign,C20)</f>
        <v>-1</v>
      </c>
      <c r="E20" s="49"/>
      <c r="F20" s="57" t="s">
        <v>40</v>
      </c>
      <c r="G20" s="47">
        <f>INDEX([1]!DataYTD,$C20,MonthIndex)*$D20*Scale</f>
        <v>322.83754838000004</v>
      </c>
      <c r="H20" s="48"/>
    </row>
    <row r="21" spans="2:8" ht="13.5" x14ac:dyDescent="0.2">
      <c r="B21" s="41" t="s">
        <v>44</v>
      </c>
      <c r="C21" s="41">
        <f>MATCH(B21,[1]!Name,0)</f>
        <v>106</v>
      </c>
      <c r="D21" s="119">
        <f>INDEX([1]!Sign,C21)</f>
        <v>-1</v>
      </c>
      <c r="E21" s="49"/>
      <c r="F21" s="51" t="s">
        <v>81</v>
      </c>
      <c r="G21" s="50">
        <f>INDEX([1]!DataYTD,$C21,MonthIndex)*$D21*Scale</f>
        <v>544.31538372</v>
      </c>
      <c r="H21" s="48"/>
    </row>
    <row r="22" spans="2:8" ht="13.5" x14ac:dyDescent="0.2">
      <c r="B22" s="41" t="s">
        <v>45</v>
      </c>
      <c r="C22" s="41">
        <f>MATCH(B22,[1]!Name,0)</f>
        <v>107</v>
      </c>
      <c r="D22" s="119">
        <f>INDEX([1]!Sign,C22)</f>
        <v>-1</v>
      </c>
      <c r="E22" s="49"/>
      <c r="F22" s="59" t="s">
        <v>45</v>
      </c>
      <c r="G22" s="47">
        <f>INDEX([1]!DataYTD,$C22,MonthIndex)*$D22*Scale</f>
        <v>867.15293210000016</v>
      </c>
      <c r="H22" s="48"/>
    </row>
    <row r="23" spans="2:8" ht="13.35" customHeight="1" x14ac:dyDescent="0.2">
      <c r="B23" s="41"/>
      <c r="C23" s="41"/>
      <c r="D23" s="119"/>
      <c r="E23" s="49"/>
      <c r="F23" s="46"/>
      <c r="G23" s="47"/>
      <c r="H23" s="48"/>
    </row>
    <row r="24" spans="2:8" ht="13.5" x14ac:dyDescent="0.2">
      <c r="B24" s="41" t="s">
        <v>46</v>
      </c>
      <c r="C24" s="41">
        <f>MATCH(B24,[1]!Name,0)</f>
        <v>109</v>
      </c>
      <c r="D24" s="119">
        <f>INDEX([1]!Sign,C24)</f>
        <v>-1</v>
      </c>
      <c r="E24" s="49"/>
      <c r="F24" s="51" t="s">
        <v>46</v>
      </c>
      <c r="G24" s="47">
        <f>INDEX([1]!DataYTD,$C24,MonthIndex)*$D24*Scale</f>
        <v>28.71110556</v>
      </c>
      <c r="H24" s="48"/>
    </row>
    <row r="25" spans="2:8" ht="13.5" x14ac:dyDescent="0.2">
      <c r="B25" s="41" t="s">
        <v>47</v>
      </c>
      <c r="C25" s="41">
        <f>MATCH(B25,[1]!Name,0)</f>
        <v>110</v>
      </c>
      <c r="D25" s="119">
        <f>INDEX([1]!Sign,C25)</f>
        <v>-1</v>
      </c>
      <c r="E25" s="49"/>
      <c r="F25" s="51" t="s">
        <v>47</v>
      </c>
      <c r="G25" s="47">
        <f>INDEX([1]!DataYTD,$C25,MonthIndex)*$D25*Scale</f>
        <v>282.95708940999998</v>
      </c>
      <c r="H25" s="48"/>
    </row>
    <row r="26" spans="2:8" ht="13.5" x14ac:dyDescent="0.2">
      <c r="B26" s="41" t="s">
        <v>55</v>
      </c>
      <c r="C26" s="41">
        <f>MATCH(B26,[1]!Name,0)</f>
        <v>92</v>
      </c>
      <c r="D26" s="119">
        <f>INDEX([1]!Sign,C26)</f>
        <v>-1</v>
      </c>
      <c r="E26" s="49"/>
      <c r="F26" s="51" t="s">
        <v>58</v>
      </c>
      <c r="G26" s="50">
        <f>INDEX([1]!DataYTD,$C26,MonthIndex)*$D26*Scale</f>
        <v>40.091169229999927</v>
      </c>
      <c r="H26" s="48"/>
    </row>
    <row r="27" spans="2:8" ht="13.5" x14ac:dyDescent="0.2">
      <c r="B27" s="41"/>
      <c r="C27" s="41"/>
      <c r="D27" s="44"/>
      <c r="E27" s="49"/>
      <c r="F27" s="59" t="s">
        <v>56</v>
      </c>
      <c r="G27" s="47">
        <f>SUM(G24:G26)</f>
        <v>351.75936419999994</v>
      </c>
      <c r="H27" s="48"/>
    </row>
    <row r="28" spans="2:8" ht="13.5" x14ac:dyDescent="0.2">
      <c r="B28" s="41"/>
      <c r="C28" s="41"/>
      <c r="D28" s="44"/>
      <c r="E28" s="49"/>
      <c r="F28" s="59" t="s">
        <v>57</v>
      </c>
      <c r="G28" s="58">
        <f>G27+G22</f>
        <v>1218.9122963</v>
      </c>
      <c r="H28" s="48"/>
    </row>
    <row r="29" spans="2:8" ht="5.0999999999999996" customHeight="1" x14ac:dyDescent="0.2">
      <c r="B29" s="41"/>
      <c r="C29" s="41"/>
      <c r="D29" s="44"/>
      <c r="E29" s="52"/>
      <c r="F29" s="53"/>
      <c r="G29" s="54"/>
      <c r="H29" s="56"/>
    </row>
  </sheetData>
  <phoneticPr fontId="0" type="noConversion"/>
  <printOptions headings="1"/>
  <pageMargins left="0.75" right="0.75" top="1" bottom="1" header="0.5" footer="0.5"/>
  <pageSetup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indexed="47"/>
  </sheetPr>
  <dimension ref="B2:F10"/>
  <sheetViews>
    <sheetView showGridLines="0" workbookViewId="0"/>
  </sheetViews>
  <sheetFormatPr defaultColWidth="9.33203125" defaultRowHeight="11.25" x14ac:dyDescent="0.2"/>
  <cols>
    <col min="1" max="1" width="1.6640625" customWidth="1"/>
    <col min="2" max="2" width="1.83203125" customWidth="1"/>
    <col min="3" max="3" width="5.1640625" customWidth="1"/>
    <col min="4" max="4" width="1.1640625" customWidth="1"/>
    <col min="5" max="5" width="8.83203125" customWidth="1"/>
    <col min="6" max="6" width="1.83203125" customWidth="1"/>
    <col min="7" max="7" width="1.6640625" customWidth="1"/>
  </cols>
  <sheetData>
    <row r="2" spans="2:6" x14ac:dyDescent="0.2">
      <c r="B2" s="97" t="s">
        <v>63</v>
      </c>
      <c r="C2" s="98"/>
      <c r="D2" s="98"/>
      <c r="E2" s="98"/>
      <c r="F2" s="99"/>
    </row>
    <row r="3" spans="2:6" ht="3" customHeight="1" x14ac:dyDescent="0.2">
      <c r="B3" s="100"/>
      <c r="C3" s="94"/>
      <c r="D3" s="94"/>
      <c r="E3" s="94"/>
      <c r="F3" s="101"/>
    </row>
    <row r="4" spans="2:6" ht="17.100000000000001" customHeight="1" x14ac:dyDescent="0.2">
      <c r="B4" s="100"/>
      <c r="C4" s="94"/>
      <c r="D4" s="94"/>
      <c r="E4" s="95" t="s">
        <v>64</v>
      </c>
      <c r="F4" s="101"/>
    </row>
    <row r="5" spans="2:6" ht="17.100000000000001" customHeight="1" x14ac:dyDescent="0.2">
      <c r="B5" s="100"/>
      <c r="C5" s="94"/>
      <c r="D5" s="94"/>
      <c r="E5" s="95" t="s">
        <v>65</v>
      </c>
      <c r="F5" s="101"/>
    </row>
    <row r="6" spans="2:6" ht="17.100000000000001" customHeight="1" x14ac:dyDescent="0.2">
      <c r="B6" s="100"/>
      <c r="C6" s="94"/>
      <c r="D6" s="94"/>
      <c r="E6" s="95" t="s">
        <v>16</v>
      </c>
      <c r="F6" s="101"/>
    </row>
    <row r="7" spans="2:6" ht="6" customHeight="1" x14ac:dyDescent="0.2">
      <c r="B7" s="100"/>
      <c r="C7" s="94"/>
      <c r="D7" s="94"/>
      <c r="E7" s="95"/>
      <c r="F7" s="101"/>
    </row>
    <row r="8" spans="2:6" ht="15.95" customHeight="1" x14ac:dyDescent="0.25">
      <c r="B8" s="102" t="str">
        <f>"Data in "&amp;J!UnitsLabel</f>
        <v>Data in Thousands of $</v>
      </c>
      <c r="C8" s="96"/>
      <c r="D8" s="96"/>
      <c r="E8" s="96"/>
      <c r="F8" s="103"/>
    </row>
    <row r="9" spans="2:6" ht="6.2" customHeight="1" x14ac:dyDescent="0.2">
      <c r="B9" s="104"/>
      <c r="C9" s="105"/>
      <c r="D9" s="105"/>
      <c r="E9" s="105"/>
      <c r="F9" s="106"/>
    </row>
    <row r="10" spans="2:6" ht="6.75" customHeight="1" x14ac:dyDescent="0.2"/>
  </sheetData>
  <phoneticPr fontId="0" type="noConversion"/>
  <printOptions headings="1"/>
  <pageMargins left="0.75" right="0.75" top="1" bottom="1" header="0.5" footer="0.5"/>
  <pageSetup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F18"/>
  <sheetViews>
    <sheetView showGridLines="0" workbookViewId="0">
      <selection activeCell="B5" sqref="B5"/>
    </sheetView>
  </sheetViews>
  <sheetFormatPr defaultColWidth="9.33203125" defaultRowHeight="11.25" x14ac:dyDescent="0.2"/>
  <cols>
    <col min="1" max="1" width="13.83203125" customWidth="1"/>
    <col min="2" max="2" width="17.5" customWidth="1"/>
    <col min="3" max="3" width="1.83203125" customWidth="1"/>
    <col min="5" max="5" width="13" customWidth="1"/>
    <col min="6" max="6" width="10.5" customWidth="1"/>
    <col min="7" max="7" width="2.1640625" customWidth="1"/>
    <col min="10" max="10" width="9.6640625" customWidth="1"/>
  </cols>
  <sheetData>
    <row r="1" spans="1:6" x14ac:dyDescent="0.2">
      <c r="A1" s="87" t="s">
        <v>69</v>
      </c>
      <c r="B1" s="88"/>
      <c r="D1" s="87" t="s">
        <v>1</v>
      </c>
      <c r="E1" s="89"/>
      <c r="F1" s="88"/>
    </row>
    <row r="2" spans="1:6" x14ac:dyDescent="0.2">
      <c r="A2" s="2" t="s">
        <v>8</v>
      </c>
      <c r="B2" s="86" t="s">
        <v>9</v>
      </c>
      <c r="D2" s="2" t="s">
        <v>2</v>
      </c>
      <c r="E2" s="2" t="s">
        <v>3</v>
      </c>
      <c r="F2" s="2" t="s">
        <v>4</v>
      </c>
    </row>
    <row r="3" spans="1:6" x14ac:dyDescent="0.2">
      <c r="D3" s="3">
        <v>1</v>
      </c>
      <c r="E3" s="121">
        <v>1</v>
      </c>
      <c r="F3" s="3"/>
    </row>
    <row r="4" spans="1:6" x14ac:dyDescent="0.2">
      <c r="A4" s="87" t="s">
        <v>70</v>
      </c>
      <c r="B4" s="88"/>
      <c r="D4" s="3">
        <v>2</v>
      </c>
      <c r="E4" s="121">
        <v>1E-3</v>
      </c>
      <c r="F4" s="40" t="s">
        <v>5</v>
      </c>
    </row>
    <row r="5" spans="1:6" x14ac:dyDescent="0.2">
      <c r="A5" s="2" t="s">
        <v>0</v>
      </c>
      <c r="B5" s="120">
        <v>38231</v>
      </c>
      <c r="D5" s="3">
        <v>3</v>
      </c>
      <c r="E5" s="121">
        <v>9.9999999999999995E-7</v>
      </c>
      <c r="F5" s="40" t="s">
        <v>6</v>
      </c>
    </row>
    <row r="6" spans="1:6" x14ac:dyDescent="0.2">
      <c r="D6" s="3">
        <v>4</v>
      </c>
      <c r="E6" s="121">
        <v>1.0000000000000001E-9</v>
      </c>
      <c r="F6" s="40" t="s">
        <v>7</v>
      </c>
    </row>
    <row r="7" spans="1:6" x14ac:dyDescent="0.2">
      <c r="A7" s="87" t="s">
        <v>10</v>
      </c>
      <c r="B7" s="88"/>
      <c r="D7" s="3">
        <v>5</v>
      </c>
      <c r="E7" s="121">
        <v>1</v>
      </c>
      <c r="F7" s="40" t="s">
        <v>27</v>
      </c>
    </row>
    <row r="8" spans="1:6" x14ac:dyDescent="0.2">
      <c r="A8" s="77" t="s">
        <v>11</v>
      </c>
      <c r="B8" s="83"/>
    </row>
    <row r="9" spans="1:6" x14ac:dyDescent="0.2">
      <c r="A9" s="78" t="s">
        <v>12</v>
      </c>
      <c r="B9" s="84"/>
    </row>
    <row r="10" spans="1:6" x14ac:dyDescent="0.2">
      <c r="A10" s="78" t="s">
        <v>13</v>
      </c>
      <c r="B10" s="84"/>
    </row>
    <row r="11" spans="1:6" x14ac:dyDescent="0.2">
      <c r="A11" s="114" t="s">
        <v>14</v>
      </c>
      <c r="B11" s="84"/>
    </row>
    <row r="12" spans="1:6" x14ac:dyDescent="0.2">
      <c r="A12" s="115" t="s">
        <v>15</v>
      </c>
      <c r="B12" s="84"/>
    </row>
    <row r="13" spans="1:6" x14ac:dyDescent="0.2">
      <c r="A13" s="115" t="s">
        <v>16</v>
      </c>
      <c r="B13" s="84"/>
    </row>
    <row r="14" spans="1:6" x14ac:dyDescent="0.2">
      <c r="A14" s="115" t="s">
        <v>17</v>
      </c>
      <c r="B14" s="84"/>
    </row>
    <row r="15" spans="1:6" x14ac:dyDescent="0.2">
      <c r="A15" s="115" t="s">
        <v>18</v>
      </c>
      <c r="B15" s="84"/>
    </row>
    <row r="16" spans="1:6" x14ac:dyDescent="0.2">
      <c r="A16" s="115" t="s">
        <v>77</v>
      </c>
      <c r="B16" s="84"/>
    </row>
    <row r="17" spans="1:2" x14ac:dyDescent="0.2">
      <c r="A17" s="115" t="s">
        <v>19</v>
      </c>
      <c r="B17" s="84"/>
    </row>
    <row r="18" spans="1:2" x14ac:dyDescent="0.2">
      <c r="A18" s="79" t="s">
        <v>29</v>
      </c>
      <c r="B18" s="85"/>
    </row>
  </sheetData>
  <phoneticPr fontId="0" type="noConversion"/>
  <printOptions headings="1"/>
  <pageMargins left="0.75" right="0.75" top="1" bottom="1" header="0.5" footer="0.5"/>
  <pageSetup orientation="portrait" horizontalDpi="90" verticalDpi="90" r:id="rId1"/>
  <headerFooter alignWithMargins="0"/>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ColWidth="9.33203125" defaultRowHeight="11.25" x14ac:dyDescent="0.2"/>
  <sheetData>
    <row r="1" spans="1:1" x14ac:dyDescent="0.2">
      <c r="A1" s="1" t="s">
        <v>87</v>
      </c>
    </row>
  </sheetData>
  <phoneticPr fontId="0" type="noConversion"/>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15"/>
  <sheetViews>
    <sheetView showGridLines="0" tabSelected="1" zoomScale="130" zoomScaleNormal="130" workbookViewId="0">
      <selection activeCell="K1" sqref="K1"/>
    </sheetView>
  </sheetViews>
  <sheetFormatPr defaultColWidth="9.33203125" defaultRowHeight="11.25" x14ac:dyDescent="0.2"/>
  <cols>
    <col min="1" max="1" width="1" customWidth="1"/>
    <col min="2" max="2" width="19" customWidth="1"/>
    <col min="3" max="3" width="1.1640625" customWidth="1"/>
    <col min="4" max="4" width="19" customWidth="1"/>
    <col min="5" max="5" width="1.1640625" customWidth="1"/>
    <col min="6" max="6" width="19" customWidth="1"/>
    <col min="7" max="7" width="1.1640625" customWidth="1"/>
    <col min="8" max="8" width="19" customWidth="1"/>
    <col min="9" max="9" width="1.1640625" customWidth="1"/>
    <col min="10" max="10" width="19.6640625" customWidth="1"/>
    <col min="11" max="11" width="8" customWidth="1"/>
    <col min="12" max="12" width="1" customWidth="1"/>
    <col min="13" max="13" width="2.33203125" customWidth="1"/>
  </cols>
  <sheetData>
    <row r="1" spans="1:12" ht="12.75" x14ac:dyDescent="0.2">
      <c r="A1" s="30"/>
      <c r="B1" s="131" t="s">
        <v>20</v>
      </c>
      <c r="C1" s="132"/>
      <c r="D1" s="132"/>
      <c r="E1" s="132"/>
      <c r="F1" s="132"/>
      <c r="G1" s="132"/>
      <c r="H1" s="132"/>
      <c r="I1" s="31"/>
      <c r="J1" s="31"/>
      <c r="K1" s="80" t="str">
        <f>TEXT(CurMonth,"mmmm yyyy")</f>
        <v>September 2004</v>
      </c>
      <c r="L1" s="30"/>
    </row>
    <row r="2" spans="1:12" ht="15.75" x14ac:dyDescent="0.25">
      <c r="A2" s="30"/>
      <c r="B2" s="132"/>
      <c r="C2" s="132"/>
      <c r="D2" s="132"/>
      <c r="E2" s="132"/>
      <c r="F2" s="132"/>
      <c r="G2" s="132"/>
      <c r="H2" s="132"/>
      <c r="I2" s="31"/>
      <c r="J2" s="31"/>
      <c r="K2" s="81" t="s">
        <v>82</v>
      </c>
      <c r="L2" s="30"/>
    </row>
    <row r="3" spans="1:12" ht="6" customHeight="1" x14ac:dyDescent="0.2">
      <c r="A3" s="32"/>
      <c r="B3" s="32"/>
      <c r="C3" s="32"/>
      <c r="D3" s="32"/>
      <c r="E3" s="32"/>
      <c r="F3" s="32"/>
      <c r="G3" s="32"/>
      <c r="H3" s="32"/>
      <c r="I3" s="32"/>
      <c r="J3" s="32"/>
      <c r="K3" s="32"/>
      <c r="L3" s="32"/>
    </row>
    <row r="4" spans="1:12" x14ac:dyDescent="0.2">
      <c r="A4" s="32"/>
      <c r="B4" s="33" t="str">
        <f>A!FigTitle</f>
        <v>Revenues</v>
      </c>
      <c r="C4" s="32"/>
      <c r="D4" s="33" t="str">
        <f>B!FigTitle</f>
        <v>Gross Margin</v>
      </c>
      <c r="E4" s="32"/>
      <c r="F4" s="32"/>
      <c r="G4" s="32"/>
      <c r="H4" s="32"/>
      <c r="I4" s="32"/>
      <c r="J4" s="32"/>
      <c r="K4" s="32"/>
      <c r="L4" s="32"/>
    </row>
    <row r="5" spans="1:12" ht="69.75" customHeight="1" x14ac:dyDescent="0.2">
      <c r="A5" s="32"/>
      <c r="B5" s="34"/>
      <c r="C5" s="32"/>
      <c r="D5" s="34"/>
      <c r="E5" s="32"/>
      <c r="F5" s="32"/>
      <c r="G5" s="32"/>
      <c r="H5" s="32"/>
      <c r="I5" s="32"/>
      <c r="J5" s="32"/>
      <c r="K5" s="32"/>
      <c r="L5" s="32"/>
    </row>
    <row r="6" spans="1:12" x14ac:dyDescent="0.2">
      <c r="A6" s="32"/>
      <c r="B6" s="35" t="str">
        <f>A!UnitsLabel</f>
        <v>Thousands of $</v>
      </c>
      <c r="C6" s="32"/>
      <c r="D6" s="35" t="str">
        <f>B!UnitsLabel</f>
        <v>Percent</v>
      </c>
      <c r="E6" s="32"/>
      <c r="F6" s="32"/>
      <c r="G6" s="32"/>
      <c r="H6" s="32"/>
      <c r="I6" s="32"/>
      <c r="J6" s="32"/>
      <c r="K6" s="32"/>
      <c r="L6" s="32"/>
    </row>
    <row r="7" spans="1:12" ht="5.25" customHeight="1" x14ac:dyDescent="0.2">
      <c r="A7" s="32"/>
      <c r="B7" s="32"/>
      <c r="C7" s="32"/>
      <c r="D7" s="32"/>
      <c r="E7" s="32"/>
      <c r="F7" s="32"/>
      <c r="G7" s="32"/>
      <c r="H7" s="32"/>
      <c r="I7" s="32"/>
      <c r="J7" s="32"/>
      <c r="K7" s="32"/>
      <c r="L7" s="32"/>
    </row>
    <row r="8" spans="1:12" x14ac:dyDescent="0.2">
      <c r="A8" s="32"/>
      <c r="B8" s="33" t="str">
        <f>'C'!FigTitle</f>
        <v>Total Income</v>
      </c>
      <c r="C8" s="32"/>
      <c r="D8" s="33" t="str">
        <f>G!FigTitle</f>
        <v>Net Profit Margin</v>
      </c>
      <c r="E8" s="32"/>
      <c r="F8" s="32"/>
      <c r="G8" s="32"/>
      <c r="H8" s="32"/>
      <c r="I8" s="32"/>
      <c r="J8" s="32"/>
      <c r="K8" s="32"/>
      <c r="L8" s="32"/>
    </row>
    <row r="9" spans="1:12" ht="69.75" customHeight="1" x14ac:dyDescent="0.2">
      <c r="A9" s="32"/>
      <c r="B9" s="34"/>
      <c r="C9" s="32"/>
      <c r="D9" s="34"/>
      <c r="E9" s="32"/>
      <c r="F9" s="32"/>
      <c r="G9" s="32"/>
      <c r="H9" s="32"/>
      <c r="I9" s="32"/>
      <c r="J9" s="32"/>
      <c r="K9" s="32"/>
      <c r="L9" s="32"/>
    </row>
    <row r="10" spans="1:12" x14ac:dyDescent="0.2">
      <c r="A10" s="32"/>
      <c r="B10" s="35" t="str">
        <f>'C'!UnitsLabel</f>
        <v>Thousands of $</v>
      </c>
      <c r="C10" s="32"/>
      <c r="D10" s="35" t="str">
        <f>G!UnitsLabel</f>
        <v>Percent, Rolling 12 Mos</v>
      </c>
      <c r="E10" s="32"/>
      <c r="F10" s="32"/>
      <c r="G10" s="32"/>
      <c r="H10" s="32"/>
      <c r="I10" s="32"/>
      <c r="J10" s="32"/>
      <c r="K10" s="32"/>
      <c r="L10" s="32"/>
    </row>
    <row r="11" spans="1:12" ht="5.25" customHeight="1" x14ac:dyDescent="0.2">
      <c r="A11" s="32"/>
      <c r="B11" s="32"/>
      <c r="C11" s="32"/>
      <c r="D11" s="32"/>
      <c r="E11" s="32"/>
      <c r="F11" s="32"/>
      <c r="G11" s="32"/>
      <c r="H11" s="32"/>
      <c r="I11" s="32"/>
      <c r="J11" s="32"/>
      <c r="K11" s="32"/>
      <c r="L11" s="32"/>
    </row>
    <row r="12" spans="1:12" x14ac:dyDescent="0.2">
      <c r="A12" s="32"/>
      <c r="B12" s="33" t="str">
        <f>D!FigTitle</f>
        <v>Seating Sales</v>
      </c>
      <c r="C12" s="32"/>
      <c r="D12" s="33" t="str">
        <f>E!FigTitle</f>
        <v>Storage Sales</v>
      </c>
      <c r="E12" s="32"/>
      <c r="F12" s="33" t="str">
        <f>F!FigTitle</f>
        <v>Table Sales</v>
      </c>
      <c r="G12" s="32"/>
      <c r="H12" s="32"/>
      <c r="I12" s="32"/>
      <c r="J12" s="32"/>
      <c r="K12" s="32"/>
      <c r="L12" s="32"/>
    </row>
    <row r="13" spans="1:12" ht="69.75" customHeight="1" x14ac:dyDescent="0.2">
      <c r="A13" s="32"/>
      <c r="B13" s="34"/>
      <c r="C13" s="32"/>
      <c r="D13" s="34"/>
      <c r="E13" s="32"/>
      <c r="F13" s="34"/>
      <c r="G13" s="32"/>
      <c r="H13" s="32"/>
      <c r="I13" s="32"/>
      <c r="J13" s="32"/>
      <c r="K13" s="32"/>
      <c r="L13" s="32"/>
    </row>
    <row r="14" spans="1:12" x14ac:dyDescent="0.2">
      <c r="A14" s="32"/>
      <c r="B14" s="35" t="str">
        <f>D!UnitsLabel</f>
        <v>Thousands of $</v>
      </c>
      <c r="C14" s="32"/>
      <c r="D14" s="35" t="str">
        <f>E!UnitsLabel</f>
        <v>Thousands of $</v>
      </c>
      <c r="E14" s="32"/>
      <c r="F14" s="35" t="str">
        <f>F!UnitsLabel</f>
        <v>Thousands of $</v>
      </c>
      <c r="G14" s="32"/>
      <c r="H14" s="32"/>
      <c r="I14" s="32"/>
      <c r="J14" s="32"/>
      <c r="K14" s="32"/>
      <c r="L14" s="32"/>
    </row>
    <row r="15" spans="1:12" ht="6" customHeight="1" x14ac:dyDescent="0.2">
      <c r="A15" s="32"/>
      <c r="B15" s="32"/>
      <c r="C15" s="32"/>
      <c r="D15" s="32"/>
      <c r="E15" s="32"/>
      <c r="F15" s="32"/>
      <c r="G15" s="32"/>
      <c r="H15" s="32"/>
      <c r="I15" s="32"/>
      <c r="J15" s="32"/>
      <c r="K15" s="32"/>
      <c r="L15" s="32"/>
    </row>
  </sheetData>
  <mergeCells count="1">
    <mergeCell ref="B1:H2"/>
  </mergeCells>
  <phoneticPr fontId="0" type="noConversion"/>
  <printOptions headings="1"/>
  <pageMargins left="0.5" right="0.25" top="1" bottom="1" header="0.5" footer="0.5"/>
  <pageSetup orientation="portrait"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indexed="14"/>
  </sheetPr>
  <dimension ref="A1:P25"/>
  <sheetViews>
    <sheetView showGridLines="0" workbookViewId="0"/>
  </sheetViews>
  <sheetFormatPr defaultColWidth="9.33203125" defaultRowHeight="11.25" x14ac:dyDescent="0.2"/>
  <cols>
    <col min="1" max="1" width="9.6640625" customWidth="1"/>
    <col min="2" max="2" width="10.1640625" customWidth="1"/>
    <col min="3" max="3" width="8.1640625" customWidth="1"/>
    <col min="4" max="4" width="8.83203125" customWidth="1"/>
    <col min="5" max="5" width="9.1640625" hidden="1" customWidth="1"/>
    <col min="6" max="6" width="7.83203125" hidden="1" customWidth="1"/>
    <col min="7" max="7" width="7.6640625" hidden="1" customWidth="1"/>
    <col min="8" max="8" width="7.5" hidden="1" customWidth="1"/>
    <col min="9" max="9" width="8" hidden="1" customWidth="1"/>
    <col min="10" max="10" width="7.83203125" hidden="1" customWidth="1"/>
    <col min="11" max="11" width="7.5" hidden="1" customWidth="1"/>
    <col min="12" max="12" width="7.6640625" hidden="1" customWidth="1"/>
    <col min="13" max="13" width="7.83203125" hidden="1" customWidth="1"/>
    <col min="14" max="14" width="7.5" hidden="1" customWidth="1"/>
    <col min="15" max="15" width="8" customWidth="1"/>
    <col min="16" max="16" width="7.5" customWidth="1"/>
    <col min="17" max="17" width="1.1640625" customWidth="1"/>
  </cols>
  <sheetData>
    <row r="1" spans="1:16" x14ac:dyDescent="0.2">
      <c r="A1" s="5" t="s">
        <v>19</v>
      </c>
      <c r="B1" s="6" t="s">
        <v>21</v>
      </c>
      <c r="C1" s="108"/>
    </row>
    <row r="3" spans="1:16" x14ac:dyDescent="0.2">
      <c r="A3" s="7" t="s">
        <v>2</v>
      </c>
      <c r="B3" s="8">
        <v>2</v>
      </c>
      <c r="C3" s="109"/>
    </row>
    <row r="4" spans="1:16" x14ac:dyDescent="0.2">
      <c r="A4" s="4" t="s">
        <v>14</v>
      </c>
      <c r="B4" s="9" t="str">
        <f>INDEX(ScaleLabel,ScaleType)&amp;" of "&amp;Currency</f>
        <v>Thousands of $</v>
      </c>
      <c r="C4" s="110"/>
    </row>
    <row r="5" spans="1:16" x14ac:dyDescent="0.2">
      <c r="A5" s="10" t="s">
        <v>15</v>
      </c>
      <c r="B5" s="11">
        <f>INDEX(ScaleMultiplier,ScaleType)</f>
        <v>1E-3</v>
      </c>
      <c r="C5" s="110"/>
    </row>
    <row r="7" spans="1:16" x14ac:dyDescent="0.2">
      <c r="A7" s="36" t="s">
        <v>22</v>
      </c>
      <c r="B7" s="37"/>
      <c r="C7" s="37"/>
      <c r="D7" s="12">
        <f t="shared" ref="D7:N7" si="0">DATE(YEAR(E7),MONTH(E7)-1,1)</f>
        <v>37865</v>
      </c>
      <c r="E7" s="12">
        <f t="shared" si="0"/>
        <v>37895</v>
      </c>
      <c r="F7" s="12">
        <f t="shared" si="0"/>
        <v>37926</v>
      </c>
      <c r="G7" s="12">
        <f t="shared" si="0"/>
        <v>37956</v>
      </c>
      <c r="H7" s="12">
        <f t="shared" si="0"/>
        <v>37987</v>
      </c>
      <c r="I7" s="12">
        <f t="shared" si="0"/>
        <v>38018</v>
      </c>
      <c r="J7" s="12">
        <f t="shared" si="0"/>
        <v>38047</v>
      </c>
      <c r="K7" s="12">
        <f t="shared" si="0"/>
        <v>38078</v>
      </c>
      <c r="L7" s="12">
        <f t="shared" si="0"/>
        <v>38108</v>
      </c>
      <c r="M7" s="12">
        <f t="shared" si="0"/>
        <v>38139</v>
      </c>
      <c r="N7" s="12">
        <f t="shared" si="0"/>
        <v>38169</v>
      </c>
      <c r="O7" s="12">
        <f>DATE(YEAR(P7),MONTH(P7)-1,1)</f>
        <v>38200</v>
      </c>
      <c r="P7" s="13">
        <f>CurMonth</f>
        <v>38231</v>
      </c>
    </row>
    <row r="9" spans="1:16" x14ac:dyDescent="0.2">
      <c r="A9" s="1" t="s">
        <v>23</v>
      </c>
      <c r="B9" s="1"/>
      <c r="C9" s="1"/>
    </row>
    <row r="10" spans="1:16" x14ac:dyDescent="0.2">
      <c r="A10" s="112" t="s">
        <v>17</v>
      </c>
      <c r="B10" s="3" t="s">
        <v>72</v>
      </c>
      <c r="C10" s="111" t="s">
        <v>71</v>
      </c>
      <c r="D10" s="3">
        <f t="shared" ref="D10:O10" si="1">E10-1</f>
        <v>34</v>
      </c>
      <c r="E10" s="3">
        <f t="shared" si="1"/>
        <v>35</v>
      </c>
      <c r="F10" s="3">
        <f t="shared" si="1"/>
        <v>36</v>
      </c>
      <c r="G10" s="3">
        <f t="shared" si="1"/>
        <v>37</v>
      </c>
      <c r="H10" s="3">
        <f t="shared" si="1"/>
        <v>38</v>
      </c>
      <c r="I10" s="3">
        <f t="shared" si="1"/>
        <v>39</v>
      </c>
      <c r="J10" s="3">
        <f t="shared" si="1"/>
        <v>40</v>
      </c>
      <c r="K10" s="3">
        <f t="shared" si="1"/>
        <v>41</v>
      </c>
      <c r="L10" s="3">
        <f t="shared" si="1"/>
        <v>42</v>
      </c>
      <c r="M10" s="3">
        <f t="shared" si="1"/>
        <v>43</v>
      </c>
      <c r="N10" s="3">
        <f t="shared" si="1"/>
        <v>44</v>
      </c>
      <c r="O10" s="3">
        <f t="shared" si="1"/>
        <v>45</v>
      </c>
      <c r="P10" s="3">
        <f>MATCH(CurMonth,[1]!Date,0)</f>
        <v>46</v>
      </c>
    </row>
    <row r="11" spans="1:16" x14ac:dyDescent="0.2">
      <c r="A11" t="s">
        <v>50</v>
      </c>
      <c r="B11">
        <f>MATCH(A11,[1]!Name,0)</f>
        <v>80</v>
      </c>
      <c r="C11" s="42">
        <f>INDEX([1]!Sign,B11)</f>
        <v>-1</v>
      </c>
      <c r="D11" s="82">
        <f>INDEX([1]!DataMonth,$B11,D$10)*$C11</f>
        <v>126150.88718999999</v>
      </c>
      <c r="E11" s="82">
        <f>INDEX([1]!DataMonth,$B11,E$10)*$C11</f>
        <v>139477.52974999999</v>
      </c>
      <c r="F11" s="82">
        <f>INDEX([1]!DataMonth,$B11,F$10)*$C11</f>
        <v>144108.31993999999</v>
      </c>
      <c r="G11" s="82">
        <f>INDEX([1]!DataMonth,$B11,G$10)*$C11</f>
        <v>139770.99543999997</v>
      </c>
      <c r="H11" s="82">
        <f>INDEX([1]!DataMonth,$B11,H$10)*$C11</f>
        <v>168586.93411999999</v>
      </c>
      <c r="I11" s="82">
        <f>INDEX([1]!DataMonth,$B11,I$10)*$C11</f>
        <v>165718.46188000002</v>
      </c>
      <c r="J11" s="82">
        <f>INDEX([1]!DataMonth,$B11,J$10)*$C11</f>
        <v>176981.25831</v>
      </c>
      <c r="K11" s="82">
        <f>INDEX([1]!DataMonth,$B11,K$10)*$C11</f>
        <v>167510.60021999996</v>
      </c>
      <c r="L11" s="82">
        <f>INDEX([1]!DataMonth,$B11,L$10)*$C11</f>
        <v>151417.91720000003</v>
      </c>
      <c r="M11" s="82">
        <f>INDEX([1]!DataMonth,$B11,M$10)*$C11</f>
        <v>151499.03973000002</v>
      </c>
      <c r="N11" s="82">
        <f>INDEX([1]!DataMonth,$B11,N$10)*$C11</f>
        <v>151956.74727999998</v>
      </c>
      <c r="O11" s="82">
        <f>INDEX([1]!DataMonth,$B11,O$10)*$C11</f>
        <v>154157.02286</v>
      </c>
      <c r="P11" s="82">
        <f>INDEX([1]!DataMonth,$B11,P$10)*$C11</f>
        <v>160740.60905999999</v>
      </c>
    </row>
    <row r="12" spans="1:16" x14ac:dyDescent="0.2">
      <c r="D12" s="14"/>
      <c r="E12" s="14"/>
      <c r="F12" s="14"/>
      <c r="G12" s="14"/>
      <c r="H12" s="14"/>
      <c r="I12" s="14"/>
      <c r="J12" s="14"/>
      <c r="K12" s="14"/>
      <c r="L12" s="14"/>
      <c r="M12" s="14"/>
      <c r="N12" s="14"/>
      <c r="O12" s="14"/>
      <c r="P12" s="14"/>
    </row>
    <row r="13" spans="1:16" x14ac:dyDescent="0.2">
      <c r="A13" s="112" t="s">
        <v>16</v>
      </c>
      <c r="B13" s="3" t="s">
        <v>72</v>
      </c>
      <c r="C13" s="86"/>
      <c r="D13" s="3">
        <f t="shared" ref="D13:N13" si="2">E13-1</f>
        <v>10</v>
      </c>
      <c r="E13" s="3">
        <f t="shared" si="2"/>
        <v>11</v>
      </c>
      <c r="F13" s="3">
        <f t="shared" si="2"/>
        <v>12</v>
      </c>
      <c r="G13" s="3">
        <f t="shared" si="2"/>
        <v>13</v>
      </c>
      <c r="H13" s="3">
        <f t="shared" si="2"/>
        <v>14</v>
      </c>
      <c r="I13" s="3">
        <f t="shared" si="2"/>
        <v>15</v>
      </c>
      <c r="J13" s="3">
        <f t="shared" si="2"/>
        <v>16</v>
      </c>
      <c r="K13" s="3">
        <f t="shared" si="2"/>
        <v>17</v>
      </c>
      <c r="L13" s="3">
        <f t="shared" si="2"/>
        <v>18</v>
      </c>
      <c r="M13" s="3">
        <f t="shared" si="2"/>
        <v>19</v>
      </c>
      <c r="N13" s="3">
        <f t="shared" si="2"/>
        <v>20</v>
      </c>
      <c r="O13" s="3">
        <f>P13-1</f>
        <v>21</v>
      </c>
      <c r="P13" s="3">
        <f>MATCH(CurMonth,[2]!Date,0)</f>
        <v>22</v>
      </c>
    </row>
    <row r="14" spans="1:16" x14ac:dyDescent="0.2">
      <c r="A14" t="s">
        <v>50</v>
      </c>
      <c r="B14">
        <f>MATCH(A14,[2]!Name,0)</f>
        <v>55</v>
      </c>
      <c r="D14" s="82">
        <f>INDEX([2]!DataMonth,$B14,D$13)</f>
        <v>121359.77</v>
      </c>
      <c r="E14" s="82">
        <f>INDEX([2]!DataMonth,$B14,E$13)</f>
        <v>132287.49</v>
      </c>
      <c r="F14" s="82">
        <f>INDEX([2]!DataMonth,$B14,F$13)</f>
        <v>134156.61000000002</v>
      </c>
      <c r="G14" s="82">
        <f>INDEX([2]!DataMonth,$B14,G$13)</f>
        <v>128709.17</v>
      </c>
      <c r="H14" s="82">
        <f>INDEX([2]!DataMonth,$B14,H$13)</f>
        <v>158017.06</v>
      </c>
      <c r="I14" s="82">
        <f>INDEX([2]!DataMonth,$B14,I$13)</f>
        <v>154095.92000000001</v>
      </c>
      <c r="J14" s="82">
        <f>INDEX([2]!DataMonth,$B14,J$13)</f>
        <v>158504.78</v>
      </c>
      <c r="K14" s="82">
        <f>INDEX([2]!DataMonth,$B14,K$13)</f>
        <v>149746.69</v>
      </c>
      <c r="L14" s="82">
        <f>INDEX([2]!DataMonth,$B14,L$13)</f>
        <v>135555.88</v>
      </c>
      <c r="M14" s="82">
        <f>INDEX([2]!DataMonth,$B14,M$13)</f>
        <v>134890.28</v>
      </c>
      <c r="N14" s="82">
        <f>INDEX([2]!DataMonth,$B14,N$13)</f>
        <v>137217.98000000001</v>
      </c>
      <c r="O14" s="82">
        <f>INDEX([2]!DataMonth,$B14,O$13)</f>
        <v>140149.75</v>
      </c>
      <c r="P14" s="82">
        <f>INDEX([2]!DataMonth,$B14,P$13)</f>
        <v>146065.29999999999</v>
      </c>
    </row>
    <row r="22" spans="1:16" x14ac:dyDescent="0.2">
      <c r="A22" s="1" t="s">
        <v>24</v>
      </c>
      <c r="B22" s="1"/>
      <c r="C22" s="1"/>
    </row>
    <row r="23" spans="1:16" x14ac:dyDescent="0.2">
      <c r="A23" s="15"/>
      <c r="B23" s="16"/>
      <c r="C23" s="90" t="s">
        <v>18</v>
      </c>
      <c r="D23" s="18" t="str">
        <f>MONTH(D$7)&amp;CHAR(13)&amp;RIGHT(YEAR(D$7),2)</f>
        <v>9_x000D_03</v>
      </c>
      <c r="E23" s="19">
        <f t="shared" ref="E23:O23" si="3">MONTH(E$7)</f>
        <v>10</v>
      </c>
      <c r="F23" s="19">
        <f t="shared" si="3"/>
        <v>11</v>
      </c>
      <c r="G23" s="19">
        <f t="shared" si="3"/>
        <v>12</v>
      </c>
      <c r="H23" s="19">
        <f t="shared" si="3"/>
        <v>1</v>
      </c>
      <c r="I23" s="19">
        <f t="shared" si="3"/>
        <v>2</v>
      </c>
      <c r="J23" s="19">
        <f t="shared" si="3"/>
        <v>3</v>
      </c>
      <c r="K23" s="19">
        <f t="shared" si="3"/>
        <v>4</v>
      </c>
      <c r="L23" s="19">
        <f t="shared" si="3"/>
        <v>5</v>
      </c>
      <c r="M23" s="19">
        <f t="shared" si="3"/>
        <v>6</v>
      </c>
      <c r="N23" s="19">
        <f t="shared" si="3"/>
        <v>7</v>
      </c>
      <c r="O23" s="19">
        <f t="shared" si="3"/>
        <v>8</v>
      </c>
      <c r="P23" s="20" t="str">
        <f>MONTH(P$7)&amp;CHAR(13)&amp;RIGHT(YEAR(P$7),2)</f>
        <v>9_x000D_04</v>
      </c>
    </row>
    <row r="24" spans="1:16" x14ac:dyDescent="0.2">
      <c r="A24" s="21"/>
      <c r="B24" s="22"/>
      <c r="C24" s="91" t="s">
        <v>17</v>
      </c>
      <c r="D24" s="24">
        <f t="shared" ref="D24:P24" si="4">D$11*Scale</f>
        <v>126.15088718999999</v>
      </c>
      <c r="E24" s="25">
        <f t="shared" si="4"/>
        <v>139.47752975</v>
      </c>
      <c r="F24" s="25">
        <f t="shared" si="4"/>
        <v>144.10831994</v>
      </c>
      <c r="G24" s="25">
        <f t="shared" si="4"/>
        <v>139.77099543999998</v>
      </c>
      <c r="H24" s="25">
        <f t="shared" si="4"/>
        <v>168.58693412</v>
      </c>
      <c r="I24" s="25">
        <f t="shared" si="4"/>
        <v>165.71846188000001</v>
      </c>
      <c r="J24" s="25">
        <f t="shared" si="4"/>
        <v>176.98125831000002</v>
      </c>
      <c r="K24" s="25">
        <f t="shared" si="4"/>
        <v>167.51060021999996</v>
      </c>
      <c r="L24" s="25">
        <f t="shared" si="4"/>
        <v>151.41791720000003</v>
      </c>
      <c r="M24" s="25">
        <f t="shared" si="4"/>
        <v>151.49903973000002</v>
      </c>
      <c r="N24" s="25">
        <f t="shared" si="4"/>
        <v>151.95674727999997</v>
      </c>
      <c r="O24" s="25">
        <f t="shared" si="4"/>
        <v>154.15702286000001</v>
      </c>
      <c r="P24" s="26">
        <f t="shared" si="4"/>
        <v>160.74060906</v>
      </c>
    </row>
    <row r="25" spans="1:16" x14ac:dyDescent="0.2">
      <c r="A25" s="27"/>
      <c r="B25" s="28"/>
      <c r="C25" s="92" t="s">
        <v>16</v>
      </c>
      <c r="D25" s="24">
        <f t="shared" ref="D25:P25" si="5">D14*Scale</f>
        <v>121.35977000000001</v>
      </c>
      <c r="E25" s="25">
        <f t="shared" si="5"/>
        <v>132.28748999999999</v>
      </c>
      <c r="F25" s="25">
        <f t="shared" si="5"/>
        <v>134.15661000000003</v>
      </c>
      <c r="G25" s="25">
        <f t="shared" si="5"/>
        <v>128.70917</v>
      </c>
      <c r="H25" s="25">
        <f t="shared" si="5"/>
        <v>158.01706000000001</v>
      </c>
      <c r="I25" s="25">
        <f t="shared" si="5"/>
        <v>154.09592000000001</v>
      </c>
      <c r="J25" s="25">
        <f t="shared" si="5"/>
        <v>158.50478000000001</v>
      </c>
      <c r="K25" s="25">
        <f t="shared" si="5"/>
        <v>149.74669</v>
      </c>
      <c r="L25" s="25">
        <f t="shared" si="5"/>
        <v>135.55588</v>
      </c>
      <c r="M25" s="25">
        <f t="shared" si="5"/>
        <v>134.89027999999999</v>
      </c>
      <c r="N25" s="25">
        <f t="shared" si="5"/>
        <v>137.21798000000001</v>
      </c>
      <c r="O25" s="25">
        <f t="shared" si="5"/>
        <v>140.14975000000001</v>
      </c>
      <c r="P25" s="26">
        <f t="shared" si="5"/>
        <v>146.06529999999998</v>
      </c>
    </row>
  </sheetData>
  <phoneticPr fontId="0" type="noConversion"/>
  <printOptions headings="1"/>
  <pageMargins left="0.75" right="0.75" top="1" bottom="1" header="0.5" footer="0.5"/>
  <pageSetup orientation="portrait" horizontalDpi="90" verticalDpi="9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indexed="14"/>
  </sheetPr>
  <dimension ref="A1:P25"/>
  <sheetViews>
    <sheetView showGridLines="0" workbookViewId="0"/>
  </sheetViews>
  <sheetFormatPr defaultColWidth="9.33203125" defaultRowHeight="11.25" x14ac:dyDescent="0.2"/>
  <cols>
    <col min="1" max="1" width="11.83203125" customWidth="1"/>
    <col min="2" max="2" width="13.6640625" customWidth="1"/>
    <col min="3" max="3" width="6.5" customWidth="1"/>
    <col min="4" max="4" width="7.6640625" customWidth="1"/>
    <col min="5" max="5" width="7.83203125" customWidth="1"/>
    <col min="6" max="6" width="7.6640625" customWidth="1"/>
    <col min="7" max="7" width="7.5" customWidth="1"/>
    <col min="8" max="8" width="8" customWidth="1"/>
    <col min="9" max="9" width="7.83203125" customWidth="1"/>
    <col min="10" max="10" width="7.5" customWidth="1"/>
    <col min="11" max="11" width="7.6640625" customWidth="1"/>
    <col min="12" max="12" width="7.83203125" customWidth="1"/>
    <col min="13" max="13" width="7.5" customWidth="1"/>
    <col min="14" max="14" width="8" customWidth="1"/>
    <col min="15" max="15" width="7.5" customWidth="1"/>
  </cols>
  <sheetData>
    <row r="1" spans="1:16" x14ac:dyDescent="0.2">
      <c r="A1" s="5" t="s">
        <v>19</v>
      </c>
      <c r="B1" s="6" t="s">
        <v>25</v>
      </c>
    </row>
    <row r="3" spans="1:16" x14ac:dyDescent="0.2">
      <c r="A3" s="7" t="s">
        <v>2</v>
      </c>
      <c r="B3" s="8">
        <v>5</v>
      </c>
    </row>
    <row r="4" spans="1:16" x14ac:dyDescent="0.2">
      <c r="A4" s="4" t="s">
        <v>14</v>
      </c>
      <c r="B4" s="9" t="str">
        <f>INDEX(ScaleLabel,ScaleType)</f>
        <v>Percent</v>
      </c>
    </row>
    <row r="5" spans="1:16" x14ac:dyDescent="0.2">
      <c r="A5" s="10" t="s">
        <v>15</v>
      </c>
      <c r="B5" s="11">
        <f>INDEX(ScaleMultiplier,ScaleType)</f>
        <v>1</v>
      </c>
    </row>
    <row r="7" spans="1:16" x14ac:dyDescent="0.2">
      <c r="A7" s="36" t="s">
        <v>22</v>
      </c>
      <c r="B7" s="37"/>
      <c r="C7" s="37"/>
      <c r="D7" s="12">
        <f t="shared" ref="D7:O7" si="0">DATE(YEAR(E7),MONTH(E7)-1,1)</f>
        <v>37865</v>
      </c>
      <c r="E7" s="12">
        <f t="shared" si="0"/>
        <v>37895</v>
      </c>
      <c r="F7" s="12">
        <f t="shared" si="0"/>
        <v>37926</v>
      </c>
      <c r="G7" s="12">
        <f t="shared" si="0"/>
        <v>37956</v>
      </c>
      <c r="H7" s="12">
        <f t="shared" si="0"/>
        <v>37987</v>
      </c>
      <c r="I7" s="12">
        <f t="shared" si="0"/>
        <v>38018</v>
      </c>
      <c r="J7" s="12">
        <f t="shared" si="0"/>
        <v>38047</v>
      </c>
      <c r="K7" s="12">
        <f t="shared" si="0"/>
        <v>38078</v>
      </c>
      <c r="L7" s="12">
        <f t="shared" si="0"/>
        <v>38108</v>
      </c>
      <c r="M7" s="12">
        <f t="shared" si="0"/>
        <v>38139</v>
      </c>
      <c r="N7" s="12">
        <f t="shared" si="0"/>
        <v>38169</v>
      </c>
      <c r="O7" s="12">
        <f t="shared" si="0"/>
        <v>38200</v>
      </c>
      <c r="P7" s="13">
        <f>CurMonth</f>
        <v>38231</v>
      </c>
    </row>
    <row r="9" spans="1:16" x14ac:dyDescent="0.2">
      <c r="A9" s="1" t="s">
        <v>23</v>
      </c>
      <c r="B9" s="1"/>
      <c r="C9" s="1"/>
    </row>
    <row r="10" spans="1:16" x14ac:dyDescent="0.2">
      <c r="A10" s="112" t="s">
        <v>17</v>
      </c>
      <c r="B10" s="3" t="s">
        <v>72</v>
      </c>
      <c r="C10" s="111" t="s">
        <v>71</v>
      </c>
      <c r="D10" s="3">
        <f t="shared" ref="D10:O10" si="1">E10-1</f>
        <v>34</v>
      </c>
      <c r="E10" s="3">
        <f t="shared" si="1"/>
        <v>35</v>
      </c>
      <c r="F10" s="3">
        <f t="shared" si="1"/>
        <v>36</v>
      </c>
      <c r="G10" s="3">
        <f t="shared" si="1"/>
        <v>37</v>
      </c>
      <c r="H10" s="3">
        <f t="shared" si="1"/>
        <v>38</v>
      </c>
      <c r="I10" s="3">
        <f t="shared" si="1"/>
        <v>39</v>
      </c>
      <c r="J10" s="3">
        <f t="shared" si="1"/>
        <v>40</v>
      </c>
      <c r="K10" s="3">
        <f t="shared" si="1"/>
        <v>41</v>
      </c>
      <c r="L10" s="3">
        <f t="shared" si="1"/>
        <v>42</v>
      </c>
      <c r="M10" s="3">
        <f t="shared" si="1"/>
        <v>43</v>
      </c>
      <c r="N10" s="3">
        <f t="shared" si="1"/>
        <v>44</v>
      </c>
      <c r="O10" s="3">
        <f t="shared" si="1"/>
        <v>45</v>
      </c>
      <c r="P10" s="3">
        <f>MATCH(CurMonth,[1]!Date,0)</f>
        <v>46</v>
      </c>
    </row>
    <row r="11" spans="1:16" x14ac:dyDescent="0.2">
      <c r="A11" t="s">
        <v>50</v>
      </c>
      <c r="B11">
        <f>MATCH(A11,[1]!Name,0)</f>
        <v>80</v>
      </c>
      <c r="C11" s="42">
        <f>INDEX([1]!Sign,B11)</f>
        <v>-1</v>
      </c>
      <c r="D11" s="82">
        <f>INDEX([1]!DataMonth,$B11,D$10)*$C11</f>
        <v>126150.88718999999</v>
      </c>
      <c r="E11" s="82">
        <f>INDEX([1]!DataMonth,$B11,E$10)*$C11</f>
        <v>139477.52974999999</v>
      </c>
      <c r="F11" s="82">
        <f>INDEX([1]!DataMonth,$B11,F$10)*$C11</f>
        <v>144108.31993999999</v>
      </c>
      <c r="G11" s="82">
        <f>INDEX([1]!DataMonth,$B11,G$10)*$C11</f>
        <v>139770.99543999997</v>
      </c>
      <c r="H11" s="82">
        <f>INDEX([1]!DataMonth,$B11,H$10)*$C11</f>
        <v>168586.93411999999</v>
      </c>
      <c r="I11" s="82">
        <f>INDEX([1]!DataMonth,$B11,I$10)*$C11</f>
        <v>165718.46188000002</v>
      </c>
      <c r="J11" s="82">
        <f>INDEX([1]!DataMonth,$B11,J$10)*$C11</f>
        <v>176981.25831</v>
      </c>
      <c r="K11" s="82">
        <f>INDEX([1]!DataMonth,$B11,K$10)*$C11</f>
        <v>167510.60021999996</v>
      </c>
      <c r="L11" s="82">
        <f>INDEX([1]!DataMonth,$B11,L$10)*$C11</f>
        <v>151417.91720000003</v>
      </c>
      <c r="M11" s="82">
        <f>INDEX([1]!DataMonth,$B11,M$10)*$C11</f>
        <v>151499.03973000002</v>
      </c>
      <c r="N11" s="82">
        <f>INDEX([1]!DataMonth,$B11,N$10)*$C11</f>
        <v>151956.74727999998</v>
      </c>
      <c r="O11" s="82">
        <f>INDEX([1]!DataMonth,$B11,O$10)*$C11</f>
        <v>154157.02286</v>
      </c>
      <c r="P11" s="82">
        <f>INDEX([1]!DataMonth,$B11,P$10)*$C11</f>
        <v>160740.60905999999</v>
      </c>
    </row>
    <row r="12" spans="1:16" x14ac:dyDescent="0.2">
      <c r="A12" t="s">
        <v>26</v>
      </c>
      <c r="B12">
        <f>MATCH(A12,[1]!Name,0)</f>
        <v>81</v>
      </c>
      <c r="C12" s="42">
        <f>INDEX([1]!Sign,B12)</f>
        <v>1</v>
      </c>
      <c r="D12" s="82">
        <f>INDEX([1]!DataMonth,$B12,D$10)*$C12</f>
        <v>56883.455130000009</v>
      </c>
      <c r="E12" s="82">
        <f>INDEX([1]!DataMonth,$B12,E$10)*$C12</f>
        <v>63501.647170000004</v>
      </c>
      <c r="F12" s="82">
        <f>INDEX([1]!DataMonth,$B12,F$10)*$C12</f>
        <v>65014.736159999993</v>
      </c>
      <c r="G12" s="82">
        <f>INDEX([1]!DataMonth,$B12,G$10)*$C12</f>
        <v>62565.570270000011</v>
      </c>
      <c r="H12" s="82">
        <f>INDEX([1]!DataMonth,$B12,H$10)*$C12</f>
        <v>72248.63268000001</v>
      </c>
      <c r="I12" s="82">
        <f>INDEX([1]!DataMonth,$B12,I$10)*$C12</f>
        <v>70461.206760000001</v>
      </c>
      <c r="J12" s="82">
        <f>INDEX([1]!DataMonth,$B12,J$10)*$C12</f>
        <v>74507.19938999998</v>
      </c>
      <c r="K12" s="82">
        <f>INDEX([1]!DataMonth,$B12,K$10)*$C12</f>
        <v>71171.648420000012</v>
      </c>
      <c r="L12" s="82">
        <f>INDEX([1]!DataMonth,$B12,L$10)*$C12</f>
        <v>64418.534100000012</v>
      </c>
      <c r="M12" s="82">
        <f>INDEX([1]!DataMonth,$B12,M$10)*$C12</f>
        <v>63951.582990000003</v>
      </c>
      <c r="N12" s="82">
        <f>INDEX([1]!DataMonth,$B12,N$10)*$C12</f>
        <v>64217.806840000012</v>
      </c>
      <c r="O12" s="82">
        <f>INDEX([1]!DataMonth,$B12,O$10)*$C12</f>
        <v>65379.786800000009</v>
      </c>
      <c r="P12" s="82">
        <f>INDEX([1]!DataMonth,$B12,P$10)*$C12</f>
        <v>68579.246389999986</v>
      </c>
    </row>
    <row r="13" spans="1:16" x14ac:dyDescent="0.2">
      <c r="A13" s="122" t="s">
        <v>85</v>
      </c>
      <c r="B13" s="122"/>
      <c r="C13" s="122"/>
      <c r="D13" s="123">
        <f t="shared" ref="D13:P13" si="2">IF(D11=0,NA(),100*(1-D12/D11))</f>
        <v>54.908398666807656</v>
      </c>
      <c r="E13" s="123">
        <f t="shared" si="2"/>
        <v>54.471772418237855</v>
      </c>
      <c r="F13" s="123">
        <f t="shared" si="2"/>
        <v>54.884814293117067</v>
      </c>
      <c r="G13" s="123">
        <f t="shared" si="2"/>
        <v>55.237086154360426</v>
      </c>
      <c r="H13" s="123">
        <f t="shared" si="2"/>
        <v>57.144583560328876</v>
      </c>
      <c r="I13" s="123">
        <f t="shared" si="2"/>
        <v>57.481377777315878</v>
      </c>
      <c r="J13" s="123">
        <f t="shared" si="2"/>
        <v>57.901079412887135</v>
      </c>
      <c r="K13" s="123">
        <f t="shared" si="2"/>
        <v>57.512152468842714</v>
      </c>
      <c r="L13" s="123">
        <f t="shared" si="2"/>
        <v>57.456465330379011</v>
      </c>
      <c r="M13" s="123">
        <f t="shared" si="2"/>
        <v>57.787466439408576</v>
      </c>
      <c r="N13" s="123">
        <f t="shared" si="2"/>
        <v>57.739417308222329</v>
      </c>
      <c r="O13" s="123">
        <f t="shared" si="2"/>
        <v>57.588836637448793</v>
      </c>
      <c r="P13" s="123">
        <f t="shared" si="2"/>
        <v>57.335456925884067</v>
      </c>
    </row>
    <row r="14" spans="1:16" x14ac:dyDescent="0.2">
      <c r="D14" s="14"/>
      <c r="E14" s="14"/>
      <c r="F14" s="14"/>
      <c r="G14" s="14"/>
      <c r="H14" s="14"/>
      <c r="I14" s="14"/>
      <c r="J14" s="14"/>
      <c r="K14" s="14"/>
      <c r="L14" s="14"/>
      <c r="M14" s="14"/>
      <c r="N14" s="14"/>
      <c r="O14" s="14"/>
      <c r="P14" s="14"/>
    </row>
    <row r="15" spans="1:16" x14ac:dyDescent="0.2">
      <c r="A15" s="112" t="s">
        <v>16</v>
      </c>
      <c r="B15" s="3" t="s">
        <v>72</v>
      </c>
      <c r="C15" s="86"/>
      <c r="D15" s="3">
        <f t="shared" ref="D15:N15" si="3">E15-1</f>
        <v>10</v>
      </c>
      <c r="E15" s="3">
        <f t="shared" si="3"/>
        <v>11</v>
      </c>
      <c r="F15" s="3">
        <f t="shared" si="3"/>
        <v>12</v>
      </c>
      <c r="G15" s="3">
        <f t="shared" si="3"/>
        <v>13</v>
      </c>
      <c r="H15" s="3">
        <f t="shared" si="3"/>
        <v>14</v>
      </c>
      <c r="I15" s="3">
        <f t="shared" si="3"/>
        <v>15</v>
      </c>
      <c r="J15" s="3">
        <f t="shared" si="3"/>
        <v>16</v>
      </c>
      <c r="K15" s="3">
        <f t="shared" si="3"/>
        <v>17</v>
      </c>
      <c r="L15" s="3">
        <f t="shared" si="3"/>
        <v>18</v>
      </c>
      <c r="M15" s="3">
        <f t="shared" si="3"/>
        <v>19</v>
      </c>
      <c r="N15" s="3">
        <f t="shared" si="3"/>
        <v>20</v>
      </c>
      <c r="O15" s="3">
        <f>P15-1</f>
        <v>21</v>
      </c>
      <c r="P15" s="3">
        <f>MATCH(CurMonth,[2]!Date,0)</f>
        <v>22</v>
      </c>
    </row>
    <row r="16" spans="1:16" x14ac:dyDescent="0.2">
      <c r="A16" t="s">
        <v>50</v>
      </c>
      <c r="B16">
        <f>MATCH(A16,[2]!Name,0)</f>
        <v>55</v>
      </c>
      <c r="D16" s="82">
        <f>INDEX([2]!DataMonth,$B16,D$15)</f>
        <v>121359.77</v>
      </c>
      <c r="E16" s="82">
        <f>INDEX([2]!DataMonth,$B16,E$15)</f>
        <v>132287.49</v>
      </c>
      <c r="F16" s="82">
        <f>INDEX([2]!DataMonth,$B16,F$15)</f>
        <v>134156.61000000002</v>
      </c>
      <c r="G16" s="82">
        <f>INDEX([2]!DataMonth,$B16,G$15)</f>
        <v>128709.17</v>
      </c>
      <c r="H16" s="82">
        <f>INDEX([2]!DataMonth,$B16,H$15)</f>
        <v>158017.06</v>
      </c>
      <c r="I16" s="82">
        <f>INDEX([2]!DataMonth,$B16,I$15)</f>
        <v>154095.92000000001</v>
      </c>
      <c r="J16" s="82">
        <f>INDEX([2]!DataMonth,$B16,J$15)</f>
        <v>158504.78</v>
      </c>
      <c r="K16" s="82">
        <f>INDEX([2]!DataMonth,$B16,K$15)</f>
        <v>149746.69</v>
      </c>
      <c r="L16" s="82">
        <f>INDEX([2]!DataMonth,$B16,L$15)</f>
        <v>135555.88</v>
      </c>
      <c r="M16" s="82">
        <f>INDEX([2]!DataMonth,$B16,M$15)</f>
        <v>134890.28</v>
      </c>
      <c r="N16" s="82">
        <f>INDEX([2]!DataMonth,$B16,N$15)</f>
        <v>137217.98000000001</v>
      </c>
      <c r="O16" s="82">
        <f>INDEX([2]!DataMonth,$B16,O$15)</f>
        <v>140149.75</v>
      </c>
      <c r="P16" s="82">
        <f>INDEX([2]!DataMonth,$B16,P$15)</f>
        <v>146065.29999999999</v>
      </c>
    </row>
    <row r="17" spans="1:16" x14ac:dyDescent="0.2">
      <c r="A17" t="s">
        <v>26</v>
      </c>
      <c r="B17">
        <f>MATCH(A17,[2]!Name,0)</f>
        <v>56</v>
      </c>
      <c r="D17" s="82">
        <f>INDEX([2]!DataMonth,$B17,D$15)</f>
        <v>59331.63</v>
      </c>
      <c r="E17" s="82">
        <f>INDEX([2]!DataMonth,$B17,E$15)</f>
        <v>65467.149999999994</v>
      </c>
      <c r="F17" s="82">
        <f>INDEX([2]!DataMonth,$B17,F$15)</f>
        <v>65641.709999999992</v>
      </c>
      <c r="G17" s="82">
        <f>INDEX([2]!DataMonth,$B17,G$15)</f>
        <v>62826.400000000001</v>
      </c>
      <c r="H17" s="82">
        <f>INDEX([2]!DataMonth,$B17,H$15)</f>
        <v>71556.89</v>
      </c>
      <c r="I17" s="82">
        <f>INDEX([2]!DataMonth,$B17,I$15)</f>
        <v>69226.720000000001</v>
      </c>
      <c r="J17" s="82">
        <f>INDEX([2]!DataMonth,$B17,J$15)</f>
        <v>70842.73</v>
      </c>
      <c r="K17" s="82">
        <f>INDEX([2]!DataMonth,$B17,K$15)</f>
        <v>67279.77</v>
      </c>
      <c r="L17" s="82">
        <f>INDEX([2]!DataMonth,$B17,L$15)</f>
        <v>60698.82</v>
      </c>
      <c r="M17" s="82">
        <f>INDEX([2]!DataMonth,$B17,M$15)</f>
        <v>59720.14</v>
      </c>
      <c r="N17" s="82">
        <f>INDEX([2]!DataMonth,$B17,N$15)</f>
        <v>60439.96</v>
      </c>
      <c r="O17" s="82">
        <f>INDEX([2]!DataMonth,$B17,O$15)</f>
        <v>62428.08</v>
      </c>
      <c r="P17" s="82">
        <f>INDEX([2]!DataMonth,$B17,P$15)</f>
        <v>65924.73</v>
      </c>
    </row>
    <row r="18" spans="1:16" x14ac:dyDescent="0.2">
      <c r="A18" s="122" t="s">
        <v>86</v>
      </c>
      <c r="B18" s="122"/>
      <c r="C18" s="122"/>
      <c r="D18" s="123">
        <f t="shared" ref="D18:P18" si="4">IF(D16=0,NA(),100*(1-D17/D16))</f>
        <v>51.110957115360392</v>
      </c>
      <c r="E18" s="123">
        <f t="shared" si="4"/>
        <v>50.511458037339743</v>
      </c>
      <c r="F18" s="123">
        <f t="shared" si="4"/>
        <v>51.070834303281828</v>
      </c>
      <c r="G18" s="123">
        <f t="shared" si="4"/>
        <v>51.187316334958879</v>
      </c>
      <c r="H18" s="123">
        <f t="shared" si="4"/>
        <v>54.715718669870192</v>
      </c>
      <c r="I18" s="123">
        <f t="shared" si="4"/>
        <v>55.075565920239811</v>
      </c>
      <c r="J18" s="123">
        <f t="shared" si="4"/>
        <v>55.305619174387047</v>
      </c>
      <c r="K18" s="123">
        <f t="shared" si="4"/>
        <v>55.070946810243349</v>
      </c>
      <c r="L18" s="123">
        <f t="shared" si="4"/>
        <v>55.222289140094851</v>
      </c>
      <c r="M18" s="123">
        <f t="shared" si="4"/>
        <v>55.726876688223939</v>
      </c>
      <c r="N18" s="123">
        <f t="shared" si="4"/>
        <v>55.953323318124923</v>
      </c>
      <c r="O18" s="123">
        <f t="shared" si="4"/>
        <v>55.456160285694402</v>
      </c>
      <c r="P18" s="123">
        <f t="shared" si="4"/>
        <v>54.866261870546943</v>
      </c>
    </row>
    <row r="22" spans="1:16" x14ac:dyDescent="0.2">
      <c r="A22" s="1" t="s">
        <v>24</v>
      </c>
      <c r="B22" s="1"/>
    </row>
    <row r="23" spans="1:16" x14ac:dyDescent="0.2">
      <c r="A23" s="15"/>
      <c r="B23" s="16"/>
      <c r="C23" s="17" t="s">
        <v>18</v>
      </c>
      <c r="D23" s="18" t="str">
        <f>MONTH(D$7)&amp;CHAR(13)&amp;RIGHT(YEAR(D$7),2)</f>
        <v>9_x000D_03</v>
      </c>
      <c r="E23" s="19">
        <f t="shared" ref="E23:O23" si="5">MONTH(E$7)</f>
        <v>10</v>
      </c>
      <c r="F23" s="19">
        <f t="shared" si="5"/>
        <v>11</v>
      </c>
      <c r="G23" s="19">
        <f t="shared" si="5"/>
        <v>12</v>
      </c>
      <c r="H23" s="19">
        <f t="shared" si="5"/>
        <v>1</v>
      </c>
      <c r="I23" s="19">
        <f t="shared" si="5"/>
        <v>2</v>
      </c>
      <c r="J23" s="19">
        <f t="shared" si="5"/>
        <v>3</v>
      </c>
      <c r="K23" s="19">
        <f t="shared" si="5"/>
        <v>4</v>
      </c>
      <c r="L23" s="19">
        <f t="shared" si="5"/>
        <v>5</v>
      </c>
      <c r="M23" s="19">
        <f t="shared" si="5"/>
        <v>6</v>
      </c>
      <c r="N23" s="19">
        <f t="shared" si="5"/>
        <v>7</v>
      </c>
      <c r="O23" s="19">
        <f t="shared" si="5"/>
        <v>8</v>
      </c>
      <c r="P23" s="20" t="str">
        <f>MONTH(P$7)&amp;CHAR(13)&amp;RIGHT(YEAR(P$7),2)</f>
        <v>9_x000D_04</v>
      </c>
    </row>
    <row r="24" spans="1:16" x14ac:dyDescent="0.2">
      <c r="A24" s="21"/>
      <c r="B24" s="22"/>
      <c r="C24" s="23" t="s">
        <v>17</v>
      </c>
      <c r="D24" s="24">
        <f t="shared" ref="D24:P24" si="6">D$13*Scale</f>
        <v>54.908398666807656</v>
      </c>
      <c r="E24" s="25">
        <f t="shared" si="6"/>
        <v>54.471772418237855</v>
      </c>
      <c r="F24" s="25">
        <f t="shared" si="6"/>
        <v>54.884814293117067</v>
      </c>
      <c r="G24" s="25">
        <f t="shared" si="6"/>
        <v>55.237086154360426</v>
      </c>
      <c r="H24" s="25">
        <f t="shared" si="6"/>
        <v>57.144583560328876</v>
      </c>
      <c r="I24" s="25">
        <f t="shared" si="6"/>
        <v>57.481377777315878</v>
      </c>
      <c r="J24" s="25">
        <f t="shared" si="6"/>
        <v>57.901079412887135</v>
      </c>
      <c r="K24" s="25">
        <f t="shared" si="6"/>
        <v>57.512152468842714</v>
      </c>
      <c r="L24" s="25">
        <f t="shared" si="6"/>
        <v>57.456465330379011</v>
      </c>
      <c r="M24" s="25">
        <f t="shared" si="6"/>
        <v>57.787466439408576</v>
      </c>
      <c r="N24" s="25">
        <f t="shared" si="6"/>
        <v>57.739417308222329</v>
      </c>
      <c r="O24" s="25">
        <f t="shared" si="6"/>
        <v>57.588836637448793</v>
      </c>
      <c r="P24" s="26">
        <f t="shared" si="6"/>
        <v>57.335456925884067</v>
      </c>
    </row>
    <row r="25" spans="1:16" x14ac:dyDescent="0.2">
      <c r="A25" s="27"/>
      <c r="B25" s="28"/>
      <c r="C25" s="29" t="s">
        <v>16</v>
      </c>
      <c r="D25" s="24">
        <f t="shared" ref="D25:P25" si="7">D$18*Scale</f>
        <v>51.110957115360392</v>
      </c>
      <c r="E25" s="25">
        <f t="shared" si="7"/>
        <v>50.511458037339743</v>
      </c>
      <c r="F25" s="25">
        <f t="shared" si="7"/>
        <v>51.070834303281828</v>
      </c>
      <c r="G25" s="25">
        <f t="shared" si="7"/>
        <v>51.187316334958879</v>
      </c>
      <c r="H25" s="25">
        <f t="shared" si="7"/>
        <v>54.715718669870192</v>
      </c>
      <c r="I25" s="25">
        <f t="shared" si="7"/>
        <v>55.075565920239811</v>
      </c>
      <c r="J25" s="25">
        <f t="shared" si="7"/>
        <v>55.305619174387047</v>
      </c>
      <c r="K25" s="25">
        <f t="shared" si="7"/>
        <v>55.070946810243349</v>
      </c>
      <c r="L25" s="25">
        <f t="shared" si="7"/>
        <v>55.222289140094851</v>
      </c>
      <c r="M25" s="25">
        <f t="shared" si="7"/>
        <v>55.726876688223939</v>
      </c>
      <c r="N25" s="25">
        <f t="shared" si="7"/>
        <v>55.953323318124923</v>
      </c>
      <c r="O25" s="25">
        <f t="shared" si="7"/>
        <v>55.456160285694402</v>
      </c>
      <c r="P25" s="26">
        <f t="shared" si="7"/>
        <v>54.866261870546943</v>
      </c>
    </row>
  </sheetData>
  <phoneticPr fontId="0"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indexed="14"/>
  </sheetPr>
  <dimension ref="A1:P25"/>
  <sheetViews>
    <sheetView showGridLines="0" workbookViewId="0"/>
  </sheetViews>
  <sheetFormatPr defaultColWidth="9.33203125" defaultRowHeight="11.25" x14ac:dyDescent="0.2"/>
  <cols>
    <col min="1" max="1" width="11.83203125" customWidth="1"/>
    <col min="2" max="2" width="13.6640625" customWidth="1"/>
    <col min="3" max="3" width="6.5" customWidth="1"/>
    <col min="4" max="4" width="7.5" customWidth="1"/>
    <col min="5" max="5" width="7" customWidth="1"/>
    <col min="6" max="6" width="7.83203125" customWidth="1"/>
    <col min="7" max="7" width="7.6640625" customWidth="1"/>
    <col min="8" max="8" width="7.5" customWidth="1"/>
    <col min="9" max="9" width="8" customWidth="1"/>
    <col min="10" max="10" width="7.83203125" customWidth="1"/>
    <col min="11" max="11" width="7.5" customWidth="1"/>
    <col min="12" max="12" width="7.6640625" customWidth="1"/>
    <col min="13" max="13" width="7.83203125" customWidth="1"/>
    <col min="14" max="14" width="7.5" customWidth="1"/>
    <col min="15" max="15" width="8" customWidth="1"/>
    <col min="16" max="16" width="7.5" customWidth="1"/>
  </cols>
  <sheetData>
    <row r="1" spans="1:16" x14ac:dyDescent="0.2">
      <c r="A1" s="5" t="s">
        <v>19</v>
      </c>
      <c r="B1" s="40" t="s">
        <v>55</v>
      </c>
    </row>
    <row r="3" spans="1:16" x14ac:dyDescent="0.2">
      <c r="A3" s="7" t="s">
        <v>2</v>
      </c>
      <c r="B3" s="8">
        <v>2</v>
      </c>
    </row>
    <row r="4" spans="1:16" x14ac:dyDescent="0.2">
      <c r="A4" s="4" t="s">
        <v>14</v>
      </c>
      <c r="B4" s="9" t="str">
        <f>INDEX(ScaleLabel,ScaleType)&amp;" of "&amp;Currency</f>
        <v>Thousands of $</v>
      </c>
    </row>
    <row r="5" spans="1:16" x14ac:dyDescent="0.2">
      <c r="A5" s="10" t="s">
        <v>15</v>
      </c>
      <c r="B5" s="11">
        <f>INDEX(ScaleMultiplier,ScaleType)</f>
        <v>1E-3</v>
      </c>
    </row>
    <row r="7" spans="1:16" x14ac:dyDescent="0.2">
      <c r="A7" s="36" t="s">
        <v>22</v>
      </c>
      <c r="B7" s="37"/>
      <c r="C7" s="38"/>
      <c r="D7" s="12">
        <f t="shared" ref="D7:O7" si="0">DATE(YEAR(E7),MONTH(E7)-1,1)</f>
        <v>37865</v>
      </c>
      <c r="E7" s="12">
        <f t="shared" si="0"/>
        <v>37895</v>
      </c>
      <c r="F7" s="12">
        <f t="shared" si="0"/>
        <v>37926</v>
      </c>
      <c r="G7" s="12">
        <f t="shared" si="0"/>
        <v>37956</v>
      </c>
      <c r="H7" s="12">
        <f t="shared" si="0"/>
        <v>37987</v>
      </c>
      <c r="I7" s="12">
        <f t="shared" si="0"/>
        <v>38018</v>
      </c>
      <c r="J7" s="12">
        <f t="shared" si="0"/>
        <v>38047</v>
      </c>
      <c r="K7" s="12">
        <f t="shared" si="0"/>
        <v>38078</v>
      </c>
      <c r="L7" s="12">
        <f t="shared" si="0"/>
        <v>38108</v>
      </c>
      <c r="M7" s="12">
        <f t="shared" si="0"/>
        <v>38139</v>
      </c>
      <c r="N7" s="12">
        <f t="shared" si="0"/>
        <v>38169</v>
      </c>
      <c r="O7" s="12">
        <f t="shared" si="0"/>
        <v>38200</v>
      </c>
      <c r="P7" s="13">
        <f>CurMonth</f>
        <v>38231</v>
      </c>
    </row>
    <row r="9" spans="1:16" x14ac:dyDescent="0.2">
      <c r="A9" s="1" t="s">
        <v>23</v>
      </c>
      <c r="B9" s="1"/>
      <c r="C9" s="1"/>
    </row>
    <row r="10" spans="1:16" x14ac:dyDescent="0.2">
      <c r="A10" s="112" t="s">
        <v>17</v>
      </c>
      <c r="B10" s="3" t="s">
        <v>72</v>
      </c>
      <c r="C10" s="111" t="s">
        <v>71</v>
      </c>
      <c r="D10" s="3">
        <f t="shared" ref="D10:O10" si="1">E10-1</f>
        <v>34</v>
      </c>
      <c r="E10" s="3">
        <f t="shared" si="1"/>
        <v>35</v>
      </c>
      <c r="F10" s="3">
        <f t="shared" si="1"/>
        <v>36</v>
      </c>
      <c r="G10" s="3">
        <f t="shared" si="1"/>
        <v>37</v>
      </c>
      <c r="H10" s="3">
        <f t="shared" si="1"/>
        <v>38</v>
      </c>
      <c r="I10" s="3">
        <f t="shared" si="1"/>
        <v>39</v>
      </c>
      <c r="J10" s="3">
        <f t="shared" si="1"/>
        <v>40</v>
      </c>
      <c r="K10" s="3">
        <f t="shared" si="1"/>
        <v>41</v>
      </c>
      <c r="L10" s="3">
        <f t="shared" si="1"/>
        <v>42</v>
      </c>
      <c r="M10" s="3">
        <f t="shared" si="1"/>
        <v>43</v>
      </c>
      <c r="N10" s="3">
        <f t="shared" si="1"/>
        <v>44</v>
      </c>
      <c r="O10" s="3">
        <f t="shared" si="1"/>
        <v>45</v>
      </c>
      <c r="P10" s="3">
        <f>MATCH(CurMonth,[1]!Date,0)</f>
        <v>46</v>
      </c>
    </row>
    <row r="11" spans="1:16" x14ac:dyDescent="0.2">
      <c r="A11" t="s">
        <v>55</v>
      </c>
      <c r="B11">
        <f>MATCH(A11,[1]!Name,0)</f>
        <v>92</v>
      </c>
      <c r="C11" s="42">
        <f>INDEX([1]!Sign,B11)</f>
        <v>-1</v>
      </c>
      <c r="D11" s="82">
        <f>INDEX([1]!DataMonth,$B11,D$10)*$C11</f>
        <v>3118.3888399999669</v>
      </c>
      <c r="E11" s="82">
        <f>INDEX([1]!DataMonth,$B11,E$10)*$C11</f>
        <v>4057.8545099999947</v>
      </c>
      <c r="F11" s="82">
        <f>INDEX([1]!DataMonth,$B11,F$10)*$C11</f>
        <v>3469.2279099999951</v>
      </c>
      <c r="G11" s="82">
        <f>INDEX([1]!DataMonth,$B11,G$10)*$C11</f>
        <v>312.61532999996052</v>
      </c>
      <c r="H11" s="82">
        <f>INDEX([1]!DataMonth,$B11,H$10)*$C11</f>
        <v>7175.1619599999958</v>
      </c>
      <c r="I11" s="82">
        <f>INDEX([1]!DataMonth,$B11,I$10)*$C11</f>
        <v>6026.8434100000468</v>
      </c>
      <c r="J11" s="82">
        <f>INDEX([1]!DataMonth,$B11,J$10)*$C11</f>
        <v>9224.5983399999986</v>
      </c>
      <c r="K11" s="82">
        <f>INDEX([1]!DataMonth,$B11,K$10)*$C11</f>
        <v>6397.6656599999715</v>
      </c>
      <c r="L11" s="82">
        <f>INDEX([1]!DataMonth,$B11,L$10)*$C11</f>
        <v>1713.9022000000214</v>
      </c>
      <c r="M11" s="82">
        <f>INDEX([1]!DataMonth,$B11,M$10)*$C11</f>
        <v>1779.4743700000108</v>
      </c>
      <c r="N11" s="82">
        <f>INDEX([1]!DataMonth,$B11,N$10)*$C11</f>
        <v>1793.0574399999559</v>
      </c>
      <c r="O11" s="82">
        <f>INDEX([1]!DataMonth,$B11,O$10)*$C11</f>
        <v>2307.7542299999786</v>
      </c>
      <c r="P11" s="82">
        <f>INDEX([1]!DataMonth,$B11,P$10)*$C11</f>
        <v>3672.711620000011</v>
      </c>
    </row>
    <row r="13" spans="1:16" x14ac:dyDescent="0.2">
      <c r="A13" s="112" t="s">
        <v>73</v>
      </c>
      <c r="B13" s="3" t="s">
        <v>72</v>
      </c>
      <c r="C13" s="111" t="s">
        <v>71</v>
      </c>
      <c r="D13" s="3">
        <f t="shared" ref="D13:O13" si="2">E13-1</f>
        <v>22</v>
      </c>
      <c r="E13" s="3">
        <f t="shared" si="2"/>
        <v>23</v>
      </c>
      <c r="F13" s="3">
        <f t="shared" si="2"/>
        <v>24</v>
      </c>
      <c r="G13" s="3">
        <f t="shared" si="2"/>
        <v>25</v>
      </c>
      <c r="H13" s="3">
        <f t="shared" si="2"/>
        <v>26</v>
      </c>
      <c r="I13" s="3">
        <f t="shared" si="2"/>
        <v>27</v>
      </c>
      <c r="J13" s="3">
        <f t="shared" si="2"/>
        <v>28</v>
      </c>
      <c r="K13" s="3">
        <f t="shared" si="2"/>
        <v>29</v>
      </c>
      <c r="L13" s="3">
        <f t="shared" si="2"/>
        <v>30</v>
      </c>
      <c r="M13" s="3">
        <f t="shared" si="2"/>
        <v>31</v>
      </c>
      <c r="N13" s="3">
        <f t="shared" si="2"/>
        <v>32</v>
      </c>
      <c r="O13" s="3">
        <f t="shared" si="2"/>
        <v>33</v>
      </c>
      <c r="P13" s="3">
        <f>MATCH(CurMonth,[1]!Date,0)-12</f>
        <v>34</v>
      </c>
    </row>
    <row r="14" spans="1:16" x14ac:dyDescent="0.2">
      <c r="A14" t="s">
        <v>55</v>
      </c>
      <c r="B14">
        <f>MATCH(A14,[1]!Name,0)</f>
        <v>92</v>
      </c>
      <c r="C14" s="42">
        <f>INDEX([1]!Sign,B14)</f>
        <v>-1</v>
      </c>
      <c r="D14" s="82">
        <f>INDEX([1]!DataMonth,$B14,D$13)*$C14</f>
        <v>-4521.3723800000116</v>
      </c>
      <c r="E14" s="82">
        <f>INDEX([1]!DataMonth,$B14,E$13)*$C14</f>
        <v>-3290.8897800000113</v>
      </c>
      <c r="F14" s="82">
        <f>INDEX([1]!DataMonth,$B14,F$13)*$C14</f>
        <v>-3100.7423899999817</v>
      </c>
      <c r="G14" s="82">
        <f>INDEX([1]!DataMonth,$B14,G$13)*$C14</f>
        <v>-5442.0354200000256</v>
      </c>
      <c r="H14" s="82">
        <f>INDEX([1]!DataMonth,$B14,H$13)*$C14</f>
        <v>4900.3785800000087</v>
      </c>
      <c r="I14" s="82">
        <f>INDEX([1]!DataMonth,$B14,I$13)*$C14</f>
        <v>5696.2136699999883</v>
      </c>
      <c r="J14" s="82">
        <f>INDEX([1]!DataMonth,$B14,J$13)*$C14</f>
        <v>7226.6821600000012</v>
      </c>
      <c r="K14" s="82">
        <f>INDEX([1]!DataMonth,$B14,K$13)*$C14</f>
        <v>4565.8121199999887</v>
      </c>
      <c r="L14" s="82">
        <f>INDEX([1]!DataMonth,$B14,L$13)*$C14</f>
        <v>905.98081999998521</v>
      </c>
      <c r="M14" s="82">
        <f>INDEX([1]!DataMonth,$B14,M$13)*$C14</f>
        <v>1363.5303299999987</v>
      </c>
      <c r="N14" s="82">
        <f>INDEX([1]!DataMonth,$B14,N$13)*$C14</f>
        <v>1318.0771600000116</v>
      </c>
      <c r="O14" s="82">
        <f>INDEX([1]!DataMonth,$B14,O$13)*$C14</f>
        <v>1884.591779999987</v>
      </c>
      <c r="P14" s="82">
        <f>INDEX([1]!DataMonth,$B14,P$13)*$C14</f>
        <v>3118.3888399999669</v>
      </c>
    </row>
    <row r="22" spans="1:16" x14ac:dyDescent="0.2">
      <c r="A22" s="1" t="s">
        <v>24</v>
      </c>
      <c r="B22" s="1"/>
    </row>
    <row r="23" spans="1:16" x14ac:dyDescent="0.2">
      <c r="A23" s="15"/>
      <c r="B23" s="16"/>
      <c r="C23" s="17" t="s">
        <v>18</v>
      </c>
      <c r="D23" s="18" t="str">
        <f>MONTH(D$7)&amp;CHAR(13)&amp;RIGHT(YEAR(D$7),2)</f>
        <v>9_x000D_03</v>
      </c>
      <c r="E23" s="19">
        <f t="shared" ref="E23:O23" si="3">MONTH(E$7)</f>
        <v>10</v>
      </c>
      <c r="F23" s="19">
        <f t="shared" si="3"/>
        <v>11</v>
      </c>
      <c r="G23" s="19">
        <f t="shared" si="3"/>
        <v>12</v>
      </c>
      <c r="H23" s="19">
        <f t="shared" si="3"/>
        <v>1</v>
      </c>
      <c r="I23" s="19">
        <f t="shared" si="3"/>
        <v>2</v>
      </c>
      <c r="J23" s="19">
        <f t="shared" si="3"/>
        <v>3</v>
      </c>
      <c r="K23" s="19">
        <f t="shared" si="3"/>
        <v>4</v>
      </c>
      <c r="L23" s="19">
        <f t="shared" si="3"/>
        <v>5</v>
      </c>
      <c r="M23" s="19">
        <f t="shared" si="3"/>
        <v>6</v>
      </c>
      <c r="N23" s="19">
        <f t="shared" si="3"/>
        <v>7</v>
      </c>
      <c r="O23" s="19">
        <f t="shared" si="3"/>
        <v>8</v>
      </c>
      <c r="P23" s="20" t="str">
        <f>MONTH(P$7)&amp;CHAR(13)&amp;RIGHT(YEAR(P$7),2)</f>
        <v>9_x000D_04</v>
      </c>
    </row>
    <row r="24" spans="1:16" x14ac:dyDescent="0.2">
      <c r="A24" s="21"/>
      <c r="B24" s="22"/>
      <c r="C24" s="23" t="s">
        <v>17</v>
      </c>
      <c r="D24" s="24">
        <f t="shared" ref="D24:P24" si="4">D$11*Scale</f>
        <v>3.1183888399999669</v>
      </c>
      <c r="E24" s="25">
        <f t="shared" si="4"/>
        <v>4.057854509999995</v>
      </c>
      <c r="F24" s="25">
        <f t="shared" si="4"/>
        <v>3.469227909999995</v>
      </c>
      <c r="G24" s="25">
        <f t="shared" si="4"/>
        <v>0.31261532999996056</v>
      </c>
      <c r="H24" s="25">
        <f t="shared" si="4"/>
        <v>7.1751619599999961</v>
      </c>
      <c r="I24" s="25">
        <f t="shared" si="4"/>
        <v>6.0268434100000468</v>
      </c>
      <c r="J24" s="25">
        <f t="shared" si="4"/>
        <v>9.2245983399999982</v>
      </c>
      <c r="K24" s="25">
        <f t="shared" si="4"/>
        <v>6.3976656599999719</v>
      </c>
      <c r="L24" s="25">
        <f t="shared" si="4"/>
        <v>1.7139022000000215</v>
      </c>
      <c r="M24" s="25">
        <f t="shared" si="4"/>
        <v>1.7794743700000109</v>
      </c>
      <c r="N24" s="25">
        <f t="shared" si="4"/>
        <v>1.7930574399999559</v>
      </c>
      <c r="O24" s="25">
        <f t="shared" si="4"/>
        <v>2.3077542299999787</v>
      </c>
      <c r="P24" s="26">
        <f t="shared" si="4"/>
        <v>3.6727116200000109</v>
      </c>
    </row>
    <row r="25" spans="1:16" x14ac:dyDescent="0.2">
      <c r="A25" s="27"/>
      <c r="B25" s="28"/>
      <c r="C25" s="29" t="s">
        <v>16</v>
      </c>
      <c r="D25" s="24">
        <f t="shared" ref="D25:P25" si="5">D$14*Scale</f>
        <v>-4.5213723800000114</v>
      </c>
      <c r="E25" s="25">
        <f t="shared" si="5"/>
        <v>-3.2908897800000112</v>
      </c>
      <c r="F25" s="25">
        <f t="shared" si="5"/>
        <v>-3.100742389999982</v>
      </c>
      <c r="G25" s="25">
        <f t="shared" si="5"/>
        <v>-5.4420354200000256</v>
      </c>
      <c r="H25" s="25">
        <f t="shared" si="5"/>
        <v>4.9003785800000088</v>
      </c>
      <c r="I25" s="25">
        <f t="shared" si="5"/>
        <v>5.6962136699999881</v>
      </c>
      <c r="J25" s="25">
        <f t="shared" si="5"/>
        <v>7.2266821600000011</v>
      </c>
      <c r="K25" s="25">
        <f t="shared" si="5"/>
        <v>4.5658121199999888</v>
      </c>
      <c r="L25" s="25">
        <f t="shared" si="5"/>
        <v>0.90598081999998525</v>
      </c>
      <c r="M25" s="25">
        <f t="shared" si="5"/>
        <v>1.3635303299999988</v>
      </c>
      <c r="N25" s="25">
        <f t="shared" si="5"/>
        <v>1.3180771600000116</v>
      </c>
      <c r="O25" s="25">
        <f t="shared" si="5"/>
        <v>1.8845917799999869</v>
      </c>
      <c r="P25" s="26">
        <f t="shared" si="5"/>
        <v>3.1183888399999669</v>
      </c>
    </row>
  </sheetData>
  <phoneticPr fontId="0"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tabColor indexed="14"/>
  </sheetPr>
  <dimension ref="A1:P25"/>
  <sheetViews>
    <sheetView showGridLines="0" workbookViewId="0"/>
  </sheetViews>
  <sheetFormatPr defaultColWidth="9.33203125" defaultRowHeight="11.25" x14ac:dyDescent="0.2"/>
  <cols>
    <col min="1" max="1" width="11.83203125" customWidth="1"/>
    <col min="2" max="2" width="13.6640625" customWidth="1"/>
    <col min="3" max="3" width="6.5" customWidth="1"/>
    <col min="4" max="16" width="9.5" customWidth="1"/>
  </cols>
  <sheetData>
    <row r="1" spans="1:16" x14ac:dyDescent="0.2">
      <c r="A1" s="5" t="s">
        <v>19</v>
      </c>
      <c r="B1" s="40" t="s">
        <v>62</v>
      </c>
    </row>
    <row r="3" spans="1:16" x14ac:dyDescent="0.2">
      <c r="A3" s="7" t="s">
        <v>2</v>
      </c>
      <c r="B3" s="8">
        <v>5</v>
      </c>
    </row>
    <row r="4" spans="1:16" x14ac:dyDescent="0.2">
      <c r="A4" s="4" t="s">
        <v>14</v>
      </c>
      <c r="B4" s="76" t="s">
        <v>67</v>
      </c>
    </row>
    <row r="5" spans="1:16" x14ac:dyDescent="0.2">
      <c r="A5" s="10" t="s">
        <v>15</v>
      </c>
      <c r="B5" s="11">
        <f>INDEX(ScaleMultiplier,ScaleType)</f>
        <v>1</v>
      </c>
    </row>
    <row r="7" spans="1:16" x14ac:dyDescent="0.2">
      <c r="A7" s="36" t="s">
        <v>22</v>
      </c>
      <c r="B7" s="37"/>
      <c r="C7" s="38"/>
      <c r="D7" s="12">
        <f t="shared" ref="D7:O7" si="0">DATE(YEAR(E7),MONTH(E7)-1,1)</f>
        <v>37865</v>
      </c>
      <c r="E7" s="12">
        <f t="shared" si="0"/>
        <v>37895</v>
      </c>
      <c r="F7" s="12">
        <f t="shared" si="0"/>
        <v>37926</v>
      </c>
      <c r="G7" s="12">
        <f t="shared" si="0"/>
        <v>37956</v>
      </c>
      <c r="H7" s="12">
        <f t="shared" si="0"/>
        <v>37987</v>
      </c>
      <c r="I7" s="12">
        <f t="shared" si="0"/>
        <v>38018</v>
      </c>
      <c r="J7" s="12">
        <f t="shared" si="0"/>
        <v>38047</v>
      </c>
      <c r="K7" s="12">
        <f t="shared" si="0"/>
        <v>38078</v>
      </c>
      <c r="L7" s="12">
        <f t="shared" si="0"/>
        <v>38108</v>
      </c>
      <c r="M7" s="12">
        <f t="shared" si="0"/>
        <v>38139</v>
      </c>
      <c r="N7" s="12">
        <f t="shared" si="0"/>
        <v>38169</v>
      </c>
      <c r="O7" s="12">
        <f t="shared" si="0"/>
        <v>38200</v>
      </c>
      <c r="P7" s="13">
        <f>CurMonth</f>
        <v>38231</v>
      </c>
    </row>
    <row r="9" spans="1:16" x14ac:dyDescent="0.2">
      <c r="A9" s="1" t="s">
        <v>23</v>
      </c>
      <c r="B9" s="1"/>
      <c r="C9" s="1"/>
    </row>
    <row r="10" spans="1:16" x14ac:dyDescent="0.2">
      <c r="A10" s="112" t="s">
        <v>17</v>
      </c>
      <c r="B10" s="3" t="s">
        <v>72</v>
      </c>
      <c r="C10" s="111" t="s">
        <v>71</v>
      </c>
      <c r="D10" s="3">
        <f t="shared" ref="D10:O10" si="1">E10-1</f>
        <v>34</v>
      </c>
      <c r="E10" s="3">
        <f t="shared" si="1"/>
        <v>35</v>
      </c>
      <c r="F10" s="3">
        <f t="shared" si="1"/>
        <v>36</v>
      </c>
      <c r="G10" s="3">
        <f t="shared" si="1"/>
        <v>37</v>
      </c>
      <c r="H10" s="3">
        <f t="shared" si="1"/>
        <v>38</v>
      </c>
      <c r="I10" s="3">
        <f t="shared" si="1"/>
        <v>39</v>
      </c>
      <c r="J10" s="3">
        <f t="shared" si="1"/>
        <v>40</v>
      </c>
      <c r="K10" s="3">
        <f t="shared" si="1"/>
        <v>41</v>
      </c>
      <c r="L10" s="3">
        <f t="shared" si="1"/>
        <v>42</v>
      </c>
      <c r="M10" s="3">
        <f t="shared" si="1"/>
        <v>43</v>
      </c>
      <c r="N10" s="3">
        <f t="shared" si="1"/>
        <v>44</v>
      </c>
      <c r="O10" s="3">
        <f t="shared" si="1"/>
        <v>45</v>
      </c>
      <c r="P10" s="3">
        <f>MATCH(CurMonth,[1]!Date,0)</f>
        <v>46</v>
      </c>
    </row>
    <row r="11" spans="1:16" x14ac:dyDescent="0.2">
      <c r="A11" t="s">
        <v>55</v>
      </c>
      <c r="B11">
        <f>MATCH(A11,[1]!Name,0)</f>
        <v>92</v>
      </c>
      <c r="C11" s="42">
        <f>INDEX([1]!Sign,B11)</f>
        <v>-1</v>
      </c>
      <c r="D11" s="82">
        <f>INDEX([1]!DataR12,$B11,D$10)*$C11</f>
        <v>19145.987869999721</v>
      </c>
      <c r="E11" s="82">
        <f>INDEX([1]!DataR12,$B11,E$10)*$C11</f>
        <v>26494.732159999941</v>
      </c>
      <c r="F11" s="82">
        <f>INDEX([1]!DataR12,$B11,F$10)*$C11</f>
        <v>33064.70246000035</v>
      </c>
      <c r="G11" s="82">
        <f>INDEX([1]!DataR12,$B11,G$10)*$C11</f>
        <v>38819.353209999754</v>
      </c>
      <c r="H11" s="82">
        <f>INDEX([1]!DataR12,$B11,H$10)*$C11</f>
        <v>41094.136590000126</v>
      </c>
      <c r="I11" s="82">
        <f>INDEX([1]!DataR12,$B11,I$10)*$C11</f>
        <v>41424.766329999533</v>
      </c>
      <c r="J11" s="82">
        <f>INDEX([1]!DataR12,$B11,J$10)*$C11</f>
        <v>43422.682510000028</v>
      </c>
      <c r="K11" s="82">
        <f>INDEX([1]!DataR12,$B11,K$10)*$C11</f>
        <v>45254.536050000301</v>
      </c>
      <c r="L11" s="82">
        <f>INDEX([1]!DataR12,$B11,L$10)*$C11</f>
        <v>46062.457429999413</v>
      </c>
      <c r="M11" s="82">
        <f>INDEX([1]!DataR12,$B11,M$10)*$C11</f>
        <v>46478.401470000186</v>
      </c>
      <c r="N11" s="82">
        <f>INDEX([1]!DataR12,$B11,N$10)*$C11</f>
        <v>46953.381750000102</v>
      </c>
      <c r="O11" s="82">
        <f>INDEX([1]!DataR12,$B11,O$10)*$C11</f>
        <v>47376.544199999655</v>
      </c>
      <c r="P11" s="82">
        <f>INDEX([1]!DataR12,$B11,P$10)*$C11</f>
        <v>47930.866980000166</v>
      </c>
    </row>
    <row r="12" spans="1:16" x14ac:dyDescent="0.2">
      <c r="A12" t="s">
        <v>50</v>
      </c>
      <c r="B12">
        <f>MATCH(A12,[1]!Name,0)</f>
        <v>80</v>
      </c>
      <c r="C12" s="42">
        <f>INDEX([1]!Sign,B12)</f>
        <v>-1</v>
      </c>
      <c r="D12" s="82">
        <f>INDEX([1]!DataR12,$B12,D$10)*$C12</f>
        <v>1509382.5470499999</v>
      </c>
      <c r="E12" s="82">
        <f>INDEX([1]!DataR12,$B12,E$10)*$C12</f>
        <v>1526393.6867200001</v>
      </c>
      <c r="F12" s="82">
        <f>INDEX([1]!DataR12,$B12,F$10)*$C12</f>
        <v>1545114.1655100002</v>
      </c>
      <c r="G12" s="82">
        <f>INDEX([1]!DataR12,$B12,G$10)*$C12</f>
        <v>1564253.5151299997</v>
      </c>
      <c r="H12" s="82">
        <f>INDEX([1]!DataR12,$B12,H$10)*$C12</f>
        <v>1596819.1497299999</v>
      </c>
      <c r="I12" s="82">
        <f>INDEX([1]!DataR12,$B12,I$10)*$C12</f>
        <v>1630044.1697799996</v>
      </c>
      <c r="J12" s="82">
        <f>INDEX([1]!DataR12,$B12,J$10)*$C12</f>
        <v>1668058.7420899998</v>
      </c>
      <c r="K12" s="82">
        <f>INDEX([1]!DataR12,$B12,K$10)*$C12</f>
        <v>1704370.1721399999</v>
      </c>
      <c r="L12" s="82">
        <f>INDEX([1]!DataR12,$B12,L$10)*$C12</f>
        <v>1737317.0081699996</v>
      </c>
      <c r="M12" s="82">
        <f>INDEX([1]!DataR12,$B12,M$10)*$C12</f>
        <v>1770699.9044599999</v>
      </c>
      <c r="N12" s="82">
        <f>INDEX([1]!DataR12,$B12,N$10)*$C12</f>
        <v>1803873.9983099997</v>
      </c>
      <c r="O12" s="82">
        <f>INDEX([1]!DataR12,$B12,O$10)*$C12</f>
        <v>1837335.71392</v>
      </c>
      <c r="P12" s="82">
        <f>INDEX([1]!DataR12,$B12,P$10)*$C12</f>
        <v>1871925.43579</v>
      </c>
    </row>
    <row r="13" spans="1:16" x14ac:dyDescent="0.2">
      <c r="A13" s="122" t="s">
        <v>83</v>
      </c>
      <c r="B13" s="122"/>
      <c r="C13" s="122"/>
      <c r="D13" s="60">
        <f t="shared" ref="D13:P13" si="2">100*D11/D12</f>
        <v>1.2684649035739439</v>
      </c>
      <c r="E13" s="60">
        <f t="shared" si="2"/>
        <v>1.7357731750668661</v>
      </c>
      <c r="F13" s="60">
        <f t="shared" si="2"/>
        <v>2.139952062965301</v>
      </c>
      <c r="G13" s="60">
        <f t="shared" si="2"/>
        <v>2.4816535705066713</v>
      </c>
      <c r="H13" s="60">
        <f t="shared" si="2"/>
        <v>2.5734997352047397</v>
      </c>
      <c r="I13" s="60">
        <f t="shared" si="2"/>
        <v>2.5413278423976982</v>
      </c>
      <c r="J13" s="60">
        <f t="shared" si="2"/>
        <v>2.6031866513042239</v>
      </c>
      <c r="K13" s="60">
        <f t="shared" si="2"/>
        <v>2.6552058226399784</v>
      </c>
      <c r="L13" s="60">
        <f t="shared" si="2"/>
        <v>2.6513559248763263</v>
      </c>
      <c r="M13" s="60">
        <f t="shared" si="2"/>
        <v>2.6248604494150256</v>
      </c>
      <c r="N13" s="60">
        <f t="shared" si="2"/>
        <v>2.6029191503391833</v>
      </c>
      <c r="O13" s="60">
        <f t="shared" si="2"/>
        <v>2.5785458716698351</v>
      </c>
      <c r="P13" s="60">
        <f t="shared" si="2"/>
        <v>2.5605115494235551</v>
      </c>
    </row>
    <row r="15" spans="1:16" x14ac:dyDescent="0.2">
      <c r="A15" s="112" t="s">
        <v>73</v>
      </c>
      <c r="B15" s="3" t="s">
        <v>72</v>
      </c>
      <c r="C15" s="111" t="s">
        <v>71</v>
      </c>
      <c r="D15" s="3">
        <f t="shared" ref="D15:O15" si="3">E15-1</f>
        <v>22</v>
      </c>
      <c r="E15" s="3">
        <f t="shared" si="3"/>
        <v>23</v>
      </c>
      <c r="F15" s="3">
        <f t="shared" si="3"/>
        <v>24</v>
      </c>
      <c r="G15" s="3">
        <f t="shared" si="3"/>
        <v>25</v>
      </c>
      <c r="H15" s="3">
        <f t="shared" si="3"/>
        <v>26</v>
      </c>
      <c r="I15" s="3">
        <f t="shared" si="3"/>
        <v>27</v>
      </c>
      <c r="J15" s="3">
        <f t="shared" si="3"/>
        <v>28</v>
      </c>
      <c r="K15" s="3">
        <f t="shared" si="3"/>
        <v>29</v>
      </c>
      <c r="L15" s="3">
        <f t="shared" si="3"/>
        <v>30</v>
      </c>
      <c r="M15" s="3">
        <f t="shared" si="3"/>
        <v>31</v>
      </c>
      <c r="N15" s="3">
        <f t="shared" si="3"/>
        <v>32</v>
      </c>
      <c r="O15" s="3">
        <f t="shared" si="3"/>
        <v>33</v>
      </c>
      <c r="P15" s="3">
        <f>MATCH(CurMonth,[1]!Date,0)-12</f>
        <v>34</v>
      </c>
    </row>
    <row r="16" spans="1:16" x14ac:dyDescent="0.2">
      <c r="A16" t="s">
        <v>55</v>
      </c>
      <c r="B16">
        <f>MATCH(A16,[1]!Name,0)</f>
        <v>92</v>
      </c>
      <c r="C16" s="42">
        <f>INDEX([1]!Sign,B16)</f>
        <v>-1</v>
      </c>
      <c r="D16" s="82">
        <f>INDEX([1]!DataR12,$B16,D$15)*$C16</f>
        <v>-26834.317799999852</v>
      </c>
      <c r="E16" s="82" t="e">
        <f ca="1">SUM(OFFSET([1]!DataMonth,$B16-1,E$15-12,1,12))*$C16</f>
        <v>#VALUE!</v>
      </c>
      <c r="F16" s="82" t="e">
        <f ca="1">SUM(OFFSET([1]!DataMonth,$B16-1,F$15-12,1,12))*$C16</f>
        <v>#VALUE!</v>
      </c>
      <c r="G16" s="82" t="e">
        <f ca="1">SUM(OFFSET([1]!DataMonth,$B16-1,G$15-12,1,12))*$C16</f>
        <v>#VALUE!</v>
      </c>
      <c r="H16" s="82" t="e">
        <f ca="1">SUM(OFFSET([1]!DataMonth,$B16-1,H$15-12,1,12))*$C16</f>
        <v>#VALUE!</v>
      </c>
      <c r="I16" s="82" t="e">
        <f ca="1">SUM(OFFSET([1]!DataMonth,$B16-1,I$15-12,1,12))*$C16</f>
        <v>#VALUE!</v>
      </c>
      <c r="J16" s="82" t="e">
        <f ca="1">SUM(OFFSET([1]!DataMonth,$B16-1,J$15-12,1,12))*$C16</f>
        <v>#VALUE!</v>
      </c>
      <c r="K16" s="82" t="e">
        <f ca="1">SUM(OFFSET([1]!DataMonth,$B16-1,K$15-12,1,12))*$C16</f>
        <v>#VALUE!</v>
      </c>
      <c r="L16" s="82" t="e">
        <f ca="1">SUM(OFFSET([1]!DataMonth,$B16-1,L$15-12,1,12))*$C16</f>
        <v>#VALUE!</v>
      </c>
      <c r="M16" s="82" t="e">
        <f ca="1">SUM(OFFSET([1]!DataMonth,$B16-1,M$15-12,1,12))*$C16</f>
        <v>#VALUE!</v>
      </c>
      <c r="N16" s="82" t="e">
        <f ca="1">SUM(OFFSET([1]!DataMonth,$B16-1,N$15-12,1,12))*$C16</f>
        <v>#VALUE!</v>
      </c>
      <c r="O16" s="82" t="e">
        <f ca="1">SUM(OFFSET([1]!DataMonth,$B16-1,O$15-12,1,12))*$C16</f>
        <v>#VALUE!</v>
      </c>
      <c r="P16" s="82" t="e">
        <f ca="1">SUM(OFFSET([1]!DataMonth,$B16-1,P$15-12,1,12))*$C16</f>
        <v>#VALUE!</v>
      </c>
    </row>
    <row r="17" spans="1:16" x14ac:dyDescent="0.2">
      <c r="A17" t="s">
        <v>50</v>
      </c>
      <c r="B17">
        <f>MATCH(A17,[1]!Name,0)</f>
        <v>80</v>
      </c>
      <c r="C17" s="42">
        <f>INDEX([1]!Sign,B17)</f>
        <v>-1</v>
      </c>
      <c r="D17" s="82">
        <f>INDEX([1]!DataR12,$B17,D$15)*$C17</f>
        <v>1389934.1111700002</v>
      </c>
      <c r="E17" s="82" t="e">
        <f ca="1">SUM(OFFSET([1]!DataMonth,$B17-1,E$15-12,1,12))*$C17</f>
        <v>#VALUE!</v>
      </c>
      <c r="F17" s="82" t="e">
        <f ca="1">SUM(OFFSET([1]!DataMonth,$B17-1,F$15-12,1,12))*$C17</f>
        <v>#VALUE!</v>
      </c>
      <c r="G17" s="82" t="e">
        <f ca="1">SUM(OFFSET([1]!DataMonth,$B17-1,G$15-12,1,12))*$C17</f>
        <v>#VALUE!</v>
      </c>
      <c r="H17" s="82" t="e">
        <f ca="1">SUM(OFFSET([1]!DataMonth,$B17-1,H$15-12,1,12))*$C17</f>
        <v>#VALUE!</v>
      </c>
      <c r="I17" s="82" t="e">
        <f ca="1">SUM(OFFSET([1]!DataMonth,$B17-1,I$15-12,1,12))*$C17</f>
        <v>#VALUE!</v>
      </c>
      <c r="J17" s="82" t="e">
        <f ca="1">SUM(OFFSET([1]!DataMonth,$B17-1,J$15-12,1,12))*$C17</f>
        <v>#VALUE!</v>
      </c>
      <c r="K17" s="82" t="e">
        <f ca="1">SUM(OFFSET([1]!DataMonth,$B17-1,K$15-12,1,12))*$C17</f>
        <v>#VALUE!</v>
      </c>
      <c r="L17" s="82" t="e">
        <f ca="1">SUM(OFFSET([1]!DataMonth,$B17-1,L$15-12,1,12))*$C17</f>
        <v>#VALUE!</v>
      </c>
      <c r="M17" s="82" t="e">
        <f ca="1">SUM(OFFSET([1]!DataMonth,$B17-1,M$15-12,1,12))*$C17</f>
        <v>#VALUE!</v>
      </c>
      <c r="N17" s="82" t="e">
        <f ca="1">SUM(OFFSET([1]!DataMonth,$B17-1,N$15-12,1,12))*$C17</f>
        <v>#VALUE!</v>
      </c>
      <c r="O17" s="82" t="e">
        <f ca="1">SUM(OFFSET([1]!DataMonth,$B17-1,O$15-12,1,12))*$C17</f>
        <v>#VALUE!</v>
      </c>
      <c r="P17" s="82" t="e">
        <f ca="1">SUM(OFFSET([1]!DataMonth,$B17-1,P$15-12,1,12))*$C17</f>
        <v>#VALUE!</v>
      </c>
    </row>
    <row r="18" spans="1:16" x14ac:dyDescent="0.2">
      <c r="A18" s="122" t="s">
        <v>84</v>
      </c>
      <c r="B18" s="122"/>
      <c r="C18" s="122"/>
      <c r="D18" s="60">
        <f t="shared" ref="D18:P18" si="4">100*D16/D17</f>
        <v>-1.9306179756543727</v>
      </c>
      <c r="E18" s="60" t="e">
        <f t="shared" ca="1" si="4"/>
        <v>#VALUE!</v>
      </c>
      <c r="F18" s="60" t="e">
        <f t="shared" ca="1" si="4"/>
        <v>#VALUE!</v>
      </c>
      <c r="G18" s="60" t="e">
        <f t="shared" ca="1" si="4"/>
        <v>#VALUE!</v>
      </c>
      <c r="H18" s="60" t="e">
        <f t="shared" ca="1" si="4"/>
        <v>#VALUE!</v>
      </c>
      <c r="I18" s="60" t="e">
        <f t="shared" ca="1" si="4"/>
        <v>#VALUE!</v>
      </c>
      <c r="J18" s="60" t="e">
        <f t="shared" ca="1" si="4"/>
        <v>#VALUE!</v>
      </c>
      <c r="K18" s="60" t="e">
        <f t="shared" ca="1" si="4"/>
        <v>#VALUE!</v>
      </c>
      <c r="L18" s="60" t="e">
        <f t="shared" ca="1" si="4"/>
        <v>#VALUE!</v>
      </c>
      <c r="M18" s="60" t="e">
        <f t="shared" ca="1" si="4"/>
        <v>#VALUE!</v>
      </c>
      <c r="N18" s="60" t="e">
        <f t="shared" ca="1" si="4"/>
        <v>#VALUE!</v>
      </c>
      <c r="O18" s="60" t="e">
        <f t="shared" ca="1" si="4"/>
        <v>#VALUE!</v>
      </c>
      <c r="P18" s="60" t="e">
        <f t="shared" ca="1" si="4"/>
        <v>#VALUE!</v>
      </c>
    </row>
    <row r="22" spans="1:16" x14ac:dyDescent="0.2">
      <c r="A22" s="1" t="s">
        <v>24</v>
      </c>
      <c r="B22" s="1"/>
    </row>
    <row r="23" spans="1:16" x14ac:dyDescent="0.2">
      <c r="A23" s="15"/>
      <c r="B23" s="16"/>
      <c r="C23" s="17" t="s">
        <v>18</v>
      </c>
      <c r="D23" s="18" t="str">
        <f>MONTH(D$7)&amp;CHAR(13)&amp;RIGHT(YEAR(D$7),2)</f>
        <v>9_x000D_03</v>
      </c>
      <c r="E23" s="19">
        <f t="shared" ref="E23:O23" si="5">MONTH(E$7)</f>
        <v>10</v>
      </c>
      <c r="F23" s="19">
        <f t="shared" si="5"/>
        <v>11</v>
      </c>
      <c r="G23" s="19">
        <f t="shared" si="5"/>
        <v>12</v>
      </c>
      <c r="H23" s="19">
        <f t="shared" si="5"/>
        <v>1</v>
      </c>
      <c r="I23" s="19">
        <f t="shared" si="5"/>
        <v>2</v>
      </c>
      <c r="J23" s="19">
        <f t="shared" si="5"/>
        <v>3</v>
      </c>
      <c r="K23" s="19">
        <f t="shared" si="5"/>
        <v>4</v>
      </c>
      <c r="L23" s="19">
        <f t="shared" si="5"/>
        <v>5</v>
      </c>
      <c r="M23" s="19">
        <f t="shared" si="5"/>
        <v>6</v>
      </c>
      <c r="N23" s="19">
        <f t="shared" si="5"/>
        <v>7</v>
      </c>
      <c r="O23" s="19">
        <f t="shared" si="5"/>
        <v>8</v>
      </c>
      <c r="P23" s="20" t="str">
        <f>MONTH(P$7)&amp;CHAR(13)&amp;RIGHT(YEAR(P$7),2)</f>
        <v>9_x000D_04</v>
      </c>
    </row>
    <row r="24" spans="1:16" x14ac:dyDescent="0.2">
      <c r="A24" s="21"/>
      <c r="B24" s="22"/>
      <c r="C24" s="23" t="s">
        <v>17</v>
      </c>
      <c r="D24" s="24">
        <f t="shared" ref="D24:P24" si="6">D$13*Scale</f>
        <v>1.2684649035739439</v>
      </c>
      <c r="E24" s="25">
        <f t="shared" si="6"/>
        <v>1.7357731750668661</v>
      </c>
      <c r="F24" s="25">
        <f t="shared" si="6"/>
        <v>2.139952062965301</v>
      </c>
      <c r="G24" s="25">
        <f t="shared" si="6"/>
        <v>2.4816535705066713</v>
      </c>
      <c r="H24" s="25">
        <f t="shared" si="6"/>
        <v>2.5734997352047397</v>
      </c>
      <c r="I24" s="25">
        <f t="shared" si="6"/>
        <v>2.5413278423976982</v>
      </c>
      <c r="J24" s="25">
        <f t="shared" si="6"/>
        <v>2.6031866513042239</v>
      </c>
      <c r="K24" s="25">
        <f t="shared" si="6"/>
        <v>2.6552058226399784</v>
      </c>
      <c r="L24" s="25">
        <f t="shared" si="6"/>
        <v>2.6513559248763263</v>
      </c>
      <c r="M24" s="25">
        <f t="shared" si="6"/>
        <v>2.6248604494150256</v>
      </c>
      <c r="N24" s="25">
        <f t="shared" si="6"/>
        <v>2.6029191503391833</v>
      </c>
      <c r="O24" s="25">
        <f t="shared" si="6"/>
        <v>2.5785458716698351</v>
      </c>
      <c r="P24" s="26">
        <f t="shared" si="6"/>
        <v>2.5605115494235551</v>
      </c>
    </row>
    <row r="25" spans="1:16" x14ac:dyDescent="0.2">
      <c r="A25" s="27"/>
      <c r="B25" s="28"/>
      <c r="C25" s="29" t="s">
        <v>16</v>
      </c>
      <c r="D25" s="24">
        <f t="shared" ref="D25:P25" si="7">D$18*Scale</f>
        <v>-1.9306179756543727</v>
      </c>
      <c r="E25" s="25" t="e">
        <f t="shared" ca="1" si="7"/>
        <v>#VALUE!</v>
      </c>
      <c r="F25" s="25" t="e">
        <f t="shared" ca="1" si="7"/>
        <v>#VALUE!</v>
      </c>
      <c r="G25" s="25" t="e">
        <f t="shared" ca="1" si="7"/>
        <v>#VALUE!</v>
      </c>
      <c r="H25" s="25" t="e">
        <f t="shared" ca="1" si="7"/>
        <v>#VALUE!</v>
      </c>
      <c r="I25" s="25" t="e">
        <f t="shared" ca="1" si="7"/>
        <v>#VALUE!</v>
      </c>
      <c r="J25" s="25" t="e">
        <f t="shared" ca="1" si="7"/>
        <v>#VALUE!</v>
      </c>
      <c r="K25" s="25" t="e">
        <f t="shared" ca="1" si="7"/>
        <v>#VALUE!</v>
      </c>
      <c r="L25" s="25" t="e">
        <f t="shared" ca="1" si="7"/>
        <v>#VALUE!</v>
      </c>
      <c r="M25" s="25" t="e">
        <f t="shared" ca="1" si="7"/>
        <v>#VALUE!</v>
      </c>
      <c r="N25" s="25" t="e">
        <f t="shared" ca="1" si="7"/>
        <v>#VALUE!</v>
      </c>
      <c r="O25" s="25" t="e">
        <f t="shared" ca="1" si="7"/>
        <v>#VALUE!</v>
      </c>
      <c r="P25" s="26" t="e">
        <f t="shared" ca="1" si="7"/>
        <v>#VALUE!</v>
      </c>
    </row>
  </sheetData>
  <phoneticPr fontId="0"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tabColor indexed="16"/>
  </sheetPr>
  <dimension ref="A1:P25"/>
  <sheetViews>
    <sheetView showGridLines="0" workbookViewId="0"/>
  </sheetViews>
  <sheetFormatPr defaultColWidth="9.33203125" defaultRowHeight="11.25" x14ac:dyDescent="0.2"/>
  <cols>
    <col min="1" max="1" width="11.83203125" customWidth="1"/>
    <col min="2" max="2" width="13.6640625" customWidth="1"/>
    <col min="3" max="3" width="6.5" customWidth="1"/>
    <col min="4" max="16" width="8.83203125" customWidth="1"/>
  </cols>
  <sheetData>
    <row r="1" spans="1:16" x14ac:dyDescent="0.2">
      <c r="A1" s="5" t="s">
        <v>19</v>
      </c>
      <c r="B1" s="40" t="s">
        <v>30</v>
      </c>
    </row>
    <row r="3" spans="1:16" x14ac:dyDescent="0.2">
      <c r="A3" s="7" t="s">
        <v>2</v>
      </c>
      <c r="B3" s="8">
        <v>2</v>
      </c>
    </row>
    <row r="4" spans="1:16" x14ac:dyDescent="0.2">
      <c r="A4" s="4" t="s">
        <v>14</v>
      </c>
      <c r="B4" s="9" t="str">
        <f>INDEX(ScaleLabel,ScaleType)&amp;" of "&amp;Currency</f>
        <v>Thousands of $</v>
      </c>
    </row>
    <row r="5" spans="1:16" x14ac:dyDescent="0.2">
      <c r="A5" s="10" t="s">
        <v>15</v>
      </c>
      <c r="B5" s="11">
        <f>INDEX(ScaleMultiplier,ScaleType)</f>
        <v>1E-3</v>
      </c>
    </row>
    <row r="7" spans="1:16" x14ac:dyDescent="0.2">
      <c r="A7" s="36" t="s">
        <v>22</v>
      </c>
      <c r="B7" s="37"/>
      <c r="C7" s="38"/>
      <c r="D7" s="12">
        <f t="shared" ref="D7:O7" si="0">DATE(YEAR(E7),MONTH(E7)-1,1)</f>
        <v>37865</v>
      </c>
      <c r="E7" s="12">
        <f t="shared" si="0"/>
        <v>37895</v>
      </c>
      <c r="F7" s="12">
        <f t="shared" si="0"/>
        <v>37926</v>
      </c>
      <c r="G7" s="12">
        <f t="shared" si="0"/>
        <v>37956</v>
      </c>
      <c r="H7" s="12">
        <f t="shared" si="0"/>
        <v>37987</v>
      </c>
      <c r="I7" s="12">
        <f t="shared" si="0"/>
        <v>38018</v>
      </c>
      <c r="J7" s="12">
        <f t="shared" si="0"/>
        <v>38047</v>
      </c>
      <c r="K7" s="12">
        <f t="shared" si="0"/>
        <v>38078</v>
      </c>
      <c r="L7" s="12">
        <f t="shared" si="0"/>
        <v>38108</v>
      </c>
      <c r="M7" s="12">
        <f t="shared" si="0"/>
        <v>38139</v>
      </c>
      <c r="N7" s="12">
        <f t="shared" si="0"/>
        <v>38169</v>
      </c>
      <c r="O7" s="12">
        <f t="shared" si="0"/>
        <v>38200</v>
      </c>
      <c r="P7" s="13">
        <f>CurMonth</f>
        <v>38231</v>
      </c>
    </row>
    <row r="9" spans="1:16" x14ac:dyDescent="0.2">
      <c r="A9" s="1" t="s">
        <v>23</v>
      </c>
      <c r="B9" s="1"/>
      <c r="C9" s="1"/>
    </row>
    <row r="10" spans="1:16" x14ac:dyDescent="0.2">
      <c r="A10" s="112" t="s">
        <v>17</v>
      </c>
      <c r="B10" s="3" t="s">
        <v>72</v>
      </c>
      <c r="C10" s="111"/>
      <c r="D10" s="3">
        <f t="shared" ref="D10:O10" si="1">E10-1</f>
        <v>22</v>
      </c>
      <c r="E10" s="3">
        <f t="shared" si="1"/>
        <v>23</v>
      </c>
      <c r="F10" s="3">
        <f t="shared" si="1"/>
        <v>24</v>
      </c>
      <c r="G10" s="3">
        <f t="shared" si="1"/>
        <v>25</v>
      </c>
      <c r="H10" s="3">
        <f t="shared" si="1"/>
        <v>26</v>
      </c>
      <c r="I10" s="3">
        <f t="shared" si="1"/>
        <v>27</v>
      </c>
      <c r="J10" s="3">
        <f t="shared" si="1"/>
        <v>28</v>
      </c>
      <c r="K10" s="3">
        <f t="shared" si="1"/>
        <v>29</v>
      </c>
      <c r="L10" s="3">
        <f t="shared" si="1"/>
        <v>30</v>
      </c>
      <c r="M10" s="3">
        <f t="shared" si="1"/>
        <v>31</v>
      </c>
      <c r="N10" s="3">
        <f t="shared" si="1"/>
        <v>32</v>
      </c>
      <c r="O10" s="3">
        <f t="shared" si="1"/>
        <v>33</v>
      </c>
      <c r="P10" s="3">
        <f>MATCH(CurMonth,[3]!Date,0)</f>
        <v>34</v>
      </c>
    </row>
    <row r="11" spans="1:16" x14ac:dyDescent="0.2">
      <c r="A11" t="s">
        <v>74</v>
      </c>
      <c r="B11">
        <f>MATCH(A11,[3]!Name,0)</f>
        <v>52</v>
      </c>
      <c r="C11" s="42"/>
      <c r="D11" s="82">
        <f>INDEX([3]!DataMonth,$B11,D$10)</f>
        <v>52890.069999999992</v>
      </c>
      <c r="E11" s="82">
        <f>INDEX([3]!DataMonth,$B11,E$10)</f>
        <v>61399.840000000004</v>
      </c>
      <c r="F11" s="82">
        <f>INDEX([3]!DataMonth,$B11,F$10)</f>
        <v>62683.789999999994</v>
      </c>
      <c r="G11" s="82">
        <f>INDEX([3]!DataMonth,$B11,G$10)</f>
        <v>56086.100000000006</v>
      </c>
      <c r="H11" s="82">
        <f>INDEX([3]!DataMonth,$B11,H$10)</f>
        <v>71606.34</v>
      </c>
      <c r="I11" s="82">
        <f>INDEX([3]!DataMonth,$B11,I$10)</f>
        <v>68388.75</v>
      </c>
      <c r="J11" s="82">
        <f>INDEX([3]!DataMonth,$B11,J$10)</f>
        <v>71237.3</v>
      </c>
      <c r="K11" s="82">
        <f>INDEX([3]!DataMonth,$B11,K$10)</f>
        <v>67082.490000000005</v>
      </c>
      <c r="L11" s="82">
        <f>INDEX([3]!DataMonth,$B11,L$10)</f>
        <v>58117.16</v>
      </c>
      <c r="M11" s="82">
        <f>INDEX([3]!DataMonth,$B11,M$10)</f>
        <v>53211.420000000006</v>
      </c>
      <c r="N11" s="82">
        <f>INDEX([3]!DataMonth,$B11,N$10)</f>
        <v>48465.090000000004</v>
      </c>
      <c r="O11" s="82">
        <f>INDEX([3]!DataMonth,$B11,O$10)</f>
        <v>58046.159999999996</v>
      </c>
      <c r="P11" s="82">
        <f>INDEX([3]!DataMonth,$B11,P$10)</f>
        <v>68183.61</v>
      </c>
    </row>
    <row r="12" spans="1:16" x14ac:dyDescent="0.2">
      <c r="D12" s="82"/>
    </row>
    <row r="13" spans="1:16" x14ac:dyDescent="0.2">
      <c r="A13" s="112" t="s">
        <v>68</v>
      </c>
      <c r="B13" s="3" t="s">
        <v>72</v>
      </c>
      <c r="C13" s="111"/>
      <c r="D13" s="3">
        <f t="shared" ref="D13:O13" si="2">E13-1</f>
        <v>10</v>
      </c>
      <c r="E13" s="3">
        <f t="shared" si="2"/>
        <v>11</v>
      </c>
      <c r="F13" s="3">
        <f t="shared" si="2"/>
        <v>12</v>
      </c>
      <c r="G13" s="3">
        <f t="shared" si="2"/>
        <v>13</v>
      </c>
      <c r="H13" s="3">
        <f t="shared" si="2"/>
        <v>14</v>
      </c>
      <c r="I13" s="3">
        <f t="shared" si="2"/>
        <v>15</v>
      </c>
      <c r="J13" s="3">
        <f t="shared" si="2"/>
        <v>16</v>
      </c>
      <c r="K13" s="3">
        <f t="shared" si="2"/>
        <v>17</v>
      </c>
      <c r="L13" s="3">
        <f t="shared" si="2"/>
        <v>18</v>
      </c>
      <c r="M13" s="3">
        <f t="shared" si="2"/>
        <v>19</v>
      </c>
      <c r="N13" s="3">
        <f t="shared" si="2"/>
        <v>20</v>
      </c>
      <c r="O13" s="3">
        <f t="shared" si="2"/>
        <v>21</v>
      </c>
      <c r="P13" s="3">
        <f>MATCH(CurMonth,[4]!Date,0)</f>
        <v>22</v>
      </c>
    </row>
    <row r="14" spans="1:16" x14ac:dyDescent="0.2">
      <c r="A14" t="s">
        <v>74</v>
      </c>
      <c r="B14">
        <f>MATCH(A14,[4]!Name,0)</f>
        <v>52</v>
      </c>
      <c r="C14" s="42"/>
      <c r="D14" s="82">
        <f>INDEX([4]!DataMonth,$B14,D$13)</f>
        <v>52604.17</v>
      </c>
      <c r="E14" s="82">
        <f>INDEX([4]!DataMonth,$B14,E$13)</f>
        <v>60097.349999999991</v>
      </c>
      <c r="F14" s="82">
        <f>INDEX([4]!DataMonth,$B14,F$13)</f>
        <v>60763.29</v>
      </c>
      <c r="G14" s="82">
        <f>INDEX([4]!DataMonth,$B14,G$13)</f>
        <v>53810.25</v>
      </c>
      <c r="H14" s="82">
        <f>INDEX([4]!DataMonth,$B14,H$13)</f>
        <v>68891.64</v>
      </c>
      <c r="I14" s="82">
        <f>INDEX([4]!DataMonth,$B14,I$13)</f>
        <v>65321.039999999994</v>
      </c>
      <c r="J14" s="82">
        <f>INDEX([4]!DataMonth,$B14,J$13)</f>
        <v>66422.66</v>
      </c>
      <c r="K14" s="82">
        <f>INDEX([4]!DataMonth,$B14,K$13)</f>
        <v>62312.540000000008</v>
      </c>
      <c r="L14" s="82">
        <f>INDEX([4]!DataMonth,$B14,L$13)</f>
        <v>53522.04</v>
      </c>
      <c r="M14" s="82">
        <f>INDEX([4]!DataMonth,$B14,M$13)</f>
        <v>49060.460000000006</v>
      </c>
      <c r="N14" s="82">
        <f>INDEX([4]!DataMonth,$B14,N$13)</f>
        <v>45212.060000000005</v>
      </c>
      <c r="O14" s="82">
        <f>INDEX([4]!DataMonth,$B14,O$13)</f>
        <v>54270.77</v>
      </c>
      <c r="P14" s="82">
        <f>INDEX([4]!DataMonth,$B14,P$13)</f>
        <v>63414.07</v>
      </c>
    </row>
    <row r="22" spans="1:16" x14ac:dyDescent="0.2">
      <c r="A22" s="1" t="s">
        <v>24</v>
      </c>
      <c r="B22" s="1"/>
    </row>
    <row r="23" spans="1:16" x14ac:dyDescent="0.2">
      <c r="A23" s="15"/>
      <c r="B23" s="16"/>
      <c r="C23" s="17" t="s">
        <v>18</v>
      </c>
      <c r="D23" s="18" t="str">
        <f>MONTH(D$7)&amp;CHAR(13)&amp;RIGHT(YEAR(D$7),2)</f>
        <v>9_x000D_03</v>
      </c>
      <c r="E23" s="19">
        <f t="shared" ref="E23:O23" si="3">MONTH(E$7)</f>
        <v>10</v>
      </c>
      <c r="F23" s="19">
        <f t="shared" si="3"/>
        <v>11</v>
      </c>
      <c r="G23" s="19">
        <f t="shared" si="3"/>
        <v>12</v>
      </c>
      <c r="H23" s="19">
        <f t="shared" si="3"/>
        <v>1</v>
      </c>
      <c r="I23" s="19">
        <f t="shared" si="3"/>
        <v>2</v>
      </c>
      <c r="J23" s="19">
        <f t="shared" si="3"/>
        <v>3</v>
      </c>
      <c r="K23" s="19">
        <f t="shared" si="3"/>
        <v>4</v>
      </c>
      <c r="L23" s="19">
        <f t="shared" si="3"/>
        <v>5</v>
      </c>
      <c r="M23" s="19">
        <f t="shared" si="3"/>
        <v>6</v>
      </c>
      <c r="N23" s="19">
        <f t="shared" si="3"/>
        <v>7</v>
      </c>
      <c r="O23" s="19">
        <f t="shared" si="3"/>
        <v>8</v>
      </c>
      <c r="P23" s="20" t="str">
        <f>MONTH(P$7)&amp;CHAR(13)&amp;RIGHT(YEAR(P$7),2)</f>
        <v>9_x000D_04</v>
      </c>
    </row>
    <row r="24" spans="1:16" x14ac:dyDescent="0.2">
      <c r="A24" s="21"/>
      <c r="B24" s="22"/>
      <c r="C24" s="23" t="s">
        <v>17</v>
      </c>
      <c r="D24" s="24">
        <f t="shared" ref="D24:P24" si="4">D11*Scale</f>
        <v>52.890069999999994</v>
      </c>
      <c r="E24" s="25">
        <f t="shared" si="4"/>
        <v>61.399840000000005</v>
      </c>
      <c r="F24" s="25">
        <f t="shared" si="4"/>
        <v>62.683789999999995</v>
      </c>
      <c r="G24" s="25">
        <f t="shared" si="4"/>
        <v>56.086100000000009</v>
      </c>
      <c r="H24" s="25">
        <f t="shared" si="4"/>
        <v>71.606340000000003</v>
      </c>
      <c r="I24" s="25">
        <f t="shared" si="4"/>
        <v>68.388750000000002</v>
      </c>
      <c r="J24" s="25">
        <f t="shared" si="4"/>
        <v>71.237300000000005</v>
      </c>
      <c r="K24" s="25">
        <f t="shared" si="4"/>
        <v>67.082490000000007</v>
      </c>
      <c r="L24" s="25">
        <f t="shared" si="4"/>
        <v>58.117160000000005</v>
      </c>
      <c r="M24" s="25">
        <f t="shared" si="4"/>
        <v>53.211420000000004</v>
      </c>
      <c r="N24" s="25">
        <f t="shared" si="4"/>
        <v>48.465090000000004</v>
      </c>
      <c r="O24" s="25">
        <f t="shared" si="4"/>
        <v>58.04616</v>
      </c>
      <c r="P24" s="26">
        <f t="shared" si="4"/>
        <v>68.183610000000002</v>
      </c>
    </row>
    <row r="25" spans="1:16" x14ac:dyDescent="0.2">
      <c r="A25" s="27"/>
      <c r="B25" s="28"/>
      <c r="C25" s="29" t="s">
        <v>16</v>
      </c>
      <c r="D25" s="24">
        <f t="shared" ref="D25:P25" si="5">D14*Scale</f>
        <v>52.604169999999996</v>
      </c>
      <c r="E25" s="25">
        <f t="shared" si="5"/>
        <v>60.097349999999992</v>
      </c>
      <c r="F25" s="25">
        <f t="shared" si="5"/>
        <v>60.763290000000005</v>
      </c>
      <c r="G25" s="25">
        <f t="shared" si="5"/>
        <v>53.810250000000003</v>
      </c>
      <c r="H25" s="25">
        <f t="shared" si="5"/>
        <v>68.891639999999995</v>
      </c>
      <c r="I25" s="25">
        <f t="shared" si="5"/>
        <v>65.321039999999996</v>
      </c>
      <c r="J25" s="25">
        <f t="shared" si="5"/>
        <v>66.422660000000008</v>
      </c>
      <c r="K25" s="25">
        <f t="shared" si="5"/>
        <v>62.312540000000013</v>
      </c>
      <c r="L25" s="25">
        <f t="shared" si="5"/>
        <v>53.522040000000004</v>
      </c>
      <c r="M25" s="25">
        <f t="shared" si="5"/>
        <v>49.060460000000006</v>
      </c>
      <c r="N25" s="25">
        <f t="shared" si="5"/>
        <v>45.212060000000008</v>
      </c>
      <c r="O25" s="25">
        <f t="shared" si="5"/>
        <v>54.270769999999999</v>
      </c>
      <c r="P25" s="26">
        <f t="shared" si="5"/>
        <v>63.414070000000002</v>
      </c>
    </row>
  </sheetData>
  <phoneticPr fontId="0"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indexed="16"/>
  </sheetPr>
  <dimension ref="A1:P25"/>
  <sheetViews>
    <sheetView showGridLines="0" workbookViewId="0"/>
  </sheetViews>
  <sheetFormatPr defaultColWidth="9.33203125" defaultRowHeight="11.25" x14ac:dyDescent="0.2"/>
  <cols>
    <col min="1" max="1" width="11.83203125" customWidth="1"/>
    <col min="2" max="2" width="13.6640625" customWidth="1"/>
    <col min="3" max="3" width="6.5" customWidth="1"/>
    <col min="4" max="4" width="7.5" customWidth="1"/>
    <col min="5" max="5" width="7" customWidth="1"/>
    <col min="6" max="6" width="7.83203125" customWidth="1"/>
    <col min="7" max="7" width="7.6640625" customWidth="1"/>
    <col min="8" max="8" width="7.5" customWidth="1"/>
    <col min="9" max="9" width="8" customWidth="1"/>
    <col min="10" max="10" width="7.83203125" customWidth="1"/>
    <col min="11" max="11" width="7.5" customWidth="1"/>
    <col min="12" max="12" width="7.6640625" customWidth="1"/>
    <col min="13" max="13" width="7.83203125" customWidth="1"/>
    <col min="14" max="14" width="7.5" customWidth="1"/>
    <col min="15" max="15" width="8" customWidth="1"/>
    <col min="16" max="16" width="7.5" customWidth="1"/>
  </cols>
  <sheetData>
    <row r="1" spans="1:16" x14ac:dyDescent="0.2">
      <c r="A1" s="5" t="s">
        <v>19</v>
      </c>
      <c r="B1" s="40" t="s">
        <v>32</v>
      </c>
    </row>
    <row r="3" spans="1:16" x14ac:dyDescent="0.2">
      <c r="A3" s="7" t="s">
        <v>2</v>
      </c>
      <c r="B3" s="8">
        <v>2</v>
      </c>
    </row>
    <row r="4" spans="1:16" x14ac:dyDescent="0.2">
      <c r="A4" s="4" t="s">
        <v>14</v>
      </c>
      <c r="B4" s="9" t="str">
        <f>INDEX(ScaleLabel,ScaleType)&amp;" of "&amp;Currency</f>
        <v>Thousands of $</v>
      </c>
    </row>
    <row r="5" spans="1:16" x14ac:dyDescent="0.2">
      <c r="A5" s="10" t="s">
        <v>15</v>
      </c>
      <c r="B5" s="11">
        <f>INDEX(ScaleMultiplier,ScaleType)</f>
        <v>1E-3</v>
      </c>
    </row>
    <row r="7" spans="1:16" x14ac:dyDescent="0.2">
      <c r="A7" s="36" t="s">
        <v>22</v>
      </c>
      <c r="B7" s="37"/>
      <c r="C7" s="38"/>
      <c r="D7" s="12">
        <f t="shared" ref="D7:O7" si="0">DATE(YEAR(E7),MONTH(E7)-1,1)</f>
        <v>37865</v>
      </c>
      <c r="E7" s="12">
        <f t="shared" si="0"/>
        <v>37895</v>
      </c>
      <c r="F7" s="12">
        <f t="shared" si="0"/>
        <v>37926</v>
      </c>
      <c r="G7" s="12">
        <f t="shared" si="0"/>
        <v>37956</v>
      </c>
      <c r="H7" s="12">
        <f t="shared" si="0"/>
        <v>37987</v>
      </c>
      <c r="I7" s="12">
        <f t="shared" si="0"/>
        <v>38018</v>
      </c>
      <c r="J7" s="12">
        <f t="shared" si="0"/>
        <v>38047</v>
      </c>
      <c r="K7" s="12">
        <f t="shared" si="0"/>
        <v>38078</v>
      </c>
      <c r="L7" s="12">
        <f t="shared" si="0"/>
        <v>38108</v>
      </c>
      <c r="M7" s="12">
        <f t="shared" si="0"/>
        <v>38139</v>
      </c>
      <c r="N7" s="12">
        <f t="shared" si="0"/>
        <v>38169</v>
      </c>
      <c r="O7" s="12">
        <f t="shared" si="0"/>
        <v>38200</v>
      </c>
      <c r="P7" s="13">
        <f>CurMonth</f>
        <v>38231</v>
      </c>
    </row>
    <row r="9" spans="1:16" x14ac:dyDescent="0.2">
      <c r="A9" s="1" t="s">
        <v>23</v>
      </c>
      <c r="B9" s="1"/>
      <c r="C9" s="1"/>
    </row>
    <row r="10" spans="1:16" x14ac:dyDescent="0.2">
      <c r="A10" s="112" t="s">
        <v>17</v>
      </c>
      <c r="B10" s="3" t="s">
        <v>72</v>
      </c>
      <c r="C10" s="111"/>
      <c r="D10" s="3">
        <f t="shared" ref="D10:O10" si="1">E10-1</f>
        <v>22</v>
      </c>
      <c r="E10" s="3">
        <f t="shared" si="1"/>
        <v>23</v>
      </c>
      <c r="F10" s="3">
        <f t="shared" si="1"/>
        <v>24</v>
      </c>
      <c r="G10" s="3">
        <f t="shared" si="1"/>
        <v>25</v>
      </c>
      <c r="H10" s="3">
        <f t="shared" si="1"/>
        <v>26</v>
      </c>
      <c r="I10" s="3">
        <f t="shared" si="1"/>
        <v>27</v>
      </c>
      <c r="J10" s="3">
        <f t="shared" si="1"/>
        <v>28</v>
      </c>
      <c r="K10" s="3">
        <f t="shared" si="1"/>
        <v>29</v>
      </c>
      <c r="L10" s="3">
        <f t="shared" si="1"/>
        <v>30</v>
      </c>
      <c r="M10" s="3">
        <f t="shared" si="1"/>
        <v>31</v>
      </c>
      <c r="N10" s="3">
        <f t="shared" si="1"/>
        <v>32</v>
      </c>
      <c r="O10" s="3">
        <f t="shared" si="1"/>
        <v>33</v>
      </c>
      <c r="P10" s="3">
        <f>MATCH(CurMonth,[3]!Date,0)</f>
        <v>34</v>
      </c>
    </row>
    <row r="11" spans="1:16" x14ac:dyDescent="0.2">
      <c r="A11" t="s">
        <v>75</v>
      </c>
      <c r="B11">
        <f>MATCH(A11,[3]!Name,0)</f>
        <v>53</v>
      </c>
      <c r="C11" s="42"/>
      <c r="D11" s="82">
        <f>INDEX([3]!DataMonth,$B11,D$10)</f>
        <v>32897.949999999997</v>
      </c>
      <c r="E11" s="82">
        <f>INDEX([3]!DataMonth,$B11,E$10)</f>
        <v>37575.32</v>
      </c>
      <c r="F11" s="82">
        <f>INDEX([3]!DataMonth,$B11,F$10)</f>
        <v>36044.33</v>
      </c>
      <c r="G11" s="82">
        <f>INDEX([3]!DataMonth,$B11,G$10)</f>
        <v>36381.529999999992</v>
      </c>
      <c r="H11" s="82">
        <f>INDEX([3]!DataMonth,$B11,H$10)</f>
        <v>43786.039999999994</v>
      </c>
      <c r="I11" s="82">
        <f>INDEX([3]!DataMonth,$B11,I$10)</f>
        <v>41538.520000000004</v>
      </c>
      <c r="J11" s="82">
        <f>INDEX([3]!DataMonth,$B11,J$10)</f>
        <v>42645.250000000007</v>
      </c>
      <c r="K11" s="82">
        <f>INDEX([3]!DataMonth,$B11,K$10)</f>
        <v>42902.09</v>
      </c>
      <c r="L11" s="82">
        <f>INDEX([3]!DataMonth,$B11,L$10)</f>
        <v>40033.25</v>
      </c>
      <c r="M11" s="82">
        <f>INDEX([3]!DataMonth,$B11,M$10)</f>
        <v>40255.039999999994</v>
      </c>
      <c r="N11" s="82">
        <f>INDEX([3]!DataMonth,$B11,N$10)</f>
        <v>43029.319999999992</v>
      </c>
      <c r="O11" s="82">
        <f>INDEX([3]!DataMonth,$B11,O$10)</f>
        <v>40183.099999999991</v>
      </c>
      <c r="P11" s="82">
        <f>INDEX([3]!DataMonth,$B11,P$10)</f>
        <v>40264.51999999999</v>
      </c>
    </row>
    <row r="12" spans="1:16" x14ac:dyDescent="0.2">
      <c r="D12" s="82"/>
    </row>
    <row r="13" spans="1:16" x14ac:dyDescent="0.2">
      <c r="A13" s="112" t="s">
        <v>68</v>
      </c>
      <c r="B13" s="3" t="s">
        <v>72</v>
      </c>
      <c r="C13" s="111"/>
      <c r="D13" s="3">
        <f t="shared" ref="D13:O13" si="2">E13-1</f>
        <v>10</v>
      </c>
      <c r="E13" s="3">
        <f t="shared" si="2"/>
        <v>11</v>
      </c>
      <c r="F13" s="3">
        <f t="shared" si="2"/>
        <v>12</v>
      </c>
      <c r="G13" s="3">
        <f t="shared" si="2"/>
        <v>13</v>
      </c>
      <c r="H13" s="3">
        <f t="shared" si="2"/>
        <v>14</v>
      </c>
      <c r="I13" s="3">
        <f t="shared" si="2"/>
        <v>15</v>
      </c>
      <c r="J13" s="3">
        <f t="shared" si="2"/>
        <v>16</v>
      </c>
      <c r="K13" s="3">
        <f t="shared" si="2"/>
        <v>17</v>
      </c>
      <c r="L13" s="3">
        <f t="shared" si="2"/>
        <v>18</v>
      </c>
      <c r="M13" s="3">
        <f t="shared" si="2"/>
        <v>19</v>
      </c>
      <c r="N13" s="3">
        <f t="shared" si="2"/>
        <v>20</v>
      </c>
      <c r="O13" s="3">
        <f t="shared" si="2"/>
        <v>21</v>
      </c>
      <c r="P13" s="3">
        <f>MATCH(CurMonth,[4]!Date,0)</f>
        <v>22</v>
      </c>
    </row>
    <row r="14" spans="1:16" x14ac:dyDescent="0.2">
      <c r="A14" t="s">
        <v>75</v>
      </c>
      <c r="B14">
        <f>MATCH(A14,[4]!Name,0)</f>
        <v>53</v>
      </c>
      <c r="C14" s="42"/>
      <c r="D14" s="82">
        <f>INDEX([4]!DataMonth,$B14,D$13)</f>
        <v>31298.99</v>
      </c>
      <c r="E14" s="82">
        <f>INDEX([4]!DataMonth,$B14,E$13)</f>
        <v>35914.419999999991</v>
      </c>
      <c r="F14" s="82">
        <f>INDEX([4]!DataMonth,$B14,F$13)</f>
        <v>33633.89</v>
      </c>
      <c r="G14" s="82">
        <f>INDEX([4]!DataMonth,$B14,G$13)</f>
        <v>33716.71</v>
      </c>
      <c r="H14" s="82">
        <f>INDEX([4]!DataMonth,$B14,H$13)</f>
        <v>40732.869999999995</v>
      </c>
      <c r="I14" s="82">
        <f>INDEX([4]!DataMonth,$B14,I$13)</f>
        <v>38251.339999999997</v>
      </c>
      <c r="J14" s="82">
        <f>INDEX([4]!DataMonth,$B14,J$13)</f>
        <v>38339.650000000009</v>
      </c>
      <c r="K14" s="82">
        <f>INDEX([4]!DataMonth,$B14,K$13)</f>
        <v>38379.19</v>
      </c>
      <c r="L14" s="82">
        <f>INDEX([4]!DataMonth,$B14,L$13)</f>
        <v>35973.509999999995</v>
      </c>
      <c r="M14" s="82">
        <f>INDEX([4]!DataMonth,$B14,M$13)</f>
        <v>35969.550000000003</v>
      </c>
      <c r="N14" s="82">
        <f>INDEX([4]!DataMonth,$B14,N$13)</f>
        <v>39123.800000000003</v>
      </c>
      <c r="O14" s="82">
        <f>INDEX([4]!DataMonth,$B14,O$13)</f>
        <v>36496.079999999994</v>
      </c>
      <c r="P14" s="82">
        <f>INDEX([4]!DataMonth,$B14,P$13)</f>
        <v>36554.559999999998</v>
      </c>
    </row>
    <row r="22" spans="1:16" x14ac:dyDescent="0.2">
      <c r="A22" s="1" t="s">
        <v>24</v>
      </c>
      <c r="B22" s="1"/>
    </row>
    <row r="23" spans="1:16" x14ac:dyDescent="0.2">
      <c r="A23" s="15"/>
      <c r="B23" s="16"/>
      <c r="C23" s="17" t="s">
        <v>18</v>
      </c>
      <c r="D23" s="18" t="str">
        <f>MONTH(D$7)&amp;CHAR(13)&amp;RIGHT(YEAR(D$7),2)</f>
        <v>9_x000D_03</v>
      </c>
      <c r="E23" s="19">
        <f t="shared" ref="E23:O23" si="3">MONTH(E$7)</f>
        <v>10</v>
      </c>
      <c r="F23" s="19">
        <f t="shared" si="3"/>
        <v>11</v>
      </c>
      <c r="G23" s="19">
        <f t="shared" si="3"/>
        <v>12</v>
      </c>
      <c r="H23" s="19">
        <f t="shared" si="3"/>
        <v>1</v>
      </c>
      <c r="I23" s="19">
        <f t="shared" si="3"/>
        <v>2</v>
      </c>
      <c r="J23" s="19">
        <f t="shared" si="3"/>
        <v>3</v>
      </c>
      <c r="K23" s="19">
        <f t="shared" si="3"/>
        <v>4</v>
      </c>
      <c r="L23" s="19">
        <f t="shared" si="3"/>
        <v>5</v>
      </c>
      <c r="M23" s="19">
        <f t="shared" si="3"/>
        <v>6</v>
      </c>
      <c r="N23" s="19">
        <f t="shared" si="3"/>
        <v>7</v>
      </c>
      <c r="O23" s="19">
        <f t="shared" si="3"/>
        <v>8</v>
      </c>
      <c r="P23" s="20" t="str">
        <f>MONTH(P$7)&amp;CHAR(13)&amp;RIGHT(YEAR(P$7),2)</f>
        <v>9_x000D_04</v>
      </c>
    </row>
    <row r="24" spans="1:16" x14ac:dyDescent="0.2">
      <c r="A24" s="21"/>
      <c r="B24" s="22"/>
      <c r="C24" s="23" t="s">
        <v>17</v>
      </c>
      <c r="D24" s="24">
        <f t="shared" ref="D24:P24" si="4">D11*Scale</f>
        <v>32.897949999999994</v>
      </c>
      <c r="E24" s="25">
        <f t="shared" si="4"/>
        <v>37.575319999999998</v>
      </c>
      <c r="F24" s="25">
        <f t="shared" si="4"/>
        <v>36.044330000000002</v>
      </c>
      <c r="G24" s="25">
        <f t="shared" si="4"/>
        <v>36.381529999999991</v>
      </c>
      <c r="H24" s="25">
        <f t="shared" si="4"/>
        <v>43.786039999999993</v>
      </c>
      <c r="I24" s="25">
        <f t="shared" si="4"/>
        <v>41.538520000000005</v>
      </c>
      <c r="J24" s="25">
        <f t="shared" si="4"/>
        <v>42.645250000000011</v>
      </c>
      <c r="K24" s="25">
        <f t="shared" si="4"/>
        <v>42.902089999999994</v>
      </c>
      <c r="L24" s="25">
        <f t="shared" si="4"/>
        <v>40.033250000000002</v>
      </c>
      <c r="M24" s="25">
        <f t="shared" si="4"/>
        <v>40.255039999999994</v>
      </c>
      <c r="N24" s="25">
        <f t="shared" si="4"/>
        <v>43.029319999999991</v>
      </c>
      <c r="O24" s="25">
        <f t="shared" si="4"/>
        <v>40.183099999999989</v>
      </c>
      <c r="P24" s="26">
        <f t="shared" si="4"/>
        <v>40.26451999999999</v>
      </c>
    </row>
    <row r="25" spans="1:16" x14ac:dyDescent="0.2">
      <c r="A25" s="27"/>
      <c r="B25" s="28"/>
      <c r="C25" s="29" t="s">
        <v>16</v>
      </c>
      <c r="D25" s="24">
        <f t="shared" ref="D25:P25" si="5">D14*Scale</f>
        <v>31.298990000000003</v>
      </c>
      <c r="E25" s="25">
        <f t="shared" si="5"/>
        <v>35.914419999999993</v>
      </c>
      <c r="F25" s="25">
        <f t="shared" si="5"/>
        <v>33.633890000000001</v>
      </c>
      <c r="G25" s="25">
        <f t="shared" si="5"/>
        <v>33.716709999999999</v>
      </c>
      <c r="H25" s="25">
        <f t="shared" si="5"/>
        <v>40.732869999999998</v>
      </c>
      <c r="I25" s="25">
        <f t="shared" si="5"/>
        <v>38.251339999999999</v>
      </c>
      <c r="J25" s="25">
        <f t="shared" si="5"/>
        <v>38.339650000000006</v>
      </c>
      <c r="K25" s="25">
        <f t="shared" si="5"/>
        <v>38.379190000000001</v>
      </c>
      <c r="L25" s="25">
        <f t="shared" si="5"/>
        <v>35.973509999999997</v>
      </c>
      <c r="M25" s="25">
        <f t="shared" si="5"/>
        <v>35.969550000000005</v>
      </c>
      <c r="N25" s="25">
        <f t="shared" si="5"/>
        <v>39.123800000000003</v>
      </c>
      <c r="O25" s="25">
        <f t="shared" si="5"/>
        <v>36.496079999999992</v>
      </c>
      <c r="P25" s="26">
        <f t="shared" si="5"/>
        <v>36.554559999999995</v>
      </c>
    </row>
  </sheetData>
  <phoneticPr fontId="0" type="noConversion"/>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indexed="16"/>
  </sheetPr>
  <dimension ref="A1:P25"/>
  <sheetViews>
    <sheetView showGridLines="0" workbookViewId="0"/>
  </sheetViews>
  <sheetFormatPr defaultColWidth="9.33203125" defaultRowHeight="11.25" x14ac:dyDescent="0.2"/>
  <cols>
    <col min="1" max="1" width="11.83203125" customWidth="1"/>
    <col min="2" max="2" width="13.6640625" customWidth="1"/>
    <col min="3" max="3" width="6.5" customWidth="1"/>
    <col min="4" max="4" width="7.5" customWidth="1"/>
    <col min="5" max="5" width="7" customWidth="1"/>
    <col min="6" max="6" width="7.83203125" customWidth="1"/>
    <col min="7" max="7" width="7.6640625" customWidth="1"/>
    <col min="8" max="8" width="7.5" customWidth="1"/>
    <col min="9" max="9" width="8" customWidth="1"/>
    <col min="10" max="10" width="7.83203125" customWidth="1"/>
    <col min="11" max="11" width="7.5" customWidth="1"/>
    <col min="12" max="12" width="7.6640625" customWidth="1"/>
    <col min="13" max="13" width="7.83203125" customWidth="1"/>
    <col min="14" max="14" width="7.5" customWidth="1"/>
    <col min="15" max="15" width="8" customWidth="1"/>
    <col min="16" max="16" width="7.5" customWidth="1"/>
  </cols>
  <sheetData>
    <row r="1" spans="1:16" x14ac:dyDescent="0.2">
      <c r="A1" s="5" t="s">
        <v>19</v>
      </c>
      <c r="B1" s="40" t="s">
        <v>31</v>
      </c>
    </row>
    <row r="3" spans="1:16" x14ac:dyDescent="0.2">
      <c r="A3" s="7" t="s">
        <v>2</v>
      </c>
      <c r="B3" s="8">
        <v>2</v>
      </c>
    </row>
    <row r="4" spans="1:16" x14ac:dyDescent="0.2">
      <c r="A4" s="4" t="s">
        <v>14</v>
      </c>
      <c r="B4" s="9" t="str">
        <f>INDEX(ScaleLabel,ScaleType)&amp;" of "&amp;Currency</f>
        <v>Thousands of $</v>
      </c>
    </row>
    <row r="5" spans="1:16" x14ac:dyDescent="0.2">
      <c r="A5" s="10" t="s">
        <v>15</v>
      </c>
      <c r="B5" s="11">
        <f>INDEX(ScaleMultiplier,ScaleType)</f>
        <v>1E-3</v>
      </c>
    </row>
    <row r="7" spans="1:16" x14ac:dyDescent="0.2">
      <c r="A7" s="36" t="s">
        <v>22</v>
      </c>
      <c r="B7" s="37"/>
      <c r="C7" s="38"/>
      <c r="D7" s="12">
        <f t="shared" ref="D7:O7" si="0">DATE(YEAR(E7),MONTH(E7)-1,1)</f>
        <v>37865</v>
      </c>
      <c r="E7" s="12">
        <f t="shared" si="0"/>
        <v>37895</v>
      </c>
      <c r="F7" s="12">
        <f t="shared" si="0"/>
        <v>37926</v>
      </c>
      <c r="G7" s="12">
        <f t="shared" si="0"/>
        <v>37956</v>
      </c>
      <c r="H7" s="12">
        <f t="shared" si="0"/>
        <v>37987</v>
      </c>
      <c r="I7" s="12">
        <f t="shared" si="0"/>
        <v>38018</v>
      </c>
      <c r="J7" s="12">
        <f t="shared" si="0"/>
        <v>38047</v>
      </c>
      <c r="K7" s="12">
        <f t="shared" si="0"/>
        <v>38078</v>
      </c>
      <c r="L7" s="12">
        <f t="shared" si="0"/>
        <v>38108</v>
      </c>
      <c r="M7" s="12">
        <f t="shared" si="0"/>
        <v>38139</v>
      </c>
      <c r="N7" s="12">
        <f t="shared" si="0"/>
        <v>38169</v>
      </c>
      <c r="O7" s="12">
        <f t="shared" si="0"/>
        <v>38200</v>
      </c>
      <c r="P7" s="13">
        <f>CurMonth</f>
        <v>38231</v>
      </c>
    </row>
    <row r="9" spans="1:16" x14ac:dyDescent="0.2">
      <c r="A9" s="1" t="s">
        <v>23</v>
      </c>
      <c r="B9" s="1"/>
      <c r="C9" s="1"/>
    </row>
    <row r="10" spans="1:16" x14ac:dyDescent="0.2">
      <c r="A10" s="112" t="s">
        <v>17</v>
      </c>
      <c r="B10" s="3" t="s">
        <v>72</v>
      </c>
      <c r="C10" s="111"/>
      <c r="D10" s="3">
        <f t="shared" ref="D10:O10" si="1">E10-1</f>
        <v>22</v>
      </c>
      <c r="E10" s="3">
        <f t="shared" si="1"/>
        <v>23</v>
      </c>
      <c r="F10" s="3">
        <f t="shared" si="1"/>
        <v>24</v>
      </c>
      <c r="G10" s="3">
        <f t="shared" si="1"/>
        <v>25</v>
      </c>
      <c r="H10" s="3">
        <f t="shared" si="1"/>
        <v>26</v>
      </c>
      <c r="I10" s="3">
        <f t="shared" si="1"/>
        <v>27</v>
      </c>
      <c r="J10" s="3">
        <f t="shared" si="1"/>
        <v>28</v>
      </c>
      <c r="K10" s="3">
        <f t="shared" si="1"/>
        <v>29</v>
      </c>
      <c r="L10" s="3">
        <f t="shared" si="1"/>
        <v>30</v>
      </c>
      <c r="M10" s="3">
        <f t="shared" si="1"/>
        <v>31</v>
      </c>
      <c r="N10" s="3">
        <f t="shared" si="1"/>
        <v>32</v>
      </c>
      <c r="O10" s="3">
        <f t="shared" si="1"/>
        <v>33</v>
      </c>
      <c r="P10" s="3">
        <f>MATCH(CurMonth,[3]!Date,0)</f>
        <v>34</v>
      </c>
    </row>
    <row r="11" spans="1:16" x14ac:dyDescent="0.2">
      <c r="A11" t="s">
        <v>76</v>
      </c>
      <c r="B11">
        <f>MATCH(A11,[3]!Name,0)</f>
        <v>54</v>
      </c>
      <c r="C11" s="42"/>
      <c r="D11" s="82">
        <f>INDEX([3]!DataMonth,$B11,D$10)</f>
        <v>23908.43</v>
      </c>
      <c r="E11" s="82">
        <f>INDEX([3]!DataMonth,$B11,E$10)</f>
        <v>22309.699999999997</v>
      </c>
      <c r="F11" s="82">
        <f>INDEX([3]!DataMonth,$B11,F$10)</f>
        <v>26583.489999999994</v>
      </c>
      <c r="G11" s="82">
        <f>INDEX([3]!DataMonth,$B11,G$10)</f>
        <v>29072.37</v>
      </c>
      <c r="H11" s="82">
        <f>INDEX([3]!DataMonth,$B11,H$10)</f>
        <v>31204.949999999997</v>
      </c>
      <c r="I11" s="82">
        <f>INDEX([3]!DataMonth,$B11,I$10)</f>
        <v>34175.71</v>
      </c>
      <c r="J11" s="82">
        <f>INDEX([3]!DataMonth,$B11,J$10)</f>
        <v>40014.239999999998</v>
      </c>
      <c r="K11" s="82">
        <f>INDEX([3]!DataMonth,$B11,K$10)</f>
        <v>35676.82</v>
      </c>
      <c r="L11" s="82">
        <f>INDEX([3]!DataMonth,$B11,L$10)</f>
        <v>33517.33</v>
      </c>
      <c r="M11" s="82">
        <f>INDEX([3]!DataMonth,$B11,M$10)</f>
        <v>38271.85</v>
      </c>
      <c r="N11" s="82">
        <f>INDEX([3]!DataMonth,$B11,N$10)</f>
        <v>40641.889999999992</v>
      </c>
      <c r="O11" s="82">
        <f>INDEX([3]!DataMonth,$B11,O$10)</f>
        <v>35820.339999999997</v>
      </c>
      <c r="P11" s="82">
        <f>INDEX([3]!DataMonth,$B11,P$10)</f>
        <v>31326.300000000003</v>
      </c>
    </row>
    <row r="12" spans="1:16" x14ac:dyDescent="0.2">
      <c r="D12" s="82"/>
    </row>
    <row r="13" spans="1:16" x14ac:dyDescent="0.2">
      <c r="A13" s="112" t="s">
        <v>68</v>
      </c>
      <c r="B13" s="3" t="s">
        <v>72</v>
      </c>
      <c r="C13" s="111"/>
      <c r="D13" s="3">
        <f t="shared" ref="D13:O13" si="2">E13-1</f>
        <v>10</v>
      </c>
      <c r="E13" s="3">
        <f t="shared" si="2"/>
        <v>11</v>
      </c>
      <c r="F13" s="3">
        <f t="shared" si="2"/>
        <v>12</v>
      </c>
      <c r="G13" s="3">
        <f t="shared" si="2"/>
        <v>13</v>
      </c>
      <c r="H13" s="3">
        <f t="shared" si="2"/>
        <v>14</v>
      </c>
      <c r="I13" s="3">
        <f t="shared" si="2"/>
        <v>15</v>
      </c>
      <c r="J13" s="3">
        <f t="shared" si="2"/>
        <v>16</v>
      </c>
      <c r="K13" s="3">
        <f t="shared" si="2"/>
        <v>17</v>
      </c>
      <c r="L13" s="3">
        <f t="shared" si="2"/>
        <v>18</v>
      </c>
      <c r="M13" s="3">
        <f t="shared" si="2"/>
        <v>19</v>
      </c>
      <c r="N13" s="3">
        <f t="shared" si="2"/>
        <v>20</v>
      </c>
      <c r="O13" s="3">
        <f t="shared" si="2"/>
        <v>21</v>
      </c>
      <c r="P13" s="3">
        <f>MATCH(CurMonth,[4]!Date,0)</f>
        <v>22</v>
      </c>
    </row>
    <row r="14" spans="1:16" x14ac:dyDescent="0.2">
      <c r="A14" t="s">
        <v>76</v>
      </c>
      <c r="B14">
        <f>MATCH(A14,[4]!Name,0)</f>
        <v>54</v>
      </c>
      <c r="C14" s="42"/>
      <c r="D14" s="82">
        <f>INDEX([4]!DataMonth,$B14,D13)</f>
        <v>21373.38</v>
      </c>
      <c r="E14" s="82">
        <f>INDEX([4]!DataMonth,$B14,E13)</f>
        <v>19545.129999999997</v>
      </c>
      <c r="F14" s="82">
        <f>INDEX([4]!DataMonth,$B14,F13)</f>
        <v>22655.24</v>
      </c>
      <c r="G14" s="82">
        <f>INDEX([4]!DataMonth,$B14,G13)</f>
        <v>24065.050000000003</v>
      </c>
      <c r="H14" s="82">
        <f>INDEX([4]!DataMonth,$B14,H13)</f>
        <v>28135.700000000004</v>
      </c>
      <c r="I14" s="82">
        <f>INDEX([4]!DataMonth,$B14,I13)</f>
        <v>30111.52</v>
      </c>
      <c r="J14" s="82">
        <f>INDEX([4]!DataMonth,$B14,J13)</f>
        <v>33662.509999999995</v>
      </c>
      <c r="K14" s="82">
        <f>INDEX([4]!DataMonth,$B14,K13)</f>
        <v>29761.749999999993</v>
      </c>
      <c r="L14" s="82">
        <f>INDEX([4]!DataMonth,$B14,L13)</f>
        <v>27787.199999999997</v>
      </c>
      <c r="M14" s="82">
        <f>INDEX([4]!DataMonth,$B14,M13)</f>
        <v>32009.680000000004</v>
      </c>
      <c r="N14" s="82">
        <f>INDEX([4]!DataMonth,$B14,N13)</f>
        <v>34774.54</v>
      </c>
      <c r="O14" s="82">
        <f>INDEX([4]!DataMonth,$B14,O13)</f>
        <v>30853.56</v>
      </c>
      <c r="P14" s="82">
        <f>INDEX([4]!DataMonth,$B14,P13)</f>
        <v>26736.27</v>
      </c>
    </row>
    <row r="22" spans="1:16" x14ac:dyDescent="0.2">
      <c r="A22" s="1" t="s">
        <v>24</v>
      </c>
      <c r="B22" s="1"/>
    </row>
    <row r="23" spans="1:16" x14ac:dyDescent="0.2">
      <c r="A23" s="15"/>
      <c r="B23" s="16"/>
      <c r="C23" s="17" t="s">
        <v>18</v>
      </c>
      <c r="D23" s="18" t="str">
        <f>MONTH(D$7)&amp;CHAR(13)&amp;RIGHT(YEAR(D$7),2)</f>
        <v>9_x000D_03</v>
      </c>
      <c r="E23" s="19">
        <f t="shared" ref="E23:O23" si="3">MONTH(E$7)</f>
        <v>10</v>
      </c>
      <c r="F23" s="19">
        <f t="shared" si="3"/>
        <v>11</v>
      </c>
      <c r="G23" s="19">
        <f t="shared" si="3"/>
        <v>12</v>
      </c>
      <c r="H23" s="19">
        <f t="shared" si="3"/>
        <v>1</v>
      </c>
      <c r="I23" s="19">
        <f t="shared" si="3"/>
        <v>2</v>
      </c>
      <c r="J23" s="19">
        <f t="shared" si="3"/>
        <v>3</v>
      </c>
      <c r="K23" s="19">
        <f t="shared" si="3"/>
        <v>4</v>
      </c>
      <c r="L23" s="19">
        <f t="shared" si="3"/>
        <v>5</v>
      </c>
      <c r="M23" s="19">
        <f t="shared" si="3"/>
        <v>6</v>
      </c>
      <c r="N23" s="19">
        <f t="shared" si="3"/>
        <v>7</v>
      </c>
      <c r="O23" s="19">
        <f t="shared" si="3"/>
        <v>8</v>
      </c>
      <c r="P23" s="20" t="str">
        <f>MONTH(P$7)&amp;CHAR(13)&amp;RIGHT(YEAR(P$7),2)</f>
        <v>9_x000D_04</v>
      </c>
    </row>
    <row r="24" spans="1:16" x14ac:dyDescent="0.2">
      <c r="A24" s="21"/>
      <c r="B24" s="22"/>
      <c r="C24" s="23" t="s">
        <v>17</v>
      </c>
      <c r="D24" s="24">
        <f t="shared" ref="D24:P24" si="4">D11*Scale</f>
        <v>23.908429999999999</v>
      </c>
      <c r="E24" s="25">
        <f t="shared" si="4"/>
        <v>22.309699999999996</v>
      </c>
      <c r="F24" s="25">
        <f t="shared" si="4"/>
        <v>26.583489999999994</v>
      </c>
      <c r="G24" s="25">
        <f t="shared" si="4"/>
        <v>29.072369999999999</v>
      </c>
      <c r="H24" s="25">
        <f t="shared" si="4"/>
        <v>31.204949999999997</v>
      </c>
      <c r="I24" s="25">
        <f t="shared" si="4"/>
        <v>34.175710000000002</v>
      </c>
      <c r="J24" s="25">
        <f t="shared" si="4"/>
        <v>40.014240000000001</v>
      </c>
      <c r="K24" s="25">
        <f t="shared" si="4"/>
        <v>35.676819999999999</v>
      </c>
      <c r="L24" s="25">
        <f t="shared" si="4"/>
        <v>33.517330000000001</v>
      </c>
      <c r="M24" s="25">
        <f t="shared" si="4"/>
        <v>38.271850000000001</v>
      </c>
      <c r="N24" s="25">
        <f t="shared" si="4"/>
        <v>40.641889999999997</v>
      </c>
      <c r="O24" s="25">
        <f t="shared" si="4"/>
        <v>35.820339999999995</v>
      </c>
      <c r="P24" s="26">
        <f t="shared" si="4"/>
        <v>31.326300000000003</v>
      </c>
    </row>
    <row r="25" spans="1:16" x14ac:dyDescent="0.2">
      <c r="A25" s="27"/>
      <c r="B25" s="28"/>
      <c r="C25" s="29" t="s">
        <v>16</v>
      </c>
      <c r="D25" s="24">
        <f t="shared" ref="D25:P25" si="5">D14*Scale</f>
        <v>21.373380000000001</v>
      </c>
      <c r="E25" s="25">
        <f t="shared" si="5"/>
        <v>19.545129999999997</v>
      </c>
      <c r="F25" s="25">
        <f t="shared" si="5"/>
        <v>22.655240000000003</v>
      </c>
      <c r="G25" s="25">
        <f t="shared" si="5"/>
        <v>24.065050000000003</v>
      </c>
      <c r="H25" s="25">
        <f t="shared" si="5"/>
        <v>28.135700000000003</v>
      </c>
      <c r="I25" s="25">
        <f t="shared" si="5"/>
        <v>30.111520000000002</v>
      </c>
      <c r="J25" s="25">
        <f t="shared" si="5"/>
        <v>33.662509999999997</v>
      </c>
      <c r="K25" s="25">
        <f t="shared" si="5"/>
        <v>29.761749999999992</v>
      </c>
      <c r="L25" s="25">
        <f t="shared" si="5"/>
        <v>27.787199999999999</v>
      </c>
      <c r="M25" s="25">
        <f t="shared" si="5"/>
        <v>32.009680000000003</v>
      </c>
      <c r="N25" s="25">
        <f t="shared" si="5"/>
        <v>34.774540000000002</v>
      </c>
      <c r="O25" s="25">
        <f t="shared" si="5"/>
        <v>30.853560000000002</v>
      </c>
      <c r="P25" s="26">
        <f t="shared" si="5"/>
        <v>26.736270000000001</v>
      </c>
    </row>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79</vt:i4>
      </vt:variant>
    </vt:vector>
  </HeadingPairs>
  <TitlesOfParts>
    <vt:vector size="93" baseType="lpstr">
      <vt:lpstr>Legal</vt:lpstr>
      <vt:lpstr>Report</vt:lpstr>
      <vt:lpstr>A</vt:lpstr>
      <vt:lpstr>B</vt:lpstr>
      <vt:lpstr>C</vt:lpstr>
      <vt:lpstr>G</vt:lpstr>
      <vt:lpstr>D</vt:lpstr>
      <vt:lpstr>E</vt:lpstr>
      <vt:lpstr>F</vt:lpstr>
      <vt:lpstr>I</vt:lpstr>
      <vt:lpstr>J</vt:lpstr>
      <vt:lpstr>H</vt:lpstr>
      <vt:lpstr>Control</vt:lpstr>
      <vt:lpstr>Sample</vt:lpstr>
      <vt:lpstr>A!Actual</vt:lpstr>
      <vt:lpstr>B!Actual</vt:lpstr>
      <vt:lpstr>'C'!Actual</vt:lpstr>
      <vt:lpstr>D!Actual</vt:lpstr>
      <vt:lpstr>E!Actual</vt:lpstr>
      <vt:lpstr>F!Actual</vt:lpstr>
      <vt:lpstr>G!Actual</vt:lpstr>
      <vt:lpstr>Actual</vt:lpstr>
      <vt:lpstr>A!Budget</vt:lpstr>
      <vt:lpstr>B!Budget</vt:lpstr>
      <vt:lpstr>'C'!Budget</vt:lpstr>
      <vt:lpstr>D!Budget</vt:lpstr>
      <vt:lpstr>E!Budget</vt:lpstr>
      <vt:lpstr>F!Budget</vt:lpstr>
      <vt:lpstr>G!Budget</vt:lpstr>
      <vt:lpstr>Budget</vt:lpstr>
      <vt:lpstr>CurMonth</vt:lpstr>
      <vt:lpstr>Currency</vt:lpstr>
      <vt:lpstr>I!Data1</vt:lpstr>
      <vt:lpstr>J!Data1</vt:lpstr>
      <vt:lpstr>Data1</vt:lpstr>
      <vt:lpstr>Data2</vt:lpstr>
      <vt:lpstr>A!FigTitle</vt:lpstr>
      <vt:lpstr>B!FigTitle</vt:lpstr>
      <vt:lpstr>'C'!FigTitle</vt:lpstr>
      <vt:lpstr>D!FigTitle</vt:lpstr>
      <vt:lpstr>E!FigTitle</vt:lpstr>
      <vt:lpstr>F!FigTitle</vt:lpstr>
      <vt:lpstr>G!FigTitle</vt:lpstr>
      <vt:lpstr>I!FigTitle</vt:lpstr>
      <vt:lpstr>J!FigTitle</vt:lpstr>
      <vt:lpstr>FigTitle</vt:lpstr>
      <vt:lpstr>A!Month</vt:lpstr>
      <vt:lpstr>B!Month</vt:lpstr>
      <vt:lpstr>'C'!Month</vt:lpstr>
      <vt:lpstr>D!Month</vt:lpstr>
      <vt:lpstr>E!Month</vt:lpstr>
      <vt:lpstr>F!Month</vt:lpstr>
      <vt:lpstr>G!Month</vt:lpstr>
      <vt:lpstr>Month</vt:lpstr>
      <vt:lpstr>I!MonthIndex</vt:lpstr>
      <vt:lpstr>J!MonthIndex</vt:lpstr>
      <vt:lpstr>MonthIndex</vt:lpstr>
      <vt:lpstr>A!MyRowIndex</vt:lpstr>
      <vt:lpstr>Report!Print_Area</vt:lpstr>
      <vt:lpstr>Product</vt:lpstr>
      <vt:lpstr>A!Scale</vt:lpstr>
      <vt:lpstr>B!Scale</vt:lpstr>
      <vt:lpstr>'C'!Scale</vt:lpstr>
      <vt:lpstr>D!Scale</vt:lpstr>
      <vt:lpstr>E!Scale</vt:lpstr>
      <vt:lpstr>F!Scale</vt:lpstr>
      <vt:lpstr>G!Scale</vt:lpstr>
      <vt:lpstr>I!Scale</vt:lpstr>
      <vt:lpstr>J!Scale</vt:lpstr>
      <vt:lpstr>Scale</vt:lpstr>
      <vt:lpstr>ScaleLabel</vt:lpstr>
      <vt:lpstr>ScaleMultiplier</vt:lpstr>
      <vt:lpstr>A!ScaleType</vt:lpstr>
      <vt:lpstr>B!ScaleType</vt:lpstr>
      <vt:lpstr>'C'!ScaleType</vt:lpstr>
      <vt:lpstr>D!ScaleType</vt:lpstr>
      <vt:lpstr>E!ScaleType</vt:lpstr>
      <vt:lpstr>F!ScaleType</vt:lpstr>
      <vt:lpstr>G!ScaleType</vt:lpstr>
      <vt:lpstr>I!ScaleType</vt:lpstr>
      <vt:lpstr>J!ScaleType</vt:lpstr>
      <vt:lpstr>ScaleType</vt:lpstr>
      <vt:lpstr>A!UnitsLabel</vt:lpstr>
      <vt:lpstr>B!UnitsLabel</vt:lpstr>
      <vt:lpstr>'C'!UnitsLabel</vt:lpstr>
      <vt:lpstr>D!UnitsLabel</vt:lpstr>
      <vt:lpstr>E!UnitsLabel</vt:lpstr>
      <vt:lpstr>F!UnitsLabel</vt:lpstr>
      <vt:lpstr>G!UnitsLabel</vt:lpstr>
      <vt:lpstr>I!UnitsLabel</vt:lpstr>
      <vt:lpstr>J!UnitsLabel</vt:lpstr>
      <vt:lpstr>UnitsLabel</vt:lpstr>
      <vt:lpstr>Xaxis</vt:lpstr>
    </vt:vector>
  </TitlesOfParts>
  <Company>IncSight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Kyd</dc:creator>
  <cp:lastModifiedBy>turing</cp:lastModifiedBy>
  <cp:lastPrinted>2005-01-26T01:30:06Z</cp:lastPrinted>
  <dcterms:created xsi:type="dcterms:W3CDTF">2005-01-23T15:59:40Z</dcterms:created>
  <dcterms:modified xsi:type="dcterms:W3CDTF">2013-01-13T18:07:06Z</dcterms:modified>
</cp:coreProperties>
</file>