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98e90223376043/Desktop/"/>
    </mc:Choice>
  </mc:AlternateContent>
  <xr:revisionPtr revIDLastSave="0" documentId="8_{C47C079E-6981-4A01-917A-F8524C6A7AFB}" xr6:coauthVersionLast="45" xr6:coauthVersionMax="45" xr10:uidLastSave="{00000000-0000-0000-0000-000000000000}"/>
  <bookViews>
    <workbookView xWindow="-120" yWindow="-120" windowWidth="20730" windowHeight="11160" xr2:uid="{BA9C1609-1A1F-4EB8-B024-A50587272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20" i="1"/>
  <c r="E19" i="1"/>
  <c r="F15" i="1"/>
  <c r="J2" i="1" a="1"/>
  <c r="J2" i="1" s="1"/>
  <c r="F12" i="1"/>
  <c r="P6" i="1" l="1"/>
  <c r="L6" i="1"/>
  <c r="O5" i="1"/>
  <c r="K5" i="1"/>
  <c r="N4" i="1"/>
  <c r="J4" i="1"/>
  <c r="M3" i="1"/>
  <c r="P2" i="1"/>
  <c r="L2" i="1"/>
  <c r="M6" i="1"/>
  <c r="P5" i="1"/>
  <c r="L5" i="1"/>
  <c r="O4" i="1"/>
  <c r="K4" i="1"/>
  <c r="N3" i="1"/>
  <c r="J3" i="1"/>
  <c r="M2" i="1"/>
  <c r="O6" i="1"/>
  <c r="K6" i="1"/>
  <c r="N5" i="1"/>
  <c r="J5" i="1"/>
  <c r="M4" i="1"/>
  <c r="P3" i="1"/>
  <c r="L3" i="1"/>
  <c r="O2" i="1"/>
  <c r="K2" i="1"/>
  <c r="N6" i="1"/>
  <c r="J6" i="1"/>
  <c r="M5" i="1"/>
  <c r="P4" i="1"/>
  <c r="L4" i="1"/>
  <c r="O3" i="1"/>
  <c r="K3" i="1"/>
  <c r="N2" i="1"/>
  <c r="E10" i="1" l="1"/>
  <c r="C15" i="1"/>
  <c r="C12" i="1"/>
  <c r="E4" i="1" s="1"/>
  <c r="F4" i="1" s="1"/>
  <c r="C13" i="1"/>
  <c r="E3" i="1" s="1"/>
  <c r="F3" i="1" s="1"/>
  <c r="C14" i="1"/>
  <c r="E5" i="1" s="1"/>
  <c r="F5" i="1" s="1"/>
  <c r="E7" i="1" l="1"/>
  <c r="F7" i="1" s="1"/>
  <c r="E2" i="1"/>
  <c r="F2" i="1" s="1"/>
  <c r="E6" i="1"/>
  <c r="F6" i="1" s="1"/>
  <c r="E8" i="1"/>
  <c r="F8" i="1" s="1"/>
  <c r="E9" i="1"/>
  <c r="F9" i="1" s="1"/>
</calcChain>
</file>

<file path=xl/sharedStrings.xml><?xml version="1.0" encoding="utf-8"?>
<sst xmlns="http://schemas.openxmlformats.org/spreadsheetml/2006/main" count="52" uniqueCount="33">
  <si>
    <t>Temp</t>
  </si>
  <si>
    <t>Tourist</t>
  </si>
  <si>
    <t>Sunny Days</t>
  </si>
  <si>
    <t>Ice Cream Sale</t>
  </si>
  <si>
    <t>Predicted</t>
  </si>
  <si>
    <t>Error</t>
  </si>
  <si>
    <t>Temperature</t>
  </si>
  <si>
    <t>Y-Intercept</t>
  </si>
  <si>
    <t>Sum of Errors</t>
  </si>
  <si>
    <t>Residual</t>
  </si>
  <si>
    <t xml:space="preserve">Sunny </t>
  </si>
  <si>
    <t>Tem</t>
  </si>
  <si>
    <t>Coefficent</t>
  </si>
  <si>
    <t>Standar Error</t>
  </si>
  <si>
    <t xml:space="preserve">Regreesion + Residual </t>
  </si>
  <si>
    <t>Intercept</t>
  </si>
  <si>
    <t>p.value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</si>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</sst>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0" formatCode="_(* #,##0.00000000_);_(* \(#,##0.00000000\);_(* &quot;-&quot;??_);_(@_)"/>
    <numFmt numFmtId="171" formatCode="_(* #,##0.000000000_);_(* \(#,##0.000000000\);_(* &quot;-&quot;??_);_(@_)"/>
    <numFmt numFmtId="172" formatCode="_(* #,##0.0000000000_);_(* \(#,##0.0000000000\);_(* &quot;-&quot;??_);_(@_)"/>
    <numFmt numFmtId="173" formatCode="_(* #,##0.00000000000_);_(* \(#,##0.00000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0" fillId="0" borderId="0" xfId="1" applyNumberFormat="1" applyFont="1"/>
    <xf numFmtId="172" fontId="0" fillId="0" borderId="0" xfId="1" applyNumberFormat="1" applyFont="1"/>
    <xf numFmtId="173" fontId="0" fillId="0" borderId="0" xfId="1" applyNumberFormat="1" applyFont="1"/>
    <xf numFmtId="170" fontId="0" fillId="0" borderId="0" xfId="1" applyNumberFormat="1" applyFont="1" applyFill="1" applyBorder="1" applyAlignment="1"/>
    <xf numFmtId="0" fontId="0" fillId="0" borderId="1" xfId="0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71" fontId="0" fillId="0" borderId="0" xfId="1" applyNumberFormat="1" applyFont="1" applyFill="1" applyBorder="1" applyAlignment="1"/>
    <xf numFmtId="171" fontId="0" fillId="0" borderId="1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908E-C3AB-4A65-A6E9-A36233A7FEE4}">
  <dimension ref="A1:P37"/>
  <sheetViews>
    <sheetView tabSelected="1" workbookViewId="0">
      <selection activeCell="F12" sqref="F12"/>
    </sheetView>
  </sheetViews>
  <sheetFormatPr defaultRowHeight="15" x14ac:dyDescent="0.25"/>
  <cols>
    <col min="1" max="1" width="15.140625" customWidth="1"/>
    <col min="2" max="2" width="32.140625" customWidth="1"/>
    <col min="3" max="3" width="11" bestFit="1" customWidth="1"/>
    <col min="4" max="4" width="14" bestFit="1" customWidth="1"/>
    <col min="5" max="5" width="11.85546875" customWidth="1"/>
    <col min="6" max="6" width="20.85546875" customWidth="1"/>
    <col min="8" max="8" width="12" bestFit="1" customWidth="1"/>
    <col min="9" max="9" width="21.140625" bestFit="1" customWidth="1"/>
    <col min="13" max="13" width="1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10</v>
      </c>
      <c r="K1" t="s">
        <v>1</v>
      </c>
      <c r="L1" t="s">
        <v>11</v>
      </c>
      <c r="M1" t="s">
        <v>7</v>
      </c>
    </row>
    <row r="2" spans="1:16" x14ac:dyDescent="0.25">
      <c r="A2">
        <v>91</v>
      </c>
      <c r="B2">
        <v>998</v>
      </c>
      <c r="C2">
        <v>4</v>
      </c>
      <c r="D2" s="1">
        <v>89.8</v>
      </c>
      <c r="E2" s="1">
        <f>A2*$C$14 + B2*$C$13+C2*$C$12+$C$15</f>
        <v>88.819675957196296</v>
      </c>
      <c r="F2" s="4">
        <f>POWER(D2-E2,2)</f>
        <v>0.96103522889899351</v>
      </c>
      <c r="I2" t="s">
        <v>12</v>
      </c>
      <c r="J2">
        <f t="array" ref="J2:P6">LINEST(D2:D9,A2:C9,TRUE,TRUE)</f>
        <v>6.0067930312444027</v>
      </c>
      <c r="K2">
        <v>-1.902636013418581E-3</v>
      </c>
      <c r="L2">
        <v>3.958985979175929</v>
      </c>
      <c r="M2">
        <v>-293.57638953139912</v>
      </c>
      <c r="N2" t="e">
        <v>#N/A</v>
      </c>
      <c r="O2" t="e">
        <v>#N/A</v>
      </c>
      <c r="P2" t="e">
        <v>#N/A</v>
      </c>
    </row>
    <row r="3" spans="1:16" x14ac:dyDescent="0.25">
      <c r="A3">
        <v>87</v>
      </c>
      <c r="B3">
        <v>1256</v>
      </c>
      <c r="C3">
        <v>7</v>
      </c>
      <c r="D3" s="1">
        <v>90.2</v>
      </c>
      <c r="E3" s="1">
        <f t="shared" ref="E3:E9" si="0">A3*$C$14 + B3*$C$13+C3*$C$12+$C$15</f>
        <v>90.513231042763834</v>
      </c>
      <c r="F3" s="4">
        <f>POWER(D3-E3,2)</f>
        <v>9.8113686150917312E-2</v>
      </c>
      <c r="I3" t="s">
        <v>13</v>
      </c>
      <c r="J3">
        <v>0.51658978910612852</v>
      </c>
      <c r="K3">
        <v>4.7547963783005753E-3</v>
      </c>
      <c r="L3">
        <v>0.21393029367665417</v>
      </c>
      <c r="M3">
        <v>17.858105803434292</v>
      </c>
      <c r="N3" t="e">
        <v>#N/A</v>
      </c>
      <c r="O3" t="e">
        <v>#N/A</v>
      </c>
      <c r="P3" t="e">
        <v>#N/A</v>
      </c>
    </row>
    <row r="4" spans="1:16" x14ac:dyDescent="0.25">
      <c r="A4">
        <v>86</v>
      </c>
      <c r="B4">
        <v>791</v>
      </c>
      <c r="C4">
        <v>6</v>
      </c>
      <c r="D4" s="1">
        <v>81.8</v>
      </c>
      <c r="E4" s="1">
        <f t="shared" si="0"/>
        <v>81.432177778583082</v>
      </c>
      <c r="F4" s="4">
        <f t="shared" ref="F4:F9" si="1">POWER(D4-E4,2)</f>
        <v>0.13529318656807429</v>
      </c>
      <c r="J4">
        <v>0.99365266061463653</v>
      </c>
      <c r="K4">
        <v>1.9101748730616863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</row>
    <row r="5" spans="1:16" x14ac:dyDescent="0.25">
      <c r="A5">
        <v>88</v>
      </c>
      <c r="B5">
        <v>705</v>
      </c>
      <c r="C5">
        <v>5</v>
      </c>
      <c r="D5" s="1">
        <v>83</v>
      </c>
      <c r="E5" s="1">
        <f t="shared" si="0"/>
        <v>83.506983402844526</v>
      </c>
      <c r="F5" s="4">
        <f t="shared" si="1"/>
        <v>0.2570321707598146</v>
      </c>
      <c r="J5">
        <v>208.72843465844841</v>
      </c>
      <c r="K5" s="1">
        <v>4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</row>
    <row r="6" spans="1:16" x14ac:dyDescent="0.25">
      <c r="A6">
        <v>92.8</v>
      </c>
      <c r="B6">
        <v>1089</v>
      </c>
      <c r="C6">
        <v>3</v>
      </c>
      <c r="D6" s="1">
        <v>90.9</v>
      </c>
      <c r="E6" s="1">
        <f t="shared" si="0"/>
        <v>89.765917811247448</v>
      </c>
      <c r="F6" s="4">
        <f t="shared" si="1"/>
        <v>1.2861424108457922</v>
      </c>
      <c r="I6" t="s">
        <v>14</v>
      </c>
      <c r="J6">
        <v>2284.8049278172957</v>
      </c>
      <c r="K6">
        <v>14.595072182704916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</row>
    <row r="7" spans="1:16" x14ac:dyDescent="0.25">
      <c r="A7">
        <v>95.2</v>
      </c>
      <c r="B7">
        <v>1135</v>
      </c>
      <c r="C7">
        <v>6</v>
      </c>
      <c r="D7" s="1">
        <v>119</v>
      </c>
      <c r="E7" s="1">
        <f t="shared" si="0"/>
        <v>117.20034199838562</v>
      </c>
      <c r="F7" s="4">
        <f t="shared" si="1"/>
        <v>3.2387689227746468</v>
      </c>
    </row>
    <row r="8" spans="1:16" x14ac:dyDescent="0.25">
      <c r="A8">
        <v>93.3</v>
      </c>
      <c r="B8">
        <v>1076</v>
      </c>
      <c r="C8">
        <v>4</v>
      </c>
      <c r="D8" s="1">
        <v>94.9</v>
      </c>
      <c r="E8" s="1">
        <f t="shared" si="0"/>
        <v>97.776938100254256</v>
      </c>
      <c r="F8" s="4">
        <f t="shared" si="1"/>
        <v>8.2767728326945349</v>
      </c>
    </row>
    <row r="9" spans="1:16" x14ac:dyDescent="0.25">
      <c r="A9">
        <v>97.7</v>
      </c>
      <c r="B9">
        <v>1198</v>
      </c>
      <c r="C9">
        <v>7</v>
      </c>
      <c r="D9" s="1">
        <v>132.4</v>
      </c>
      <c r="E9" s="1">
        <f t="shared" si="0"/>
        <v>132.98473390872454</v>
      </c>
      <c r="F9" s="4">
        <f t="shared" si="1"/>
        <v>0.34191374401226726</v>
      </c>
    </row>
    <row r="10" spans="1:16" x14ac:dyDescent="0.25">
      <c r="A10">
        <v>89.88</v>
      </c>
      <c r="B10">
        <v>2000</v>
      </c>
      <c r="C10">
        <v>4</v>
      </c>
      <c r="E10">
        <f t="shared" ref="E10" si="2">A10*$C$14 + B10*$C$13+C10*$C$12+$C$15</f>
        <v>82.479170375073807</v>
      </c>
      <c r="F10" s="2"/>
    </row>
    <row r="12" spans="1:16" x14ac:dyDescent="0.25">
      <c r="A12" t="s">
        <v>2</v>
      </c>
      <c r="B12">
        <v>1</v>
      </c>
      <c r="C12">
        <f>INDEX(LINEST($D$2:$D$9,$A$2:$C$9,TRUE,TRUE),1,B12)</f>
        <v>6.0067930312444027</v>
      </c>
      <c r="E12" t="s">
        <v>8</v>
      </c>
      <c r="F12">
        <f>SUM(F2:F9)</f>
        <v>14.59507218270504</v>
      </c>
    </row>
    <row r="13" spans="1:16" x14ac:dyDescent="0.25">
      <c r="A13" t="s">
        <v>1</v>
      </c>
      <c r="B13">
        <v>2</v>
      </c>
      <c r="C13">
        <f t="shared" ref="C13:C14" si="3">INDEX(LINEST($D$2:$D$9,$A$2:$C$9,TRUE,TRUE),1,B13)</f>
        <v>-1.902636013418581E-3</v>
      </c>
      <c r="E13" t="s">
        <v>9</v>
      </c>
    </row>
    <row r="14" spans="1:16" x14ac:dyDescent="0.25">
      <c r="A14" t="s">
        <v>6</v>
      </c>
      <c r="B14">
        <v>3</v>
      </c>
      <c r="C14">
        <f t="shared" si="3"/>
        <v>3.958985979175929</v>
      </c>
      <c r="M14" t="s">
        <v>16</v>
      </c>
    </row>
    <row r="15" spans="1:16" x14ac:dyDescent="0.25">
      <c r="A15" t="s">
        <v>7</v>
      </c>
      <c r="B15">
        <v>4</v>
      </c>
      <c r="C15">
        <f>INDEX(LINEST($D$2:$D$9,$A$2:$C$9,TRUE,TRUE),1,B15)</f>
        <v>-293.57638953139912</v>
      </c>
      <c r="F15" s="3">
        <f>_xlfn.T.TEST(B2:B9,D2:D9,1,3)</f>
        <v>1.1471472921481721E-6</v>
      </c>
      <c r="I15" t="s">
        <v>15</v>
      </c>
      <c r="J15">
        <v>-293.57638953139912</v>
      </c>
      <c r="K15">
        <v>17.858105803434292</v>
      </c>
      <c r="L15">
        <v>-16.439391319707685</v>
      </c>
      <c r="M15">
        <v>8.0162325964399159E-5</v>
      </c>
    </row>
    <row r="16" spans="1:16" x14ac:dyDescent="0.25">
      <c r="I16" t="s">
        <v>0</v>
      </c>
      <c r="J16">
        <v>3.958985979175929</v>
      </c>
      <c r="K16">
        <v>0.21393029367665417</v>
      </c>
      <c r="L16">
        <v>18.505962438212489</v>
      </c>
      <c r="M16" s="5">
        <v>5.0176152413611485E-5</v>
      </c>
    </row>
    <row r="17" spans="1:13" x14ac:dyDescent="0.25">
      <c r="I17" t="s">
        <v>1</v>
      </c>
      <c r="J17">
        <v>-1.902636013418581E-3</v>
      </c>
      <c r="K17">
        <v>4.7547963783005753E-3</v>
      </c>
      <c r="L17">
        <v>-0.40015089228670764</v>
      </c>
      <c r="M17">
        <v>0.70949466572012976</v>
      </c>
    </row>
    <row r="18" spans="1:13" ht="15.75" thickBot="1" x14ac:dyDescent="0.3">
      <c r="I18" s="6" t="s">
        <v>2</v>
      </c>
      <c r="J18" s="6">
        <v>6.0067930312444027</v>
      </c>
      <c r="K18" s="6">
        <v>0.51658978910612852</v>
      </c>
      <c r="L18" s="6">
        <v>11.627781187154598</v>
      </c>
      <c r="M18" s="6">
        <v>3.126421930621288E-4</v>
      </c>
    </row>
    <row r="19" spans="1:13" x14ac:dyDescent="0.25">
      <c r="E19">
        <f>INTERCEPT(C2:C9,A2:A9)</f>
        <v>6.8118355776045227</v>
      </c>
    </row>
    <row r="20" spans="1:13" x14ac:dyDescent="0.25">
      <c r="E20">
        <f>INTERCEPT(D2:D9,B2:B9)</f>
        <v>39.502652839605041</v>
      </c>
    </row>
    <row r="21" spans="1:13" x14ac:dyDescent="0.25">
      <c r="E21">
        <f>INTERCEPT(D2:D9,C2:C9)</f>
        <v>69.298387096774192</v>
      </c>
    </row>
    <row r="22" spans="1:13" x14ac:dyDescent="0.25">
      <c r="A22" t="s">
        <v>17</v>
      </c>
    </row>
    <row r="23" spans="1:13" ht="15.75" thickBot="1" x14ac:dyDescent="0.3"/>
    <row r="24" spans="1:13" x14ac:dyDescent="0.25">
      <c r="A24" s="9"/>
      <c r="B24" s="9" t="s">
        <v>18</v>
      </c>
      <c r="C24" s="9" t="s">
        <v>19</v>
      </c>
      <c r="F24" t="s">
        <v>31</v>
      </c>
    </row>
    <row r="25" spans="1:13" ht="15.75" thickBot="1" x14ac:dyDescent="0.3">
      <c r="A25" s="7" t="s">
        <v>20</v>
      </c>
      <c r="B25" s="7">
        <v>1031</v>
      </c>
      <c r="C25" s="7">
        <v>97.75</v>
      </c>
    </row>
    <row r="26" spans="1:13" x14ac:dyDescent="0.25">
      <c r="A26" s="7" t="s">
        <v>21</v>
      </c>
      <c r="B26" s="7">
        <v>37097.714285714283</v>
      </c>
      <c r="C26" s="7">
        <v>328.48571428571552</v>
      </c>
      <c r="F26" s="9"/>
      <c r="G26" s="9" t="s">
        <v>18</v>
      </c>
      <c r="H26" s="9" t="s">
        <v>19</v>
      </c>
    </row>
    <row r="27" spans="1:13" x14ac:dyDescent="0.25">
      <c r="A27" s="7" t="s">
        <v>22</v>
      </c>
      <c r="B27" s="7">
        <v>8</v>
      </c>
      <c r="C27" s="7">
        <v>8</v>
      </c>
      <c r="F27" s="7" t="s">
        <v>20</v>
      </c>
      <c r="G27" s="7">
        <v>1031</v>
      </c>
      <c r="H27" s="7">
        <v>97.75</v>
      </c>
    </row>
    <row r="28" spans="1:13" x14ac:dyDescent="0.25">
      <c r="A28" s="7" t="s">
        <v>23</v>
      </c>
      <c r="B28" s="7">
        <v>0.60038912580117487</v>
      </c>
      <c r="C28" s="7"/>
      <c r="F28" s="7" t="s">
        <v>21</v>
      </c>
      <c r="G28" s="7">
        <v>37097.714285714283</v>
      </c>
      <c r="H28" s="7">
        <v>328.48571428571552</v>
      </c>
    </row>
    <row r="29" spans="1:13" x14ac:dyDescent="0.25">
      <c r="A29" s="7" t="s">
        <v>24</v>
      </c>
      <c r="B29" s="7">
        <v>0</v>
      </c>
      <c r="C29" s="7"/>
      <c r="F29" s="7" t="s">
        <v>22</v>
      </c>
      <c r="G29" s="7">
        <v>8</v>
      </c>
      <c r="H29" s="7">
        <v>8</v>
      </c>
    </row>
    <row r="30" spans="1:13" x14ac:dyDescent="0.25">
      <c r="A30" s="7" t="s">
        <v>25</v>
      </c>
      <c r="B30" s="7">
        <v>7</v>
      </c>
      <c r="C30" s="7"/>
      <c r="F30" s="7" t="s">
        <v>32</v>
      </c>
      <c r="G30" s="7">
        <v>18713.099999999999</v>
      </c>
      <c r="H30" s="7"/>
    </row>
    <row r="31" spans="1:13" x14ac:dyDescent="0.25">
      <c r="A31" s="7" t="s">
        <v>26</v>
      </c>
      <c r="B31" s="7">
        <v>14.479337706542914</v>
      </c>
      <c r="C31" s="7"/>
      <c r="F31" s="7" t="s">
        <v>24</v>
      </c>
      <c r="G31" s="7">
        <v>0</v>
      </c>
      <c r="H31" s="7"/>
    </row>
    <row r="32" spans="1:13" x14ac:dyDescent="0.25">
      <c r="A32" s="7" t="s">
        <v>27</v>
      </c>
      <c r="B32" s="10">
        <v>8.9353888805606303E-7</v>
      </c>
      <c r="C32" s="7"/>
      <c r="F32" s="7" t="s">
        <v>25</v>
      </c>
      <c r="G32" s="7">
        <v>14</v>
      </c>
      <c r="H32" s="7"/>
    </row>
    <row r="33" spans="1:8" x14ac:dyDescent="0.25">
      <c r="A33" s="7" t="s">
        <v>28</v>
      </c>
      <c r="B33" s="10">
        <v>1.8945786050900073</v>
      </c>
      <c r="C33" s="7"/>
      <c r="F33" s="7" t="s">
        <v>26</v>
      </c>
      <c r="G33" s="7">
        <v>13.644421437293955</v>
      </c>
      <c r="H33" s="7"/>
    </row>
    <row r="34" spans="1:8" x14ac:dyDescent="0.25">
      <c r="A34" s="7" t="s">
        <v>29</v>
      </c>
      <c r="B34" s="10">
        <v>1.7870777761121261E-6</v>
      </c>
      <c r="C34" s="7"/>
      <c r="F34" s="7" t="s">
        <v>27</v>
      </c>
      <c r="G34" s="7">
        <v>8.8495449852765761E-10</v>
      </c>
      <c r="H34" s="7"/>
    </row>
    <row r="35" spans="1:8" ht="15.75" thickBot="1" x14ac:dyDescent="0.3">
      <c r="A35" s="8" t="s">
        <v>30</v>
      </c>
      <c r="B35" s="11">
        <v>2.3646242515927849</v>
      </c>
      <c r="C35" s="8"/>
      <c r="F35" s="7" t="s">
        <v>28</v>
      </c>
      <c r="G35" s="7">
        <v>1.7613101357748921</v>
      </c>
      <c r="H35" s="7"/>
    </row>
    <row r="36" spans="1:8" x14ac:dyDescent="0.25">
      <c r="F36" s="7" t="s">
        <v>29</v>
      </c>
      <c r="G36" s="7">
        <v>1.7699089970553152E-9</v>
      </c>
      <c r="H36" s="7"/>
    </row>
    <row r="37" spans="1:8" ht="15.75" thickBot="1" x14ac:dyDescent="0.3">
      <c r="F37" s="8" t="s">
        <v>30</v>
      </c>
      <c r="G37" s="8">
        <v>2.1447866879178044</v>
      </c>
      <c r="H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</cp:lastModifiedBy>
  <dcterms:created xsi:type="dcterms:W3CDTF">2020-11-05T15:35:08Z</dcterms:created>
  <dcterms:modified xsi:type="dcterms:W3CDTF">2020-11-05T19:08:25Z</dcterms:modified>
</cp:coreProperties>
</file>