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Oracle Content\OBMA\MyLending\"/>
    </mc:Choice>
  </mc:AlternateContent>
  <xr:revisionPtr revIDLastSave="0" documentId="13_ncr:1_{80A62448-59FF-490B-86E0-E11599BF1B3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aymentSchedule" sheetId="7" r:id="rId1"/>
  </sheets>
  <definedNames>
    <definedName name="_xlnm._FilterDatabase" localSheetId="0" hidden="1">RepaymentSchedule!$E$3:$F$5</definedName>
    <definedName name="Beginning_Balance">-FV(Interest_Rate/12,Payment_Number-1,-Monthly_Payment,Loan_Amount)</definedName>
    <definedName name="ColumnTitle1">#REF!</definedName>
    <definedName name="Ending_Balance">-FV(Interest_Rate/12,Payment_Number,-Monthly_Payment,Loan_Amount)</definedName>
    <definedName name="Full_Print">#REF!</definedName>
    <definedName name="Header_Row">ROW(#REF!)</definedName>
    <definedName name="Header_Row_Back">ROW(#REF!)</definedName>
    <definedName name="Interest">-IPMT(Interest_Rate/12,Payment_Number,Number_of_Payments,Loan_Amount)</definedName>
    <definedName name="Interest_Rate">#REF!</definedName>
    <definedName name="Last_Row">IF(Values_Entered,Header_Row+Number_of_Payments,Header_Row)</definedName>
    <definedName name="Loan_Amount">#REF!</definedName>
    <definedName name="Loan_Not_Paid">IF(Payment_Number&lt;=Number_of_Payments,1,0)</definedName>
    <definedName name="Loan_Start">#REF!</definedName>
    <definedName name="Loan_Years">#REF!</definedName>
    <definedName name="Monthly_Payment">-PMT(Interest_Rate/12,Number_of_Payments,Loan_Amount)</definedName>
    <definedName name="Number_of_Payments">#REF!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RowTitleRegion1..E6">#REF!</definedName>
    <definedName name="RowTitleRegion2..E11">#REF!</definedName>
    <definedName name="Total_Cost">#REF!</definedName>
    <definedName name="Total_Interest">#REF!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5" i="7" l="1"/>
  <c r="T45" i="7"/>
  <c r="U45" i="7"/>
  <c r="V45" i="7"/>
  <c r="X45" i="7"/>
  <c r="Y45" i="7"/>
  <c r="T46" i="7"/>
  <c r="U46" i="7"/>
  <c r="V46" i="7"/>
  <c r="X46" i="7"/>
  <c r="Y46" i="7"/>
  <c r="T47" i="7"/>
  <c r="U47" i="7"/>
  <c r="V47" i="7"/>
  <c r="X47" i="7"/>
  <c r="Y47" i="7"/>
  <c r="T48" i="7"/>
  <c r="U48" i="7"/>
  <c r="V48" i="7"/>
  <c r="X48" i="7"/>
  <c r="Y48" i="7"/>
  <c r="T49" i="7"/>
  <c r="U49" i="7"/>
  <c r="V49" i="7"/>
  <c r="Z49" i="7" s="1"/>
  <c r="X49" i="7"/>
  <c r="Y49" i="7"/>
  <c r="T50" i="7"/>
  <c r="U50" i="7"/>
  <c r="V50" i="7"/>
  <c r="X50" i="7"/>
  <c r="Y50" i="7"/>
  <c r="T51" i="7"/>
  <c r="U51" i="7"/>
  <c r="V51" i="7"/>
  <c r="X51" i="7"/>
  <c r="Y51" i="7"/>
  <c r="Z51" i="7" s="1"/>
  <c r="T52" i="7"/>
  <c r="U52" i="7"/>
  <c r="V52" i="7"/>
  <c r="X52" i="7"/>
  <c r="Y52" i="7"/>
  <c r="T53" i="7"/>
  <c r="U53" i="7"/>
  <c r="V53" i="7"/>
  <c r="X53" i="7"/>
  <c r="Y53" i="7"/>
  <c r="T54" i="7"/>
  <c r="U54" i="7"/>
  <c r="V54" i="7"/>
  <c r="X54" i="7"/>
  <c r="Y54" i="7"/>
  <c r="T55" i="7"/>
  <c r="U55" i="7"/>
  <c r="V55" i="7"/>
  <c r="X55" i="7"/>
  <c r="Y55" i="7"/>
  <c r="T56" i="7"/>
  <c r="U56" i="7"/>
  <c r="V56" i="7"/>
  <c r="X56" i="7"/>
  <c r="Y56" i="7"/>
  <c r="T57" i="7"/>
  <c r="U57" i="7"/>
  <c r="V57" i="7"/>
  <c r="Z57" i="7" s="1"/>
  <c r="X57" i="7"/>
  <c r="Y57" i="7"/>
  <c r="T58" i="7"/>
  <c r="U58" i="7"/>
  <c r="V58" i="7"/>
  <c r="X58" i="7"/>
  <c r="Y58" i="7"/>
  <c r="T59" i="7"/>
  <c r="U59" i="7"/>
  <c r="V59" i="7"/>
  <c r="X59" i="7"/>
  <c r="Y59" i="7"/>
  <c r="Z59" i="7" s="1"/>
  <c r="T60" i="7"/>
  <c r="U60" i="7"/>
  <c r="V60" i="7"/>
  <c r="X60" i="7"/>
  <c r="Y60" i="7"/>
  <c r="T61" i="7"/>
  <c r="U61" i="7"/>
  <c r="V61" i="7"/>
  <c r="X61" i="7"/>
  <c r="Y61" i="7"/>
  <c r="T62" i="7"/>
  <c r="U62" i="7"/>
  <c r="V62" i="7"/>
  <c r="X62" i="7"/>
  <c r="Y62" i="7"/>
  <c r="T63" i="7"/>
  <c r="U63" i="7"/>
  <c r="V63" i="7"/>
  <c r="X63" i="7"/>
  <c r="Y63" i="7"/>
  <c r="T64" i="7"/>
  <c r="U64" i="7"/>
  <c r="V64" i="7"/>
  <c r="X64" i="7"/>
  <c r="Y64" i="7"/>
  <c r="T65" i="7"/>
  <c r="U65" i="7"/>
  <c r="V65" i="7"/>
  <c r="X65" i="7"/>
  <c r="Y65" i="7"/>
  <c r="T66" i="7"/>
  <c r="U66" i="7"/>
  <c r="V66" i="7"/>
  <c r="X66" i="7"/>
  <c r="Y66" i="7"/>
  <c r="T67" i="7"/>
  <c r="U67" i="7"/>
  <c r="V67" i="7"/>
  <c r="X67" i="7"/>
  <c r="Y67" i="7"/>
  <c r="T68" i="7"/>
  <c r="U68" i="7"/>
  <c r="V68" i="7"/>
  <c r="Z68" i="7" s="1"/>
  <c r="X68" i="7"/>
  <c r="Y68" i="7"/>
  <c r="T69" i="7"/>
  <c r="U69" i="7"/>
  <c r="V69" i="7"/>
  <c r="X69" i="7"/>
  <c r="Y69" i="7"/>
  <c r="T70" i="7"/>
  <c r="U70" i="7"/>
  <c r="V70" i="7"/>
  <c r="X70" i="7"/>
  <c r="Y70" i="7"/>
  <c r="T71" i="7"/>
  <c r="U71" i="7"/>
  <c r="V71" i="7"/>
  <c r="X71" i="7"/>
  <c r="Y71" i="7"/>
  <c r="T72" i="7"/>
  <c r="U72" i="7"/>
  <c r="V72" i="7"/>
  <c r="X72" i="7"/>
  <c r="Y72" i="7"/>
  <c r="T73" i="7"/>
  <c r="U73" i="7"/>
  <c r="V73" i="7"/>
  <c r="X73" i="7"/>
  <c r="Y73" i="7"/>
  <c r="T74" i="7"/>
  <c r="U74" i="7"/>
  <c r="V74" i="7"/>
  <c r="X74" i="7"/>
  <c r="Y74" i="7"/>
  <c r="T75" i="7"/>
  <c r="U75" i="7"/>
  <c r="V75" i="7"/>
  <c r="X75" i="7"/>
  <c r="Y75" i="7"/>
  <c r="Z75" i="7" s="1"/>
  <c r="T76" i="7"/>
  <c r="U76" i="7"/>
  <c r="V76" i="7"/>
  <c r="Z76" i="7" s="1"/>
  <c r="X76" i="7"/>
  <c r="Y76" i="7"/>
  <c r="T77" i="7"/>
  <c r="U77" i="7"/>
  <c r="V77" i="7"/>
  <c r="X77" i="7"/>
  <c r="Y77" i="7"/>
  <c r="T78" i="7"/>
  <c r="U78" i="7"/>
  <c r="V78" i="7"/>
  <c r="X78" i="7"/>
  <c r="Y78" i="7"/>
  <c r="T79" i="7"/>
  <c r="U79" i="7"/>
  <c r="V79" i="7"/>
  <c r="X79" i="7"/>
  <c r="Y79" i="7"/>
  <c r="T80" i="7"/>
  <c r="U80" i="7"/>
  <c r="V80" i="7"/>
  <c r="X80" i="7"/>
  <c r="Y80" i="7"/>
  <c r="T81" i="7"/>
  <c r="U81" i="7"/>
  <c r="V81" i="7"/>
  <c r="X81" i="7"/>
  <c r="Y81" i="7"/>
  <c r="T82" i="7"/>
  <c r="U82" i="7"/>
  <c r="V82" i="7"/>
  <c r="X82" i="7"/>
  <c r="Y82" i="7"/>
  <c r="T83" i="7"/>
  <c r="U83" i="7"/>
  <c r="V83" i="7"/>
  <c r="X83" i="7"/>
  <c r="Y83" i="7"/>
  <c r="T84" i="7"/>
  <c r="U84" i="7"/>
  <c r="V84" i="7"/>
  <c r="X84" i="7"/>
  <c r="Y84" i="7"/>
  <c r="T85" i="7"/>
  <c r="U85" i="7"/>
  <c r="V85" i="7"/>
  <c r="X85" i="7"/>
  <c r="Y85" i="7"/>
  <c r="T86" i="7"/>
  <c r="U86" i="7"/>
  <c r="V86" i="7"/>
  <c r="X86" i="7"/>
  <c r="Y86" i="7"/>
  <c r="T87" i="7"/>
  <c r="U87" i="7"/>
  <c r="V87" i="7"/>
  <c r="X87" i="7"/>
  <c r="Y87" i="7"/>
  <c r="T88" i="7"/>
  <c r="U88" i="7"/>
  <c r="V88" i="7"/>
  <c r="X88" i="7"/>
  <c r="Y88" i="7"/>
  <c r="T89" i="7"/>
  <c r="U89" i="7"/>
  <c r="V89" i="7"/>
  <c r="X89" i="7"/>
  <c r="Y89" i="7"/>
  <c r="T90" i="7"/>
  <c r="U90" i="7"/>
  <c r="V90" i="7"/>
  <c r="X90" i="7"/>
  <c r="Y90" i="7"/>
  <c r="T91" i="7"/>
  <c r="U91" i="7"/>
  <c r="V91" i="7"/>
  <c r="X91" i="7"/>
  <c r="Y91" i="7"/>
  <c r="T92" i="7"/>
  <c r="U92" i="7"/>
  <c r="V92" i="7"/>
  <c r="X92" i="7"/>
  <c r="Y92" i="7"/>
  <c r="T93" i="7"/>
  <c r="U93" i="7"/>
  <c r="V93" i="7"/>
  <c r="X93" i="7"/>
  <c r="Y93" i="7"/>
  <c r="T94" i="7"/>
  <c r="U94" i="7"/>
  <c r="V94" i="7"/>
  <c r="X94" i="7"/>
  <c r="Y94" i="7"/>
  <c r="T95" i="7"/>
  <c r="U95" i="7"/>
  <c r="V95" i="7"/>
  <c r="X95" i="7"/>
  <c r="Y95" i="7"/>
  <c r="T96" i="7"/>
  <c r="U96" i="7"/>
  <c r="V96" i="7"/>
  <c r="X96" i="7"/>
  <c r="Y96" i="7"/>
  <c r="T97" i="7"/>
  <c r="U97" i="7"/>
  <c r="V97" i="7"/>
  <c r="X97" i="7"/>
  <c r="Y97" i="7"/>
  <c r="T98" i="7"/>
  <c r="U98" i="7"/>
  <c r="V98" i="7"/>
  <c r="X98" i="7"/>
  <c r="Y98" i="7"/>
  <c r="T99" i="7"/>
  <c r="U99" i="7"/>
  <c r="V99" i="7"/>
  <c r="X99" i="7"/>
  <c r="Y99" i="7"/>
  <c r="T100" i="7"/>
  <c r="U100" i="7"/>
  <c r="V100" i="7"/>
  <c r="X100" i="7"/>
  <c r="Y100" i="7"/>
  <c r="T101" i="7"/>
  <c r="U101" i="7"/>
  <c r="V101" i="7"/>
  <c r="X101" i="7"/>
  <c r="Y101" i="7"/>
  <c r="T102" i="7"/>
  <c r="U102" i="7"/>
  <c r="V102" i="7"/>
  <c r="X102" i="7"/>
  <c r="Y102" i="7"/>
  <c r="T103" i="7"/>
  <c r="U103" i="7"/>
  <c r="V103" i="7"/>
  <c r="X103" i="7"/>
  <c r="Y103" i="7"/>
  <c r="T104" i="7"/>
  <c r="U104" i="7"/>
  <c r="V104" i="7"/>
  <c r="X104" i="7"/>
  <c r="Y104" i="7"/>
  <c r="T105" i="7"/>
  <c r="U105" i="7"/>
  <c r="V105" i="7"/>
  <c r="X105" i="7"/>
  <c r="Y105" i="7"/>
  <c r="T106" i="7"/>
  <c r="U106" i="7"/>
  <c r="V106" i="7"/>
  <c r="X106" i="7"/>
  <c r="Y106" i="7"/>
  <c r="T107" i="7"/>
  <c r="U107" i="7"/>
  <c r="V107" i="7"/>
  <c r="X107" i="7"/>
  <c r="Y107" i="7"/>
  <c r="Z107" i="7" s="1"/>
  <c r="T108" i="7"/>
  <c r="U108" i="7"/>
  <c r="V108" i="7"/>
  <c r="X108" i="7"/>
  <c r="Y108" i="7"/>
  <c r="T109" i="7"/>
  <c r="U109" i="7"/>
  <c r="V109" i="7"/>
  <c r="X109" i="7"/>
  <c r="Y109" i="7"/>
  <c r="T110" i="7"/>
  <c r="U110" i="7"/>
  <c r="V110" i="7"/>
  <c r="X110" i="7"/>
  <c r="Y110" i="7"/>
  <c r="T111" i="7"/>
  <c r="U111" i="7"/>
  <c r="V111" i="7"/>
  <c r="X111" i="7"/>
  <c r="Y111" i="7"/>
  <c r="T112" i="7"/>
  <c r="U112" i="7"/>
  <c r="V112" i="7"/>
  <c r="X112" i="7"/>
  <c r="Y112" i="7"/>
  <c r="T113" i="7"/>
  <c r="U113" i="7"/>
  <c r="V113" i="7"/>
  <c r="X113" i="7"/>
  <c r="Y113" i="7"/>
  <c r="T114" i="7"/>
  <c r="U114" i="7"/>
  <c r="V114" i="7"/>
  <c r="X114" i="7"/>
  <c r="Y114" i="7"/>
  <c r="T115" i="7"/>
  <c r="U115" i="7"/>
  <c r="V115" i="7"/>
  <c r="X115" i="7"/>
  <c r="Y115" i="7"/>
  <c r="T116" i="7"/>
  <c r="U116" i="7"/>
  <c r="V116" i="7"/>
  <c r="X116" i="7"/>
  <c r="Y116" i="7"/>
  <c r="T117" i="7"/>
  <c r="U117" i="7"/>
  <c r="V117" i="7"/>
  <c r="X117" i="7"/>
  <c r="Y117" i="7"/>
  <c r="T118" i="7"/>
  <c r="U118" i="7"/>
  <c r="V118" i="7"/>
  <c r="X118" i="7"/>
  <c r="Y118" i="7"/>
  <c r="Z118" i="7" s="1"/>
  <c r="T119" i="7"/>
  <c r="U119" i="7"/>
  <c r="V119" i="7"/>
  <c r="X119" i="7"/>
  <c r="Y119" i="7"/>
  <c r="T120" i="7"/>
  <c r="U120" i="7"/>
  <c r="V120" i="7"/>
  <c r="X120" i="7"/>
  <c r="Y120" i="7"/>
  <c r="T121" i="7"/>
  <c r="U121" i="7"/>
  <c r="V121" i="7"/>
  <c r="X121" i="7"/>
  <c r="Y121" i="7"/>
  <c r="T122" i="7"/>
  <c r="U122" i="7"/>
  <c r="V122" i="7"/>
  <c r="X122" i="7"/>
  <c r="Y122" i="7"/>
  <c r="T123" i="7"/>
  <c r="U123" i="7"/>
  <c r="V123" i="7"/>
  <c r="X123" i="7"/>
  <c r="Y123" i="7"/>
  <c r="T124" i="7"/>
  <c r="U124" i="7"/>
  <c r="V124" i="7"/>
  <c r="X124" i="7"/>
  <c r="Y124" i="7"/>
  <c r="T125" i="7"/>
  <c r="U125" i="7"/>
  <c r="V125" i="7"/>
  <c r="X125" i="7"/>
  <c r="Y125" i="7"/>
  <c r="T126" i="7"/>
  <c r="U126" i="7"/>
  <c r="V126" i="7"/>
  <c r="X126" i="7"/>
  <c r="Y126" i="7"/>
  <c r="T127" i="7"/>
  <c r="U127" i="7"/>
  <c r="V127" i="7"/>
  <c r="X127" i="7"/>
  <c r="Y127" i="7"/>
  <c r="T128" i="7"/>
  <c r="U128" i="7"/>
  <c r="V128" i="7"/>
  <c r="X128" i="7"/>
  <c r="Y128" i="7"/>
  <c r="T129" i="7"/>
  <c r="U129" i="7"/>
  <c r="V129" i="7"/>
  <c r="X129" i="7"/>
  <c r="Y129" i="7"/>
  <c r="T130" i="7"/>
  <c r="U130" i="7"/>
  <c r="V130" i="7"/>
  <c r="X130" i="7"/>
  <c r="Y130" i="7"/>
  <c r="T131" i="7"/>
  <c r="U131" i="7"/>
  <c r="V131" i="7"/>
  <c r="X131" i="7"/>
  <c r="Y131" i="7"/>
  <c r="T132" i="7"/>
  <c r="U132" i="7"/>
  <c r="V132" i="7"/>
  <c r="X132" i="7"/>
  <c r="Y132" i="7"/>
  <c r="T133" i="7"/>
  <c r="U133" i="7"/>
  <c r="V133" i="7"/>
  <c r="X133" i="7"/>
  <c r="Y133" i="7"/>
  <c r="T134" i="7"/>
  <c r="U134" i="7"/>
  <c r="V134" i="7"/>
  <c r="X134" i="7"/>
  <c r="Y134" i="7"/>
  <c r="T135" i="7"/>
  <c r="U135" i="7"/>
  <c r="V135" i="7"/>
  <c r="X135" i="7"/>
  <c r="Y135" i="7"/>
  <c r="T136" i="7"/>
  <c r="U136" i="7"/>
  <c r="V136" i="7"/>
  <c r="X136" i="7"/>
  <c r="Y136" i="7"/>
  <c r="T137" i="7"/>
  <c r="U137" i="7"/>
  <c r="V137" i="7"/>
  <c r="X137" i="7"/>
  <c r="Y137" i="7"/>
  <c r="T138" i="7"/>
  <c r="U138" i="7"/>
  <c r="V138" i="7"/>
  <c r="X138" i="7"/>
  <c r="Y138" i="7"/>
  <c r="T139" i="7"/>
  <c r="U139" i="7"/>
  <c r="V139" i="7"/>
  <c r="X139" i="7"/>
  <c r="Y139" i="7"/>
  <c r="T140" i="7"/>
  <c r="U140" i="7"/>
  <c r="V140" i="7"/>
  <c r="X140" i="7"/>
  <c r="Y140" i="7"/>
  <c r="T141" i="7"/>
  <c r="U141" i="7"/>
  <c r="V141" i="7"/>
  <c r="X141" i="7"/>
  <c r="Y141" i="7"/>
  <c r="T142" i="7"/>
  <c r="U142" i="7"/>
  <c r="V142" i="7"/>
  <c r="X142" i="7"/>
  <c r="Y142" i="7"/>
  <c r="T143" i="7"/>
  <c r="U143" i="7"/>
  <c r="V143" i="7"/>
  <c r="X143" i="7"/>
  <c r="Y143" i="7"/>
  <c r="T144" i="7"/>
  <c r="U144" i="7"/>
  <c r="V144" i="7"/>
  <c r="X144" i="7"/>
  <c r="Y144" i="7"/>
  <c r="T145" i="7"/>
  <c r="U145" i="7"/>
  <c r="V145" i="7"/>
  <c r="X145" i="7"/>
  <c r="Y145" i="7"/>
  <c r="T146" i="7"/>
  <c r="U146" i="7"/>
  <c r="V146" i="7"/>
  <c r="X146" i="7"/>
  <c r="Y146" i="7"/>
  <c r="T147" i="7"/>
  <c r="U147" i="7"/>
  <c r="V147" i="7"/>
  <c r="X147" i="7"/>
  <c r="Y147" i="7"/>
  <c r="T148" i="7"/>
  <c r="U148" i="7"/>
  <c r="V148" i="7"/>
  <c r="X148" i="7"/>
  <c r="Y148" i="7"/>
  <c r="T149" i="7"/>
  <c r="U149" i="7"/>
  <c r="V149" i="7"/>
  <c r="X149" i="7"/>
  <c r="Y149" i="7"/>
  <c r="T150" i="7"/>
  <c r="U150" i="7"/>
  <c r="V150" i="7"/>
  <c r="X150" i="7"/>
  <c r="Y150" i="7"/>
  <c r="T151" i="7"/>
  <c r="U151" i="7"/>
  <c r="V151" i="7"/>
  <c r="X151" i="7"/>
  <c r="Y151" i="7"/>
  <c r="T152" i="7"/>
  <c r="U152" i="7"/>
  <c r="V152" i="7"/>
  <c r="X152" i="7"/>
  <c r="Y152" i="7"/>
  <c r="T153" i="7"/>
  <c r="U153" i="7"/>
  <c r="V153" i="7"/>
  <c r="X153" i="7"/>
  <c r="Y153" i="7"/>
  <c r="T154" i="7"/>
  <c r="U154" i="7"/>
  <c r="V154" i="7"/>
  <c r="X154" i="7"/>
  <c r="Y154" i="7"/>
  <c r="T155" i="7"/>
  <c r="U155" i="7"/>
  <c r="V155" i="7"/>
  <c r="X155" i="7"/>
  <c r="Y155" i="7"/>
  <c r="T156" i="7"/>
  <c r="U156" i="7"/>
  <c r="V156" i="7"/>
  <c r="X156" i="7"/>
  <c r="Y156" i="7"/>
  <c r="T157" i="7"/>
  <c r="U157" i="7"/>
  <c r="V157" i="7"/>
  <c r="X157" i="7"/>
  <c r="Y157" i="7"/>
  <c r="T158" i="7"/>
  <c r="U158" i="7"/>
  <c r="V158" i="7"/>
  <c r="X158" i="7"/>
  <c r="Y158" i="7"/>
  <c r="T159" i="7"/>
  <c r="U159" i="7"/>
  <c r="V159" i="7"/>
  <c r="X159" i="7"/>
  <c r="Y159" i="7"/>
  <c r="T160" i="7"/>
  <c r="U160" i="7"/>
  <c r="V160" i="7"/>
  <c r="X160" i="7"/>
  <c r="Y160" i="7"/>
  <c r="T161" i="7"/>
  <c r="U161" i="7"/>
  <c r="V161" i="7"/>
  <c r="X161" i="7"/>
  <c r="Y161" i="7"/>
  <c r="T162" i="7"/>
  <c r="U162" i="7"/>
  <c r="V162" i="7"/>
  <c r="X162" i="7"/>
  <c r="Y162" i="7"/>
  <c r="T163" i="7"/>
  <c r="U163" i="7"/>
  <c r="V163" i="7"/>
  <c r="X163" i="7"/>
  <c r="Y163" i="7"/>
  <c r="T164" i="7"/>
  <c r="U164" i="7"/>
  <c r="V164" i="7"/>
  <c r="X164" i="7"/>
  <c r="Y164" i="7"/>
  <c r="T165" i="7"/>
  <c r="U165" i="7"/>
  <c r="V165" i="7"/>
  <c r="X165" i="7"/>
  <c r="Y165" i="7"/>
  <c r="T166" i="7"/>
  <c r="U166" i="7"/>
  <c r="V166" i="7"/>
  <c r="X166" i="7"/>
  <c r="Y166" i="7"/>
  <c r="T167" i="7"/>
  <c r="U167" i="7"/>
  <c r="V167" i="7"/>
  <c r="X167" i="7"/>
  <c r="Y167" i="7"/>
  <c r="T168" i="7"/>
  <c r="U168" i="7"/>
  <c r="V168" i="7"/>
  <c r="X168" i="7"/>
  <c r="Y168" i="7"/>
  <c r="T169" i="7"/>
  <c r="U169" i="7"/>
  <c r="V169" i="7"/>
  <c r="X169" i="7"/>
  <c r="Y169" i="7"/>
  <c r="T170" i="7"/>
  <c r="U170" i="7"/>
  <c r="V170" i="7"/>
  <c r="X170" i="7"/>
  <c r="Y170" i="7"/>
  <c r="N32" i="7"/>
  <c r="N33" i="7"/>
  <c r="N40" i="7"/>
  <c r="N41" i="7"/>
  <c r="K45" i="7"/>
  <c r="L45" i="7"/>
  <c r="M45" i="7"/>
  <c r="N45" i="7"/>
  <c r="O45" i="7"/>
  <c r="P45" i="7"/>
  <c r="K46" i="7"/>
  <c r="L46" i="7"/>
  <c r="M46" i="7"/>
  <c r="O46" i="7"/>
  <c r="P46" i="7"/>
  <c r="K47" i="7"/>
  <c r="L47" i="7"/>
  <c r="M47" i="7"/>
  <c r="O47" i="7"/>
  <c r="P47" i="7"/>
  <c r="K48" i="7"/>
  <c r="L48" i="7"/>
  <c r="M48" i="7"/>
  <c r="O48" i="7"/>
  <c r="P48" i="7"/>
  <c r="K49" i="7"/>
  <c r="L49" i="7"/>
  <c r="M49" i="7"/>
  <c r="N49" i="7"/>
  <c r="O49" i="7"/>
  <c r="P49" i="7"/>
  <c r="K50" i="7"/>
  <c r="L50" i="7"/>
  <c r="M50" i="7"/>
  <c r="O50" i="7"/>
  <c r="P50" i="7"/>
  <c r="K51" i="7"/>
  <c r="L51" i="7"/>
  <c r="M51" i="7"/>
  <c r="O51" i="7"/>
  <c r="P51" i="7"/>
  <c r="K52" i="7"/>
  <c r="L52" i="7"/>
  <c r="M52" i="7"/>
  <c r="O52" i="7"/>
  <c r="P52" i="7"/>
  <c r="K53" i="7"/>
  <c r="L53" i="7"/>
  <c r="M53" i="7"/>
  <c r="N53" i="7"/>
  <c r="O53" i="7"/>
  <c r="P53" i="7"/>
  <c r="K54" i="7"/>
  <c r="L54" i="7"/>
  <c r="M54" i="7"/>
  <c r="O54" i="7"/>
  <c r="P54" i="7"/>
  <c r="K55" i="7"/>
  <c r="L55" i="7"/>
  <c r="M55" i="7"/>
  <c r="O55" i="7"/>
  <c r="P55" i="7"/>
  <c r="K56" i="7"/>
  <c r="L56" i="7"/>
  <c r="M56" i="7"/>
  <c r="O56" i="7"/>
  <c r="P56" i="7"/>
  <c r="K57" i="7"/>
  <c r="L57" i="7"/>
  <c r="M57" i="7"/>
  <c r="N57" i="7"/>
  <c r="O57" i="7"/>
  <c r="P57" i="7"/>
  <c r="K58" i="7"/>
  <c r="L58" i="7"/>
  <c r="M58" i="7"/>
  <c r="O58" i="7"/>
  <c r="P58" i="7"/>
  <c r="K59" i="7"/>
  <c r="L59" i="7"/>
  <c r="M59" i="7"/>
  <c r="O59" i="7"/>
  <c r="P59" i="7"/>
  <c r="K60" i="7"/>
  <c r="L60" i="7"/>
  <c r="M60" i="7"/>
  <c r="O60" i="7"/>
  <c r="P60" i="7"/>
  <c r="K61" i="7"/>
  <c r="L61" i="7"/>
  <c r="M61" i="7"/>
  <c r="N61" i="7"/>
  <c r="O61" i="7"/>
  <c r="P61" i="7"/>
  <c r="K62" i="7"/>
  <c r="L62" i="7"/>
  <c r="M62" i="7"/>
  <c r="O62" i="7"/>
  <c r="P62" i="7"/>
  <c r="K63" i="7"/>
  <c r="L63" i="7"/>
  <c r="M63" i="7"/>
  <c r="O63" i="7"/>
  <c r="P63" i="7"/>
  <c r="K64" i="7"/>
  <c r="L64" i="7"/>
  <c r="M64" i="7"/>
  <c r="O64" i="7"/>
  <c r="P64" i="7"/>
  <c r="K65" i="7"/>
  <c r="L65" i="7"/>
  <c r="M65" i="7"/>
  <c r="N65" i="7"/>
  <c r="O65" i="7"/>
  <c r="P65" i="7"/>
  <c r="K66" i="7"/>
  <c r="L66" i="7"/>
  <c r="M66" i="7"/>
  <c r="O66" i="7"/>
  <c r="P66" i="7"/>
  <c r="K67" i="7"/>
  <c r="L67" i="7"/>
  <c r="M67" i="7"/>
  <c r="O67" i="7"/>
  <c r="P67" i="7"/>
  <c r="K68" i="7"/>
  <c r="L68" i="7"/>
  <c r="M68" i="7"/>
  <c r="O68" i="7"/>
  <c r="P68" i="7"/>
  <c r="K69" i="7"/>
  <c r="L69" i="7"/>
  <c r="M69" i="7"/>
  <c r="N69" i="7"/>
  <c r="O69" i="7"/>
  <c r="P69" i="7"/>
  <c r="K70" i="7"/>
  <c r="L70" i="7"/>
  <c r="M70" i="7"/>
  <c r="O70" i="7"/>
  <c r="P70" i="7"/>
  <c r="K71" i="7"/>
  <c r="L71" i="7"/>
  <c r="M71" i="7"/>
  <c r="O71" i="7"/>
  <c r="P71" i="7"/>
  <c r="K72" i="7"/>
  <c r="L72" i="7"/>
  <c r="M72" i="7"/>
  <c r="O72" i="7"/>
  <c r="P72" i="7"/>
  <c r="K73" i="7"/>
  <c r="L73" i="7"/>
  <c r="M73" i="7"/>
  <c r="N73" i="7"/>
  <c r="O73" i="7"/>
  <c r="P73" i="7"/>
  <c r="K74" i="7"/>
  <c r="L74" i="7"/>
  <c r="M74" i="7"/>
  <c r="O74" i="7"/>
  <c r="P74" i="7"/>
  <c r="K75" i="7"/>
  <c r="L75" i="7"/>
  <c r="M75" i="7"/>
  <c r="O75" i="7"/>
  <c r="P75" i="7"/>
  <c r="K76" i="7"/>
  <c r="L76" i="7"/>
  <c r="M76" i="7"/>
  <c r="O76" i="7"/>
  <c r="P76" i="7"/>
  <c r="K77" i="7"/>
  <c r="L77" i="7"/>
  <c r="M77" i="7"/>
  <c r="N77" i="7"/>
  <c r="O77" i="7"/>
  <c r="P77" i="7"/>
  <c r="K78" i="7"/>
  <c r="L78" i="7"/>
  <c r="M78" i="7"/>
  <c r="O78" i="7"/>
  <c r="P78" i="7"/>
  <c r="K79" i="7"/>
  <c r="L79" i="7"/>
  <c r="M79" i="7"/>
  <c r="O79" i="7"/>
  <c r="P79" i="7"/>
  <c r="K80" i="7"/>
  <c r="L80" i="7"/>
  <c r="M80" i="7"/>
  <c r="O80" i="7"/>
  <c r="P80" i="7"/>
  <c r="K81" i="7"/>
  <c r="L81" i="7"/>
  <c r="M81" i="7"/>
  <c r="N81" i="7"/>
  <c r="O81" i="7"/>
  <c r="P81" i="7"/>
  <c r="K82" i="7"/>
  <c r="L82" i="7"/>
  <c r="M82" i="7"/>
  <c r="O82" i="7"/>
  <c r="P82" i="7"/>
  <c r="K83" i="7"/>
  <c r="L83" i="7"/>
  <c r="M83" i="7"/>
  <c r="O83" i="7"/>
  <c r="P83" i="7"/>
  <c r="K84" i="7"/>
  <c r="L84" i="7"/>
  <c r="M84" i="7"/>
  <c r="O84" i="7"/>
  <c r="P84" i="7"/>
  <c r="K85" i="7"/>
  <c r="L85" i="7"/>
  <c r="M85" i="7"/>
  <c r="N85" i="7"/>
  <c r="O85" i="7"/>
  <c r="P85" i="7"/>
  <c r="K86" i="7"/>
  <c r="L86" i="7"/>
  <c r="M86" i="7"/>
  <c r="O86" i="7"/>
  <c r="P86" i="7"/>
  <c r="K87" i="7"/>
  <c r="L87" i="7"/>
  <c r="M87" i="7"/>
  <c r="O87" i="7"/>
  <c r="P87" i="7"/>
  <c r="K88" i="7"/>
  <c r="L88" i="7"/>
  <c r="M88" i="7"/>
  <c r="O88" i="7"/>
  <c r="P88" i="7"/>
  <c r="K89" i="7"/>
  <c r="L89" i="7"/>
  <c r="M89" i="7"/>
  <c r="N89" i="7"/>
  <c r="O89" i="7"/>
  <c r="P89" i="7"/>
  <c r="K90" i="7"/>
  <c r="L90" i="7"/>
  <c r="M90" i="7"/>
  <c r="O90" i="7"/>
  <c r="P90" i="7"/>
  <c r="K91" i="7"/>
  <c r="L91" i="7"/>
  <c r="M91" i="7"/>
  <c r="O91" i="7"/>
  <c r="P91" i="7"/>
  <c r="K92" i="7"/>
  <c r="L92" i="7"/>
  <c r="M92" i="7"/>
  <c r="O92" i="7"/>
  <c r="P92" i="7"/>
  <c r="K93" i="7"/>
  <c r="L93" i="7"/>
  <c r="M93" i="7"/>
  <c r="N93" i="7"/>
  <c r="O93" i="7"/>
  <c r="P93" i="7"/>
  <c r="K94" i="7"/>
  <c r="L94" i="7"/>
  <c r="M94" i="7"/>
  <c r="O94" i="7"/>
  <c r="P94" i="7"/>
  <c r="K95" i="7"/>
  <c r="L95" i="7"/>
  <c r="M95" i="7"/>
  <c r="O95" i="7"/>
  <c r="P95" i="7"/>
  <c r="K96" i="7"/>
  <c r="L96" i="7"/>
  <c r="M96" i="7"/>
  <c r="O96" i="7"/>
  <c r="P96" i="7"/>
  <c r="K97" i="7"/>
  <c r="L97" i="7"/>
  <c r="M97" i="7"/>
  <c r="N97" i="7"/>
  <c r="O97" i="7"/>
  <c r="P97" i="7"/>
  <c r="K98" i="7"/>
  <c r="L98" i="7"/>
  <c r="M98" i="7"/>
  <c r="O98" i="7"/>
  <c r="P98" i="7"/>
  <c r="K99" i="7"/>
  <c r="L99" i="7"/>
  <c r="M99" i="7"/>
  <c r="O99" i="7"/>
  <c r="P99" i="7"/>
  <c r="K100" i="7"/>
  <c r="L100" i="7"/>
  <c r="M100" i="7"/>
  <c r="O100" i="7"/>
  <c r="P100" i="7"/>
  <c r="K101" i="7"/>
  <c r="L101" i="7"/>
  <c r="M101" i="7"/>
  <c r="N101" i="7"/>
  <c r="O101" i="7"/>
  <c r="P101" i="7"/>
  <c r="K102" i="7"/>
  <c r="L102" i="7"/>
  <c r="M102" i="7"/>
  <c r="O102" i="7"/>
  <c r="P102" i="7"/>
  <c r="K103" i="7"/>
  <c r="L103" i="7"/>
  <c r="M103" i="7"/>
  <c r="O103" i="7"/>
  <c r="P103" i="7"/>
  <c r="K104" i="7"/>
  <c r="L104" i="7"/>
  <c r="M104" i="7"/>
  <c r="O104" i="7"/>
  <c r="P104" i="7"/>
  <c r="K105" i="7"/>
  <c r="L105" i="7"/>
  <c r="M105" i="7"/>
  <c r="N105" i="7"/>
  <c r="O105" i="7"/>
  <c r="P105" i="7"/>
  <c r="K106" i="7"/>
  <c r="L106" i="7"/>
  <c r="M106" i="7"/>
  <c r="O106" i="7"/>
  <c r="P106" i="7"/>
  <c r="K107" i="7"/>
  <c r="L107" i="7"/>
  <c r="M107" i="7"/>
  <c r="O107" i="7"/>
  <c r="P107" i="7"/>
  <c r="K108" i="7"/>
  <c r="L108" i="7"/>
  <c r="M108" i="7"/>
  <c r="O108" i="7"/>
  <c r="P108" i="7"/>
  <c r="K109" i="7"/>
  <c r="L109" i="7"/>
  <c r="M109" i="7"/>
  <c r="N109" i="7"/>
  <c r="O109" i="7"/>
  <c r="P109" i="7"/>
  <c r="K110" i="7"/>
  <c r="L110" i="7"/>
  <c r="M110" i="7"/>
  <c r="O110" i="7"/>
  <c r="P110" i="7"/>
  <c r="K111" i="7"/>
  <c r="L111" i="7"/>
  <c r="M111" i="7"/>
  <c r="O111" i="7"/>
  <c r="P111" i="7"/>
  <c r="K112" i="7"/>
  <c r="L112" i="7"/>
  <c r="M112" i="7"/>
  <c r="O112" i="7"/>
  <c r="P112" i="7"/>
  <c r="K113" i="7"/>
  <c r="L113" i="7"/>
  <c r="M113" i="7"/>
  <c r="N113" i="7"/>
  <c r="O113" i="7"/>
  <c r="P113" i="7"/>
  <c r="K114" i="7"/>
  <c r="L114" i="7"/>
  <c r="M114" i="7"/>
  <c r="O114" i="7"/>
  <c r="P114" i="7"/>
  <c r="K115" i="7"/>
  <c r="L115" i="7"/>
  <c r="M115" i="7"/>
  <c r="O115" i="7"/>
  <c r="P115" i="7"/>
  <c r="K116" i="7"/>
  <c r="L116" i="7"/>
  <c r="M116" i="7"/>
  <c r="O116" i="7"/>
  <c r="P116" i="7"/>
  <c r="K117" i="7"/>
  <c r="L117" i="7"/>
  <c r="M117" i="7"/>
  <c r="N117" i="7"/>
  <c r="O117" i="7"/>
  <c r="P117" i="7"/>
  <c r="K118" i="7"/>
  <c r="L118" i="7"/>
  <c r="M118" i="7"/>
  <c r="O118" i="7"/>
  <c r="P118" i="7"/>
  <c r="K119" i="7"/>
  <c r="L119" i="7"/>
  <c r="M119" i="7"/>
  <c r="O119" i="7"/>
  <c r="P119" i="7"/>
  <c r="K120" i="7"/>
  <c r="L120" i="7"/>
  <c r="M120" i="7"/>
  <c r="O120" i="7"/>
  <c r="P120" i="7"/>
  <c r="K121" i="7"/>
  <c r="L121" i="7"/>
  <c r="M121" i="7"/>
  <c r="N121" i="7"/>
  <c r="O121" i="7"/>
  <c r="P121" i="7"/>
  <c r="K122" i="7"/>
  <c r="L122" i="7"/>
  <c r="M122" i="7"/>
  <c r="O122" i="7"/>
  <c r="P122" i="7"/>
  <c r="K123" i="7"/>
  <c r="L123" i="7"/>
  <c r="M123" i="7"/>
  <c r="O123" i="7"/>
  <c r="P123" i="7"/>
  <c r="K124" i="7"/>
  <c r="L124" i="7"/>
  <c r="M124" i="7"/>
  <c r="O124" i="7"/>
  <c r="P124" i="7"/>
  <c r="K125" i="7"/>
  <c r="L125" i="7"/>
  <c r="M125" i="7"/>
  <c r="Q125" i="7" s="1"/>
  <c r="N125" i="7"/>
  <c r="O125" i="7"/>
  <c r="P125" i="7"/>
  <c r="K126" i="7"/>
  <c r="L126" i="7"/>
  <c r="M126" i="7"/>
  <c r="O126" i="7"/>
  <c r="P126" i="7"/>
  <c r="K127" i="7"/>
  <c r="L127" i="7"/>
  <c r="M127" i="7"/>
  <c r="O127" i="7"/>
  <c r="P127" i="7"/>
  <c r="K128" i="7"/>
  <c r="L128" i="7"/>
  <c r="M128" i="7"/>
  <c r="O128" i="7"/>
  <c r="P128" i="7"/>
  <c r="K129" i="7"/>
  <c r="L129" i="7"/>
  <c r="M129" i="7"/>
  <c r="N129" i="7"/>
  <c r="O129" i="7"/>
  <c r="P129" i="7"/>
  <c r="K130" i="7"/>
  <c r="L130" i="7"/>
  <c r="M130" i="7"/>
  <c r="O130" i="7"/>
  <c r="P130" i="7"/>
  <c r="K131" i="7"/>
  <c r="L131" i="7"/>
  <c r="M131" i="7"/>
  <c r="O131" i="7"/>
  <c r="P131" i="7"/>
  <c r="K132" i="7"/>
  <c r="L132" i="7"/>
  <c r="M132" i="7"/>
  <c r="O132" i="7"/>
  <c r="P132" i="7"/>
  <c r="K133" i="7"/>
  <c r="L133" i="7"/>
  <c r="M133" i="7"/>
  <c r="Q133" i="7" s="1"/>
  <c r="N133" i="7"/>
  <c r="O133" i="7"/>
  <c r="P133" i="7"/>
  <c r="K134" i="7"/>
  <c r="L134" i="7"/>
  <c r="M134" i="7"/>
  <c r="O134" i="7"/>
  <c r="P134" i="7"/>
  <c r="K135" i="7"/>
  <c r="L135" i="7"/>
  <c r="M135" i="7"/>
  <c r="O135" i="7"/>
  <c r="P135" i="7"/>
  <c r="K136" i="7"/>
  <c r="L136" i="7"/>
  <c r="M136" i="7"/>
  <c r="O136" i="7"/>
  <c r="P136" i="7"/>
  <c r="K137" i="7"/>
  <c r="L137" i="7"/>
  <c r="M137" i="7"/>
  <c r="N137" i="7"/>
  <c r="O137" i="7"/>
  <c r="P137" i="7"/>
  <c r="K138" i="7"/>
  <c r="L138" i="7"/>
  <c r="M138" i="7"/>
  <c r="O138" i="7"/>
  <c r="P138" i="7"/>
  <c r="K139" i="7"/>
  <c r="L139" i="7"/>
  <c r="M139" i="7"/>
  <c r="O139" i="7"/>
  <c r="P139" i="7"/>
  <c r="K140" i="7"/>
  <c r="L140" i="7"/>
  <c r="M140" i="7"/>
  <c r="O140" i="7"/>
  <c r="P140" i="7"/>
  <c r="K141" i="7"/>
  <c r="L141" i="7"/>
  <c r="M141" i="7"/>
  <c r="N141" i="7"/>
  <c r="O141" i="7"/>
  <c r="P141" i="7"/>
  <c r="K142" i="7"/>
  <c r="L142" i="7"/>
  <c r="M142" i="7"/>
  <c r="O142" i="7"/>
  <c r="P142" i="7"/>
  <c r="K143" i="7"/>
  <c r="L143" i="7"/>
  <c r="M143" i="7"/>
  <c r="O143" i="7"/>
  <c r="P143" i="7"/>
  <c r="K144" i="7"/>
  <c r="L144" i="7"/>
  <c r="M144" i="7"/>
  <c r="O144" i="7"/>
  <c r="P144" i="7"/>
  <c r="K145" i="7"/>
  <c r="L145" i="7"/>
  <c r="M145" i="7"/>
  <c r="N145" i="7"/>
  <c r="O145" i="7"/>
  <c r="P145" i="7"/>
  <c r="K146" i="7"/>
  <c r="L146" i="7"/>
  <c r="M146" i="7"/>
  <c r="O146" i="7"/>
  <c r="P146" i="7"/>
  <c r="K147" i="7"/>
  <c r="L147" i="7"/>
  <c r="M147" i="7"/>
  <c r="O147" i="7"/>
  <c r="P147" i="7"/>
  <c r="K148" i="7"/>
  <c r="L148" i="7"/>
  <c r="M148" i="7"/>
  <c r="O148" i="7"/>
  <c r="P148" i="7"/>
  <c r="K149" i="7"/>
  <c r="L149" i="7"/>
  <c r="M149" i="7"/>
  <c r="Q149" i="7" s="1"/>
  <c r="N149" i="7"/>
  <c r="O149" i="7"/>
  <c r="P149" i="7"/>
  <c r="K150" i="7"/>
  <c r="L150" i="7"/>
  <c r="M150" i="7"/>
  <c r="O150" i="7"/>
  <c r="P150" i="7"/>
  <c r="K151" i="7"/>
  <c r="L151" i="7"/>
  <c r="M151" i="7"/>
  <c r="O151" i="7"/>
  <c r="P151" i="7"/>
  <c r="K152" i="7"/>
  <c r="L152" i="7"/>
  <c r="M152" i="7"/>
  <c r="O152" i="7"/>
  <c r="P152" i="7"/>
  <c r="K153" i="7"/>
  <c r="L153" i="7"/>
  <c r="M153" i="7"/>
  <c r="Q153" i="7" s="1"/>
  <c r="N153" i="7"/>
  <c r="O153" i="7"/>
  <c r="P153" i="7"/>
  <c r="K154" i="7"/>
  <c r="L154" i="7"/>
  <c r="M154" i="7"/>
  <c r="O154" i="7"/>
  <c r="P154" i="7"/>
  <c r="K155" i="7"/>
  <c r="L155" i="7"/>
  <c r="M155" i="7"/>
  <c r="O155" i="7"/>
  <c r="P155" i="7"/>
  <c r="K156" i="7"/>
  <c r="L156" i="7"/>
  <c r="M156" i="7"/>
  <c r="O156" i="7"/>
  <c r="P156" i="7"/>
  <c r="K157" i="7"/>
  <c r="L157" i="7"/>
  <c r="M157" i="7"/>
  <c r="Q157" i="7" s="1"/>
  <c r="N157" i="7"/>
  <c r="O157" i="7"/>
  <c r="P157" i="7"/>
  <c r="K158" i="7"/>
  <c r="L158" i="7"/>
  <c r="M158" i="7"/>
  <c r="O158" i="7"/>
  <c r="P158" i="7"/>
  <c r="K159" i="7"/>
  <c r="L159" i="7"/>
  <c r="M159" i="7"/>
  <c r="O159" i="7"/>
  <c r="P159" i="7"/>
  <c r="K160" i="7"/>
  <c r="L160" i="7"/>
  <c r="M160" i="7"/>
  <c r="O160" i="7"/>
  <c r="P160" i="7"/>
  <c r="K161" i="7"/>
  <c r="L161" i="7"/>
  <c r="M161" i="7"/>
  <c r="Q161" i="7" s="1"/>
  <c r="N161" i="7"/>
  <c r="O161" i="7"/>
  <c r="P161" i="7"/>
  <c r="K162" i="7"/>
  <c r="L162" i="7"/>
  <c r="M162" i="7"/>
  <c r="O162" i="7"/>
  <c r="P162" i="7"/>
  <c r="K163" i="7"/>
  <c r="L163" i="7"/>
  <c r="M163" i="7"/>
  <c r="O163" i="7"/>
  <c r="P163" i="7"/>
  <c r="K164" i="7"/>
  <c r="L164" i="7"/>
  <c r="M164" i="7"/>
  <c r="O164" i="7"/>
  <c r="P164" i="7"/>
  <c r="K165" i="7"/>
  <c r="L165" i="7"/>
  <c r="M165" i="7"/>
  <c r="N165" i="7"/>
  <c r="O165" i="7"/>
  <c r="P165" i="7"/>
  <c r="K166" i="7"/>
  <c r="L166" i="7"/>
  <c r="M166" i="7"/>
  <c r="O166" i="7"/>
  <c r="P166" i="7"/>
  <c r="K167" i="7"/>
  <c r="L167" i="7"/>
  <c r="M167" i="7"/>
  <c r="O167" i="7"/>
  <c r="P167" i="7"/>
  <c r="K168" i="7"/>
  <c r="L168" i="7"/>
  <c r="M168" i="7"/>
  <c r="O168" i="7"/>
  <c r="P168" i="7"/>
  <c r="K169" i="7"/>
  <c r="L169" i="7"/>
  <c r="M169" i="7"/>
  <c r="N169" i="7"/>
  <c r="O169" i="7"/>
  <c r="P169" i="7"/>
  <c r="K170" i="7"/>
  <c r="L170" i="7"/>
  <c r="M170" i="7"/>
  <c r="O170" i="7"/>
  <c r="P170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C52" i="7"/>
  <c r="D52" i="7"/>
  <c r="E52" i="7"/>
  <c r="F52" i="7"/>
  <c r="G52" i="7"/>
  <c r="H52" i="7"/>
  <c r="B53" i="7"/>
  <c r="C53" i="7"/>
  <c r="D53" i="7"/>
  <c r="E53" i="7"/>
  <c r="F53" i="7"/>
  <c r="G53" i="7"/>
  <c r="H53" i="7"/>
  <c r="B54" i="7"/>
  <c r="C54" i="7"/>
  <c r="D54" i="7"/>
  <c r="E54" i="7"/>
  <c r="F54" i="7"/>
  <c r="G54" i="7"/>
  <c r="H54" i="7"/>
  <c r="B55" i="7"/>
  <c r="C55" i="7"/>
  <c r="D55" i="7"/>
  <c r="E55" i="7"/>
  <c r="F55" i="7"/>
  <c r="G55" i="7"/>
  <c r="H55" i="7"/>
  <c r="B56" i="7"/>
  <c r="C56" i="7"/>
  <c r="D56" i="7"/>
  <c r="E56" i="7"/>
  <c r="F56" i="7"/>
  <c r="G56" i="7"/>
  <c r="H56" i="7"/>
  <c r="B57" i="7"/>
  <c r="C57" i="7"/>
  <c r="D57" i="7"/>
  <c r="E57" i="7"/>
  <c r="F57" i="7"/>
  <c r="G57" i="7"/>
  <c r="H57" i="7"/>
  <c r="B58" i="7"/>
  <c r="C58" i="7"/>
  <c r="D58" i="7"/>
  <c r="E58" i="7"/>
  <c r="F58" i="7"/>
  <c r="G58" i="7"/>
  <c r="H58" i="7"/>
  <c r="B59" i="7"/>
  <c r="C59" i="7"/>
  <c r="D59" i="7"/>
  <c r="E59" i="7"/>
  <c r="F59" i="7"/>
  <c r="G59" i="7"/>
  <c r="H59" i="7"/>
  <c r="B60" i="7"/>
  <c r="C60" i="7"/>
  <c r="D60" i="7"/>
  <c r="E60" i="7"/>
  <c r="F60" i="7"/>
  <c r="G60" i="7"/>
  <c r="H60" i="7"/>
  <c r="B61" i="7"/>
  <c r="C61" i="7"/>
  <c r="D61" i="7"/>
  <c r="E61" i="7"/>
  <c r="F61" i="7"/>
  <c r="G61" i="7"/>
  <c r="H61" i="7"/>
  <c r="B62" i="7"/>
  <c r="C62" i="7"/>
  <c r="D62" i="7"/>
  <c r="E62" i="7"/>
  <c r="F62" i="7"/>
  <c r="G62" i="7"/>
  <c r="H62" i="7"/>
  <c r="B63" i="7"/>
  <c r="C63" i="7"/>
  <c r="D63" i="7"/>
  <c r="E63" i="7"/>
  <c r="F63" i="7"/>
  <c r="G63" i="7"/>
  <c r="H63" i="7"/>
  <c r="B64" i="7"/>
  <c r="C64" i="7"/>
  <c r="D64" i="7"/>
  <c r="E64" i="7"/>
  <c r="F64" i="7"/>
  <c r="G64" i="7"/>
  <c r="H64" i="7"/>
  <c r="B65" i="7"/>
  <c r="C65" i="7"/>
  <c r="D65" i="7"/>
  <c r="E65" i="7"/>
  <c r="F65" i="7"/>
  <c r="G65" i="7"/>
  <c r="H65" i="7"/>
  <c r="B66" i="7"/>
  <c r="C66" i="7"/>
  <c r="D66" i="7"/>
  <c r="E66" i="7"/>
  <c r="F66" i="7"/>
  <c r="G66" i="7"/>
  <c r="H66" i="7"/>
  <c r="B67" i="7"/>
  <c r="C67" i="7"/>
  <c r="D67" i="7"/>
  <c r="E67" i="7"/>
  <c r="F67" i="7"/>
  <c r="G67" i="7"/>
  <c r="H67" i="7"/>
  <c r="B68" i="7"/>
  <c r="C68" i="7"/>
  <c r="D68" i="7"/>
  <c r="E68" i="7"/>
  <c r="F68" i="7"/>
  <c r="G68" i="7"/>
  <c r="H68" i="7"/>
  <c r="B69" i="7"/>
  <c r="C69" i="7"/>
  <c r="D69" i="7"/>
  <c r="E69" i="7"/>
  <c r="F69" i="7"/>
  <c r="G69" i="7"/>
  <c r="H69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D91" i="7"/>
  <c r="E91" i="7"/>
  <c r="F91" i="7"/>
  <c r="G91" i="7"/>
  <c r="H91" i="7"/>
  <c r="B92" i="7"/>
  <c r="C92" i="7"/>
  <c r="D92" i="7"/>
  <c r="E92" i="7"/>
  <c r="F92" i="7"/>
  <c r="G92" i="7"/>
  <c r="H92" i="7"/>
  <c r="B93" i="7"/>
  <c r="C93" i="7"/>
  <c r="D93" i="7"/>
  <c r="E93" i="7"/>
  <c r="F93" i="7"/>
  <c r="G93" i="7"/>
  <c r="H93" i="7"/>
  <c r="B94" i="7"/>
  <c r="C94" i="7"/>
  <c r="D94" i="7"/>
  <c r="E94" i="7"/>
  <c r="F94" i="7"/>
  <c r="G94" i="7"/>
  <c r="H94" i="7"/>
  <c r="B95" i="7"/>
  <c r="C95" i="7"/>
  <c r="D95" i="7"/>
  <c r="E95" i="7"/>
  <c r="F95" i="7"/>
  <c r="G95" i="7"/>
  <c r="H95" i="7"/>
  <c r="B96" i="7"/>
  <c r="C96" i="7"/>
  <c r="D96" i="7"/>
  <c r="E96" i="7"/>
  <c r="F96" i="7"/>
  <c r="G96" i="7"/>
  <c r="H96" i="7"/>
  <c r="B97" i="7"/>
  <c r="C97" i="7"/>
  <c r="D97" i="7"/>
  <c r="E97" i="7"/>
  <c r="F97" i="7"/>
  <c r="G97" i="7"/>
  <c r="H97" i="7"/>
  <c r="B98" i="7"/>
  <c r="C98" i="7"/>
  <c r="D98" i="7"/>
  <c r="E98" i="7"/>
  <c r="F98" i="7"/>
  <c r="G98" i="7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C101" i="7"/>
  <c r="D101" i="7"/>
  <c r="E101" i="7"/>
  <c r="F101" i="7"/>
  <c r="G101" i="7"/>
  <c r="H101" i="7"/>
  <c r="B102" i="7"/>
  <c r="C102" i="7"/>
  <c r="D102" i="7"/>
  <c r="E102" i="7"/>
  <c r="F102" i="7"/>
  <c r="G102" i="7"/>
  <c r="H102" i="7"/>
  <c r="B103" i="7"/>
  <c r="C103" i="7"/>
  <c r="D103" i="7"/>
  <c r="E103" i="7"/>
  <c r="F103" i="7"/>
  <c r="G103" i="7"/>
  <c r="H103" i="7"/>
  <c r="B104" i="7"/>
  <c r="C104" i="7"/>
  <c r="D104" i="7"/>
  <c r="E104" i="7"/>
  <c r="F104" i="7"/>
  <c r="G104" i="7"/>
  <c r="H104" i="7"/>
  <c r="B105" i="7"/>
  <c r="C105" i="7"/>
  <c r="D105" i="7"/>
  <c r="E105" i="7"/>
  <c r="F105" i="7"/>
  <c r="G105" i="7"/>
  <c r="H105" i="7"/>
  <c r="B106" i="7"/>
  <c r="C106" i="7"/>
  <c r="D106" i="7"/>
  <c r="E106" i="7"/>
  <c r="F106" i="7"/>
  <c r="G106" i="7"/>
  <c r="H106" i="7"/>
  <c r="B107" i="7"/>
  <c r="C107" i="7"/>
  <c r="D107" i="7"/>
  <c r="E107" i="7"/>
  <c r="F107" i="7"/>
  <c r="G107" i="7"/>
  <c r="H107" i="7"/>
  <c r="B108" i="7"/>
  <c r="C108" i="7"/>
  <c r="D108" i="7"/>
  <c r="E108" i="7"/>
  <c r="F108" i="7"/>
  <c r="G108" i="7"/>
  <c r="H108" i="7"/>
  <c r="B109" i="7"/>
  <c r="C109" i="7"/>
  <c r="D109" i="7"/>
  <c r="E109" i="7"/>
  <c r="F109" i="7"/>
  <c r="G109" i="7"/>
  <c r="H109" i="7"/>
  <c r="B110" i="7"/>
  <c r="C110" i="7"/>
  <c r="D110" i="7"/>
  <c r="E110" i="7"/>
  <c r="F110" i="7"/>
  <c r="G110" i="7"/>
  <c r="H110" i="7"/>
  <c r="B111" i="7"/>
  <c r="C111" i="7"/>
  <c r="D111" i="7"/>
  <c r="E111" i="7"/>
  <c r="F111" i="7"/>
  <c r="G111" i="7"/>
  <c r="H111" i="7"/>
  <c r="B112" i="7"/>
  <c r="C112" i="7"/>
  <c r="D112" i="7"/>
  <c r="E112" i="7"/>
  <c r="F112" i="7"/>
  <c r="G112" i="7"/>
  <c r="H112" i="7"/>
  <c r="B113" i="7"/>
  <c r="C113" i="7"/>
  <c r="D113" i="7"/>
  <c r="E113" i="7"/>
  <c r="F113" i="7"/>
  <c r="G113" i="7"/>
  <c r="H113" i="7"/>
  <c r="B114" i="7"/>
  <c r="C114" i="7"/>
  <c r="D114" i="7"/>
  <c r="E114" i="7"/>
  <c r="F114" i="7"/>
  <c r="G114" i="7"/>
  <c r="H114" i="7"/>
  <c r="B115" i="7"/>
  <c r="C115" i="7"/>
  <c r="D115" i="7"/>
  <c r="E115" i="7"/>
  <c r="F115" i="7"/>
  <c r="G115" i="7"/>
  <c r="H115" i="7"/>
  <c r="B116" i="7"/>
  <c r="C116" i="7"/>
  <c r="D116" i="7"/>
  <c r="E116" i="7"/>
  <c r="F116" i="7"/>
  <c r="G116" i="7"/>
  <c r="H116" i="7"/>
  <c r="B117" i="7"/>
  <c r="C117" i="7"/>
  <c r="D117" i="7"/>
  <c r="E117" i="7"/>
  <c r="F117" i="7"/>
  <c r="G117" i="7"/>
  <c r="H117" i="7"/>
  <c r="B118" i="7"/>
  <c r="C118" i="7"/>
  <c r="D118" i="7"/>
  <c r="E118" i="7"/>
  <c r="F118" i="7"/>
  <c r="G118" i="7"/>
  <c r="H118" i="7"/>
  <c r="B119" i="7"/>
  <c r="C119" i="7"/>
  <c r="D119" i="7"/>
  <c r="E119" i="7"/>
  <c r="F119" i="7"/>
  <c r="G119" i="7"/>
  <c r="H119" i="7"/>
  <c r="B120" i="7"/>
  <c r="C120" i="7"/>
  <c r="D120" i="7"/>
  <c r="E120" i="7"/>
  <c r="F120" i="7"/>
  <c r="G120" i="7"/>
  <c r="H120" i="7"/>
  <c r="B121" i="7"/>
  <c r="C121" i="7"/>
  <c r="D121" i="7"/>
  <c r="E121" i="7"/>
  <c r="F121" i="7"/>
  <c r="G121" i="7"/>
  <c r="H121" i="7"/>
  <c r="B122" i="7"/>
  <c r="C122" i="7"/>
  <c r="D122" i="7"/>
  <c r="E122" i="7"/>
  <c r="F122" i="7"/>
  <c r="G122" i="7"/>
  <c r="H122" i="7"/>
  <c r="B123" i="7"/>
  <c r="C123" i="7"/>
  <c r="D123" i="7"/>
  <c r="E123" i="7"/>
  <c r="F123" i="7"/>
  <c r="G123" i="7"/>
  <c r="H123" i="7"/>
  <c r="B124" i="7"/>
  <c r="C124" i="7"/>
  <c r="D124" i="7"/>
  <c r="E124" i="7"/>
  <c r="F124" i="7"/>
  <c r="G124" i="7"/>
  <c r="H124" i="7"/>
  <c r="B125" i="7"/>
  <c r="C125" i="7"/>
  <c r="D125" i="7"/>
  <c r="E125" i="7"/>
  <c r="F125" i="7"/>
  <c r="G125" i="7"/>
  <c r="H125" i="7"/>
  <c r="B126" i="7"/>
  <c r="C126" i="7"/>
  <c r="D126" i="7"/>
  <c r="E126" i="7"/>
  <c r="F126" i="7"/>
  <c r="G126" i="7"/>
  <c r="H126" i="7"/>
  <c r="B127" i="7"/>
  <c r="C127" i="7"/>
  <c r="D127" i="7"/>
  <c r="E127" i="7"/>
  <c r="F127" i="7"/>
  <c r="G127" i="7"/>
  <c r="H127" i="7"/>
  <c r="B128" i="7"/>
  <c r="C128" i="7"/>
  <c r="D128" i="7"/>
  <c r="E128" i="7"/>
  <c r="F128" i="7"/>
  <c r="G128" i="7"/>
  <c r="H128" i="7"/>
  <c r="B129" i="7"/>
  <c r="C129" i="7"/>
  <c r="D129" i="7"/>
  <c r="E129" i="7"/>
  <c r="F129" i="7"/>
  <c r="G129" i="7"/>
  <c r="H129" i="7"/>
  <c r="B130" i="7"/>
  <c r="C130" i="7"/>
  <c r="D130" i="7"/>
  <c r="E130" i="7"/>
  <c r="F130" i="7"/>
  <c r="G130" i="7"/>
  <c r="H130" i="7"/>
  <c r="B131" i="7"/>
  <c r="C131" i="7"/>
  <c r="D131" i="7"/>
  <c r="E131" i="7"/>
  <c r="F131" i="7"/>
  <c r="G131" i="7"/>
  <c r="H131" i="7"/>
  <c r="B132" i="7"/>
  <c r="C132" i="7"/>
  <c r="D132" i="7"/>
  <c r="E132" i="7"/>
  <c r="F132" i="7"/>
  <c r="G132" i="7"/>
  <c r="H132" i="7"/>
  <c r="B133" i="7"/>
  <c r="C133" i="7"/>
  <c r="D133" i="7"/>
  <c r="E133" i="7"/>
  <c r="F133" i="7"/>
  <c r="G133" i="7"/>
  <c r="H133" i="7"/>
  <c r="B134" i="7"/>
  <c r="C134" i="7"/>
  <c r="D134" i="7"/>
  <c r="E134" i="7"/>
  <c r="F134" i="7"/>
  <c r="G134" i="7"/>
  <c r="H134" i="7"/>
  <c r="B135" i="7"/>
  <c r="C135" i="7"/>
  <c r="D135" i="7"/>
  <c r="E135" i="7"/>
  <c r="F135" i="7"/>
  <c r="G135" i="7"/>
  <c r="H135" i="7"/>
  <c r="B136" i="7"/>
  <c r="C136" i="7"/>
  <c r="D136" i="7"/>
  <c r="E136" i="7"/>
  <c r="F136" i="7"/>
  <c r="G136" i="7"/>
  <c r="H136" i="7"/>
  <c r="B137" i="7"/>
  <c r="C137" i="7"/>
  <c r="D137" i="7"/>
  <c r="E137" i="7"/>
  <c r="F137" i="7"/>
  <c r="G137" i="7"/>
  <c r="H137" i="7"/>
  <c r="B138" i="7"/>
  <c r="C138" i="7"/>
  <c r="D138" i="7"/>
  <c r="E138" i="7"/>
  <c r="F138" i="7"/>
  <c r="G138" i="7"/>
  <c r="H138" i="7"/>
  <c r="B139" i="7"/>
  <c r="C139" i="7"/>
  <c r="D139" i="7"/>
  <c r="E139" i="7"/>
  <c r="F139" i="7"/>
  <c r="G139" i="7"/>
  <c r="H139" i="7"/>
  <c r="B140" i="7"/>
  <c r="C140" i="7"/>
  <c r="D140" i="7"/>
  <c r="E140" i="7"/>
  <c r="F140" i="7"/>
  <c r="G140" i="7"/>
  <c r="H140" i="7"/>
  <c r="B141" i="7"/>
  <c r="C141" i="7"/>
  <c r="D141" i="7"/>
  <c r="E141" i="7"/>
  <c r="F141" i="7"/>
  <c r="G141" i="7"/>
  <c r="H141" i="7"/>
  <c r="B142" i="7"/>
  <c r="C142" i="7"/>
  <c r="D142" i="7"/>
  <c r="E142" i="7"/>
  <c r="F142" i="7"/>
  <c r="G142" i="7"/>
  <c r="H142" i="7"/>
  <c r="B143" i="7"/>
  <c r="C143" i="7"/>
  <c r="D143" i="7"/>
  <c r="E143" i="7"/>
  <c r="F143" i="7"/>
  <c r="G143" i="7"/>
  <c r="H143" i="7"/>
  <c r="B144" i="7"/>
  <c r="C144" i="7"/>
  <c r="D144" i="7"/>
  <c r="E144" i="7"/>
  <c r="F144" i="7"/>
  <c r="G144" i="7"/>
  <c r="H144" i="7"/>
  <c r="B145" i="7"/>
  <c r="C145" i="7"/>
  <c r="D145" i="7"/>
  <c r="E145" i="7"/>
  <c r="F145" i="7"/>
  <c r="G145" i="7"/>
  <c r="H145" i="7"/>
  <c r="B146" i="7"/>
  <c r="C146" i="7"/>
  <c r="D146" i="7"/>
  <c r="E146" i="7"/>
  <c r="F146" i="7"/>
  <c r="G146" i="7"/>
  <c r="H146" i="7"/>
  <c r="B147" i="7"/>
  <c r="C147" i="7"/>
  <c r="D147" i="7"/>
  <c r="E147" i="7"/>
  <c r="F147" i="7"/>
  <c r="G147" i="7"/>
  <c r="H147" i="7"/>
  <c r="B148" i="7"/>
  <c r="C148" i="7"/>
  <c r="D148" i="7"/>
  <c r="E148" i="7"/>
  <c r="F148" i="7"/>
  <c r="G148" i="7"/>
  <c r="H148" i="7"/>
  <c r="B149" i="7"/>
  <c r="C149" i="7"/>
  <c r="D149" i="7"/>
  <c r="E149" i="7"/>
  <c r="F149" i="7"/>
  <c r="G149" i="7"/>
  <c r="H149" i="7"/>
  <c r="B150" i="7"/>
  <c r="C150" i="7"/>
  <c r="D150" i="7"/>
  <c r="E150" i="7"/>
  <c r="F150" i="7"/>
  <c r="G150" i="7"/>
  <c r="H150" i="7"/>
  <c r="B151" i="7"/>
  <c r="C151" i="7"/>
  <c r="D151" i="7"/>
  <c r="E151" i="7"/>
  <c r="F151" i="7"/>
  <c r="G151" i="7"/>
  <c r="H151" i="7"/>
  <c r="B152" i="7"/>
  <c r="C152" i="7"/>
  <c r="D152" i="7"/>
  <c r="E152" i="7"/>
  <c r="F152" i="7"/>
  <c r="G152" i="7"/>
  <c r="H152" i="7"/>
  <c r="B153" i="7"/>
  <c r="C153" i="7"/>
  <c r="D153" i="7"/>
  <c r="E153" i="7"/>
  <c r="F153" i="7"/>
  <c r="G153" i="7"/>
  <c r="H153" i="7"/>
  <c r="B154" i="7"/>
  <c r="C154" i="7"/>
  <c r="D154" i="7"/>
  <c r="E154" i="7"/>
  <c r="F154" i="7"/>
  <c r="G154" i="7"/>
  <c r="H154" i="7"/>
  <c r="B155" i="7"/>
  <c r="C155" i="7"/>
  <c r="D155" i="7"/>
  <c r="E155" i="7"/>
  <c r="F155" i="7"/>
  <c r="G155" i="7"/>
  <c r="H155" i="7"/>
  <c r="B156" i="7"/>
  <c r="C156" i="7"/>
  <c r="D156" i="7"/>
  <c r="E156" i="7"/>
  <c r="F156" i="7"/>
  <c r="G156" i="7"/>
  <c r="H156" i="7"/>
  <c r="B157" i="7"/>
  <c r="C157" i="7"/>
  <c r="D157" i="7"/>
  <c r="E157" i="7"/>
  <c r="F157" i="7"/>
  <c r="G157" i="7"/>
  <c r="H157" i="7"/>
  <c r="B158" i="7"/>
  <c r="C158" i="7"/>
  <c r="D158" i="7"/>
  <c r="E158" i="7"/>
  <c r="F158" i="7"/>
  <c r="G158" i="7"/>
  <c r="H158" i="7"/>
  <c r="B159" i="7"/>
  <c r="C159" i="7"/>
  <c r="D159" i="7"/>
  <c r="E159" i="7"/>
  <c r="F159" i="7"/>
  <c r="G159" i="7"/>
  <c r="H159" i="7"/>
  <c r="B160" i="7"/>
  <c r="C160" i="7"/>
  <c r="D160" i="7"/>
  <c r="E160" i="7"/>
  <c r="F160" i="7"/>
  <c r="G160" i="7"/>
  <c r="H160" i="7"/>
  <c r="B161" i="7"/>
  <c r="C161" i="7"/>
  <c r="D161" i="7"/>
  <c r="E161" i="7"/>
  <c r="F161" i="7"/>
  <c r="G161" i="7"/>
  <c r="H161" i="7"/>
  <c r="B162" i="7"/>
  <c r="C162" i="7"/>
  <c r="D162" i="7"/>
  <c r="E162" i="7"/>
  <c r="F162" i="7"/>
  <c r="G162" i="7"/>
  <c r="H162" i="7"/>
  <c r="B163" i="7"/>
  <c r="C163" i="7"/>
  <c r="D163" i="7"/>
  <c r="E163" i="7"/>
  <c r="F163" i="7"/>
  <c r="G163" i="7"/>
  <c r="H163" i="7"/>
  <c r="B164" i="7"/>
  <c r="C164" i="7"/>
  <c r="D164" i="7"/>
  <c r="E164" i="7"/>
  <c r="F164" i="7"/>
  <c r="G164" i="7"/>
  <c r="H164" i="7"/>
  <c r="B165" i="7"/>
  <c r="C165" i="7"/>
  <c r="D165" i="7"/>
  <c r="E165" i="7"/>
  <c r="F165" i="7"/>
  <c r="G165" i="7"/>
  <c r="H165" i="7"/>
  <c r="B166" i="7"/>
  <c r="C166" i="7"/>
  <c r="D166" i="7"/>
  <c r="E166" i="7"/>
  <c r="F166" i="7"/>
  <c r="G166" i="7"/>
  <c r="H166" i="7"/>
  <c r="B167" i="7"/>
  <c r="C167" i="7"/>
  <c r="D167" i="7"/>
  <c r="E167" i="7"/>
  <c r="F167" i="7"/>
  <c r="G167" i="7"/>
  <c r="H167" i="7"/>
  <c r="B168" i="7"/>
  <c r="C168" i="7"/>
  <c r="D168" i="7"/>
  <c r="E168" i="7"/>
  <c r="F168" i="7"/>
  <c r="G168" i="7"/>
  <c r="H168" i="7"/>
  <c r="B169" i="7"/>
  <c r="C169" i="7"/>
  <c r="D169" i="7"/>
  <c r="E169" i="7"/>
  <c r="F169" i="7"/>
  <c r="G169" i="7"/>
  <c r="H169" i="7"/>
  <c r="B170" i="7"/>
  <c r="C170" i="7"/>
  <c r="D170" i="7"/>
  <c r="E170" i="7"/>
  <c r="F170" i="7"/>
  <c r="G170" i="7"/>
  <c r="H170" i="7"/>
  <c r="E26" i="7"/>
  <c r="V25" i="7"/>
  <c r="T25" i="7"/>
  <c r="T26" i="7" s="1"/>
  <c r="N25" i="7"/>
  <c r="M25" i="7"/>
  <c r="K25" i="7"/>
  <c r="E25" i="7"/>
  <c r="D25" i="7"/>
  <c r="B25" i="7"/>
  <c r="B26" i="7" s="1"/>
  <c r="B27" i="7" s="1"/>
  <c r="C17" i="7"/>
  <c r="N27" i="7" s="1"/>
  <c r="C16" i="7"/>
  <c r="C15" i="7"/>
  <c r="C14" i="7"/>
  <c r="C13" i="7"/>
  <c r="C12" i="7"/>
  <c r="J6" i="7"/>
  <c r="J10" i="7"/>
  <c r="J11" i="7"/>
  <c r="J12" i="7"/>
  <c r="J13" i="7"/>
  <c r="C10" i="7"/>
  <c r="C11" i="7" s="1"/>
  <c r="M10" i="7"/>
  <c r="M9" i="7"/>
  <c r="J9" i="7" s="1"/>
  <c r="M8" i="7"/>
  <c r="J8" i="7" s="1"/>
  <c r="M7" i="7"/>
  <c r="J7" i="7" s="1"/>
  <c r="M6" i="7"/>
  <c r="M5" i="7"/>
  <c r="J5" i="7" s="1"/>
  <c r="M4" i="7"/>
  <c r="J4" i="7" s="1"/>
  <c r="N168" i="7" l="1"/>
  <c r="N164" i="7"/>
  <c r="N160" i="7"/>
  <c r="N156" i="7"/>
  <c r="N152" i="7"/>
  <c r="N148" i="7"/>
  <c r="N144" i="7"/>
  <c r="N140" i="7"/>
  <c r="N136" i="7"/>
  <c r="N132" i="7"/>
  <c r="N128" i="7"/>
  <c r="N124" i="7"/>
  <c r="N120" i="7"/>
  <c r="N116" i="7"/>
  <c r="N112" i="7"/>
  <c r="N108" i="7"/>
  <c r="N104" i="7"/>
  <c r="N100" i="7"/>
  <c r="N96" i="7"/>
  <c r="N92" i="7"/>
  <c r="N88" i="7"/>
  <c r="N84" i="7"/>
  <c r="N80" i="7"/>
  <c r="N76" i="7"/>
  <c r="N72" i="7"/>
  <c r="N68" i="7"/>
  <c r="N64" i="7"/>
  <c r="N60" i="7"/>
  <c r="N56" i="7"/>
  <c r="N52" i="7"/>
  <c r="N48" i="7"/>
  <c r="N42" i="7"/>
  <c r="N34" i="7"/>
  <c r="N39" i="7"/>
  <c r="N31" i="7"/>
  <c r="N170" i="7"/>
  <c r="N166" i="7"/>
  <c r="N162" i="7"/>
  <c r="N158" i="7"/>
  <c r="N154" i="7"/>
  <c r="N150" i="7"/>
  <c r="N146" i="7"/>
  <c r="N142" i="7"/>
  <c r="N138" i="7"/>
  <c r="N134" i="7"/>
  <c r="N130" i="7"/>
  <c r="N126" i="7"/>
  <c r="N122" i="7"/>
  <c r="N118" i="7"/>
  <c r="N114" i="7"/>
  <c r="N110" i="7"/>
  <c r="N106" i="7"/>
  <c r="N102" i="7"/>
  <c r="N98" i="7"/>
  <c r="N94" i="7"/>
  <c r="N90" i="7"/>
  <c r="N86" i="7"/>
  <c r="N82" i="7"/>
  <c r="N78" i="7"/>
  <c r="N74" i="7"/>
  <c r="N70" i="7"/>
  <c r="N66" i="7"/>
  <c r="N62" i="7"/>
  <c r="N58" i="7"/>
  <c r="N54" i="7"/>
  <c r="N50" i="7"/>
  <c r="N46" i="7"/>
  <c r="N38" i="7"/>
  <c r="N30" i="7"/>
  <c r="Z61" i="7"/>
  <c r="N26" i="7"/>
  <c r="Q146" i="7"/>
  <c r="Q82" i="7"/>
  <c r="Q78" i="7"/>
  <c r="Q74" i="7"/>
  <c r="Q70" i="7"/>
  <c r="N37" i="7"/>
  <c r="N29" i="7"/>
  <c r="N167" i="7"/>
  <c r="N163" i="7"/>
  <c r="Q160" i="7"/>
  <c r="N159" i="7"/>
  <c r="N155" i="7"/>
  <c r="Q152" i="7"/>
  <c r="N151" i="7"/>
  <c r="N147" i="7"/>
  <c r="N143" i="7"/>
  <c r="N139" i="7"/>
  <c r="Q136" i="7"/>
  <c r="N135" i="7"/>
  <c r="N131" i="7"/>
  <c r="N127" i="7"/>
  <c r="N123" i="7"/>
  <c r="N119" i="7"/>
  <c r="N115" i="7"/>
  <c r="N111" i="7"/>
  <c r="N107" i="7"/>
  <c r="N103" i="7"/>
  <c r="N99" i="7"/>
  <c r="N95" i="7"/>
  <c r="N91" i="7"/>
  <c r="N87" i="7"/>
  <c r="N83" i="7"/>
  <c r="N79" i="7"/>
  <c r="N75" i="7"/>
  <c r="N71" i="7"/>
  <c r="N67" i="7"/>
  <c r="N63" i="7"/>
  <c r="N59" i="7"/>
  <c r="N55" i="7"/>
  <c r="N51" i="7"/>
  <c r="N47" i="7"/>
  <c r="N44" i="7"/>
  <c r="N36" i="7"/>
  <c r="N28" i="7"/>
  <c r="N43" i="7"/>
  <c r="N35" i="7"/>
  <c r="Z46" i="7"/>
  <c r="Z115" i="7"/>
  <c r="Z94" i="7"/>
  <c r="Z86" i="7"/>
  <c r="Z70" i="7"/>
  <c r="Z126" i="7"/>
  <c r="Q155" i="7"/>
  <c r="Q99" i="7"/>
  <c r="Q91" i="7"/>
  <c r="Q67" i="7"/>
  <c r="Z144" i="7"/>
  <c r="Z142" i="7"/>
  <c r="Z136" i="7"/>
  <c r="Z123" i="7"/>
  <c r="Z103" i="7"/>
  <c r="Z87" i="7"/>
  <c r="Z79" i="7"/>
  <c r="Z69" i="7"/>
  <c r="Z52" i="7"/>
  <c r="Z155" i="7"/>
  <c r="Z147" i="7"/>
  <c r="Z139" i="7"/>
  <c r="Z131" i="7"/>
  <c r="Z120" i="7"/>
  <c r="Z106" i="7"/>
  <c r="Z98" i="7"/>
  <c r="C25" i="7"/>
  <c r="F25" i="7" s="1"/>
  <c r="Z72" i="7"/>
  <c r="Z64" i="7"/>
  <c r="Q49" i="7"/>
  <c r="Z140" i="7"/>
  <c r="Z110" i="7"/>
  <c r="Z91" i="7"/>
  <c r="Z48" i="7"/>
  <c r="Q84" i="7"/>
  <c r="Q60" i="7"/>
  <c r="Q52" i="7"/>
  <c r="Q143" i="7"/>
  <c r="Q139" i="7"/>
  <c r="Q123" i="7"/>
  <c r="Z166" i="7"/>
  <c r="Z158" i="7"/>
  <c r="Z53" i="7"/>
  <c r="Q59" i="7"/>
  <c r="Q55" i="7"/>
  <c r="Q51" i="7"/>
  <c r="Q47" i="7"/>
  <c r="Z161" i="7"/>
  <c r="Q120" i="7"/>
  <c r="Q116" i="7"/>
  <c r="Q96" i="7"/>
  <c r="Q89" i="7"/>
  <c r="Q81" i="7"/>
  <c r="Q57" i="7"/>
  <c r="Q154" i="7"/>
  <c r="Q130" i="7"/>
  <c r="Q122" i="7"/>
  <c r="Q98" i="7"/>
  <c r="Z141" i="7"/>
  <c r="Z133" i="7"/>
  <c r="Q58" i="7"/>
  <c r="Z162" i="7"/>
  <c r="Z160" i="7"/>
  <c r="Q162" i="7"/>
  <c r="Q158" i="7"/>
  <c r="Q131" i="7"/>
  <c r="Q101" i="7"/>
  <c r="Q93" i="7"/>
  <c r="Q90" i="7"/>
  <c r="Q66" i="7"/>
  <c r="Z167" i="7"/>
  <c r="Z153" i="7"/>
  <c r="Z134" i="7"/>
  <c r="Z101" i="7"/>
  <c r="Z99" i="7"/>
  <c r="Z93" i="7"/>
  <c r="Z66" i="7"/>
  <c r="Q142" i="7"/>
  <c r="Q138" i="7"/>
  <c r="Q134" i="7"/>
  <c r="Q69" i="7"/>
  <c r="Q61" i="7"/>
  <c r="Z159" i="7"/>
  <c r="Z148" i="7"/>
  <c r="Z145" i="7"/>
  <c r="Z129" i="7"/>
  <c r="Z96" i="7"/>
  <c r="Z88" i="7"/>
  <c r="Z85" i="7"/>
  <c r="Z77" i="7"/>
  <c r="Z58" i="7"/>
  <c r="Q163" i="7"/>
  <c r="Q147" i="7"/>
  <c r="Q114" i="7"/>
  <c r="Q110" i="7"/>
  <c r="Q106" i="7"/>
  <c r="Q102" i="7"/>
  <c r="Q169" i="7"/>
  <c r="Q112" i="7"/>
  <c r="Z168" i="7"/>
  <c r="Z165" i="7"/>
  <c r="Z154" i="7"/>
  <c r="Z143" i="7"/>
  <c r="Z127" i="7"/>
  <c r="Z116" i="7"/>
  <c r="Z113" i="7"/>
  <c r="Z102" i="7"/>
  <c r="Z83" i="7"/>
  <c r="Z67" i="7"/>
  <c r="Q168" i="7"/>
  <c r="Q164" i="7"/>
  <c r="Q145" i="7"/>
  <c r="Q119" i="7"/>
  <c r="Q115" i="7"/>
  <c r="Q111" i="7"/>
  <c r="Q107" i="7"/>
  <c r="Q80" i="7"/>
  <c r="Q72" i="7"/>
  <c r="Q50" i="7"/>
  <c r="Q46" i="7"/>
  <c r="Z138" i="7"/>
  <c r="Z108" i="7"/>
  <c r="Z78" i="7"/>
  <c r="Z62" i="7"/>
  <c r="Q170" i="7"/>
  <c r="Q128" i="7"/>
  <c r="Q124" i="7"/>
  <c r="Q121" i="7"/>
  <c r="Q113" i="7"/>
  <c r="Q87" i="7"/>
  <c r="Q83" i="7"/>
  <c r="Q79" i="7"/>
  <c r="Q75" i="7"/>
  <c r="Q48" i="7"/>
  <c r="Z163" i="7"/>
  <c r="Z152" i="7"/>
  <c r="Z150" i="7"/>
  <c r="Z122" i="7"/>
  <c r="Z109" i="7"/>
  <c r="Z81" i="7"/>
  <c r="Z73" i="7"/>
  <c r="Z54" i="7"/>
  <c r="C27" i="7"/>
  <c r="B28" i="7"/>
  <c r="C28" i="7" s="1"/>
  <c r="U26" i="7"/>
  <c r="T27" i="7"/>
  <c r="U27" i="7" s="1"/>
  <c r="C26" i="7"/>
  <c r="Q159" i="7"/>
  <c r="Q144" i="7"/>
  <c r="Q140" i="7"/>
  <c r="Q135" i="7"/>
  <c r="Q126" i="7"/>
  <c r="Q117" i="7"/>
  <c r="Q108" i="7"/>
  <c r="Q103" i="7"/>
  <c r="Q94" i="7"/>
  <c r="Q85" i="7"/>
  <c r="Q76" i="7"/>
  <c r="Q71" i="7"/>
  <c r="Q62" i="7"/>
  <c r="Q53" i="7"/>
  <c r="Z169" i="7"/>
  <c r="Z164" i="7"/>
  <c r="Z132" i="7"/>
  <c r="Z104" i="7"/>
  <c r="Z89" i="7"/>
  <c r="Z84" i="7"/>
  <c r="Z74" i="7"/>
  <c r="Z55" i="7"/>
  <c r="Z50" i="7"/>
  <c r="L25" i="7"/>
  <c r="O25" i="7" s="1"/>
  <c r="P25" i="7" s="1"/>
  <c r="Q25" i="7" s="1"/>
  <c r="M26" i="7" s="1"/>
  <c r="Q165" i="7"/>
  <c r="Q150" i="7"/>
  <c r="Q137" i="7"/>
  <c r="Q105" i="7"/>
  <c r="Q92" i="7"/>
  <c r="Q73" i="7"/>
  <c r="Q64" i="7"/>
  <c r="Z157" i="7"/>
  <c r="Z151" i="7"/>
  <c r="Z146" i="7"/>
  <c r="Z137" i="7"/>
  <c r="Z128" i="7"/>
  <c r="Z125" i="7"/>
  <c r="Z119" i="7"/>
  <c r="Z114" i="7"/>
  <c r="Z95" i="7"/>
  <c r="Z80" i="7"/>
  <c r="Z65" i="7"/>
  <c r="Z60" i="7"/>
  <c r="Q156" i="7"/>
  <c r="Q141" i="7"/>
  <c r="Q132" i="7"/>
  <c r="Q127" i="7"/>
  <c r="Q118" i="7"/>
  <c r="Q104" i="7"/>
  <c r="Q100" i="7"/>
  <c r="Q95" i="7"/>
  <c r="Q86" i="7"/>
  <c r="Q77" i="7"/>
  <c r="Q68" i="7"/>
  <c r="Q63" i="7"/>
  <c r="Q54" i="7"/>
  <c r="Q45" i="7"/>
  <c r="Z170" i="7"/>
  <c r="Z156" i="7"/>
  <c r="Z124" i="7"/>
  <c r="Z105" i="7"/>
  <c r="Z100" i="7"/>
  <c r="Z90" i="7"/>
  <c r="Z71" i="7"/>
  <c r="Z56" i="7"/>
  <c r="Z47" i="7"/>
  <c r="Q109" i="7"/>
  <c r="K26" i="7"/>
  <c r="K27" i="7" s="1"/>
  <c r="Q166" i="7"/>
  <c r="Q151" i="7"/>
  <c r="Q129" i="7"/>
  <c r="Q97" i="7"/>
  <c r="Q88" i="7"/>
  <c r="Q65" i="7"/>
  <c r="Q56" i="7"/>
  <c r="Z149" i="7"/>
  <c r="Z117" i="7"/>
  <c r="Z111" i="7"/>
  <c r="U25" i="7"/>
  <c r="Z45" i="7"/>
  <c r="Q167" i="7"/>
  <c r="Q148" i="7"/>
  <c r="Z135" i="7"/>
  <c r="Z130" i="7"/>
  <c r="Z121" i="7"/>
  <c r="Z112" i="7"/>
  <c r="Z97" i="7"/>
  <c r="Z92" i="7"/>
  <c r="Z82" i="7"/>
  <c r="Z63" i="7"/>
  <c r="G25" i="7"/>
  <c r="H25" i="7" s="1"/>
  <c r="D26" i="7" s="1"/>
  <c r="T28" i="7" l="1"/>
  <c r="T29" i="7" s="1"/>
  <c r="U29" i="7" s="1"/>
  <c r="F26" i="7"/>
  <c r="G26" i="7" s="1"/>
  <c r="H26" i="7" s="1"/>
  <c r="D27" i="7" s="1"/>
  <c r="B29" i="7"/>
  <c r="B30" i="7" s="1"/>
  <c r="L26" i="7"/>
  <c r="L27" i="7"/>
  <c r="K28" i="7"/>
  <c r="O26" i="7"/>
  <c r="P26" i="7" s="1"/>
  <c r="Q26" i="7" s="1"/>
  <c r="M27" i="7" s="1"/>
  <c r="F27" i="7"/>
  <c r="G27" i="7" s="1"/>
  <c r="H27" i="7" s="1"/>
  <c r="D28" i="7" s="1"/>
  <c r="F28" i="7" s="1"/>
  <c r="G28" i="7" s="1"/>
  <c r="H28" i="7" s="1"/>
  <c r="D29" i="7" s="1"/>
  <c r="U28" i="7"/>
  <c r="C29" i="7" l="1"/>
  <c r="F29" i="7" s="1"/>
  <c r="G29" i="7" s="1"/>
  <c r="H29" i="7" s="1"/>
  <c r="D30" i="7" s="1"/>
  <c r="O27" i="7"/>
  <c r="P27" i="7" s="1"/>
  <c r="Q27" i="7" s="1"/>
  <c r="M28" i="7" s="1"/>
  <c r="L28" i="7"/>
  <c r="K29" i="7"/>
  <c r="K30" i="7" s="1"/>
  <c r="L30" i="7" s="1"/>
  <c r="T30" i="7"/>
  <c r="B31" i="7"/>
  <c r="C31" i="7" s="1"/>
  <c r="C30" i="7"/>
  <c r="F30" i="7" s="1"/>
  <c r="G30" i="7" s="1"/>
  <c r="H30" i="7" s="1"/>
  <c r="D31" i="7" s="1"/>
  <c r="O28" i="7" l="1"/>
  <c r="P28" i="7" s="1"/>
  <c r="Q28" i="7" s="1"/>
  <c r="M29" i="7" s="1"/>
  <c r="L29" i="7"/>
  <c r="K31" i="7"/>
  <c r="L31" i="7" s="1"/>
  <c r="T31" i="7"/>
  <c r="U31" i="7" s="1"/>
  <c r="U30" i="7"/>
  <c r="F31" i="7"/>
  <c r="G31" i="7" s="1"/>
  <c r="H31" i="7" s="1"/>
  <c r="D32" i="7" s="1"/>
  <c r="B32" i="7"/>
  <c r="K32" i="7" l="1"/>
  <c r="L32" i="7" s="1"/>
  <c r="O29" i="7"/>
  <c r="P29" i="7" s="1"/>
  <c r="Q29" i="7" s="1"/>
  <c r="M30" i="7" s="1"/>
  <c r="T32" i="7"/>
  <c r="U32" i="7" s="1"/>
  <c r="K33" i="7"/>
  <c r="B33" i="7"/>
  <c r="C32" i="7"/>
  <c r="F32" i="7" s="1"/>
  <c r="G32" i="7" s="1"/>
  <c r="H32" i="7" s="1"/>
  <c r="D33" i="7" s="1"/>
  <c r="O30" i="7" l="1"/>
  <c r="P30" i="7" s="1"/>
  <c r="Q30" i="7" s="1"/>
  <c r="M31" i="7" s="1"/>
  <c r="T33" i="7"/>
  <c r="U33" i="7" s="1"/>
  <c r="K34" i="7"/>
  <c r="L33" i="7"/>
  <c r="B34" i="7"/>
  <c r="C33" i="7"/>
  <c r="F33" i="7" s="1"/>
  <c r="G33" i="7" s="1"/>
  <c r="H33" i="7" s="1"/>
  <c r="D34" i="7" s="1"/>
  <c r="O31" i="7" l="1"/>
  <c r="P31" i="7" s="1"/>
  <c r="Q31" i="7" s="1"/>
  <c r="M32" i="7" s="1"/>
  <c r="O32" i="7" s="1"/>
  <c r="P32" i="7" s="1"/>
  <c r="Q32" i="7" s="1"/>
  <c r="M33" i="7" s="1"/>
  <c r="O33" i="7" s="1"/>
  <c r="P33" i="7" s="1"/>
  <c r="Q33" i="7" s="1"/>
  <c r="M34" i="7" s="1"/>
  <c r="T34" i="7"/>
  <c r="U34" i="7" s="1"/>
  <c r="K35" i="7"/>
  <c r="L35" i="7" s="1"/>
  <c r="L34" i="7"/>
  <c r="B35" i="7"/>
  <c r="C35" i="7" s="1"/>
  <c r="C34" i="7"/>
  <c r="F34" i="7" s="1"/>
  <c r="G34" i="7" s="1"/>
  <c r="H34" i="7" s="1"/>
  <c r="D35" i="7" s="1"/>
  <c r="O34" i="7" l="1"/>
  <c r="P34" i="7" s="1"/>
  <c r="Q34" i="7" s="1"/>
  <c r="M35" i="7" s="1"/>
  <c r="T35" i="7"/>
  <c r="K36" i="7"/>
  <c r="F35" i="7"/>
  <c r="G35" i="7" s="1"/>
  <c r="H35" i="7" s="1"/>
  <c r="D36" i="7" s="1"/>
  <c r="B36" i="7"/>
  <c r="O35" i="7" l="1"/>
  <c r="P35" i="7" s="1"/>
  <c r="Q35" i="7" s="1"/>
  <c r="M36" i="7" s="1"/>
  <c r="T36" i="7"/>
  <c r="U35" i="7"/>
  <c r="K37" i="7"/>
  <c r="L37" i="7" s="1"/>
  <c r="L36" i="7"/>
  <c r="B37" i="7"/>
  <c r="C37" i="7" s="1"/>
  <c r="C36" i="7"/>
  <c r="F36" i="7" s="1"/>
  <c r="G36" i="7" s="1"/>
  <c r="H36" i="7" s="1"/>
  <c r="D37" i="7" s="1"/>
  <c r="O36" i="7" l="1"/>
  <c r="P36" i="7" s="1"/>
  <c r="Q36" i="7" s="1"/>
  <c r="M37" i="7" s="1"/>
  <c r="F37" i="7"/>
  <c r="G37" i="7" s="1"/>
  <c r="H37" i="7" s="1"/>
  <c r="D38" i="7" s="1"/>
  <c r="T37" i="7"/>
  <c r="U37" i="7" s="1"/>
  <c r="U36" i="7"/>
  <c r="K38" i="7"/>
  <c r="O37" i="7"/>
  <c r="P37" i="7" s="1"/>
  <c r="Q37" i="7" s="1"/>
  <c r="M38" i="7" s="1"/>
  <c r="B38" i="7"/>
  <c r="C38" i="7" s="1"/>
  <c r="F38" i="7" l="1"/>
  <c r="G38" i="7" s="1"/>
  <c r="H38" i="7" s="1"/>
  <c r="D39" i="7" s="1"/>
  <c r="T38" i="7"/>
  <c r="U38" i="7" s="1"/>
  <c r="K39" i="7"/>
  <c r="L39" i="7" s="1"/>
  <c r="L38" i="7"/>
  <c r="O38" i="7" s="1"/>
  <c r="P38" i="7" s="1"/>
  <c r="Q38" i="7" s="1"/>
  <c r="M39" i="7" s="1"/>
  <c r="B39" i="7"/>
  <c r="C39" i="7" s="1"/>
  <c r="F39" i="7" s="1"/>
  <c r="G39" i="7" s="1"/>
  <c r="T39" i="7" l="1"/>
  <c r="U39" i="7" s="1"/>
  <c r="K40" i="7"/>
  <c r="L40" i="7" s="1"/>
  <c r="O39" i="7"/>
  <c r="P39" i="7" s="1"/>
  <c r="Q39" i="7" s="1"/>
  <c r="M40" i="7" s="1"/>
  <c r="H39" i="7"/>
  <c r="D40" i="7" s="1"/>
  <c r="B40" i="7"/>
  <c r="C40" i="7" s="1"/>
  <c r="F40" i="7" s="1"/>
  <c r="G40" i="7" s="1"/>
  <c r="T40" i="7" l="1"/>
  <c r="O40" i="7"/>
  <c r="P40" i="7" s="1"/>
  <c r="Q40" i="7" s="1"/>
  <c r="M41" i="7" s="1"/>
  <c r="K41" i="7"/>
  <c r="H40" i="7"/>
  <c r="D41" i="7" s="1"/>
  <c r="B41" i="7"/>
  <c r="C41" i="7" s="1"/>
  <c r="F41" i="7" s="1"/>
  <c r="G41" i="7" s="1"/>
  <c r="T41" i="7" l="1"/>
  <c r="U41" i="7" s="1"/>
  <c r="U40" i="7"/>
  <c r="K42" i="7"/>
  <c r="L42" i="7" s="1"/>
  <c r="L41" i="7"/>
  <c r="O41" i="7" s="1"/>
  <c r="P41" i="7" s="1"/>
  <c r="Q41" i="7" s="1"/>
  <c r="M42" i="7" s="1"/>
  <c r="H41" i="7"/>
  <c r="D42" i="7" s="1"/>
  <c r="B42" i="7"/>
  <c r="C42" i="7" s="1"/>
  <c r="F42" i="7" l="1"/>
  <c r="G42" i="7" s="1"/>
  <c r="T42" i="7"/>
  <c r="U42" i="7" s="1"/>
  <c r="O42" i="7"/>
  <c r="P42" i="7" s="1"/>
  <c r="Q42" i="7" s="1"/>
  <c r="M43" i="7" s="1"/>
  <c r="K43" i="7"/>
  <c r="H42" i="7"/>
  <c r="D43" i="7" s="1"/>
  <c r="B43" i="7"/>
  <c r="C43" i="7" s="1"/>
  <c r="F43" i="7" s="1"/>
  <c r="G43" i="7" s="1"/>
  <c r="T43" i="7" l="1"/>
  <c r="K44" i="7"/>
  <c r="L44" i="7" s="1"/>
  <c r="L43" i="7"/>
  <c r="O43" i="7" s="1"/>
  <c r="P43" i="7" s="1"/>
  <c r="Q43" i="7" s="1"/>
  <c r="M44" i="7" s="1"/>
  <c r="H43" i="7"/>
  <c r="D44" i="7" s="1"/>
  <c r="B44" i="7"/>
  <c r="C44" i="7" s="1"/>
  <c r="F44" i="7" l="1"/>
  <c r="G44" i="7" s="1"/>
  <c r="O44" i="7"/>
  <c r="P44" i="7" s="1"/>
  <c r="Q44" i="7" s="1"/>
  <c r="O22" i="7" s="1"/>
  <c r="T44" i="7"/>
  <c r="U44" i="7" s="1"/>
  <c r="U43" i="7"/>
  <c r="H44" i="7"/>
  <c r="F22" i="7" s="1"/>
  <c r="C18" i="7" l="1"/>
  <c r="W33" i="7" l="1"/>
  <c r="W41" i="7"/>
  <c r="W49" i="7"/>
  <c r="W58" i="7"/>
  <c r="W68" i="7"/>
  <c r="W73" i="7"/>
  <c r="W78" i="7"/>
  <c r="W88" i="7"/>
  <c r="W103" i="7"/>
  <c r="W107" i="7"/>
  <c r="W117" i="7"/>
  <c r="W126" i="7"/>
  <c r="W140" i="7"/>
  <c r="W149" i="7"/>
  <c r="W158" i="7"/>
  <c r="W168" i="7"/>
  <c r="W34" i="7"/>
  <c r="W42" i="7"/>
  <c r="W53" i="7"/>
  <c r="W63" i="7"/>
  <c r="W67" i="7"/>
  <c r="W77" i="7"/>
  <c r="W82" i="7"/>
  <c r="W92" i="7"/>
  <c r="W97" i="7"/>
  <c r="W102" i="7"/>
  <c r="W112" i="7"/>
  <c r="W121" i="7"/>
  <c r="W130" i="7"/>
  <c r="W135" i="7"/>
  <c r="W139" i="7"/>
  <c r="W144" i="7"/>
  <c r="W153" i="7"/>
  <c r="W162" i="7"/>
  <c r="W26" i="7"/>
  <c r="W27" i="7"/>
  <c r="W35" i="7"/>
  <c r="W43" i="7"/>
  <c r="W48" i="7"/>
  <c r="W57" i="7"/>
  <c r="W62" i="7"/>
  <c r="W72" i="7"/>
  <c r="W87" i="7"/>
  <c r="W91" i="7"/>
  <c r="W101" i="7"/>
  <c r="W106" i="7"/>
  <c r="W116" i="7"/>
  <c r="W125" i="7"/>
  <c r="W134" i="7"/>
  <c r="W148" i="7"/>
  <c r="W157" i="7"/>
  <c r="W167" i="7"/>
  <c r="C19" i="7"/>
  <c r="C20" i="7" s="1"/>
  <c r="W28" i="7"/>
  <c r="W36" i="7"/>
  <c r="W44" i="7"/>
  <c r="W52" i="7"/>
  <c r="W61" i="7"/>
  <c r="W66" i="7"/>
  <c r="W76" i="7"/>
  <c r="W81" i="7"/>
  <c r="W86" i="7"/>
  <c r="W96" i="7"/>
  <c r="W111" i="7"/>
  <c r="W115" i="7"/>
  <c r="W120" i="7"/>
  <c r="W129" i="7"/>
  <c r="W138" i="7"/>
  <c r="W143" i="7"/>
  <c r="W147" i="7"/>
  <c r="W152" i="7"/>
  <c r="W161" i="7"/>
  <c r="W166" i="7"/>
  <c r="W29" i="7"/>
  <c r="W37" i="7"/>
  <c r="W47" i="7"/>
  <c r="W51" i="7"/>
  <c r="W56" i="7"/>
  <c r="W71" i="7"/>
  <c r="W75" i="7"/>
  <c r="W85" i="7"/>
  <c r="W90" i="7"/>
  <c r="W100" i="7"/>
  <c r="W105" i="7"/>
  <c r="W110" i="7"/>
  <c r="W124" i="7"/>
  <c r="W133" i="7"/>
  <c r="W142" i="7"/>
  <c r="W156" i="7"/>
  <c r="W165" i="7"/>
  <c r="W170" i="7"/>
  <c r="W25" i="7"/>
  <c r="Y25" i="7" s="1"/>
  <c r="Z25" i="7" s="1"/>
  <c r="V26" i="7" s="1"/>
  <c r="X26" i="7" s="1"/>
  <c r="W39" i="7"/>
  <c r="W50" i="7"/>
  <c r="W55" i="7"/>
  <c r="W59" i="7"/>
  <c r="W69" i="7"/>
  <c r="W74" i="7"/>
  <c r="W84" i="7"/>
  <c r="W94" i="7"/>
  <c r="W132" i="7"/>
  <c r="W164" i="7"/>
  <c r="W30" i="7"/>
  <c r="W38" i="7"/>
  <c r="W46" i="7"/>
  <c r="W60" i="7"/>
  <c r="W65" i="7"/>
  <c r="W70" i="7"/>
  <c r="W80" i="7"/>
  <c r="W95" i="7"/>
  <c r="W99" i="7"/>
  <c r="W109" i="7"/>
  <c r="W114" i="7"/>
  <c r="W119" i="7"/>
  <c r="W123" i="7"/>
  <c r="W128" i="7"/>
  <c r="W137" i="7"/>
  <c r="W146" i="7"/>
  <c r="W151" i="7"/>
  <c r="W155" i="7"/>
  <c r="W160" i="7"/>
  <c r="W31" i="7"/>
  <c r="W89" i="7"/>
  <c r="W104" i="7"/>
  <c r="W118" i="7"/>
  <c r="W141" i="7"/>
  <c r="W150" i="7"/>
  <c r="W169" i="7"/>
  <c r="W32" i="7"/>
  <c r="W40" i="7"/>
  <c r="W45" i="7"/>
  <c r="W54" i="7"/>
  <c r="W64" i="7"/>
  <c r="W79" i="7"/>
  <c r="W83" i="7"/>
  <c r="W93" i="7"/>
  <c r="W98" i="7"/>
  <c r="W108" i="7"/>
  <c r="W113" i="7"/>
  <c r="W122" i="7"/>
  <c r="W127" i="7"/>
  <c r="W131" i="7"/>
  <c r="W136" i="7"/>
  <c r="W145" i="7"/>
  <c r="W154" i="7"/>
  <c r="W159" i="7"/>
  <c r="W163" i="7"/>
  <c r="Y26" i="7" l="1"/>
  <c r="Z26" i="7" s="1"/>
  <c r="V27" i="7" s="1"/>
  <c r="X27" i="7" s="1"/>
  <c r="Y27" i="7" s="1"/>
  <c r="Z27" i="7" s="1"/>
  <c r="V28" i="7" s="1"/>
  <c r="X28" i="7" s="1"/>
  <c r="Y28" i="7" s="1"/>
  <c r="Z28" i="7" s="1"/>
  <c r="V29" i="7" s="1"/>
  <c r="X29" i="7" l="1"/>
  <c r="Y29" i="7" s="1"/>
  <c r="Z29" i="7" s="1"/>
  <c r="V30" i="7" s="1"/>
  <c r="X30" i="7" s="1"/>
  <c r="Y30" i="7" s="1"/>
  <c r="Z30" i="7" s="1"/>
  <c r="V31" i="7" s="1"/>
  <c r="X31" i="7" s="1"/>
  <c r="Y31" i="7" s="1"/>
  <c r="Z31" i="7" s="1"/>
  <c r="V32" i="7" s="1"/>
  <c r="X32" i="7" l="1"/>
  <c r="Y32" i="7" s="1"/>
  <c r="Z32" i="7" s="1"/>
  <c r="V33" i="7" s="1"/>
  <c r="X33" i="7" s="1"/>
  <c r="Y33" i="7" s="1"/>
  <c r="Z33" i="7" s="1"/>
  <c r="V34" i="7" s="1"/>
  <c r="X34" i="7" l="1"/>
  <c r="Y34" i="7" s="1"/>
  <c r="Z34" i="7" s="1"/>
  <c r="V35" i="7" s="1"/>
  <c r="X35" i="7" l="1"/>
  <c r="Y35" i="7" s="1"/>
  <c r="Z35" i="7" s="1"/>
  <c r="V36" i="7" s="1"/>
  <c r="X36" i="7" s="1"/>
  <c r="Y36" i="7" s="1"/>
  <c r="Z36" i="7" s="1"/>
  <c r="V37" i="7" s="1"/>
  <c r="X37" i="7" l="1"/>
  <c r="Y37" i="7" s="1"/>
  <c r="Z37" i="7" s="1"/>
  <c r="V38" i="7" s="1"/>
  <c r="X38" i="7" s="1"/>
  <c r="Y38" i="7" s="1"/>
  <c r="Z38" i="7" s="1"/>
  <c r="V39" i="7" s="1"/>
  <c r="X39" i="7" l="1"/>
  <c r="Y39" i="7" s="1"/>
  <c r="Z39" i="7" s="1"/>
  <c r="V40" i="7" s="1"/>
  <c r="X40" i="7" s="1"/>
  <c r="Y40" i="7" s="1"/>
  <c r="Z40" i="7" s="1"/>
  <c r="V41" i="7" s="1"/>
  <c r="X41" i="7" l="1"/>
  <c r="Y41" i="7" s="1"/>
  <c r="Z41" i="7" s="1"/>
  <c r="V42" i="7" s="1"/>
  <c r="X42" i="7" l="1"/>
  <c r="Y42" i="7" s="1"/>
  <c r="Z42" i="7" s="1"/>
  <c r="V43" i="7" s="1"/>
  <c r="X43" i="7" s="1"/>
  <c r="Y43" i="7" s="1"/>
  <c r="Z43" i="7" s="1"/>
  <c r="V44" i="7" s="1"/>
  <c r="X44" i="7" s="1"/>
  <c r="Y44" i="7" s="1"/>
  <c r="Z44" i="7" s="1"/>
</calcChain>
</file>

<file path=xl/sharedStrings.xml><?xml version="1.0" encoding="utf-8"?>
<sst xmlns="http://schemas.openxmlformats.org/spreadsheetml/2006/main" count="74" uniqueCount="47">
  <si>
    <t>Principal</t>
  </si>
  <si>
    <t>Interest</t>
  </si>
  <si>
    <t>Start Date of Loan</t>
  </si>
  <si>
    <t>Sno</t>
  </si>
  <si>
    <t>Payment  Date</t>
  </si>
  <si>
    <t>Beginning Balance</t>
  </si>
  <si>
    <t>Payment Amt</t>
  </si>
  <si>
    <t>Ending Balance</t>
  </si>
  <si>
    <t>Total of Payments</t>
  </si>
  <si>
    <t>Billing Cycle</t>
  </si>
  <si>
    <t>30/360</t>
  </si>
  <si>
    <t>User Input</t>
  </si>
  <si>
    <r>
      <t xml:space="preserve">Loan Amount </t>
    </r>
    <r>
      <rPr>
        <b/>
        <sz val="11"/>
        <rFont val="Trebuchet MS"/>
        <family val="2"/>
        <scheme val="minor"/>
      </rPr>
      <t>[P]</t>
    </r>
  </si>
  <si>
    <t>Total Days</t>
  </si>
  <si>
    <t>End Date of Loan</t>
  </si>
  <si>
    <t>Period in Years</t>
  </si>
  <si>
    <t>First Payment Date</t>
  </si>
  <si>
    <t>Days Between</t>
  </si>
  <si>
    <t>Daily Interest Rate</t>
  </si>
  <si>
    <r>
      <t xml:space="preserve">Loan Period </t>
    </r>
    <r>
      <rPr>
        <b/>
        <sz val="11"/>
        <rFont val="Trebuchet MS"/>
        <family val="2"/>
        <scheme val="minor"/>
      </rPr>
      <t>[n]</t>
    </r>
  </si>
  <si>
    <t xml:space="preserve">Year Factor </t>
  </si>
  <si>
    <t>Min Payment Amt</t>
  </si>
  <si>
    <t>Max Payment Amt</t>
  </si>
  <si>
    <t>Min Payment Amortization Schedule</t>
  </si>
  <si>
    <t>Total Interest</t>
  </si>
  <si>
    <t>Actual Amortization Schedule</t>
  </si>
  <si>
    <t>Max Payment Amortization Schedule</t>
  </si>
  <si>
    <t>Max Interest</t>
  </si>
  <si>
    <t xml:space="preserve">lv_balance_amt1  = </t>
  </si>
  <si>
    <t xml:space="preserve">lv_balance_amt2 = </t>
  </si>
  <si>
    <t>Payment Amt 
[Secant Method]</t>
  </si>
  <si>
    <t>Setup</t>
  </si>
  <si>
    <t>DayCounting</t>
  </si>
  <si>
    <t>Derived Fields</t>
  </si>
  <si>
    <t>Billing Cycle Lookup</t>
  </si>
  <si>
    <t>BiWeekly</t>
  </si>
  <si>
    <t>Weekly</t>
  </si>
  <si>
    <t>Montly</t>
  </si>
  <si>
    <t>Semi Montly</t>
  </si>
  <si>
    <t>BiMontly</t>
  </si>
  <si>
    <t>Quaterly</t>
  </si>
  <si>
    <t>Semi Anually</t>
  </si>
  <si>
    <t>Anually</t>
  </si>
  <si>
    <t>Bi Anually</t>
  </si>
  <si>
    <t>TriAnually</t>
  </si>
  <si>
    <t>Year Factor Lookup</t>
  </si>
  <si>
    <t>Annual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</si>
</sst>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8" formatCode="0.000"/>
  </numFmts>
  <fonts count="4" x14ac:knownFonts="1">
    <font>
      <sz val="11"/>
      <name val="Trebuchet MS"/>
      <family val="2"/>
      <scheme val="minor"/>
    </font>
    <font>
      <sz val="11"/>
      <name val="Trebuchet MS"/>
      <family val="2"/>
      <scheme val="minor"/>
    </font>
    <font>
      <sz val="16"/>
      <name val="Trebuchet MS"/>
      <family val="2"/>
      <scheme val="major"/>
    </font>
    <font>
      <b/>
      <sz val="11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1">
    <xf numFmtId="0" fontId="0" fillId="0" borderId="0">
      <alignment horizontal="right"/>
    </xf>
    <xf numFmtId="164" fontId="1" fillId="0" borderId="0" applyFont="0" applyFill="0" applyBorder="0" applyAlignment="0" applyProtection="0"/>
    <xf numFmtId="1" fontId="1" fillId="0" borderId="0" applyFont="0" applyFill="0" applyBorder="0" applyProtection="0">
      <alignment horizontal="right"/>
    </xf>
    <xf numFmtId="10" fontId="1" fillId="0" borderId="0" applyFont="0" applyFill="0" applyBorder="0" applyAlignment="0" applyProtection="0"/>
    <xf numFmtId="0" fontId="2" fillId="0" borderId="1" applyNumberFormat="0" applyFill="0" applyProtection="0">
      <alignment horizontal="left"/>
    </xf>
    <xf numFmtId="0" fontId="1" fillId="0" borderId="0" applyNumberFormat="0" applyFill="0" applyProtection="0">
      <alignment horizontal="right" indent="1"/>
    </xf>
    <xf numFmtId="0" fontId="1" fillId="0" borderId="0" applyNumberFormat="0" applyFont="0" applyFill="0" applyBorder="0" applyProtection="0">
      <alignment horizontal="left" indent="5"/>
    </xf>
    <xf numFmtId="0" fontId="1" fillId="0" borderId="3" applyNumberFormat="0" applyFont="0" applyFill="0" applyAlignment="0" applyProtection="0">
      <alignment horizontal="right"/>
    </xf>
    <xf numFmtId="0" fontId="1" fillId="2" borderId="2" applyNumberFormat="0" applyFont="0" applyAlignment="0" applyProtection="0">
      <alignment horizontal="right"/>
    </xf>
    <xf numFmtId="14" fontId="1" fillId="0" borderId="0" applyFont="0" applyFill="0" applyBorder="0">
      <alignment horizontal="right"/>
    </xf>
    <xf numFmtId="0" fontId="1" fillId="0" borderId="0" applyNumberFormat="0" applyFont="0" applyFill="0" applyBorder="0" applyProtection="0">
      <alignment horizontal="center" wrapText="1"/>
    </xf>
  </cellStyleXfs>
  <cellXfs count="39">
    <xf numFmtId="0" fontId="0" fillId="0" borderId="0" xfId="0">
      <alignment horizontal="right"/>
    </xf>
    <xf numFmtId="0" fontId="0" fillId="3" borderId="0" xfId="0" applyFill="1">
      <alignment horizontal="right"/>
    </xf>
    <xf numFmtId="14" fontId="0" fillId="3" borderId="4" xfId="0" applyNumberFormat="1" applyFill="1" applyBorder="1">
      <alignment horizontal="right"/>
    </xf>
    <xf numFmtId="165" fontId="0" fillId="3" borderId="8" xfId="0" applyNumberFormat="1" applyFill="1" applyBorder="1">
      <alignment horizontal="right"/>
    </xf>
    <xf numFmtId="0" fontId="0" fillId="3" borderId="8" xfId="0" applyFill="1" applyBorder="1">
      <alignment horizontal="right"/>
    </xf>
    <xf numFmtId="14" fontId="0" fillId="3" borderId="8" xfId="0" applyNumberFormat="1" applyFill="1" applyBorder="1">
      <alignment horizontal="right"/>
    </xf>
    <xf numFmtId="0" fontId="0" fillId="3" borderId="7" xfId="0" applyFill="1" applyBorder="1">
      <alignment horizontal="right"/>
    </xf>
    <xf numFmtId="0" fontId="0" fillId="3" borderId="9" xfId="0" applyFill="1" applyBorder="1">
      <alignment horizontal="right"/>
    </xf>
    <xf numFmtId="0" fontId="0" fillId="3" borderId="4" xfId="0" applyFill="1" applyBorder="1">
      <alignment horizontal="right"/>
    </xf>
    <xf numFmtId="14" fontId="0" fillId="3" borderId="10" xfId="0" applyNumberFormat="1" applyFill="1" applyBorder="1">
      <alignment horizontal="right"/>
    </xf>
    <xf numFmtId="165" fontId="0" fillId="3" borderId="4" xfId="0" applyNumberFormat="1" applyFill="1" applyBorder="1">
      <alignment horizontal="right"/>
    </xf>
    <xf numFmtId="165" fontId="0" fillId="3" borderId="10" xfId="0" applyNumberFormat="1" applyFill="1" applyBorder="1">
      <alignment horizontal="right"/>
    </xf>
    <xf numFmtId="0" fontId="3" fillId="4" borderId="4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right" vertical="top"/>
    </xf>
    <xf numFmtId="0" fontId="3" fillId="4" borderId="7" xfId="0" applyFont="1" applyFill="1" applyBorder="1" applyAlignment="1">
      <alignment horizontal="left" vertical="top"/>
    </xf>
    <xf numFmtId="0" fontId="3" fillId="4" borderId="8" xfId="0" applyFont="1" applyFill="1" applyBorder="1" applyAlignment="1">
      <alignment horizontal="right" vertical="top"/>
    </xf>
    <xf numFmtId="0" fontId="3" fillId="3" borderId="0" xfId="0" applyFont="1" applyFill="1">
      <alignment horizontal="right"/>
    </xf>
    <xf numFmtId="165" fontId="3" fillId="3" borderId="0" xfId="0" applyNumberFormat="1" applyFont="1" applyFill="1">
      <alignment horizontal="right"/>
    </xf>
    <xf numFmtId="2" fontId="0" fillId="3" borderId="8" xfId="0" applyNumberFormat="1" applyFill="1" applyBorder="1">
      <alignment horizontal="right"/>
    </xf>
    <xf numFmtId="165" fontId="0" fillId="3" borderId="8" xfId="3" applyNumberFormat="1" applyFont="1" applyFill="1" applyBorder="1" applyAlignment="1">
      <alignment horizontal="right"/>
    </xf>
    <xf numFmtId="0" fontId="3" fillId="3" borderId="7" xfId="0" applyFont="1" applyFill="1" applyBorder="1" applyAlignment="1">
      <alignment horizontal="right" wrapText="1"/>
    </xf>
    <xf numFmtId="165" fontId="3" fillId="3" borderId="8" xfId="3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3" borderId="10" xfId="0" applyFill="1" applyBorder="1">
      <alignment horizontal="right"/>
    </xf>
    <xf numFmtId="0" fontId="0" fillId="3" borderId="11" xfId="0" applyFill="1" applyBorder="1">
      <alignment horizontal="right"/>
    </xf>
    <xf numFmtId="0" fontId="0" fillId="3" borderId="12" xfId="0" applyFill="1" applyBorder="1">
      <alignment horizontal="right"/>
    </xf>
    <xf numFmtId="0" fontId="0" fillId="3" borderId="16" xfId="0" applyFill="1" applyBorder="1">
      <alignment horizontal="right"/>
    </xf>
    <xf numFmtId="168" fontId="0" fillId="3" borderId="8" xfId="0" applyNumberFormat="1" applyFill="1" applyBorder="1">
      <alignment horizontal="right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10" fontId="0" fillId="3" borderId="10" xfId="0" applyNumberFormat="1" applyFill="1" applyBorder="1">
      <alignment horizontal="right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</cellXfs>
  <cellStyles count="11">
    <cellStyle name="Comma" xfId="2" builtinId="3" customBuiltin="1"/>
    <cellStyle name="Currency" xfId="1" builtinId="4" customBuiltin="1"/>
    <cellStyle name="Date" xfId="9" xr:uid="{00000000-0005-0000-0000-000002000000}"/>
    <cellStyle name="Heading 1" xfId="5" builtinId="16" customBuiltin="1"/>
    <cellStyle name="Heading 2" xfId="6" builtinId="17" customBuiltin="1"/>
    <cellStyle name="Heading 3" xfId="10" builtinId="18" customBuiltin="1"/>
    <cellStyle name="Input" xfId="7" builtinId="20" customBuiltin="1"/>
    <cellStyle name="Normal" xfId="0" builtinId="0" customBuiltin="1"/>
    <cellStyle name="Output" xfId="8" builtinId="21" customBuiltin="1"/>
    <cellStyle name="Percent" xfId="3" builtinId="5" customBuiltin="1"/>
    <cellStyle name="Title" xfId="4" builtinId="15" customBuiltin="1"/>
  </cellStyles>
  <dxfs count="0"/>
  <tableStyles count="0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D453-8DB8-4BBE-A2C8-51CAFF19D07C}">
  <dimension ref="A2:Z170"/>
  <sheetViews>
    <sheetView tabSelected="1" workbookViewId="0">
      <selection activeCell="B3" sqref="B3:C3"/>
    </sheetView>
  </sheetViews>
  <sheetFormatPr defaultRowHeight="14.5" x14ac:dyDescent="0.35"/>
  <cols>
    <col min="1" max="1" width="3.9140625" style="1" bestFit="1" customWidth="1"/>
    <col min="2" max="2" width="16.9140625" style="1" bestFit="1" customWidth="1"/>
    <col min="3" max="3" width="13.1640625" style="1" bestFit="1" customWidth="1"/>
    <col min="4" max="4" width="16.6640625" style="1" bestFit="1" customWidth="1"/>
    <col min="5" max="5" width="18.6640625" style="1" bestFit="1" customWidth="1"/>
    <col min="6" max="6" width="12.1640625" style="1" bestFit="1" customWidth="1"/>
    <col min="7" max="7" width="8.6640625" style="1"/>
    <col min="8" max="8" width="14.08203125" style="1" bestFit="1" customWidth="1"/>
    <col min="9" max="9" width="11.25" style="1" bestFit="1" customWidth="1"/>
    <col min="10" max="10" width="11.75" style="1" bestFit="1" customWidth="1"/>
    <col min="11" max="11" width="13.75" style="1" bestFit="1" customWidth="1"/>
    <col min="12" max="12" width="13.1640625" style="1" bestFit="1" customWidth="1"/>
    <col min="13" max="13" width="16.6640625" style="1" bestFit="1" customWidth="1"/>
    <col min="14" max="14" width="18.08203125" style="1" bestFit="1" customWidth="1"/>
    <col min="15" max="15" width="11.75" style="1" bestFit="1" customWidth="1"/>
    <col min="16" max="16" width="10.33203125" style="1" bestFit="1" customWidth="1"/>
    <col min="17" max="17" width="14.08203125" style="1" bestFit="1" customWidth="1"/>
    <col min="18" max="18" width="8.6640625" style="1"/>
    <col min="19" max="19" width="3.9140625" style="1" bestFit="1" customWidth="1"/>
    <col min="20" max="20" width="13.75" style="1" bestFit="1" customWidth="1"/>
    <col min="21" max="21" width="13.1640625" style="1" bestFit="1" customWidth="1"/>
    <col min="22" max="22" width="16.6640625" style="1" bestFit="1" customWidth="1"/>
    <col min="23" max="23" width="12.58203125" style="1" bestFit="1" customWidth="1"/>
    <col min="24" max="24" width="11.75" style="1" bestFit="1" customWidth="1"/>
    <col min="25" max="25" width="9.33203125" style="1" bestFit="1" customWidth="1"/>
    <col min="26" max="26" width="14.08203125" style="1" bestFit="1" customWidth="1"/>
    <col min="27" max="16384" width="8.6640625" style="1"/>
  </cols>
  <sheetData>
    <row r="2" spans="2:13" ht="15" thickBot="1" x14ac:dyDescent="0.4"/>
    <row r="3" spans="2:13" ht="15" thickBot="1" x14ac:dyDescent="0.4">
      <c r="B3" s="22" t="s">
        <v>11</v>
      </c>
      <c r="C3" s="23"/>
      <c r="E3" s="32" t="s">
        <v>31</v>
      </c>
      <c r="F3" s="33"/>
      <c r="I3" s="35" t="s">
        <v>34</v>
      </c>
      <c r="J3" s="36"/>
      <c r="L3" s="35" t="s">
        <v>45</v>
      </c>
      <c r="M3" s="36"/>
    </row>
    <row r="4" spans="2:13" x14ac:dyDescent="0.35">
      <c r="B4" s="6" t="s">
        <v>12</v>
      </c>
      <c r="C4" s="3">
        <v>12000</v>
      </c>
      <c r="E4" s="6" t="s">
        <v>32</v>
      </c>
      <c r="F4" s="4" t="s">
        <v>10</v>
      </c>
      <c r="I4" s="28" t="s">
        <v>36</v>
      </c>
      <c r="J4" s="29">
        <f>12*M4</f>
        <v>0.23076923076923078</v>
      </c>
      <c r="L4" s="28" t="s">
        <v>36</v>
      </c>
      <c r="M4" s="29">
        <f>1/52</f>
        <v>1.9230769230769232E-2</v>
      </c>
    </row>
    <row r="5" spans="2:13" x14ac:dyDescent="0.35">
      <c r="B5" s="6" t="s">
        <v>19</v>
      </c>
      <c r="C5" s="4">
        <v>20</v>
      </c>
      <c r="E5" s="6" t="s">
        <v>9</v>
      </c>
      <c r="F5" s="4" t="s">
        <v>37</v>
      </c>
      <c r="I5" s="6" t="s">
        <v>35</v>
      </c>
      <c r="J5" s="29">
        <f t="shared" ref="J5:J13" si="0">12*M5</f>
        <v>0.46153846153846156</v>
      </c>
      <c r="L5" s="6" t="s">
        <v>35</v>
      </c>
      <c r="M5" s="4">
        <f>2/52</f>
        <v>3.8461538461538464E-2</v>
      </c>
    </row>
    <row r="6" spans="2:13" ht="15" thickBot="1" x14ac:dyDescent="0.4">
      <c r="B6" s="6" t="s">
        <v>2</v>
      </c>
      <c r="C6" s="5">
        <v>43851</v>
      </c>
      <c r="E6" s="7" t="s">
        <v>46</v>
      </c>
      <c r="F6" s="34">
        <v>0.1</v>
      </c>
      <c r="I6" s="6" t="s">
        <v>37</v>
      </c>
      <c r="J6" s="29">
        <f t="shared" si="0"/>
        <v>1</v>
      </c>
      <c r="L6" s="6" t="s">
        <v>37</v>
      </c>
      <c r="M6" s="4">
        <f>1/12</f>
        <v>8.3333333333333329E-2</v>
      </c>
    </row>
    <row r="7" spans="2:13" ht="15" thickBot="1" x14ac:dyDescent="0.4">
      <c r="B7" s="7" t="s">
        <v>16</v>
      </c>
      <c r="C7" s="9">
        <v>43891</v>
      </c>
      <c r="I7" s="6" t="s">
        <v>38</v>
      </c>
      <c r="J7" s="29">
        <f t="shared" si="0"/>
        <v>0.5</v>
      </c>
      <c r="L7" s="6" t="s">
        <v>38</v>
      </c>
      <c r="M7" s="4">
        <f>1/24</f>
        <v>4.1666666666666664E-2</v>
      </c>
    </row>
    <row r="8" spans="2:13" ht="15" thickBot="1" x14ac:dyDescent="0.4">
      <c r="I8" s="6" t="s">
        <v>39</v>
      </c>
      <c r="J8" s="29">
        <f t="shared" si="0"/>
        <v>2</v>
      </c>
      <c r="L8" s="6" t="s">
        <v>39</v>
      </c>
      <c r="M8" s="4">
        <f>1/6</f>
        <v>0.16666666666666666</v>
      </c>
    </row>
    <row r="9" spans="2:13" x14ac:dyDescent="0.35">
      <c r="B9" s="37" t="s">
        <v>33</v>
      </c>
      <c r="C9" s="38"/>
      <c r="I9" s="6" t="s">
        <v>40</v>
      </c>
      <c r="J9" s="29">
        <f t="shared" si="0"/>
        <v>4</v>
      </c>
      <c r="L9" s="6" t="s">
        <v>40</v>
      </c>
      <c r="M9" s="4">
        <f>1/3</f>
        <v>0.33333333333333331</v>
      </c>
    </row>
    <row r="10" spans="2:13" x14ac:dyDescent="0.35">
      <c r="B10" s="6" t="s">
        <v>14</v>
      </c>
      <c r="C10" s="5">
        <f>EDATE(C7,VLOOKUP(F5,I4:J13,2,FALSE)*(C5-1))</f>
        <v>44470</v>
      </c>
      <c r="I10" s="6" t="s">
        <v>41</v>
      </c>
      <c r="J10" s="29">
        <f t="shared" si="0"/>
        <v>6</v>
      </c>
      <c r="L10" s="6" t="s">
        <v>41</v>
      </c>
      <c r="M10" s="4">
        <f>1/2</f>
        <v>0.5</v>
      </c>
    </row>
    <row r="11" spans="2:13" x14ac:dyDescent="0.35">
      <c r="B11" s="6" t="s">
        <v>13</v>
      </c>
      <c r="C11" s="4">
        <f>C10-C6</f>
        <v>619</v>
      </c>
      <c r="I11" s="6" t="s">
        <v>42</v>
      </c>
      <c r="J11" s="29">
        <f t="shared" si="0"/>
        <v>12</v>
      </c>
      <c r="L11" s="6" t="s">
        <v>42</v>
      </c>
      <c r="M11" s="4">
        <v>1</v>
      </c>
    </row>
    <row r="12" spans="2:13" x14ac:dyDescent="0.35">
      <c r="B12" s="6" t="s">
        <v>15</v>
      </c>
      <c r="C12" s="18">
        <f>C11/365</f>
        <v>1.6958904109589041</v>
      </c>
      <c r="I12" s="6" t="s">
        <v>43</v>
      </c>
      <c r="J12" s="29">
        <f t="shared" si="0"/>
        <v>24</v>
      </c>
      <c r="L12" s="6" t="s">
        <v>43</v>
      </c>
      <c r="M12" s="4">
        <v>2</v>
      </c>
    </row>
    <row r="13" spans="2:13" ht="15" thickBot="1" x14ac:dyDescent="0.4">
      <c r="B13" s="6" t="s">
        <v>20</v>
      </c>
      <c r="C13" s="31">
        <f>VLOOKUP(F5,L4:M13,2,FALSE)</f>
        <v>8.3333333333333329E-2</v>
      </c>
      <c r="I13" s="7" t="s">
        <v>44</v>
      </c>
      <c r="J13" s="30">
        <f t="shared" si="0"/>
        <v>36</v>
      </c>
      <c r="L13" s="7" t="s">
        <v>44</v>
      </c>
      <c r="M13" s="27">
        <v>3</v>
      </c>
    </row>
    <row r="14" spans="2:13" x14ac:dyDescent="0.35">
      <c r="B14" s="6" t="s">
        <v>18</v>
      </c>
      <c r="C14" s="4">
        <f>IF(F4="30/360",(F6*(1/360)),0)</f>
        <v>2.7777777777777778E-4</v>
      </c>
    </row>
    <row r="15" spans="2:13" x14ac:dyDescent="0.35">
      <c r="B15" s="6" t="s">
        <v>27</v>
      </c>
      <c r="C15" s="19">
        <f>(C4*C5*C13*F6)</f>
        <v>2000</v>
      </c>
    </row>
    <row r="16" spans="2:13" x14ac:dyDescent="0.35">
      <c r="B16" s="6" t="s">
        <v>21</v>
      </c>
      <c r="C16" s="19">
        <f>C4/C5</f>
        <v>600</v>
      </c>
    </row>
    <row r="17" spans="1:26" x14ac:dyDescent="0.35">
      <c r="B17" s="6" t="s">
        <v>22</v>
      </c>
      <c r="C17" s="19">
        <f>C16+(C4*(F6)*(C13))</f>
        <v>700</v>
      </c>
    </row>
    <row r="18" spans="1:26" ht="29" x14ac:dyDescent="0.35">
      <c r="B18" s="20" t="s">
        <v>30</v>
      </c>
      <c r="C18" s="21">
        <f>C16 - ((F22*(C16-C17))/(F22-O22))</f>
        <v>655.68036101726409</v>
      </c>
    </row>
    <row r="19" spans="1:26" x14ac:dyDescent="0.35">
      <c r="B19" s="6" t="s">
        <v>8</v>
      </c>
      <c r="C19" s="3">
        <f>C18*C5</f>
        <v>13113.607220345282</v>
      </c>
    </row>
    <row r="20" spans="1:26" ht="15" thickBot="1" x14ac:dyDescent="0.4">
      <c r="B20" s="7" t="s">
        <v>24</v>
      </c>
      <c r="C20" s="11">
        <f>C19-C4</f>
        <v>1113.6072203452823</v>
      </c>
    </row>
    <row r="22" spans="1:26" ht="15" thickBot="1" x14ac:dyDescent="0.4">
      <c r="E22" s="16" t="s">
        <v>28</v>
      </c>
      <c r="F22" s="17">
        <f>INDEX(H25:H85,C5)</f>
        <v>1206.3361895508551</v>
      </c>
      <c r="N22" s="16" t="s">
        <v>29</v>
      </c>
      <c r="O22" s="17">
        <f>INDEX(Q25:Q85,C5)</f>
        <v>-960.2018276448714</v>
      </c>
    </row>
    <row r="23" spans="1:26" x14ac:dyDescent="0.35">
      <c r="A23" s="24" t="s">
        <v>23</v>
      </c>
      <c r="B23" s="25"/>
      <c r="C23" s="25"/>
      <c r="D23" s="25"/>
      <c r="E23" s="25"/>
      <c r="F23" s="25"/>
      <c r="G23" s="25"/>
      <c r="H23" s="26"/>
      <c r="J23" s="24" t="s">
        <v>26</v>
      </c>
      <c r="K23" s="25"/>
      <c r="L23" s="25"/>
      <c r="M23" s="25"/>
      <c r="N23" s="25"/>
      <c r="O23" s="25"/>
      <c r="P23" s="25"/>
      <c r="Q23" s="26"/>
      <c r="S23" s="24" t="s">
        <v>25</v>
      </c>
      <c r="T23" s="25"/>
      <c r="U23" s="25"/>
      <c r="V23" s="25"/>
      <c r="W23" s="25"/>
      <c r="X23" s="25"/>
      <c r="Y23" s="25"/>
      <c r="Z23" s="26"/>
    </row>
    <row r="24" spans="1:26" x14ac:dyDescent="0.35">
      <c r="A24" s="14" t="s">
        <v>3</v>
      </c>
      <c r="B24" s="12" t="s">
        <v>4</v>
      </c>
      <c r="C24" s="12" t="s">
        <v>17</v>
      </c>
      <c r="D24" s="13" t="s">
        <v>5</v>
      </c>
      <c r="E24" s="13" t="s">
        <v>6</v>
      </c>
      <c r="F24" s="13" t="s">
        <v>1</v>
      </c>
      <c r="G24" s="13" t="s">
        <v>0</v>
      </c>
      <c r="H24" s="15" t="s">
        <v>7</v>
      </c>
      <c r="J24" s="14" t="s">
        <v>3</v>
      </c>
      <c r="K24" s="12" t="s">
        <v>4</v>
      </c>
      <c r="L24" s="12" t="s">
        <v>17</v>
      </c>
      <c r="M24" s="13" t="s">
        <v>5</v>
      </c>
      <c r="N24" s="13" t="s">
        <v>6</v>
      </c>
      <c r="O24" s="13" t="s">
        <v>1</v>
      </c>
      <c r="P24" s="13" t="s">
        <v>0</v>
      </c>
      <c r="Q24" s="15" t="s">
        <v>7</v>
      </c>
      <c r="S24" s="14" t="s">
        <v>3</v>
      </c>
      <c r="T24" s="12" t="s">
        <v>4</v>
      </c>
      <c r="U24" s="12" t="s">
        <v>17</v>
      </c>
      <c r="V24" s="13" t="s">
        <v>5</v>
      </c>
      <c r="W24" s="13" t="s">
        <v>6</v>
      </c>
      <c r="X24" s="13" t="s">
        <v>1</v>
      </c>
      <c r="Y24" s="13" t="s">
        <v>0</v>
      </c>
      <c r="Z24" s="15" t="s">
        <v>7</v>
      </c>
    </row>
    <row r="25" spans="1:26" x14ac:dyDescent="0.35">
      <c r="A25" s="6">
        <v>1</v>
      </c>
      <c r="B25" s="2">
        <f>C7</f>
        <v>43891</v>
      </c>
      <c r="C25" s="8">
        <f>IF(A26&lt;=$C$5,IF($F$4="30/360",YEARFRAC(C6,B25)*12*30,B25-C6),0)</f>
        <v>40</v>
      </c>
      <c r="D25" s="10">
        <f>C4</f>
        <v>12000</v>
      </c>
      <c r="E25" s="10">
        <f t="shared" ref="E25:E88" si="1">$C$16</f>
        <v>600</v>
      </c>
      <c r="F25" s="8">
        <f>IF(A25&lt;=$C$5,IF($F$4="30/360",C25*$C$14*D25,C25*$C$14*D25),"")</f>
        <v>133.33333333333334</v>
      </c>
      <c r="G25" s="10">
        <f>E25-F25</f>
        <v>466.66666666666663</v>
      </c>
      <c r="H25" s="3">
        <f>D25-G25</f>
        <v>11533.333333333334</v>
      </c>
      <c r="J25" s="6">
        <v>1</v>
      </c>
      <c r="K25" s="2">
        <f>C7</f>
        <v>43891</v>
      </c>
      <c r="L25" s="8">
        <f>IF(J26&lt;=$C$5,IF($F$4="30/360",YEARFRAC(C6,K25)*12*30,K25-C6),0)</f>
        <v>40</v>
      </c>
      <c r="M25" s="10">
        <f>C4</f>
        <v>12000</v>
      </c>
      <c r="N25" s="10">
        <f>$C$17</f>
        <v>700</v>
      </c>
      <c r="O25" s="8">
        <f>IF((J25&lt;=$C$5 &amp; M25&gt;0),IF($F$4="30/360",L25*$C$14*M25,L25*$C$14*M25),0)</f>
        <v>133.33333333333334</v>
      </c>
      <c r="P25" s="10">
        <f>N25-O25</f>
        <v>566.66666666666663</v>
      </c>
      <c r="Q25" s="3">
        <f>M25-P25</f>
        <v>11433.333333333334</v>
      </c>
      <c r="S25" s="6">
        <v>1</v>
      </c>
      <c r="T25" s="2">
        <f>C7</f>
        <v>43891</v>
      </c>
      <c r="U25" s="8">
        <f>IF(S26&lt;=$C$5,IF($F$4="30/360",YEARFRAC(C6,T25)*12*30,T25-C6),0)</f>
        <v>40</v>
      </c>
      <c r="V25" s="10">
        <f>C4</f>
        <v>12000</v>
      </c>
      <c r="W25" s="10">
        <f>$C$18</f>
        <v>655.68036101726409</v>
      </c>
      <c r="X25" s="8">
        <f>IF((S25&lt;=$C$5 &amp; V25&gt;0),IF($F$4="30/360",U25*$C$14*V25,U25*$C$14*V25),0)</f>
        <v>133.33333333333334</v>
      </c>
      <c r="Y25" s="10">
        <f>W25-X25</f>
        <v>522.34702768393072</v>
      </c>
      <c r="Z25" s="3">
        <f>V25-Y25</f>
        <v>11477.652972316069</v>
      </c>
    </row>
    <row r="26" spans="1:26" x14ac:dyDescent="0.35">
      <c r="A26" s="6">
        <v>2</v>
      </c>
      <c r="B26" s="2">
        <f>IF(A26&lt;=$C$5, EDATE(B25,VLOOKUP($F$5,$I$4:$J$13,2,FALSE)),"")</f>
        <v>43922</v>
      </c>
      <c r="C26" s="8">
        <f>IF(A26&lt;=$C$5,IF($F$4="30/360",YEARFRAC(B25,B26)*12*30,B26-B25),0)</f>
        <v>30</v>
      </c>
      <c r="D26" s="10">
        <f>IF(A26&lt;=$C$5,H25,0)</f>
        <v>11533.333333333334</v>
      </c>
      <c r="E26" s="10">
        <f t="shared" si="1"/>
        <v>600</v>
      </c>
      <c r="F26" s="8">
        <f>IF(A26&lt;=$C$5,IF($F$4="30/360",C26*$C$14*D26,C26*$C$14*D26),"")</f>
        <v>96.111111111111114</v>
      </c>
      <c r="G26" s="10">
        <f>IF(A26&lt;=$C$5,E26-F26,0)</f>
        <v>503.88888888888891</v>
      </c>
      <c r="H26" s="3">
        <f>IF(A26&lt;=$C$5,D26-G26,0)</f>
        <v>11029.444444444445</v>
      </c>
      <c r="J26" s="6">
        <v>2</v>
      </c>
      <c r="K26" s="2">
        <f>IF(J26&lt;=$C$5, EDATE(K25,VLOOKUP($F$5,$I$4:$J$13,2,FALSE)),"")</f>
        <v>43922</v>
      </c>
      <c r="L26" s="8">
        <f>IF(J26&lt;=$C$5,IF($F$4="30/360",YEARFRAC(K25,K26)*12*30,K26-K25),0)</f>
        <v>30</v>
      </c>
      <c r="M26" s="10">
        <f t="shared" ref="M26:M28" si="2">IF(J26&lt;=$C$5, Q25,0)</f>
        <v>11433.333333333334</v>
      </c>
      <c r="N26" s="10">
        <f t="shared" ref="N26:N89" si="3">$C$17</f>
        <v>700</v>
      </c>
      <c r="O26" s="8">
        <f>IF((J26&lt;=$C$5),IF($F$4="30/360",L26*$C$14*M26,L26*$C$14*M26),0)</f>
        <v>95.277777777777786</v>
      </c>
      <c r="P26" s="10">
        <f t="shared" ref="P26:P28" si="4">IF(J26&lt;=$C$5, N26-O26,0)</f>
        <v>604.72222222222217</v>
      </c>
      <c r="Q26" s="3">
        <f t="shared" ref="Q26:Q28" si="5">M26-P26</f>
        <v>10828.611111111111</v>
      </c>
      <c r="S26" s="6">
        <v>2</v>
      </c>
      <c r="T26" s="2">
        <f>IF(S26&lt;=$C$5, EDATE(T25,VLOOKUP($F$5,$I$4:$J$13,2,FALSE)),"")</f>
        <v>43922</v>
      </c>
      <c r="U26" s="8">
        <f>IF(S26&lt;=$C$5,IF($F$4="30/360",YEARFRAC(T25,T26)*12*30,T26-T25),0)</f>
        <v>30</v>
      </c>
      <c r="V26" s="10">
        <f t="shared" ref="V26:V28" si="6">IF(S26&lt;=$C$5, Z25,0)</f>
        <v>11477.652972316069</v>
      </c>
      <c r="W26" s="10">
        <f t="shared" ref="W26:W89" si="7">$C$18</f>
        <v>655.68036101726409</v>
      </c>
      <c r="X26" s="8">
        <f>IF((S26&lt;=$C$5),IF($F$4="30/360",U26*$C$14*V26,U26*$C$14*V26),0)</f>
        <v>95.647108102633908</v>
      </c>
      <c r="Y26" s="10">
        <f t="shared" ref="Y26:Y28" si="8">IF(S26&lt;=$C$5, W26-X26,0)</f>
        <v>560.03325291463022</v>
      </c>
      <c r="Z26" s="3">
        <f t="shared" ref="Z26:Z28" si="9">V26-Y26</f>
        <v>10917.619719401438</v>
      </c>
    </row>
    <row r="27" spans="1:26" x14ac:dyDescent="0.35">
      <c r="A27" s="6">
        <v>3</v>
      </c>
      <c r="B27" s="2">
        <f t="shared" ref="B27:B90" si="10">IF(A27&lt;=$C$5, EDATE(B26,VLOOKUP($F$5,$I$4:$J$13,2,FALSE)),"")</f>
        <v>43952</v>
      </c>
      <c r="C27" s="8">
        <f t="shared" ref="C27:C90" si="11">IF(A27&lt;=$C$5,IF($F$4="30/360",YEARFRAC(B26,B27)*12*30,B27-B26),0)</f>
        <v>30</v>
      </c>
      <c r="D27" s="10">
        <f t="shared" ref="D27:D90" si="12">IF(A27&lt;=$C$5,H26,0)</f>
        <v>11029.444444444445</v>
      </c>
      <c r="E27" s="10">
        <f t="shared" si="1"/>
        <v>600</v>
      </c>
      <c r="F27" s="8">
        <f t="shared" ref="F27:F90" si="13">IF(A27&lt;=$C$5,IF($F$4="30/360",C27*$C$14*D27,C27*$C$14*D27),"")</f>
        <v>91.912037037037038</v>
      </c>
      <c r="G27" s="10">
        <f t="shared" ref="G27:G90" si="14">IF(A27&lt;=$C$5,E27-F27,0)</f>
        <v>508.08796296296293</v>
      </c>
      <c r="H27" s="3">
        <f t="shared" ref="H27:H90" si="15">IF(A27&lt;=$C$5,D27-G27,0)</f>
        <v>10521.356481481482</v>
      </c>
      <c r="J27" s="6">
        <v>3</v>
      </c>
      <c r="K27" s="2">
        <f t="shared" ref="K27:K90" si="16">IF(J27&lt;=$C$5, EDATE(K26,VLOOKUP($F$5,$I$4:$J$13,2,FALSE)),"")</f>
        <v>43952</v>
      </c>
      <c r="L27" s="8">
        <f t="shared" ref="L27:L90" si="17">IF(J27&lt;=$C$5,IF($F$4="30/360",YEARFRAC(K26,K27)*12*30,K27-K26),0)</f>
        <v>30</v>
      </c>
      <c r="M27" s="10">
        <f t="shared" ref="M27:M90" si="18">IF(J27&lt;=$C$5, Q26,0)</f>
        <v>10828.611111111111</v>
      </c>
      <c r="N27" s="10">
        <f t="shared" si="3"/>
        <v>700</v>
      </c>
      <c r="O27" s="8">
        <f t="shared" ref="O27:O90" si="19">IF((J27&lt;=$C$5),IF($F$4="30/360",L27*$C$14*M27,L27*$C$14*M27),0)</f>
        <v>90.238425925925924</v>
      </c>
      <c r="P27" s="10">
        <f t="shared" ref="P27:P90" si="20">IF(J27&lt;=$C$5, N27-O27,0)</f>
        <v>609.76157407407413</v>
      </c>
      <c r="Q27" s="3">
        <f t="shared" ref="Q27:Q90" si="21">M27-P27</f>
        <v>10218.849537037036</v>
      </c>
      <c r="S27" s="6">
        <v>3</v>
      </c>
      <c r="T27" s="2">
        <f t="shared" ref="T27:T90" si="22">IF(S27&lt;=$C$5, EDATE(T26,VLOOKUP($F$5,$I$4:$J$13,2,FALSE)),"")</f>
        <v>43952</v>
      </c>
      <c r="U27" s="8">
        <f t="shared" ref="U27:U90" si="23">IF(S27&lt;=$C$5,IF($F$4="30/360",YEARFRAC(T26,T27)*12*30,T27-T26),0)</f>
        <v>30</v>
      </c>
      <c r="V27" s="10">
        <f t="shared" ref="V27:V90" si="24">IF(S27&lt;=$C$5, Z26,0)</f>
        <v>10917.619719401438</v>
      </c>
      <c r="W27" s="10">
        <f t="shared" si="7"/>
        <v>655.68036101726409</v>
      </c>
      <c r="X27" s="8">
        <f t="shared" ref="X27:X90" si="25">IF((S27&lt;=$C$5),IF($F$4="30/360",U27*$C$14*V27,U27*$C$14*V27),0)</f>
        <v>90.980164328345325</v>
      </c>
      <c r="Y27" s="10">
        <f t="shared" ref="Y27:Y90" si="26">IF(S27&lt;=$C$5, W27-X27,0)</f>
        <v>564.70019668891882</v>
      </c>
      <c r="Z27" s="3">
        <f t="shared" ref="Z27:Z90" si="27">V27-Y27</f>
        <v>10352.91952271252</v>
      </c>
    </row>
    <row r="28" spans="1:26" x14ac:dyDescent="0.35">
      <c r="A28" s="6">
        <v>4</v>
      </c>
      <c r="B28" s="2">
        <f t="shared" si="10"/>
        <v>43983</v>
      </c>
      <c r="C28" s="8">
        <f t="shared" si="11"/>
        <v>30</v>
      </c>
      <c r="D28" s="10">
        <f t="shared" si="12"/>
        <v>10521.356481481482</v>
      </c>
      <c r="E28" s="10">
        <f t="shared" si="1"/>
        <v>600</v>
      </c>
      <c r="F28" s="8">
        <f t="shared" si="13"/>
        <v>87.677970679012347</v>
      </c>
      <c r="G28" s="10">
        <f t="shared" si="14"/>
        <v>512.32202932098767</v>
      </c>
      <c r="H28" s="3">
        <f t="shared" si="15"/>
        <v>10009.034452160495</v>
      </c>
      <c r="J28" s="6">
        <v>4</v>
      </c>
      <c r="K28" s="2">
        <f t="shared" si="16"/>
        <v>43983</v>
      </c>
      <c r="L28" s="8">
        <f t="shared" si="17"/>
        <v>30</v>
      </c>
      <c r="M28" s="10">
        <f t="shared" si="18"/>
        <v>10218.849537037036</v>
      </c>
      <c r="N28" s="10">
        <f t="shared" si="3"/>
        <v>700</v>
      </c>
      <c r="O28" s="8">
        <f t="shared" si="19"/>
        <v>85.157079475308635</v>
      </c>
      <c r="P28" s="10">
        <f t="shared" si="20"/>
        <v>614.84292052469141</v>
      </c>
      <c r="Q28" s="3">
        <f t="shared" si="21"/>
        <v>9604.0066165123444</v>
      </c>
      <c r="S28" s="6">
        <v>4</v>
      </c>
      <c r="T28" s="2">
        <f t="shared" si="22"/>
        <v>43983</v>
      </c>
      <c r="U28" s="8">
        <f t="shared" si="23"/>
        <v>30</v>
      </c>
      <c r="V28" s="10">
        <f t="shared" si="24"/>
        <v>10352.91952271252</v>
      </c>
      <c r="W28" s="10">
        <f t="shared" si="7"/>
        <v>655.68036101726409</v>
      </c>
      <c r="X28" s="8">
        <f t="shared" si="25"/>
        <v>86.274329355937667</v>
      </c>
      <c r="Y28" s="10">
        <f t="shared" si="26"/>
        <v>569.40603166132644</v>
      </c>
      <c r="Z28" s="3">
        <f t="shared" si="27"/>
        <v>9783.5134910511933</v>
      </c>
    </row>
    <row r="29" spans="1:26" x14ac:dyDescent="0.35">
      <c r="A29" s="6">
        <v>5</v>
      </c>
      <c r="B29" s="2">
        <f t="shared" si="10"/>
        <v>44013</v>
      </c>
      <c r="C29" s="8">
        <f t="shared" si="11"/>
        <v>30</v>
      </c>
      <c r="D29" s="10">
        <f t="shared" si="12"/>
        <v>10009.034452160495</v>
      </c>
      <c r="E29" s="10">
        <f t="shared" si="1"/>
        <v>600</v>
      </c>
      <c r="F29" s="8">
        <f t="shared" si="13"/>
        <v>83.408620434670794</v>
      </c>
      <c r="G29" s="10">
        <f t="shared" si="14"/>
        <v>516.59137956532925</v>
      </c>
      <c r="H29" s="3">
        <f t="shared" si="15"/>
        <v>9492.4430725951661</v>
      </c>
      <c r="J29" s="6">
        <v>5</v>
      </c>
      <c r="K29" s="2">
        <f t="shared" si="16"/>
        <v>44013</v>
      </c>
      <c r="L29" s="8">
        <f t="shared" si="17"/>
        <v>30</v>
      </c>
      <c r="M29" s="10">
        <f t="shared" si="18"/>
        <v>9604.0066165123444</v>
      </c>
      <c r="N29" s="10">
        <f t="shared" si="3"/>
        <v>700</v>
      </c>
      <c r="O29" s="8">
        <f t="shared" si="19"/>
        <v>80.033388470936202</v>
      </c>
      <c r="P29" s="10">
        <f t="shared" si="20"/>
        <v>619.96661152906381</v>
      </c>
      <c r="Q29" s="3">
        <f t="shared" si="21"/>
        <v>8984.0400049832806</v>
      </c>
      <c r="S29" s="6">
        <v>5</v>
      </c>
      <c r="T29" s="2">
        <f t="shared" si="22"/>
        <v>44013</v>
      </c>
      <c r="U29" s="8">
        <f t="shared" si="23"/>
        <v>30</v>
      </c>
      <c r="V29" s="10">
        <f t="shared" si="24"/>
        <v>9783.5134910511933</v>
      </c>
      <c r="W29" s="10">
        <f t="shared" si="7"/>
        <v>655.68036101726409</v>
      </c>
      <c r="X29" s="8">
        <f t="shared" si="25"/>
        <v>81.529279092093276</v>
      </c>
      <c r="Y29" s="10">
        <f t="shared" si="26"/>
        <v>574.15108192517084</v>
      </c>
      <c r="Z29" s="3">
        <f t="shared" si="27"/>
        <v>9209.3624091260226</v>
      </c>
    </row>
    <row r="30" spans="1:26" x14ac:dyDescent="0.35">
      <c r="A30" s="6">
        <v>6</v>
      </c>
      <c r="B30" s="2">
        <f t="shared" si="10"/>
        <v>44044</v>
      </c>
      <c r="C30" s="8">
        <f t="shared" si="11"/>
        <v>30</v>
      </c>
      <c r="D30" s="10">
        <f t="shared" si="12"/>
        <v>9492.4430725951661</v>
      </c>
      <c r="E30" s="10">
        <f t="shared" si="1"/>
        <v>600</v>
      </c>
      <c r="F30" s="8">
        <f t="shared" si="13"/>
        <v>79.103692271626386</v>
      </c>
      <c r="G30" s="10">
        <f t="shared" si="14"/>
        <v>520.89630772837359</v>
      </c>
      <c r="H30" s="3">
        <f t="shared" si="15"/>
        <v>8971.5467648667927</v>
      </c>
      <c r="J30" s="6">
        <v>6</v>
      </c>
      <c r="K30" s="2">
        <f t="shared" si="16"/>
        <v>44044</v>
      </c>
      <c r="L30" s="8">
        <f t="shared" si="17"/>
        <v>30</v>
      </c>
      <c r="M30" s="10">
        <f t="shared" si="18"/>
        <v>8984.0400049832806</v>
      </c>
      <c r="N30" s="10">
        <f t="shared" si="3"/>
        <v>700</v>
      </c>
      <c r="O30" s="8">
        <f t="shared" si="19"/>
        <v>74.867000041527334</v>
      </c>
      <c r="P30" s="10">
        <f t="shared" si="20"/>
        <v>625.13299995847262</v>
      </c>
      <c r="Q30" s="3">
        <f t="shared" si="21"/>
        <v>8358.9070050248083</v>
      </c>
      <c r="S30" s="6">
        <v>6</v>
      </c>
      <c r="T30" s="2">
        <f t="shared" si="22"/>
        <v>44044</v>
      </c>
      <c r="U30" s="8">
        <f t="shared" si="23"/>
        <v>30</v>
      </c>
      <c r="V30" s="10">
        <f t="shared" si="24"/>
        <v>9209.3624091260226</v>
      </c>
      <c r="W30" s="10">
        <f t="shared" si="7"/>
        <v>655.68036101726409</v>
      </c>
      <c r="X30" s="8">
        <f t="shared" si="25"/>
        <v>76.744686742716851</v>
      </c>
      <c r="Y30" s="10">
        <f t="shared" si="26"/>
        <v>578.93567427454718</v>
      </c>
      <c r="Z30" s="3">
        <f t="shared" si="27"/>
        <v>8630.426734851475</v>
      </c>
    </row>
    <row r="31" spans="1:26" x14ac:dyDescent="0.35">
      <c r="A31" s="6">
        <v>7</v>
      </c>
      <c r="B31" s="2">
        <f t="shared" si="10"/>
        <v>44075</v>
      </c>
      <c r="C31" s="8">
        <f t="shared" si="11"/>
        <v>30</v>
      </c>
      <c r="D31" s="10">
        <f t="shared" si="12"/>
        <v>8971.5467648667927</v>
      </c>
      <c r="E31" s="10">
        <f t="shared" si="1"/>
        <v>600</v>
      </c>
      <c r="F31" s="8">
        <f t="shared" si="13"/>
        <v>74.762889707223266</v>
      </c>
      <c r="G31" s="10">
        <f t="shared" si="14"/>
        <v>525.23711029277672</v>
      </c>
      <c r="H31" s="3">
        <f t="shared" si="15"/>
        <v>8446.3096545740154</v>
      </c>
      <c r="J31" s="6">
        <v>7</v>
      </c>
      <c r="K31" s="2">
        <f t="shared" si="16"/>
        <v>44075</v>
      </c>
      <c r="L31" s="8">
        <f t="shared" si="17"/>
        <v>30</v>
      </c>
      <c r="M31" s="10">
        <f t="shared" si="18"/>
        <v>8358.9070050248083</v>
      </c>
      <c r="N31" s="10">
        <f t="shared" si="3"/>
        <v>700</v>
      </c>
      <c r="O31" s="8">
        <f t="shared" si="19"/>
        <v>69.657558375206733</v>
      </c>
      <c r="P31" s="10">
        <f t="shared" si="20"/>
        <v>630.34244162479331</v>
      </c>
      <c r="Q31" s="3">
        <f t="shared" si="21"/>
        <v>7728.5645634000148</v>
      </c>
      <c r="S31" s="6">
        <v>7</v>
      </c>
      <c r="T31" s="2">
        <f t="shared" si="22"/>
        <v>44075</v>
      </c>
      <c r="U31" s="8">
        <f t="shared" si="23"/>
        <v>30</v>
      </c>
      <c r="V31" s="10">
        <f t="shared" si="24"/>
        <v>8630.426734851475</v>
      </c>
      <c r="W31" s="10">
        <f t="shared" si="7"/>
        <v>655.68036101726409</v>
      </c>
      <c r="X31" s="8">
        <f t="shared" si="25"/>
        <v>71.920222790428951</v>
      </c>
      <c r="Y31" s="10">
        <f t="shared" si="26"/>
        <v>583.76013822683512</v>
      </c>
      <c r="Z31" s="3">
        <f t="shared" si="27"/>
        <v>8046.6665966246401</v>
      </c>
    </row>
    <row r="32" spans="1:26" x14ac:dyDescent="0.35">
      <c r="A32" s="6">
        <v>8</v>
      </c>
      <c r="B32" s="2">
        <f t="shared" si="10"/>
        <v>44105</v>
      </c>
      <c r="C32" s="8">
        <f t="shared" si="11"/>
        <v>30</v>
      </c>
      <c r="D32" s="10">
        <f t="shared" si="12"/>
        <v>8446.3096545740154</v>
      </c>
      <c r="E32" s="10">
        <f t="shared" si="1"/>
        <v>600</v>
      </c>
      <c r="F32" s="8">
        <f t="shared" si="13"/>
        <v>70.385913788116795</v>
      </c>
      <c r="G32" s="10">
        <f t="shared" si="14"/>
        <v>529.6140862118832</v>
      </c>
      <c r="H32" s="3">
        <f t="shared" si="15"/>
        <v>7916.6955683621327</v>
      </c>
      <c r="J32" s="6">
        <v>8</v>
      </c>
      <c r="K32" s="2">
        <f t="shared" si="16"/>
        <v>44105</v>
      </c>
      <c r="L32" s="8">
        <f t="shared" si="17"/>
        <v>30</v>
      </c>
      <c r="M32" s="10">
        <f t="shared" si="18"/>
        <v>7728.5645634000148</v>
      </c>
      <c r="N32" s="10">
        <f t="shared" si="3"/>
        <v>700</v>
      </c>
      <c r="O32" s="8">
        <f t="shared" si="19"/>
        <v>64.40470469500012</v>
      </c>
      <c r="P32" s="10">
        <f t="shared" si="20"/>
        <v>635.59529530499992</v>
      </c>
      <c r="Q32" s="3">
        <f t="shared" si="21"/>
        <v>7092.9692680950147</v>
      </c>
      <c r="S32" s="6">
        <v>8</v>
      </c>
      <c r="T32" s="2">
        <f t="shared" si="22"/>
        <v>44105</v>
      </c>
      <c r="U32" s="8">
        <f t="shared" si="23"/>
        <v>30</v>
      </c>
      <c r="V32" s="10">
        <f t="shared" si="24"/>
        <v>8046.6665966246401</v>
      </c>
      <c r="W32" s="10">
        <f t="shared" si="7"/>
        <v>655.68036101726409</v>
      </c>
      <c r="X32" s="8">
        <f t="shared" si="25"/>
        <v>67.055554971871999</v>
      </c>
      <c r="Y32" s="10">
        <f t="shared" si="26"/>
        <v>588.62480604539212</v>
      </c>
      <c r="Z32" s="3">
        <f t="shared" si="27"/>
        <v>7458.0417905792483</v>
      </c>
    </row>
    <row r="33" spans="1:26" x14ac:dyDescent="0.35">
      <c r="A33" s="6">
        <v>9</v>
      </c>
      <c r="B33" s="2">
        <f t="shared" si="10"/>
        <v>44136</v>
      </c>
      <c r="C33" s="8">
        <f t="shared" si="11"/>
        <v>30</v>
      </c>
      <c r="D33" s="10">
        <f t="shared" si="12"/>
        <v>7916.6955683621327</v>
      </c>
      <c r="E33" s="10">
        <f t="shared" si="1"/>
        <v>600</v>
      </c>
      <c r="F33" s="8">
        <f t="shared" si="13"/>
        <v>65.972463069684437</v>
      </c>
      <c r="G33" s="10">
        <f t="shared" si="14"/>
        <v>534.02753693031559</v>
      </c>
      <c r="H33" s="3">
        <f t="shared" si="15"/>
        <v>7382.6680314318173</v>
      </c>
      <c r="J33" s="6">
        <v>9</v>
      </c>
      <c r="K33" s="2">
        <f t="shared" si="16"/>
        <v>44136</v>
      </c>
      <c r="L33" s="8">
        <f t="shared" si="17"/>
        <v>30</v>
      </c>
      <c r="M33" s="10">
        <f t="shared" si="18"/>
        <v>7092.9692680950147</v>
      </c>
      <c r="N33" s="10">
        <f t="shared" si="3"/>
        <v>700</v>
      </c>
      <c r="O33" s="8">
        <f t="shared" si="19"/>
        <v>59.108077234125119</v>
      </c>
      <c r="P33" s="10">
        <f t="shared" si="20"/>
        <v>640.89192276587482</v>
      </c>
      <c r="Q33" s="3">
        <f t="shared" si="21"/>
        <v>6452.0773453291404</v>
      </c>
      <c r="S33" s="6">
        <v>9</v>
      </c>
      <c r="T33" s="2">
        <f t="shared" si="22"/>
        <v>44136</v>
      </c>
      <c r="U33" s="8">
        <f t="shared" si="23"/>
        <v>30</v>
      </c>
      <c r="V33" s="10">
        <f t="shared" si="24"/>
        <v>7458.0417905792483</v>
      </c>
      <c r="W33" s="10">
        <f t="shared" si="7"/>
        <v>655.68036101726409</v>
      </c>
      <c r="X33" s="8">
        <f t="shared" si="25"/>
        <v>62.150348254827065</v>
      </c>
      <c r="Y33" s="10">
        <f t="shared" si="26"/>
        <v>593.53001276243708</v>
      </c>
      <c r="Z33" s="3">
        <f t="shared" si="27"/>
        <v>6864.5117778168114</v>
      </c>
    </row>
    <row r="34" spans="1:26" x14ac:dyDescent="0.35">
      <c r="A34" s="6">
        <v>10</v>
      </c>
      <c r="B34" s="2">
        <f t="shared" si="10"/>
        <v>44166</v>
      </c>
      <c r="C34" s="8">
        <f t="shared" si="11"/>
        <v>30</v>
      </c>
      <c r="D34" s="10">
        <f t="shared" si="12"/>
        <v>7382.6680314318173</v>
      </c>
      <c r="E34" s="10">
        <f t="shared" si="1"/>
        <v>600</v>
      </c>
      <c r="F34" s="8">
        <f t="shared" si="13"/>
        <v>61.522233595265142</v>
      </c>
      <c r="G34" s="10">
        <f t="shared" si="14"/>
        <v>538.47776640473489</v>
      </c>
      <c r="H34" s="3">
        <f t="shared" si="15"/>
        <v>6844.1902650270822</v>
      </c>
      <c r="J34" s="6">
        <v>10</v>
      </c>
      <c r="K34" s="2">
        <f t="shared" si="16"/>
        <v>44166</v>
      </c>
      <c r="L34" s="8">
        <f t="shared" si="17"/>
        <v>30</v>
      </c>
      <c r="M34" s="10">
        <f t="shared" si="18"/>
        <v>6452.0773453291404</v>
      </c>
      <c r="N34" s="10">
        <f t="shared" si="3"/>
        <v>700</v>
      </c>
      <c r="O34" s="8">
        <f t="shared" si="19"/>
        <v>53.767311211076169</v>
      </c>
      <c r="P34" s="10">
        <f t="shared" si="20"/>
        <v>646.23268878892384</v>
      </c>
      <c r="Q34" s="3">
        <f t="shared" si="21"/>
        <v>5805.8446565402164</v>
      </c>
      <c r="S34" s="6">
        <v>10</v>
      </c>
      <c r="T34" s="2">
        <f t="shared" si="22"/>
        <v>44166</v>
      </c>
      <c r="U34" s="8">
        <f t="shared" si="23"/>
        <v>30</v>
      </c>
      <c r="V34" s="10">
        <f t="shared" si="24"/>
        <v>6864.5117778168114</v>
      </c>
      <c r="W34" s="10">
        <f t="shared" si="7"/>
        <v>655.68036101726409</v>
      </c>
      <c r="X34" s="8">
        <f t="shared" si="25"/>
        <v>57.204264815140093</v>
      </c>
      <c r="Y34" s="10">
        <f t="shared" si="26"/>
        <v>598.47609620212404</v>
      </c>
      <c r="Z34" s="3">
        <f t="shared" si="27"/>
        <v>6266.0356816146877</v>
      </c>
    </row>
    <row r="35" spans="1:26" x14ac:dyDescent="0.35">
      <c r="A35" s="6">
        <v>11</v>
      </c>
      <c r="B35" s="2">
        <f t="shared" si="10"/>
        <v>44197</v>
      </c>
      <c r="C35" s="8">
        <f t="shared" si="11"/>
        <v>30</v>
      </c>
      <c r="D35" s="10">
        <f t="shared" si="12"/>
        <v>6844.1902650270822</v>
      </c>
      <c r="E35" s="10">
        <f t="shared" si="1"/>
        <v>600</v>
      </c>
      <c r="F35" s="8">
        <f t="shared" si="13"/>
        <v>57.034918875225685</v>
      </c>
      <c r="G35" s="10">
        <f t="shared" si="14"/>
        <v>542.96508112477431</v>
      </c>
      <c r="H35" s="3">
        <f t="shared" si="15"/>
        <v>6301.2251839023083</v>
      </c>
      <c r="J35" s="6">
        <v>11</v>
      </c>
      <c r="K35" s="2">
        <f t="shared" si="16"/>
        <v>44197</v>
      </c>
      <c r="L35" s="8">
        <f t="shared" si="17"/>
        <v>30</v>
      </c>
      <c r="M35" s="10">
        <f t="shared" si="18"/>
        <v>5805.8446565402164</v>
      </c>
      <c r="N35" s="10">
        <f t="shared" si="3"/>
        <v>700</v>
      </c>
      <c r="O35" s="8">
        <f t="shared" si="19"/>
        <v>48.382038804501803</v>
      </c>
      <c r="P35" s="10">
        <f t="shared" si="20"/>
        <v>651.6179611954982</v>
      </c>
      <c r="Q35" s="3">
        <f t="shared" si="21"/>
        <v>5154.2266953447179</v>
      </c>
      <c r="S35" s="6">
        <v>11</v>
      </c>
      <c r="T35" s="2">
        <f t="shared" si="22"/>
        <v>44197</v>
      </c>
      <c r="U35" s="8">
        <f t="shared" si="23"/>
        <v>30</v>
      </c>
      <c r="V35" s="10">
        <f t="shared" si="24"/>
        <v>6266.0356816146877</v>
      </c>
      <c r="W35" s="10">
        <f t="shared" si="7"/>
        <v>655.68036101726409</v>
      </c>
      <c r="X35" s="8">
        <f t="shared" si="25"/>
        <v>52.21696401345573</v>
      </c>
      <c r="Y35" s="10">
        <f t="shared" si="26"/>
        <v>603.46339700380838</v>
      </c>
      <c r="Z35" s="3">
        <f t="shared" si="27"/>
        <v>5662.5722846108793</v>
      </c>
    </row>
    <row r="36" spans="1:26" x14ac:dyDescent="0.35">
      <c r="A36" s="6">
        <v>12</v>
      </c>
      <c r="B36" s="2">
        <f t="shared" si="10"/>
        <v>44228</v>
      </c>
      <c r="C36" s="8">
        <f t="shared" si="11"/>
        <v>30</v>
      </c>
      <c r="D36" s="10">
        <f t="shared" si="12"/>
        <v>6301.2251839023083</v>
      </c>
      <c r="E36" s="10">
        <f t="shared" si="1"/>
        <v>600</v>
      </c>
      <c r="F36" s="8">
        <f t="shared" si="13"/>
        <v>52.510209865852566</v>
      </c>
      <c r="G36" s="10">
        <f t="shared" si="14"/>
        <v>547.48979013414748</v>
      </c>
      <c r="H36" s="3">
        <f t="shared" si="15"/>
        <v>5753.735393768161</v>
      </c>
      <c r="J36" s="6">
        <v>12</v>
      </c>
      <c r="K36" s="2">
        <f t="shared" si="16"/>
        <v>44228</v>
      </c>
      <c r="L36" s="8">
        <f t="shared" si="17"/>
        <v>30</v>
      </c>
      <c r="M36" s="10">
        <f t="shared" si="18"/>
        <v>5154.2266953447179</v>
      </c>
      <c r="N36" s="10">
        <f t="shared" si="3"/>
        <v>700</v>
      </c>
      <c r="O36" s="8">
        <f t="shared" si="19"/>
        <v>42.951889127872647</v>
      </c>
      <c r="P36" s="10">
        <f t="shared" si="20"/>
        <v>657.04811087212738</v>
      </c>
      <c r="Q36" s="3">
        <f t="shared" si="21"/>
        <v>4497.178584472591</v>
      </c>
      <c r="S36" s="6">
        <v>12</v>
      </c>
      <c r="T36" s="2">
        <f t="shared" si="22"/>
        <v>44228</v>
      </c>
      <c r="U36" s="8">
        <f t="shared" si="23"/>
        <v>30</v>
      </c>
      <c r="V36" s="10">
        <f t="shared" si="24"/>
        <v>5662.5722846108793</v>
      </c>
      <c r="W36" s="10">
        <f t="shared" si="7"/>
        <v>655.68036101726409</v>
      </c>
      <c r="X36" s="8">
        <f t="shared" si="25"/>
        <v>47.188102371757324</v>
      </c>
      <c r="Y36" s="10">
        <f t="shared" si="26"/>
        <v>608.49225864550681</v>
      </c>
      <c r="Z36" s="3">
        <f t="shared" si="27"/>
        <v>5054.0800259653724</v>
      </c>
    </row>
    <row r="37" spans="1:26" x14ac:dyDescent="0.35">
      <c r="A37" s="6">
        <v>13</v>
      </c>
      <c r="B37" s="2">
        <f t="shared" si="10"/>
        <v>44256</v>
      </c>
      <c r="C37" s="8">
        <f t="shared" si="11"/>
        <v>30</v>
      </c>
      <c r="D37" s="10">
        <f t="shared" si="12"/>
        <v>5753.735393768161</v>
      </c>
      <c r="E37" s="10">
        <f t="shared" si="1"/>
        <v>600</v>
      </c>
      <c r="F37" s="8">
        <f t="shared" si="13"/>
        <v>47.947794948068008</v>
      </c>
      <c r="G37" s="10">
        <f t="shared" si="14"/>
        <v>552.05220505193199</v>
      </c>
      <c r="H37" s="3">
        <f t="shared" si="15"/>
        <v>5201.6831887162289</v>
      </c>
      <c r="J37" s="6">
        <v>13</v>
      </c>
      <c r="K37" s="2">
        <f t="shared" si="16"/>
        <v>44256</v>
      </c>
      <c r="L37" s="8">
        <f t="shared" si="17"/>
        <v>30</v>
      </c>
      <c r="M37" s="10">
        <f t="shared" si="18"/>
        <v>4497.178584472591</v>
      </c>
      <c r="N37" s="10">
        <f t="shared" si="3"/>
        <v>700</v>
      </c>
      <c r="O37" s="8">
        <f t="shared" si="19"/>
        <v>37.47648820393826</v>
      </c>
      <c r="P37" s="10">
        <f t="shared" si="20"/>
        <v>662.52351179606171</v>
      </c>
      <c r="Q37" s="3">
        <f t="shared" si="21"/>
        <v>3834.655072676529</v>
      </c>
      <c r="S37" s="6">
        <v>13</v>
      </c>
      <c r="T37" s="2">
        <f t="shared" si="22"/>
        <v>44256</v>
      </c>
      <c r="U37" s="8">
        <f t="shared" si="23"/>
        <v>30</v>
      </c>
      <c r="V37" s="10">
        <f t="shared" si="24"/>
        <v>5054.0800259653724</v>
      </c>
      <c r="W37" s="10">
        <f t="shared" si="7"/>
        <v>655.68036101726409</v>
      </c>
      <c r="X37" s="8">
        <f t="shared" si="25"/>
        <v>42.117333549711439</v>
      </c>
      <c r="Y37" s="10">
        <f t="shared" si="26"/>
        <v>613.56302746755262</v>
      </c>
      <c r="Z37" s="3">
        <f t="shared" si="27"/>
        <v>4440.5169984978202</v>
      </c>
    </row>
    <row r="38" spans="1:26" x14ac:dyDescent="0.35">
      <c r="A38" s="6">
        <v>14</v>
      </c>
      <c r="B38" s="2">
        <f t="shared" si="10"/>
        <v>44287</v>
      </c>
      <c r="C38" s="8">
        <f t="shared" si="11"/>
        <v>30</v>
      </c>
      <c r="D38" s="10">
        <f t="shared" si="12"/>
        <v>5201.6831887162289</v>
      </c>
      <c r="E38" s="10">
        <f t="shared" si="1"/>
        <v>600</v>
      </c>
      <c r="F38" s="8">
        <f t="shared" si="13"/>
        <v>43.347359905968574</v>
      </c>
      <c r="G38" s="10">
        <f t="shared" si="14"/>
        <v>556.65264009403143</v>
      </c>
      <c r="H38" s="3">
        <f t="shared" si="15"/>
        <v>4645.0305486221978</v>
      </c>
      <c r="J38" s="6">
        <v>14</v>
      </c>
      <c r="K38" s="2">
        <f t="shared" si="16"/>
        <v>44287</v>
      </c>
      <c r="L38" s="8">
        <f t="shared" si="17"/>
        <v>30</v>
      </c>
      <c r="M38" s="10">
        <f t="shared" si="18"/>
        <v>3834.655072676529</v>
      </c>
      <c r="N38" s="10">
        <f t="shared" si="3"/>
        <v>700</v>
      </c>
      <c r="O38" s="8">
        <f t="shared" si="19"/>
        <v>31.955458938971073</v>
      </c>
      <c r="P38" s="10">
        <f t="shared" si="20"/>
        <v>668.04454106102889</v>
      </c>
      <c r="Q38" s="3">
        <f t="shared" si="21"/>
        <v>3166.6105316154999</v>
      </c>
      <c r="S38" s="6">
        <v>14</v>
      </c>
      <c r="T38" s="2">
        <f t="shared" si="22"/>
        <v>44287</v>
      </c>
      <c r="U38" s="8">
        <f t="shared" si="23"/>
        <v>30</v>
      </c>
      <c r="V38" s="10">
        <f t="shared" si="24"/>
        <v>4440.5169984978202</v>
      </c>
      <c r="W38" s="10">
        <f t="shared" si="7"/>
        <v>655.68036101726409</v>
      </c>
      <c r="X38" s="8">
        <f t="shared" si="25"/>
        <v>37.00430832081517</v>
      </c>
      <c r="Y38" s="10">
        <f t="shared" si="26"/>
        <v>618.67605269644889</v>
      </c>
      <c r="Z38" s="3">
        <f t="shared" si="27"/>
        <v>3821.8409458013712</v>
      </c>
    </row>
    <row r="39" spans="1:26" x14ac:dyDescent="0.35">
      <c r="A39" s="6">
        <v>15</v>
      </c>
      <c r="B39" s="2">
        <f t="shared" si="10"/>
        <v>44317</v>
      </c>
      <c r="C39" s="8">
        <f t="shared" si="11"/>
        <v>30</v>
      </c>
      <c r="D39" s="10">
        <f t="shared" si="12"/>
        <v>4645.0305486221978</v>
      </c>
      <c r="E39" s="10">
        <f t="shared" si="1"/>
        <v>600</v>
      </c>
      <c r="F39" s="8">
        <f t="shared" si="13"/>
        <v>38.708587905184984</v>
      </c>
      <c r="G39" s="10">
        <f t="shared" si="14"/>
        <v>561.29141209481497</v>
      </c>
      <c r="H39" s="3">
        <f t="shared" si="15"/>
        <v>4083.7391365273829</v>
      </c>
      <c r="J39" s="6">
        <v>15</v>
      </c>
      <c r="K39" s="2">
        <f t="shared" si="16"/>
        <v>44317</v>
      </c>
      <c r="L39" s="8">
        <f t="shared" si="17"/>
        <v>30</v>
      </c>
      <c r="M39" s="10">
        <f t="shared" si="18"/>
        <v>3166.6105316154999</v>
      </c>
      <c r="N39" s="10">
        <f t="shared" si="3"/>
        <v>700</v>
      </c>
      <c r="O39" s="8">
        <f t="shared" si="19"/>
        <v>26.388421096795831</v>
      </c>
      <c r="P39" s="10">
        <f t="shared" si="20"/>
        <v>673.61157890320419</v>
      </c>
      <c r="Q39" s="3">
        <f t="shared" si="21"/>
        <v>2492.9989527122957</v>
      </c>
      <c r="S39" s="6">
        <v>15</v>
      </c>
      <c r="T39" s="2">
        <f t="shared" si="22"/>
        <v>44317</v>
      </c>
      <c r="U39" s="8">
        <f t="shared" si="23"/>
        <v>30</v>
      </c>
      <c r="V39" s="10">
        <f t="shared" si="24"/>
        <v>3821.8409458013712</v>
      </c>
      <c r="W39" s="10">
        <f t="shared" si="7"/>
        <v>655.68036101726409</v>
      </c>
      <c r="X39" s="8">
        <f t="shared" si="25"/>
        <v>31.848674548344761</v>
      </c>
      <c r="Y39" s="10">
        <f t="shared" si="26"/>
        <v>623.83168646891932</v>
      </c>
      <c r="Z39" s="3">
        <f t="shared" si="27"/>
        <v>3198.0092593324516</v>
      </c>
    </row>
    <row r="40" spans="1:26" x14ac:dyDescent="0.35">
      <c r="A40" s="6">
        <v>16</v>
      </c>
      <c r="B40" s="2">
        <f t="shared" si="10"/>
        <v>44348</v>
      </c>
      <c r="C40" s="8">
        <f t="shared" si="11"/>
        <v>30</v>
      </c>
      <c r="D40" s="10">
        <f t="shared" si="12"/>
        <v>4083.7391365273829</v>
      </c>
      <c r="E40" s="10">
        <f t="shared" si="1"/>
        <v>600</v>
      </c>
      <c r="F40" s="8">
        <f t="shared" si="13"/>
        <v>34.031159471061521</v>
      </c>
      <c r="G40" s="10">
        <f t="shared" si="14"/>
        <v>565.96884052893847</v>
      </c>
      <c r="H40" s="3">
        <f t="shared" si="15"/>
        <v>3517.7702959984445</v>
      </c>
      <c r="J40" s="6">
        <v>16</v>
      </c>
      <c r="K40" s="2">
        <f t="shared" si="16"/>
        <v>44348</v>
      </c>
      <c r="L40" s="8">
        <f t="shared" si="17"/>
        <v>30</v>
      </c>
      <c r="M40" s="10">
        <f t="shared" si="18"/>
        <v>2492.9989527122957</v>
      </c>
      <c r="N40" s="10">
        <f t="shared" si="3"/>
        <v>700</v>
      </c>
      <c r="O40" s="8">
        <f t="shared" si="19"/>
        <v>20.774991272602463</v>
      </c>
      <c r="P40" s="10">
        <f t="shared" si="20"/>
        <v>679.22500872739749</v>
      </c>
      <c r="Q40" s="3">
        <f t="shared" si="21"/>
        <v>1813.7739439848983</v>
      </c>
      <c r="S40" s="6">
        <v>16</v>
      </c>
      <c r="T40" s="2">
        <f t="shared" si="22"/>
        <v>44348</v>
      </c>
      <c r="U40" s="8">
        <f t="shared" si="23"/>
        <v>30</v>
      </c>
      <c r="V40" s="10">
        <f t="shared" si="24"/>
        <v>3198.0092593324516</v>
      </c>
      <c r="W40" s="10">
        <f t="shared" si="7"/>
        <v>655.68036101726409</v>
      </c>
      <c r="X40" s="8">
        <f t="shared" si="25"/>
        <v>26.650077161103763</v>
      </c>
      <c r="Y40" s="10">
        <f t="shared" si="26"/>
        <v>629.03028385616028</v>
      </c>
      <c r="Z40" s="3">
        <f t="shared" si="27"/>
        <v>2568.9789754762915</v>
      </c>
    </row>
    <row r="41" spans="1:26" x14ac:dyDescent="0.35">
      <c r="A41" s="6">
        <v>17</v>
      </c>
      <c r="B41" s="2">
        <f t="shared" si="10"/>
        <v>44378</v>
      </c>
      <c r="C41" s="8">
        <f t="shared" si="11"/>
        <v>30</v>
      </c>
      <c r="D41" s="10">
        <f t="shared" si="12"/>
        <v>3517.7702959984445</v>
      </c>
      <c r="E41" s="10">
        <f t="shared" si="1"/>
        <v>600</v>
      </c>
      <c r="F41" s="8">
        <f t="shared" si="13"/>
        <v>29.314752466653704</v>
      </c>
      <c r="G41" s="10">
        <f t="shared" si="14"/>
        <v>570.68524753334634</v>
      </c>
      <c r="H41" s="3">
        <f t="shared" si="15"/>
        <v>2947.0850484650982</v>
      </c>
      <c r="J41" s="6">
        <v>17</v>
      </c>
      <c r="K41" s="2">
        <f t="shared" si="16"/>
        <v>44378</v>
      </c>
      <c r="L41" s="8">
        <f t="shared" si="17"/>
        <v>30</v>
      </c>
      <c r="M41" s="10">
        <f t="shared" si="18"/>
        <v>1813.7739439848983</v>
      </c>
      <c r="N41" s="10">
        <f t="shared" si="3"/>
        <v>700</v>
      </c>
      <c r="O41" s="8">
        <f t="shared" si="19"/>
        <v>15.114782866540819</v>
      </c>
      <c r="P41" s="10">
        <f t="shared" si="20"/>
        <v>684.88521713345915</v>
      </c>
      <c r="Q41" s="3">
        <f t="shared" si="21"/>
        <v>1128.8887268514391</v>
      </c>
      <c r="S41" s="6">
        <v>17</v>
      </c>
      <c r="T41" s="2">
        <f t="shared" si="22"/>
        <v>44378</v>
      </c>
      <c r="U41" s="8">
        <f t="shared" si="23"/>
        <v>30</v>
      </c>
      <c r="V41" s="10">
        <f t="shared" si="24"/>
        <v>2568.9789754762915</v>
      </c>
      <c r="W41" s="10">
        <f t="shared" si="7"/>
        <v>655.68036101726409</v>
      </c>
      <c r="X41" s="8">
        <f t="shared" si="25"/>
        <v>21.408158128969095</v>
      </c>
      <c r="Y41" s="10">
        <f t="shared" si="26"/>
        <v>634.27220288829494</v>
      </c>
      <c r="Z41" s="3">
        <f t="shared" si="27"/>
        <v>1934.7067725879965</v>
      </c>
    </row>
    <row r="42" spans="1:26" x14ac:dyDescent="0.35">
      <c r="A42" s="6">
        <v>18</v>
      </c>
      <c r="B42" s="2">
        <f t="shared" si="10"/>
        <v>44409</v>
      </c>
      <c r="C42" s="8">
        <f t="shared" si="11"/>
        <v>30</v>
      </c>
      <c r="D42" s="10">
        <f t="shared" si="12"/>
        <v>2947.0850484650982</v>
      </c>
      <c r="E42" s="10">
        <f t="shared" si="1"/>
        <v>600</v>
      </c>
      <c r="F42" s="8">
        <f t="shared" si="13"/>
        <v>24.559042070542485</v>
      </c>
      <c r="G42" s="10">
        <f t="shared" si="14"/>
        <v>575.44095792945757</v>
      </c>
      <c r="H42" s="3">
        <f t="shared" si="15"/>
        <v>2371.6440905356408</v>
      </c>
      <c r="J42" s="6">
        <v>18</v>
      </c>
      <c r="K42" s="2">
        <f t="shared" si="16"/>
        <v>44409</v>
      </c>
      <c r="L42" s="8">
        <f t="shared" si="17"/>
        <v>30</v>
      </c>
      <c r="M42" s="10">
        <f t="shared" si="18"/>
        <v>1128.8887268514391</v>
      </c>
      <c r="N42" s="10">
        <f t="shared" si="3"/>
        <v>700</v>
      </c>
      <c r="O42" s="8">
        <f t="shared" si="19"/>
        <v>9.4074060570953257</v>
      </c>
      <c r="P42" s="10">
        <f t="shared" si="20"/>
        <v>690.59259394290473</v>
      </c>
      <c r="Q42" s="3">
        <f t="shared" si="21"/>
        <v>438.29613290853433</v>
      </c>
      <c r="S42" s="6">
        <v>18</v>
      </c>
      <c r="T42" s="2">
        <f t="shared" si="22"/>
        <v>44409</v>
      </c>
      <c r="U42" s="8">
        <f t="shared" si="23"/>
        <v>30</v>
      </c>
      <c r="V42" s="10">
        <f t="shared" si="24"/>
        <v>1934.7067725879965</v>
      </c>
      <c r="W42" s="10">
        <f t="shared" si="7"/>
        <v>655.68036101726409</v>
      </c>
      <c r="X42" s="8">
        <f t="shared" si="25"/>
        <v>16.122556438233303</v>
      </c>
      <c r="Y42" s="10">
        <f t="shared" si="26"/>
        <v>639.55780457903074</v>
      </c>
      <c r="Z42" s="3">
        <f t="shared" si="27"/>
        <v>1295.1489680089658</v>
      </c>
    </row>
    <row r="43" spans="1:26" x14ac:dyDescent="0.35">
      <c r="A43" s="6">
        <v>19</v>
      </c>
      <c r="B43" s="2">
        <f t="shared" si="10"/>
        <v>44440</v>
      </c>
      <c r="C43" s="8">
        <f t="shared" si="11"/>
        <v>30</v>
      </c>
      <c r="D43" s="10">
        <f t="shared" si="12"/>
        <v>2371.6440905356408</v>
      </c>
      <c r="E43" s="10">
        <f t="shared" si="1"/>
        <v>600</v>
      </c>
      <c r="F43" s="8">
        <f t="shared" si="13"/>
        <v>19.763700754463674</v>
      </c>
      <c r="G43" s="10">
        <f t="shared" si="14"/>
        <v>580.23629924553632</v>
      </c>
      <c r="H43" s="3">
        <f t="shared" si="15"/>
        <v>1791.4077912901043</v>
      </c>
      <c r="J43" s="6">
        <v>19</v>
      </c>
      <c r="K43" s="2">
        <f t="shared" si="16"/>
        <v>44440</v>
      </c>
      <c r="L43" s="8">
        <f t="shared" si="17"/>
        <v>30</v>
      </c>
      <c r="M43" s="10">
        <f t="shared" si="18"/>
        <v>438.29613290853433</v>
      </c>
      <c r="N43" s="10">
        <f t="shared" si="3"/>
        <v>700</v>
      </c>
      <c r="O43" s="8">
        <f t="shared" si="19"/>
        <v>3.652467774237786</v>
      </c>
      <c r="P43" s="10">
        <f t="shared" si="20"/>
        <v>696.34753222576217</v>
      </c>
      <c r="Q43" s="3">
        <f t="shared" si="21"/>
        <v>-258.05139931722783</v>
      </c>
      <c r="S43" s="6">
        <v>19</v>
      </c>
      <c r="T43" s="2">
        <f t="shared" si="22"/>
        <v>44440</v>
      </c>
      <c r="U43" s="8">
        <f t="shared" si="23"/>
        <v>30</v>
      </c>
      <c r="V43" s="10">
        <f t="shared" si="24"/>
        <v>1295.1489680089658</v>
      </c>
      <c r="W43" s="10">
        <f t="shared" si="7"/>
        <v>655.68036101726409</v>
      </c>
      <c r="X43" s="8">
        <f t="shared" si="25"/>
        <v>10.792908066741381</v>
      </c>
      <c r="Y43" s="10">
        <f t="shared" si="26"/>
        <v>644.88745295052274</v>
      </c>
      <c r="Z43" s="3">
        <f t="shared" si="27"/>
        <v>650.26151505844302</v>
      </c>
    </row>
    <row r="44" spans="1:26" x14ac:dyDescent="0.35">
      <c r="A44" s="6">
        <v>20</v>
      </c>
      <c r="B44" s="2">
        <f t="shared" si="10"/>
        <v>44470</v>
      </c>
      <c r="C44" s="8">
        <f t="shared" si="11"/>
        <v>30</v>
      </c>
      <c r="D44" s="10">
        <f t="shared" si="12"/>
        <v>1791.4077912901043</v>
      </c>
      <c r="E44" s="10">
        <f t="shared" si="1"/>
        <v>600</v>
      </c>
      <c r="F44" s="8">
        <f t="shared" si="13"/>
        <v>14.928398260750869</v>
      </c>
      <c r="G44" s="10">
        <f t="shared" si="14"/>
        <v>585.0716017392491</v>
      </c>
      <c r="H44" s="3">
        <f t="shared" si="15"/>
        <v>1206.3361895508551</v>
      </c>
      <c r="J44" s="6">
        <v>20</v>
      </c>
      <c r="K44" s="2">
        <f t="shared" si="16"/>
        <v>44470</v>
      </c>
      <c r="L44" s="8">
        <f t="shared" si="17"/>
        <v>30</v>
      </c>
      <c r="M44" s="10">
        <f t="shared" si="18"/>
        <v>-258.05139931722783</v>
      </c>
      <c r="N44" s="10">
        <f t="shared" si="3"/>
        <v>700</v>
      </c>
      <c r="O44" s="8">
        <f t="shared" si="19"/>
        <v>-2.1504283276435654</v>
      </c>
      <c r="P44" s="10">
        <f t="shared" si="20"/>
        <v>702.15042832764357</v>
      </c>
      <c r="Q44" s="3">
        <f t="shared" si="21"/>
        <v>-960.2018276448714</v>
      </c>
      <c r="S44" s="6">
        <v>20</v>
      </c>
      <c r="T44" s="2">
        <f t="shared" si="22"/>
        <v>44470</v>
      </c>
      <c r="U44" s="8">
        <f t="shared" si="23"/>
        <v>30</v>
      </c>
      <c r="V44" s="10">
        <f t="shared" si="24"/>
        <v>650.26151505844302</v>
      </c>
      <c r="W44" s="10">
        <f t="shared" si="7"/>
        <v>655.68036101726409</v>
      </c>
      <c r="X44" s="8">
        <f t="shared" si="25"/>
        <v>5.4188459588203584</v>
      </c>
      <c r="Y44" s="10">
        <f t="shared" si="26"/>
        <v>650.26151505844371</v>
      </c>
      <c r="Z44" s="3">
        <f t="shared" si="27"/>
        <v>0</v>
      </c>
    </row>
    <row r="45" spans="1:26" x14ac:dyDescent="0.35">
      <c r="A45" s="6">
        <v>21</v>
      </c>
      <c r="B45" s="2" t="str">
        <f t="shared" si="10"/>
        <v/>
      </c>
      <c r="C45" s="8">
        <f t="shared" si="11"/>
        <v>0</v>
      </c>
      <c r="D45" s="10">
        <f t="shared" si="12"/>
        <v>0</v>
      </c>
      <c r="E45" s="10">
        <f t="shared" si="1"/>
        <v>600</v>
      </c>
      <c r="F45" s="8" t="str">
        <f t="shared" si="13"/>
        <v/>
      </c>
      <c r="G45" s="10">
        <f t="shared" si="14"/>
        <v>0</v>
      </c>
      <c r="H45" s="3">
        <f t="shared" si="15"/>
        <v>0</v>
      </c>
      <c r="J45" s="6">
        <v>21</v>
      </c>
      <c r="K45" s="2" t="str">
        <f t="shared" si="16"/>
        <v/>
      </c>
      <c r="L45" s="8">
        <f t="shared" si="17"/>
        <v>0</v>
      </c>
      <c r="M45" s="10">
        <f t="shared" si="18"/>
        <v>0</v>
      </c>
      <c r="N45" s="10">
        <f t="shared" si="3"/>
        <v>700</v>
      </c>
      <c r="O45" s="8">
        <f t="shared" si="19"/>
        <v>0</v>
      </c>
      <c r="P45" s="10">
        <f t="shared" si="20"/>
        <v>0</v>
      </c>
      <c r="Q45" s="3">
        <f t="shared" si="21"/>
        <v>0</v>
      </c>
      <c r="S45" s="6">
        <v>21</v>
      </c>
      <c r="T45" s="2" t="str">
        <f t="shared" si="22"/>
        <v/>
      </c>
      <c r="U45" s="8">
        <f t="shared" si="23"/>
        <v>0</v>
      </c>
      <c r="V45" s="10">
        <f t="shared" si="24"/>
        <v>0</v>
      </c>
      <c r="W45" s="10">
        <f t="shared" si="7"/>
        <v>655.68036101726409</v>
      </c>
      <c r="X45" s="8">
        <f t="shared" si="25"/>
        <v>0</v>
      </c>
      <c r="Y45" s="10">
        <f t="shared" si="26"/>
        <v>0</v>
      </c>
      <c r="Z45" s="3">
        <f t="shared" si="27"/>
        <v>0</v>
      </c>
    </row>
    <row r="46" spans="1:26" x14ac:dyDescent="0.35">
      <c r="A46" s="6">
        <v>22</v>
      </c>
      <c r="B46" s="2" t="str">
        <f t="shared" si="10"/>
        <v/>
      </c>
      <c r="C46" s="8">
        <f t="shared" si="11"/>
        <v>0</v>
      </c>
      <c r="D46" s="10">
        <f t="shared" si="12"/>
        <v>0</v>
      </c>
      <c r="E46" s="10">
        <f t="shared" si="1"/>
        <v>600</v>
      </c>
      <c r="F46" s="8" t="str">
        <f t="shared" si="13"/>
        <v/>
      </c>
      <c r="G46" s="10">
        <f t="shared" si="14"/>
        <v>0</v>
      </c>
      <c r="H46" s="3">
        <f t="shared" si="15"/>
        <v>0</v>
      </c>
      <c r="J46" s="6">
        <v>22</v>
      </c>
      <c r="K46" s="2" t="str">
        <f t="shared" si="16"/>
        <v/>
      </c>
      <c r="L46" s="8">
        <f t="shared" si="17"/>
        <v>0</v>
      </c>
      <c r="M46" s="10">
        <f t="shared" si="18"/>
        <v>0</v>
      </c>
      <c r="N46" s="10">
        <f t="shared" si="3"/>
        <v>700</v>
      </c>
      <c r="O46" s="8">
        <f t="shared" si="19"/>
        <v>0</v>
      </c>
      <c r="P46" s="10">
        <f t="shared" si="20"/>
        <v>0</v>
      </c>
      <c r="Q46" s="3">
        <f t="shared" si="21"/>
        <v>0</v>
      </c>
      <c r="S46" s="6">
        <v>22</v>
      </c>
      <c r="T46" s="2" t="str">
        <f t="shared" si="22"/>
        <v/>
      </c>
      <c r="U46" s="8">
        <f t="shared" si="23"/>
        <v>0</v>
      </c>
      <c r="V46" s="10">
        <f t="shared" si="24"/>
        <v>0</v>
      </c>
      <c r="W46" s="10">
        <f t="shared" si="7"/>
        <v>655.68036101726409</v>
      </c>
      <c r="X46" s="8">
        <f t="shared" si="25"/>
        <v>0</v>
      </c>
      <c r="Y46" s="10">
        <f t="shared" si="26"/>
        <v>0</v>
      </c>
      <c r="Z46" s="3">
        <f t="shared" si="27"/>
        <v>0</v>
      </c>
    </row>
    <row r="47" spans="1:26" x14ac:dyDescent="0.35">
      <c r="A47" s="6">
        <v>23</v>
      </c>
      <c r="B47" s="2" t="str">
        <f t="shared" si="10"/>
        <v/>
      </c>
      <c r="C47" s="8">
        <f t="shared" si="11"/>
        <v>0</v>
      </c>
      <c r="D47" s="10">
        <f t="shared" si="12"/>
        <v>0</v>
      </c>
      <c r="E47" s="10">
        <f t="shared" si="1"/>
        <v>600</v>
      </c>
      <c r="F47" s="8" t="str">
        <f t="shared" si="13"/>
        <v/>
      </c>
      <c r="G47" s="10">
        <f t="shared" si="14"/>
        <v>0</v>
      </c>
      <c r="H47" s="3">
        <f t="shared" si="15"/>
        <v>0</v>
      </c>
      <c r="J47" s="6">
        <v>23</v>
      </c>
      <c r="K47" s="2" t="str">
        <f t="shared" si="16"/>
        <v/>
      </c>
      <c r="L47" s="8">
        <f t="shared" si="17"/>
        <v>0</v>
      </c>
      <c r="M47" s="10">
        <f t="shared" si="18"/>
        <v>0</v>
      </c>
      <c r="N47" s="10">
        <f t="shared" si="3"/>
        <v>700</v>
      </c>
      <c r="O47" s="8">
        <f t="shared" si="19"/>
        <v>0</v>
      </c>
      <c r="P47" s="10">
        <f t="shared" si="20"/>
        <v>0</v>
      </c>
      <c r="Q47" s="3">
        <f t="shared" si="21"/>
        <v>0</v>
      </c>
      <c r="S47" s="6">
        <v>23</v>
      </c>
      <c r="T47" s="2" t="str">
        <f t="shared" si="22"/>
        <v/>
      </c>
      <c r="U47" s="8">
        <f t="shared" si="23"/>
        <v>0</v>
      </c>
      <c r="V47" s="10">
        <f t="shared" si="24"/>
        <v>0</v>
      </c>
      <c r="W47" s="10">
        <f t="shared" si="7"/>
        <v>655.68036101726409</v>
      </c>
      <c r="X47" s="8">
        <f t="shared" si="25"/>
        <v>0</v>
      </c>
      <c r="Y47" s="10">
        <f t="shared" si="26"/>
        <v>0</v>
      </c>
      <c r="Z47" s="3">
        <f t="shared" si="27"/>
        <v>0</v>
      </c>
    </row>
    <row r="48" spans="1:26" x14ac:dyDescent="0.35">
      <c r="A48" s="6">
        <v>24</v>
      </c>
      <c r="B48" s="2" t="str">
        <f t="shared" si="10"/>
        <v/>
      </c>
      <c r="C48" s="8">
        <f t="shared" si="11"/>
        <v>0</v>
      </c>
      <c r="D48" s="10">
        <f t="shared" si="12"/>
        <v>0</v>
      </c>
      <c r="E48" s="10">
        <f t="shared" si="1"/>
        <v>600</v>
      </c>
      <c r="F48" s="8" t="str">
        <f t="shared" si="13"/>
        <v/>
      </c>
      <c r="G48" s="10">
        <f t="shared" si="14"/>
        <v>0</v>
      </c>
      <c r="H48" s="3">
        <f t="shared" si="15"/>
        <v>0</v>
      </c>
      <c r="J48" s="6">
        <v>24</v>
      </c>
      <c r="K48" s="2" t="str">
        <f t="shared" si="16"/>
        <v/>
      </c>
      <c r="L48" s="8">
        <f t="shared" si="17"/>
        <v>0</v>
      </c>
      <c r="M48" s="10">
        <f t="shared" si="18"/>
        <v>0</v>
      </c>
      <c r="N48" s="10">
        <f t="shared" si="3"/>
        <v>700</v>
      </c>
      <c r="O48" s="8">
        <f t="shared" si="19"/>
        <v>0</v>
      </c>
      <c r="P48" s="10">
        <f t="shared" si="20"/>
        <v>0</v>
      </c>
      <c r="Q48" s="3">
        <f t="shared" si="21"/>
        <v>0</v>
      </c>
      <c r="S48" s="6">
        <v>24</v>
      </c>
      <c r="T48" s="2" t="str">
        <f t="shared" si="22"/>
        <v/>
      </c>
      <c r="U48" s="8">
        <f t="shared" si="23"/>
        <v>0</v>
      </c>
      <c r="V48" s="10">
        <f t="shared" si="24"/>
        <v>0</v>
      </c>
      <c r="W48" s="10">
        <f t="shared" si="7"/>
        <v>655.68036101726409</v>
      </c>
      <c r="X48" s="8">
        <f t="shared" si="25"/>
        <v>0</v>
      </c>
      <c r="Y48" s="10">
        <f t="shared" si="26"/>
        <v>0</v>
      </c>
      <c r="Z48" s="3">
        <f t="shared" si="27"/>
        <v>0</v>
      </c>
    </row>
    <row r="49" spans="1:26" x14ac:dyDescent="0.35">
      <c r="A49" s="6">
        <v>25</v>
      </c>
      <c r="B49" s="2" t="str">
        <f t="shared" si="10"/>
        <v/>
      </c>
      <c r="C49" s="8">
        <f t="shared" si="11"/>
        <v>0</v>
      </c>
      <c r="D49" s="10">
        <f t="shared" si="12"/>
        <v>0</v>
      </c>
      <c r="E49" s="10">
        <f t="shared" si="1"/>
        <v>600</v>
      </c>
      <c r="F49" s="8" t="str">
        <f t="shared" si="13"/>
        <v/>
      </c>
      <c r="G49" s="10">
        <f t="shared" si="14"/>
        <v>0</v>
      </c>
      <c r="H49" s="3">
        <f t="shared" si="15"/>
        <v>0</v>
      </c>
      <c r="J49" s="6">
        <v>25</v>
      </c>
      <c r="K49" s="2" t="str">
        <f t="shared" si="16"/>
        <v/>
      </c>
      <c r="L49" s="8">
        <f t="shared" si="17"/>
        <v>0</v>
      </c>
      <c r="M49" s="10">
        <f t="shared" si="18"/>
        <v>0</v>
      </c>
      <c r="N49" s="10">
        <f t="shared" si="3"/>
        <v>700</v>
      </c>
      <c r="O49" s="8">
        <f t="shared" si="19"/>
        <v>0</v>
      </c>
      <c r="P49" s="10">
        <f t="shared" si="20"/>
        <v>0</v>
      </c>
      <c r="Q49" s="3">
        <f t="shared" si="21"/>
        <v>0</v>
      </c>
      <c r="S49" s="6">
        <v>25</v>
      </c>
      <c r="T49" s="2" t="str">
        <f t="shared" si="22"/>
        <v/>
      </c>
      <c r="U49" s="8">
        <f t="shared" si="23"/>
        <v>0</v>
      </c>
      <c r="V49" s="10">
        <f t="shared" si="24"/>
        <v>0</v>
      </c>
      <c r="W49" s="10">
        <f t="shared" si="7"/>
        <v>655.68036101726409</v>
      </c>
      <c r="X49" s="8">
        <f t="shared" si="25"/>
        <v>0</v>
      </c>
      <c r="Y49" s="10">
        <f t="shared" si="26"/>
        <v>0</v>
      </c>
      <c r="Z49" s="3">
        <f t="shared" si="27"/>
        <v>0</v>
      </c>
    </row>
    <row r="50" spans="1:26" x14ac:dyDescent="0.35">
      <c r="A50" s="6">
        <v>26</v>
      </c>
      <c r="B50" s="2" t="str">
        <f t="shared" si="10"/>
        <v/>
      </c>
      <c r="C50" s="8">
        <f t="shared" si="11"/>
        <v>0</v>
      </c>
      <c r="D50" s="10">
        <f t="shared" si="12"/>
        <v>0</v>
      </c>
      <c r="E50" s="10">
        <f t="shared" si="1"/>
        <v>600</v>
      </c>
      <c r="F50" s="8" t="str">
        <f t="shared" si="13"/>
        <v/>
      </c>
      <c r="G50" s="10">
        <f t="shared" si="14"/>
        <v>0</v>
      </c>
      <c r="H50" s="3">
        <f t="shared" si="15"/>
        <v>0</v>
      </c>
      <c r="J50" s="6">
        <v>26</v>
      </c>
      <c r="K50" s="2" t="str">
        <f t="shared" si="16"/>
        <v/>
      </c>
      <c r="L50" s="8">
        <f t="shared" si="17"/>
        <v>0</v>
      </c>
      <c r="M50" s="10">
        <f t="shared" si="18"/>
        <v>0</v>
      </c>
      <c r="N50" s="10">
        <f t="shared" si="3"/>
        <v>700</v>
      </c>
      <c r="O50" s="8">
        <f t="shared" si="19"/>
        <v>0</v>
      </c>
      <c r="P50" s="10">
        <f t="shared" si="20"/>
        <v>0</v>
      </c>
      <c r="Q50" s="3">
        <f t="shared" si="21"/>
        <v>0</v>
      </c>
      <c r="S50" s="6">
        <v>26</v>
      </c>
      <c r="T50" s="2" t="str">
        <f t="shared" si="22"/>
        <v/>
      </c>
      <c r="U50" s="8">
        <f t="shared" si="23"/>
        <v>0</v>
      </c>
      <c r="V50" s="10">
        <f t="shared" si="24"/>
        <v>0</v>
      </c>
      <c r="W50" s="10">
        <f t="shared" si="7"/>
        <v>655.68036101726409</v>
      </c>
      <c r="X50" s="8">
        <f t="shared" si="25"/>
        <v>0</v>
      </c>
      <c r="Y50" s="10">
        <f t="shared" si="26"/>
        <v>0</v>
      </c>
      <c r="Z50" s="3">
        <f t="shared" si="27"/>
        <v>0</v>
      </c>
    </row>
    <row r="51" spans="1:26" x14ac:dyDescent="0.35">
      <c r="A51" s="6">
        <v>27</v>
      </c>
      <c r="B51" s="2" t="str">
        <f t="shared" si="10"/>
        <v/>
      </c>
      <c r="C51" s="8">
        <f t="shared" si="11"/>
        <v>0</v>
      </c>
      <c r="D51" s="10">
        <f t="shared" si="12"/>
        <v>0</v>
      </c>
      <c r="E51" s="10">
        <f t="shared" si="1"/>
        <v>600</v>
      </c>
      <c r="F51" s="8" t="str">
        <f t="shared" si="13"/>
        <v/>
      </c>
      <c r="G51" s="10">
        <f t="shared" si="14"/>
        <v>0</v>
      </c>
      <c r="H51" s="3">
        <f t="shared" si="15"/>
        <v>0</v>
      </c>
      <c r="J51" s="6">
        <v>27</v>
      </c>
      <c r="K51" s="2" t="str">
        <f t="shared" si="16"/>
        <v/>
      </c>
      <c r="L51" s="8">
        <f t="shared" si="17"/>
        <v>0</v>
      </c>
      <c r="M51" s="10">
        <f t="shared" si="18"/>
        <v>0</v>
      </c>
      <c r="N51" s="10">
        <f t="shared" si="3"/>
        <v>700</v>
      </c>
      <c r="O51" s="8">
        <f t="shared" si="19"/>
        <v>0</v>
      </c>
      <c r="P51" s="10">
        <f t="shared" si="20"/>
        <v>0</v>
      </c>
      <c r="Q51" s="3">
        <f t="shared" si="21"/>
        <v>0</v>
      </c>
      <c r="S51" s="6">
        <v>27</v>
      </c>
      <c r="T51" s="2" t="str">
        <f t="shared" si="22"/>
        <v/>
      </c>
      <c r="U51" s="8">
        <f t="shared" si="23"/>
        <v>0</v>
      </c>
      <c r="V51" s="10">
        <f t="shared" si="24"/>
        <v>0</v>
      </c>
      <c r="W51" s="10">
        <f t="shared" si="7"/>
        <v>655.68036101726409</v>
      </c>
      <c r="X51" s="8">
        <f t="shared" si="25"/>
        <v>0</v>
      </c>
      <c r="Y51" s="10">
        <f t="shared" si="26"/>
        <v>0</v>
      </c>
      <c r="Z51" s="3">
        <f t="shared" si="27"/>
        <v>0</v>
      </c>
    </row>
    <row r="52" spans="1:26" x14ac:dyDescent="0.35">
      <c r="A52" s="6">
        <v>28</v>
      </c>
      <c r="B52" s="2" t="str">
        <f t="shared" si="10"/>
        <v/>
      </c>
      <c r="C52" s="8">
        <f t="shared" si="11"/>
        <v>0</v>
      </c>
      <c r="D52" s="10">
        <f t="shared" si="12"/>
        <v>0</v>
      </c>
      <c r="E52" s="10">
        <f t="shared" si="1"/>
        <v>600</v>
      </c>
      <c r="F52" s="8" t="str">
        <f t="shared" si="13"/>
        <v/>
      </c>
      <c r="G52" s="10">
        <f t="shared" si="14"/>
        <v>0</v>
      </c>
      <c r="H52" s="3">
        <f t="shared" si="15"/>
        <v>0</v>
      </c>
      <c r="J52" s="6">
        <v>28</v>
      </c>
      <c r="K52" s="2" t="str">
        <f t="shared" si="16"/>
        <v/>
      </c>
      <c r="L52" s="8">
        <f t="shared" si="17"/>
        <v>0</v>
      </c>
      <c r="M52" s="10">
        <f t="shared" si="18"/>
        <v>0</v>
      </c>
      <c r="N52" s="10">
        <f t="shared" si="3"/>
        <v>700</v>
      </c>
      <c r="O52" s="8">
        <f t="shared" si="19"/>
        <v>0</v>
      </c>
      <c r="P52" s="10">
        <f t="shared" si="20"/>
        <v>0</v>
      </c>
      <c r="Q52" s="3">
        <f t="shared" si="21"/>
        <v>0</v>
      </c>
      <c r="S52" s="6">
        <v>28</v>
      </c>
      <c r="T52" s="2" t="str">
        <f t="shared" si="22"/>
        <v/>
      </c>
      <c r="U52" s="8">
        <f t="shared" si="23"/>
        <v>0</v>
      </c>
      <c r="V52" s="10">
        <f t="shared" si="24"/>
        <v>0</v>
      </c>
      <c r="W52" s="10">
        <f t="shared" si="7"/>
        <v>655.68036101726409</v>
      </c>
      <c r="X52" s="8">
        <f t="shared" si="25"/>
        <v>0</v>
      </c>
      <c r="Y52" s="10">
        <f t="shared" si="26"/>
        <v>0</v>
      </c>
      <c r="Z52" s="3">
        <f t="shared" si="27"/>
        <v>0</v>
      </c>
    </row>
    <row r="53" spans="1:26" x14ac:dyDescent="0.35">
      <c r="A53" s="6">
        <v>29</v>
      </c>
      <c r="B53" s="2" t="str">
        <f t="shared" si="10"/>
        <v/>
      </c>
      <c r="C53" s="8">
        <f t="shared" si="11"/>
        <v>0</v>
      </c>
      <c r="D53" s="10">
        <f t="shared" si="12"/>
        <v>0</v>
      </c>
      <c r="E53" s="10">
        <f t="shared" si="1"/>
        <v>600</v>
      </c>
      <c r="F53" s="8" t="str">
        <f t="shared" si="13"/>
        <v/>
      </c>
      <c r="G53" s="10">
        <f t="shared" si="14"/>
        <v>0</v>
      </c>
      <c r="H53" s="3">
        <f t="shared" si="15"/>
        <v>0</v>
      </c>
      <c r="J53" s="6">
        <v>29</v>
      </c>
      <c r="K53" s="2" t="str">
        <f t="shared" si="16"/>
        <v/>
      </c>
      <c r="L53" s="8">
        <f t="shared" si="17"/>
        <v>0</v>
      </c>
      <c r="M53" s="10">
        <f t="shared" si="18"/>
        <v>0</v>
      </c>
      <c r="N53" s="10">
        <f t="shared" si="3"/>
        <v>700</v>
      </c>
      <c r="O53" s="8">
        <f t="shared" si="19"/>
        <v>0</v>
      </c>
      <c r="P53" s="10">
        <f t="shared" si="20"/>
        <v>0</v>
      </c>
      <c r="Q53" s="3">
        <f t="shared" si="21"/>
        <v>0</v>
      </c>
      <c r="S53" s="6">
        <v>29</v>
      </c>
      <c r="T53" s="2" t="str">
        <f t="shared" si="22"/>
        <v/>
      </c>
      <c r="U53" s="8">
        <f t="shared" si="23"/>
        <v>0</v>
      </c>
      <c r="V53" s="10">
        <f t="shared" si="24"/>
        <v>0</v>
      </c>
      <c r="W53" s="10">
        <f t="shared" si="7"/>
        <v>655.68036101726409</v>
      </c>
      <c r="X53" s="8">
        <f t="shared" si="25"/>
        <v>0</v>
      </c>
      <c r="Y53" s="10">
        <f t="shared" si="26"/>
        <v>0</v>
      </c>
      <c r="Z53" s="3">
        <f t="shared" si="27"/>
        <v>0</v>
      </c>
    </row>
    <row r="54" spans="1:26" x14ac:dyDescent="0.35">
      <c r="A54" s="6">
        <v>30</v>
      </c>
      <c r="B54" s="2" t="str">
        <f t="shared" si="10"/>
        <v/>
      </c>
      <c r="C54" s="8">
        <f t="shared" si="11"/>
        <v>0</v>
      </c>
      <c r="D54" s="10">
        <f t="shared" si="12"/>
        <v>0</v>
      </c>
      <c r="E54" s="10">
        <f t="shared" si="1"/>
        <v>600</v>
      </c>
      <c r="F54" s="8" t="str">
        <f t="shared" si="13"/>
        <v/>
      </c>
      <c r="G54" s="10">
        <f t="shared" si="14"/>
        <v>0</v>
      </c>
      <c r="H54" s="3">
        <f t="shared" si="15"/>
        <v>0</v>
      </c>
      <c r="J54" s="6">
        <v>30</v>
      </c>
      <c r="K54" s="2" t="str">
        <f t="shared" si="16"/>
        <v/>
      </c>
      <c r="L54" s="8">
        <f t="shared" si="17"/>
        <v>0</v>
      </c>
      <c r="M54" s="10">
        <f t="shared" si="18"/>
        <v>0</v>
      </c>
      <c r="N54" s="10">
        <f t="shared" si="3"/>
        <v>700</v>
      </c>
      <c r="O54" s="8">
        <f t="shared" si="19"/>
        <v>0</v>
      </c>
      <c r="P54" s="10">
        <f t="shared" si="20"/>
        <v>0</v>
      </c>
      <c r="Q54" s="3">
        <f t="shared" si="21"/>
        <v>0</v>
      </c>
      <c r="S54" s="6">
        <v>30</v>
      </c>
      <c r="T54" s="2" t="str">
        <f t="shared" si="22"/>
        <v/>
      </c>
      <c r="U54" s="8">
        <f t="shared" si="23"/>
        <v>0</v>
      </c>
      <c r="V54" s="10">
        <f t="shared" si="24"/>
        <v>0</v>
      </c>
      <c r="W54" s="10">
        <f t="shared" si="7"/>
        <v>655.68036101726409</v>
      </c>
      <c r="X54" s="8">
        <f t="shared" si="25"/>
        <v>0</v>
      </c>
      <c r="Y54" s="10">
        <f t="shared" si="26"/>
        <v>0</v>
      </c>
      <c r="Z54" s="3">
        <f t="shared" si="27"/>
        <v>0</v>
      </c>
    </row>
    <row r="55" spans="1:26" x14ac:dyDescent="0.35">
      <c r="A55" s="6">
        <v>31</v>
      </c>
      <c r="B55" s="2" t="str">
        <f t="shared" si="10"/>
        <v/>
      </c>
      <c r="C55" s="8">
        <f t="shared" si="11"/>
        <v>0</v>
      </c>
      <c r="D55" s="10">
        <f t="shared" si="12"/>
        <v>0</v>
      </c>
      <c r="E55" s="10">
        <f t="shared" si="1"/>
        <v>600</v>
      </c>
      <c r="F55" s="8" t="str">
        <f t="shared" si="13"/>
        <v/>
      </c>
      <c r="G55" s="10">
        <f t="shared" si="14"/>
        <v>0</v>
      </c>
      <c r="H55" s="3">
        <f t="shared" si="15"/>
        <v>0</v>
      </c>
      <c r="J55" s="6">
        <v>31</v>
      </c>
      <c r="K55" s="2" t="str">
        <f t="shared" si="16"/>
        <v/>
      </c>
      <c r="L55" s="8">
        <f t="shared" si="17"/>
        <v>0</v>
      </c>
      <c r="M55" s="10">
        <f t="shared" si="18"/>
        <v>0</v>
      </c>
      <c r="N55" s="10">
        <f t="shared" si="3"/>
        <v>700</v>
      </c>
      <c r="O55" s="8">
        <f t="shared" si="19"/>
        <v>0</v>
      </c>
      <c r="P55" s="10">
        <f t="shared" si="20"/>
        <v>0</v>
      </c>
      <c r="Q55" s="3">
        <f t="shared" si="21"/>
        <v>0</v>
      </c>
      <c r="S55" s="6">
        <v>31</v>
      </c>
      <c r="T55" s="2" t="str">
        <f t="shared" si="22"/>
        <v/>
      </c>
      <c r="U55" s="8">
        <f t="shared" si="23"/>
        <v>0</v>
      </c>
      <c r="V55" s="10">
        <f t="shared" si="24"/>
        <v>0</v>
      </c>
      <c r="W55" s="10">
        <f t="shared" si="7"/>
        <v>655.68036101726409</v>
      </c>
      <c r="X55" s="8">
        <f t="shared" si="25"/>
        <v>0</v>
      </c>
      <c r="Y55" s="10">
        <f t="shared" si="26"/>
        <v>0</v>
      </c>
      <c r="Z55" s="3">
        <f t="shared" si="27"/>
        <v>0</v>
      </c>
    </row>
    <row r="56" spans="1:26" x14ac:dyDescent="0.35">
      <c r="A56" s="6">
        <v>32</v>
      </c>
      <c r="B56" s="2" t="str">
        <f t="shared" si="10"/>
        <v/>
      </c>
      <c r="C56" s="8">
        <f t="shared" si="11"/>
        <v>0</v>
      </c>
      <c r="D56" s="10">
        <f t="shared" si="12"/>
        <v>0</v>
      </c>
      <c r="E56" s="10">
        <f t="shared" si="1"/>
        <v>600</v>
      </c>
      <c r="F56" s="8" t="str">
        <f t="shared" si="13"/>
        <v/>
      </c>
      <c r="G56" s="10">
        <f t="shared" si="14"/>
        <v>0</v>
      </c>
      <c r="H56" s="3">
        <f t="shared" si="15"/>
        <v>0</v>
      </c>
      <c r="J56" s="6">
        <v>32</v>
      </c>
      <c r="K56" s="2" t="str">
        <f t="shared" si="16"/>
        <v/>
      </c>
      <c r="L56" s="8">
        <f t="shared" si="17"/>
        <v>0</v>
      </c>
      <c r="M56" s="10">
        <f t="shared" si="18"/>
        <v>0</v>
      </c>
      <c r="N56" s="10">
        <f t="shared" si="3"/>
        <v>700</v>
      </c>
      <c r="O56" s="8">
        <f t="shared" si="19"/>
        <v>0</v>
      </c>
      <c r="P56" s="10">
        <f t="shared" si="20"/>
        <v>0</v>
      </c>
      <c r="Q56" s="3">
        <f t="shared" si="21"/>
        <v>0</v>
      </c>
      <c r="S56" s="6">
        <v>32</v>
      </c>
      <c r="T56" s="2" t="str">
        <f t="shared" si="22"/>
        <v/>
      </c>
      <c r="U56" s="8">
        <f t="shared" si="23"/>
        <v>0</v>
      </c>
      <c r="V56" s="10">
        <f t="shared" si="24"/>
        <v>0</v>
      </c>
      <c r="W56" s="10">
        <f t="shared" si="7"/>
        <v>655.68036101726409</v>
      </c>
      <c r="X56" s="8">
        <f t="shared" si="25"/>
        <v>0</v>
      </c>
      <c r="Y56" s="10">
        <f t="shared" si="26"/>
        <v>0</v>
      </c>
      <c r="Z56" s="3">
        <f t="shared" si="27"/>
        <v>0</v>
      </c>
    </row>
    <row r="57" spans="1:26" x14ac:dyDescent="0.35">
      <c r="A57" s="6">
        <v>33</v>
      </c>
      <c r="B57" s="2" t="str">
        <f t="shared" si="10"/>
        <v/>
      </c>
      <c r="C57" s="8">
        <f t="shared" si="11"/>
        <v>0</v>
      </c>
      <c r="D57" s="10">
        <f t="shared" si="12"/>
        <v>0</v>
      </c>
      <c r="E57" s="10">
        <f t="shared" si="1"/>
        <v>600</v>
      </c>
      <c r="F57" s="8" t="str">
        <f t="shared" si="13"/>
        <v/>
      </c>
      <c r="G57" s="10">
        <f t="shared" si="14"/>
        <v>0</v>
      </c>
      <c r="H57" s="3">
        <f t="shared" si="15"/>
        <v>0</v>
      </c>
      <c r="J57" s="6">
        <v>33</v>
      </c>
      <c r="K57" s="2" t="str">
        <f t="shared" si="16"/>
        <v/>
      </c>
      <c r="L57" s="8">
        <f t="shared" si="17"/>
        <v>0</v>
      </c>
      <c r="M57" s="10">
        <f t="shared" si="18"/>
        <v>0</v>
      </c>
      <c r="N57" s="10">
        <f t="shared" si="3"/>
        <v>700</v>
      </c>
      <c r="O57" s="8">
        <f t="shared" si="19"/>
        <v>0</v>
      </c>
      <c r="P57" s="10">
        <f t="shared" si="20"/>
        <v>0</v>
      </c>
      <c r="Q57" s="3">
        <f t="shared" si="21"/>
        <v>0</v>
      </c>
      <c r="S57" s="6">
        <v>33</v>
      </c>
      <c r="T57" s="2" t="str">
        <f t="shared" si="22"/>
        <v/>
      </c>
      <c r="U57" s="8">
        <f t="shared" si="23"/>
        <v>0</v>
      </c>
      <c r="V57" s="10">
        <f t="shared" si="24"/>
        <v>0</v>
      </c>
      <c r="W57" s="10">
        <f t="shared" si="7"/>
        <v>655.68036101726409</v>
      </c>
      <c r="X57" s="8">
        <f t="shared" si="25"/>
        <v>0</v>
      </c>
      <c r="Y57" s="10">
        <f t="shared" si="26"/>
        <v>0</v>
      </c>
      <c r="Z57" s="3">
        <f t="shared" si="27"/>
        <v>0</v>
      </c>
    </row>
    <row r="58" spans="1:26" x14ac:dyDescent="0.35">
      <c r="A58" s="6">
        <v>34</v>
      </c>
      <c r="B58" s="2" t="str">
        <f t="shared" si="10"/>
        <v/>
      </c>
      <c r="C58" s="8">
        <f t="shared" si="11"/>
        <v>0</v>
      </c>
      <c r="D58" s="10">
        <f t="shared" si="12"/>
        <v>0</v>
      </c>
      <c r="E58" s="10">
        <f t="shared" si="1"/>
        <v>600</v>
      </c>
      <c r="F58" s="8" t="str">
        <f t="shared" si="13"/>
        <v/>
      </c>
      <c r="G58" s="10">
        <f t="shared" si="14"/>
        <v>0</v>
      </c>
      <c r="H58" s="3">
        <f t="shared" si="15"/>
        <v>0</v>
      </c>
      <c r="J58" s="6">
        <v>34</v>
      </c>
      <c r="K58" s="2" t="str">
        <f t="shared" si="16"/>
        <v/>
      </c>
      <c r="L58" s="8">
        <f t="shared" si="17"/>
        <v>0</v>
      </c>
      <c r="M58" s="10">
        <f t="shared" si="18"/>
        <v>0</v>
      </c>
      <c r="N58" s="10">
        <f t="shared" si="3"/>
        <v>700</v>
      </c>
      <c r="O58" s="8">
        <f t="shared" si="19"/>
        <v>0</v>
      </c>
      <c r="P58" s="10">
        <f t="shared" si="20"/>
        <v>0</v>
      </c>
      <c r="Q58" s="3">
        <f t="shared" si="21"/>
        <v>0</v>
      </c>
      <c r="S58" s="6">
        <v>34</v>
      </c>
      <c r="T58" s="2" t="str">
        <f t="shared" si="22"/>
        <v/>
      </c>
      <c r="U58" s="8">
        <f t="shared" si="23"/>
        <v>0</v>
      </c>
      <c r="V58" s="10">
        <f t="shared" si="24"/>
        <v>0</v>
      </c>
      <c r="W58" s="10">
        <f t="shared" si="7"/>
        <v>655.68036101726409</v>
      </c>
      <c r="X58" s="8">
        <f t="shared" si="25"/>
        <v>0</v>
      </c>
      <c r="Y58" s="10">
        <f t="shared" si="26"/>
        <v>0</v>
      </c>
      <c r="Z58" s="3">
        <f t="shared" si="27"/>
        <v>0</v>
      </c>
    </row>
    <row r="59" spans="1:26" x14ac:dyDescent="0.35">
      <c r="A59" s="6">
        <v>35</v>
      </c>
      <c r="B59" s="2" t="str">
        <f t="shared" si="10"/>
        <v/>
      </c>
      <c r="C59" s="8">
        <f t="shared" si="11"/>
        <v>0</v>
      </c>
      <c r="D59" s="10">
        <f t="shared" si="12"/>
        <v>0</v>
      </c>
      <c r="E59" s="10">
        <f t="shared" si="1"/>
        <v>600</v>
      </c>
      <c r="F59" s="8" t="str">
        <f t="shared" si="13"/>
        <v/>
      </c>
      <c r="G59" s="10">
        <f t="shared" si="14"/>
        <v>0</v>
      </c>
      <c r="H59" s="3">
        <f t="shared" si="15"/>
        <v>0</v>
      </c>
      <c r="J59" s="6">
        <v>35</v>
      </c>
      <c r="K59" s="2" t="str">
        <f t="shared" si="16"/>
        <v/>
      </c>
      <c r="L59" s="8">
        <f t="shared" si="17"/>
        <v>0</v>
      </c>
      <c r="M59" s="10">
        <f t="shared" si="18"/>
        <v>0</v>
      </c>
      <c r="N59" s="10">
        <f t="shared" si="3"/>
        <v>700</v>
      </c>
      <c r="O59" s="8">
        <f t="shared" si="19"/>
        <v>0</v>
      </c>
      <c r="P59" s="10">
        <f t="shared" si="20"/>
        <v>0</v>
      </c>
      <c r="Q59" s="3">
        <f t="shared" si="21"/>
        <v>0</v>
      </c>
      <c r="S59" s="6">
        <v>35</v>
      </c>
      <c r="T59" s="2" t="str">
        <f t="shared" si="22"/>
        <v/>
      </c>
      <c r="U59" s="8">
        <f t="shared" si="23"/>
        <v>0</v>
      </c>
      <c r="V59" s="10">
        <f t="shared" si="24"/>
        <v>0</v>
      </c>
      <c r="W59" s="10">
        <f t="shared" si="7"/>
        <v>655.68036101726409</v>
      </c>
      <c r="X59" s="8">
        <f t="shared" si="25"/>
        <v>0</v>
      </c>
      <c r="Y59" s="10">
        <f t="shared" si="26"/>
        <v>0</v>
      </c>
      <c r="Z59" s="3">
        <f t="shared" si="27"/>
        <v>0</v>
      </c>
    </row>
    <row r="60" spans="1:26" x14ac:dyDescent="0.35">
      <c r="A60" s="6">
        <v>36</v>
      </c>
      <c r="B60" s="2" t="str">
        <f t="shared" si="10"/>
        <v/>
      </c>
      <c r="C60" s="8">
        <f t="shared" si="11"/>
        <v>0</v>
      </c>
      <c r="D60" s="10">
        <f t="shared" si="12"/>
        <v>0</v>
      </c>
      <c r="E60" s="10">
        <f t="shared" si="1"/>
        <v>600</v>
      </c>
      <c r="F60" s="8" t="str">
        <f t="shared" si="13"/>
        <v/>
      </c>
      <c r="G60" s="10">
        <f t="shared" si="14"/>
        <v>0</v>
      </c>
      <c r="H60" s="3">
        <f t="shared" si="15"/>
        <v>0</v>
      </c>
      <c r="J60" s="6">
        <v>36</v>
      </c>
      <c r="K60" s="2" t="str">
        <f t="shared" si="16"/>
        <v/>
      </c>
      <c r="L60" s="8">
        <f t="shared" si="17"/>
        <v>0</v>
      </c>
      <c r="M60" s="10">
        <f t="shared" si="18"/>
        <v>0</v>
      </c>
      <c r="N60" s="10">
        <f t="shared" si="3"/>
        <v>700</v>
      </c>
      <c r="O60" s="8">
        <f t="shared" si="19"/>
        <v>0</v>
      </c>
      <c r="P60" s="10">
        <f t="shared" si="20"/>
        <v>0</v>
      </c>
      <c r="Q60" s="3">
        <f t="shared" si="21"/>
        <v>0</v>
      </c>
      <c r="S60" s="6">
        <v>36</v>
      </c>
      <c r="T60" s="2" t="str">
        <f t="shared" si="22"/>
        <v/>
      </c>
      <c r="U60" s="8">
        <f t="shared" si="23"/>
        <v>0</v>
      </c>
      <c r="V60" s="10">
        <f t="shared" si="24"/>
        <v>0</v>
      </c>
      <c r="W60" s="10">
        <f t="shared" si="7"/>
        <v>655.68036101726409</v>
      </c>
      <c r="X60" s="8">
        <f t="shared" si="25"/>
        <v>0</v>
      </c>
      <c r="Y60" s="10">
        <f t="shared" si="26"/>
        <v>0</v>
      </c>
      <c r="Z60" s="3">
        <f t="shared" si="27"/>
        <v>0</v>
      </c>
    </row>
    <row r="61" spans="1:26" x14ac:dyDescent="0.35">
      <c r="A61" s="6">
        <v>37</v>
      </c>
      <c r="B61" s="2" t="str">
        <f t="shared" si="10"/>
        <v/>
      </c>
      <c r="C61" s="8">
        <f t="shared" si="11"/>
        <v>0</v>
      </c>
      <c r="D61" s="10">
        <f t="shared" si="12"/>
        <v>0</v>
      </c>
      <c r="E61" s="10">
        <f t="shared" si="1"/>
        <v>600</v>
      </c>
      <c r="F61" s="8" t="str">
        <f t="shared" si="13"/>
        <v/>
      </c>
      <c r="G61" s="10">
        <f t="shared" si="14"/>
        <v>0</v>
      </c>
      <c r="H61" s="3">
        <f t="shared" si="15"/>
        <v>0</v>
      </c>
      <c r="J61" s="6">
        <v>37</v>
      </c>
      <c r="K61" s="2" t="str">
        <f t="shared" si="16"/>
        <v/>
      </c>
      <c r="L61" s="8">
        <f t="shared" si="17"/>
        <v>0</v>
      </c>
      <c r="M61" s="10">
        <f t="shared" si="18"/>
        <v>0</v>
      </c>
      <c r="N61" s="10">
        <f t="shared" si="3"/>
        <v>700</v>
      </c>
      <c r="O61" s="8">
        <f t="shared" si="19"/>
        <v>0</v>
      </c>
      <c r="P61" s="10">
        <f t="shared" si="20"/>
        <v>0</v>
      </c>
      <c r="Q61" s="3">
        <f t="shared" si="21"/>
        <v>0</v>
      </c>
      <c r="S61" s="6">
        <v>37</v>
      </c>
      <c r="T61" s="2" t="str">
        <f t="shared" si="22"/>
        <v/>
      </c>
      <c r="U61" s="8">
        <f t="shared" si="23"/>
        <v>0</v>
      </c>
      <c r="V61" s="10">
        <f t="shared" si="24"/>
        <v>0</v>
      </c>
      <c r="W61" s="10">
        <f t="shared" si="7"/>
        <v>655.68036101726409</v>
      </c>
      <c r="X61" s="8">
        <f t="shared" si="25"/>
        <v>0</v>
      </c>
      <c r="Y61" s="10">
        <f t="shared" si="26"/>
        <v>0</v>
      </c>
      <c r="Z61" s="3">
        <f t="shared" si="27"/>
        <v>0</v>
      </c>
    </row>
    <row r="62" spans="1:26" x14ac:dyDescent="0.35">
      <c r="A62" s="6">
        <v>38</v>
      </c>
      <c r="B62" s="2" t="str">
        <f t="shared" si="10"/>
        <v/>
      </c>
      <c r="C62" s="8">
        <f t="shared" si="11"/>
        <v>0</v>
      </c>
      <c r="D62" s="10">
        <f t="shared" si="12"/>
        <v>0</v>
      </c>
      <c r="E62" s="10">
        <f t="shared" si="1"/>
        <v>600</v>
      </c>
      <c r="F62" s="8" t="str">
        <f t="shared" si="13"/>
        <v/>
      </c>
      <c r="G62" s="10">
        <f t="shared" si="14"/>
        <v>0</v>
      </c>
      <c r="H62" s="3">
        <f t="shared" si="15"/>
        <v>0</v>
      </c>
      <c r="J62" s="6">
        <v>38</v>
      </c>
      <c r="K62" s="2" t="str">
        <f t="shared" si="16"/>
        <v/>
      </c>
      <c r="L62" s="8">
        <f t="shared" si="17"/>
        <v>0</v>
      </c>
      <c r="M62" s="10">
        <f t="shared" si="18"/>
        <v>0</v>
      </c>
      <c r="N62" s="10">
        <f t="shared" si="3"/>
        <v>700</v>
      </c>
      <c r="O62" s="8">
        <f t="shared" si="19"/>
        <v>0</v>
      </c>
      <c r="P62" s="10">
        <f t="shared" si="20"/>
        <v>0</v>
      </c>
      <c r="Q62" s="3">
        <f t="shared" si="21"/>
        <v>0</v>
      </c>
      <c r="S62" s="6">
        <v>38</v>
      </c>
      <c r="T62" s="2" t="str">
        <f t="shared" si="22"/>
        <v/>
      </c>
      <c r="U62" s="8">
        <f t="shared" si="23"/>
        <v>0</v>
      </c>
      <c r="V62" s="10">
        <f t="shared" si="24"/>
        <v>0</v>
      </c>
      <c r="W62" s="10">
        <f t="shared" si="7"/>
        <v>655.68036101726409</v>
      </c>
      <c r="X62" s="8">
        <f t="shared" si="25"/>
        <v>0</v>
      </c>
      <c r="Y62" s="10">
        <f t="shared" si="26"/>
        <v>0</v>
      </c>
      <c r="Z62" s="3">
        <f t="shared" si="27"/>
        <v>0</v>
      </c>
    </row>
    <row r="63" spans="1:26" x14ac:dyDescent="0.35">
      <c r="A63" s="6">
        <v>39</v>
      </c>
      <c r="B63" s="2" t="str">
        <f t="shared" si="10"/>
        <v/>
      </c>
      <c r="C63" s="8">
        <f t="shared" si="11"/>
        <v>0</v>
      </c>
      <c r="D63" s="10">
        <f t="shared" si="12"/>
        <v>0</v>
      </c>
      <c r="E63" s="10">
        <f t="shared" si="1"/>
        <v>600</v>
      </c>
      <c r="F63" s="8" t="str">
        <f t="shared" si="13"/>
        <v/>
      </c>
      <c r="G63" s="10">
        <f t="shared" si="14"/>
        <v>0</v>
      </c>
      <c r="H63" s="3">
        <f t="shared" si="15"/>
        <v>0</v>
      </c>
      <c r="J63" s="6">
        <v>39</v>
      </c>
      <c r="K63" s="2" t="str">
        <f t="shared" si="16"/>
        <v/>
      </c>
      <c r="L63" s="8">
        <f t="shared" si="17"/>
        <v>0</v>
      </c>
      <c r="M63" s="10">
        <f t="shared" si="18"/>
        <v>0</v>
      </c>
      <c r="N63" s="10">
        <f t="shared" si="3"/>
        <v>700</v>
      </c>
      <c r="O63" s="8">
        <f t="shared" si="19"/>
        <v>0</v>
      </c>
      <c r="P63" s="10">
        <f t="shared" si="20"/>
        <v>0</v>
      </c>
      <c r="Q63" s="3">
        <f t="shared" si="21"/>
        <v>0</v>
      </c>
      <c r="S63" s="6">
        <v>39</v>
      </c>
      <c r="T63" s="2" t="str">
        <f t="shared" si="22"/>
        <v/>
      </c>
      <c r="U63" s="8">
        <f t="shared" si="23"/>
        <v>0</v>
      </c>
      <c r="V63" s="10">
        <f t="shared" si="24"/>
        <v>0</v>
      </c>
      <c r="W63" s="10">
        <f t="shared" si="7"/>
        <v>655.68036101726409</v>
      </c>
      <c r="X63" s="8">
        <f t="shared" si="25"/>
        <v>0</v>
      </c>
      <c r="Y63" s="10">
        <f t="shared" si="26"/>
        <v>0</v>
      </c>
      <c r="Z63" s="3">
        <f t="shared" si="27"/>
        <v>0</v>
      </c>
    </row>
    <row r="64" spans="1:26" x14ac:dyDescent="0.35">
      <c r="A64" s="6">
        <v>40</v>
      </c>
      <c r="B64" s="2" t="str">
        <f t="shared" si="10"/>
        <v/>
      </c>
      <c r="C64" s="8">
        <f t="shared" si="11"/>
        <v>0</v>
      </c>
      <c r="D64" s="10">
        <f t="shared" si="12"/>
        <v>0</v>
      </c>
      <c r="E64" s="10">
        <f t="shared" si="1"/>
        <v>600</v>
      </c>
      <c r="F64" s="8" t="str">
        <f t="shared" si="13"/>
        <v/>
      </c>
      <c r="G64" s="10">
        <f t="shared" si="14"/>
        <v>0</v>
      </c>
      <c r="H64" s="3">
        <f t="shared" si="15"/>
        <v>0</v>
      </c>
      <c r="J64" s="6">
        <v>40</v>
      </c>
      <c r="K64" s="2" t="str">
        <f t="shared" si="16"/>
        <v/>
      </c>
      <c r="L64" s="8">
        <f t="shared" si="17"/>
        <v>0</v>
      </c>
      <c r="M64" s="10">
        <f t="shared" si="18"/>
        <v>0</v>
      </c>
      <c r="N64" s="10">
        <f t="shared" si="3"/>
        <v>700</v>
      </c>
      <c r="O64" s="8">
        <f t="shared" si="19"/>
        <v>0</v>
      </c>
      <c r="P64" s="10">
        <f t="shared" si="20"/>
        <v>0</v>
      </c>
      <c r="Q64" s="3">
        <f t="shared" si="21"/>
        <v>0</v>
      </c>
      <c r="S64" s="6">
        <v>40</v>
      </c>
      <c r="T64" s="2" t="str">
        <f t="shared" si="22"/>
        <v/>
      </c>
      <c r="U64" s="8">
        <f t="shared" si="23"/>
        <v>0</v>
      </c>
      <c r="V64" s="10">
        <f t="shared" si="24"/>
        <v>0</v>
      </c>
      <c r="W64" s="10">
        <f t="shared" si="7"/>
        <v>655.68036101726409</v>
      </c>
      <c r="X64" s="8">
        <f t="shared" si="25"/>
        <v>0</v>
      </c>
      <c r="Y64" s="10">
        <f t="shared" si="26"/>
        <v>0</v>
      </c>
      <c r="Z64" s="3">
        <f t="shared" si="27"/>
        <v>0</v>
      </c>
    </row>
    <row r="65" spans="1:26" x14ac:dyDescent="0.35">
      <c r="A65" s="6">
        <v>41</v>
      </c>
      <c r="B65" s="2" t="str">
        <f t="shared" si="10"/>
        <v/>
      </c>
      <c r="C65" s="8">
        <f t="shared" si="11"/>
        <v>0</v>
      </c>
      <c r="D65" s="10">
        <f t="shared" si="12"/>
        <v>0</v>
      </c>
      <c r="E65" s="10">
        <f t="shared" si="1"/>
        <v>600</v>
      </c>
      <c r="F65" s="8" t="str">
        <f t="shared" si="13"/>
        <v/>
      </c>
      <c r="G65" s="10">
        <f t="shared" si="14"/>
        <v>0</v>
      </c>
      <c r="H65" s="3">
        <f t="shared" si="15"/>
        <v>0</v>
      </c>
      <c r="J65" s="6">
        <v>41</v>
      </c>
      <c r="K65" s="2" t="str">
        <f t="shared" si="16"/>
        <v/>
      </c>
      <c r="L65" s="8">
        <f t="shared" si="17"/>
        <v>0</v>
      </c>
      <c r="M65" s="10">
        <f t="shared" si="18"/>
        <v>0</v>
      </c>
      <c r="N65" s="10">
        <f t="shared" si="3"/>
        <v>700</v>
      </c>
      <c r="O65" s="8">
        <f t="shared" si="19"/>
        <v>0</v>
      </c>
      <c r="P65" s="10">
        <f t="shared" si="20"/>
        <v>0</v>
      </c>
      <c r="Q65" s="3">
        <f t="shared" si="21"/>
        <v>0</v>
      </c>
      <c r="S65" s="6">
        <v>41</v>
      </c>
      <c r="T65" s="2" t="str">
        <f t="shared" si="22"/>
        <v/>
      </c>
      <c r="U65" s="8">
        <f t="shared" si="23"/>
        <v>0</v>
      </c>
      <c r="V65" s="10">
        <f t="shared" si="24"/>
        <v>0</v>
      </c>
      <c r="W65" s="10">
        <f t="shared" si="7"/>
        <v>655.68036101726409</v>
      </c>
      <c r="X65" s="8">
        <f t="shared" si="25"/>
        <v>0</v>
      </c>
      <c r="Y65" s="10">
        <f t="shared" si="26"/>
        <v>0</v>
      </c>
      <c r="Z65" s="3">
        <f t="shared" si="27"/>
        <v>0</v>
      </c>
    </row>
    <row r="66" spans="1:26" x14ac:dyDescent="0.35">
      <c r="A66" s="6">
        <v>42</v>
      </c>
      <c r="B66" s="2" t="str">
        <f t="shared" si="10"/>
        <v/>
      </c>
      <c r="C66" s="8">
        <f t="shared" si="11"/>
        <v>0</v>
      </c>
      <c r="D66" s="10">
        <f t="shared" si="12"/>
        <v>0</v>
      </c>
      <c r="E66" s="10">
        <f t="shared" si="1"/>
        <v>600</v>
      </c>
      <c r="F66" s="8" t="str">
        <f t="shared" si="13"/>
        <v/>
      </c>
      <c r="G66" s="10">
        <f t="shared" si="14"/>
        <v>0</v>
      </c>
      <c r="H66" s="3">
        <f t="shared" si="15"/>
        <v>0</v>
      </c>
      <c r="J66" s="6">
        <v>42</v>
      </c>
      <c r="K66" s="2" t="str">
        <f t="shared" si="16"/>
        <v/>
      </c>
      <c r="L66" s="8">
        <f t="shared" si="17"/>
        <v>0</v>
      </c>
      <c r="M66" s="10">
        <f t="shared" si="18"/>
        <v>0</v>
      </c>
      <c r="N66" s="10">
        <f t="shared" si="3"/>
        <v>700</v>
      </c>
      <c r="O66" s="8">
        <f t="shared" si="19"/>
        <v>0</v>
      </c>
      <c r="P66" s="10">
        <f t="shared" si="20"/>
        <v>0</v>
      </c>
      <c r="Q66" s="3">
        <f t="shared" si="21"/>
        <v>0</v>
      </c>
      <c r="S66" s="6">
        <v>42</v>
      </c>
      <c r="T66" s="2" t="str">
        <f t="shared" si="22"/>
        <v/>
      </c>
      <c r="U66" s="8">
        <f t="shared" si="23"/>
        <v>0</v>
      </c>
      <c r="V66" s="10">
        <f t="shared" si="24"/>
        <v>0</v>
      </c>
      <c r="W66" s="10">
        <f t="shared" si="7"/>
        <v>655.68036101726409</v>
      </c>
      <c r="X66" s="8">
        <f t="shared" si="25"/>
        <v>0</v>
      </c>
      <c r="Y66" s="10">
        <f t="shared" si="26"/>
        <v>0</v>
      </c>
      <c r="Z66" s="3">
        <f t="shared" si="27"/>
        <v>0</v>
      </c>
    </row>
    <row r="67" spans="1:26" x14ac:dyDescent="0.35">
      <c r="A67" s="6">
        <v>43</v>
      </c>
      <c r="B67" s="2" t="str">
        <f t="shared" si="10"/>
        <v/>
      </c>
      <c r="C67" s="8">
        <f t="shared" si="11"/>
        <v>0</v>
      </c>
      <c r="D67" s="10">
        <f t="shared" si="12"/>
        <v>0</v>
      </c>
      <c r="E67" s="10">
        <f t="shared" si="1"/>
        <v>600</v>
      </c>
      <c r="F67" s="8" t="str">
        <f t="shared" si="13"/>
        <v/>
      </c>
      <c r="G67" s="10">
        <f t="shared" si="14"/>
        <v>0</v>
      </c>
      <c r="H67" s="3">
        <f t="shared" si="15"/>
        <v>0</v>
      </c>
      <c r="J67" s="6">
        <v>43</v>
      </c>
      <c r="K67" s="2" t="str">
        <f t="shared" si="16"/>
        <v/>
      </c>
      <c r="L67" s="8">
        <f t="shared" si="17"/>
        <v>0</v>
      </c>
      <c r="M67" s="10">
        <f t="shared" si="18"/>
        <v>0</v>
      </c>
      <c r="N67" s="10">
        <f t="shared" si="3"/>
        <v>700</v>
      </c>
      <c r="O67" s="8">
        <f t="shared" si="19"/>
        <v>0</v>
      </c>
      <c r="P67" s="10">
        <f t="shared" si="20"/>
        <v>0</v>
      </c>
      <c r="Q67" s="3">
        <f t="shared" si="21"/>
        <v>0</v>
      </c>
      <c r="S67" s="6">
        <v>43</v>
      </c>
      <c r="T67" s="2" t="str">
        <f t="shared" si="22"/>
        <v/>
      </c>
      <c r="U67" s="8">
        <f t="shared" si="23"/>
        <v>0</v>
      </c>
      <c r="V67" s="10">
        <f t="shared" si="24"/>
        <v>0</v>
      </c>
      <c r="W67" s="10">
        <f t="shared" si="7"/>
        <v>655.68036101726409</v>
      </c>
      <c r="X67" s="8">
        <f t="shared" si="25"/>
        <v>0</v>
      </c>
      <c r="Y67" s="10">
        <f t="shared" si="26"/>
        <v>0</v>
      </c>
      <c r="Z67" s="3">
        <f t="shared" si="27"/>
        <v>0</v>
      </c>
    </row>
    <row r="68" spans="1:26" x14ac:dyDescent="0.35">
      <c r="A68" s="6">
        <v>44</v>
      </c>
      <c r="B68" s="2" t="str">
        <f t="shared" si="10"/>
        <v/>
      </c>
      <c r="C68" s="8">
        <f t="shared" si="11"/>
        <v>0</v>
      </c>
      <c r="D68" s="10">
        <f t="shared" si="12"/>
        <v>0</v>
      </c>
      <c r="E68" s="10">
        <f t="shared" si="1"/>
        <v>600</v>
      </c>
      <c r="F68" s="8" t="str">
        <f t="shared" si="13"/>
        <v/>
      </c>
      <c r="G68" s="10">
        <f t="shared" si="14"/>
        <v>0</v>
      </c>
      <c r="H68" s="3">
        <f t="shared" si="15"/>
        <v>0</v>
      </c>
      <c r="J68" s="6">
        <v>44</v>
      </c>
      <c r="K68" s="2" t="str">
        <f t="shared" si="16"/>
        <v/>
      </c>
      <c r="L68" s="8">
        <f t="shared" si="17"/>
        <v>0</v>
      </c>
      <c r="M68" s="10">
        <f t="shared" si="18"/>
        <v>0</v>
      </c>
      <c r="N68" s="10">
        <f t="shared" si="3"/>
        <v>700</v>
      </c>
      <c r="O68" s="8">
        <f t="shared" si="19"/>
        <v>0</v>
      </c>
      <c r="P68" s="10">
        <f t="shared" si="20"/>
        <v>0</v>
      </c>
      <c r="Q68" s="3">
        <f t="shared" si="21"/>
        <v>0</v>
      </c>
      <c r="S68" s="6">
        <v>44</v>
      </c>
      <c r="T68" s="2" t="str">
        <f t="shared" si="22"/>
        <v/>
      </c>
      <c r="U68" s="8">
        <f t="shared" si="23"/>
        <v>0</v>
      </c>
      <c r="V68" s="10">
        <f t="shared" si="24"/>
        <v>0</v>
      </c>
      <c r="W68" s="10">
        <f t="shared" si="7"/>
        <v>655.68036101726409</v>
      </c>
      <c r="X68" s="8">
        <f t="shared" si="25"/>
        <v>0</v>
      </c>
      <c r="Y68" s="10">
        <f t="shared" si="26"/>
        <v>0</v>
      </c>
      <c r="Z68" s="3">
        <f t="shared" si="27"/>
        <v>0</v>
      </c>
    </row>
    <row r="69" spans="1:26" x14ac:dyDescent="0.35">
      <c r="A69" s="6">
        <v>45</v>
      </c>
      <c r="B69" s="2" t="str">
        <f t="shared" si="10"/>
        <v/>
      </c>
      <c r="C69" s="8">
        <f t="shared" si="11"/>
        <v>0</v>
      </c>
      <c r="D69" s="10">
        <f t="shared" si="12"/>
        <v>0</v>
      </c>
      <c r="E69" s="10">
        <f t="shared" si="1"/>
        <v>600</v>
      </c>
      <c r="F69" s="8" t="str">
        <f t="shared" si="13"/>
        <v/>
      </c>
      <c r="G69" s="10">
        <f t="shared" si="14"/>
        <v>0</v>
      </c>
      <c r="H69" s="3">
        <f t="shared" si="15"/>
        <v>0</v>
      </c>
      <c r="J69" s="6">
        <v>45</v>
      </c>
      <c r="K69" s="2" t="str">
        <f t="shared" si="16"/>
        <v/>
      </c>
      <c r="L69" s="8">
        <f t="shared" si="17"/>
        <v>0</v>
      </c>
      <c r="M69" s="10">
        <f t="shared" si="18"/>
        <v>0</v>
      </c>
      <c r="N69" s="10">
        <f t="shared" si="3"/>
        <v>700</v>
      </c>
      <c r="O69" s="8">
        <f t="shared" si="19"/>
        <v>0</v>
      </c>
      <c r="P69" s="10">
        <f t="shared" si="20"/>
        <v>0</v>
      </c>
      <c r="Q69" s="3">
        <f t="shared" si="21"/>
        <v>0</v>
      </c>
      <c r="S69" s="6">
        <v>45</v>
      </c>
      <c r="T69" s="2" t="str">
        <f t="shared" si="22"/>
        <v/>
      </c>
      <c r="U69" s="8">
        <f t="shared" si="23"/>
        <v>0</v>
      </c>
      <c r="V69" s="10">
        <f t="shared" si="24"/>
        <v>0</v>
      </c>
      <c r="W69" s="10">
        <f t="shared" si="7"/>
        <v>655.68036101726409</v>
      </c>
      <c r="X69" s="8">
        <f t="shared" si="25"/>
        <v>0</v>
      </c>
      <c r="Y69" s="10">
        <f t="shared" si="26"/>
        <v>0</v>
      </c>
      <c r="Z69" s="3">
        <f t="shared" si="27"/>
        <v>0</v>
      </c>
    </row>
    <row r="70" spans="1:26" x14ac:dyDescent="0.35">
      <c r="A70" s="6">
        <v>46</v>
      </c>
      <c r="B70" s="2" t="str">
        <f t="shared" si="10"/>
        <v/>
      </c>
      <c r="C70" s="8">
        <f t="shared" si="11"/>
        <v>0</v>
      </c>
      <c r="D70" s="10">
        <f t="shared" si="12"/>
        <v>0</v>
      </c>
      <c r="E70" s="10">
        <f t="shared" si="1"/>
        <v>600</v>
      </c>
      <c r="F70" s="8" t="str">
        <f t="shared" si="13"/>
        <v/>
      </c>
      <c r="G70" s="10">
        <f t="shared" si="14"/>
        <v>0</v>
      </c>
      <c r="H70" s="3">
        <f t="shared" si="15"/>
        <v>0</v>
      </c>
      <c r="J70" s="6">
        <v>46</v>
      </c>
      <c r="K70" s="2" t="str">
        <f t="shared" si="16"/>
        <v/>
      </c>
      <c r="L70" s="8">
        <f t="shared" si="17"/>
        <v>0</v>
      </c>
      <c r="M70" s="10">
        <f t="shared" si="18"/>
        <v>0</v>
      </c>
      <c r="N70" s="10">
        <f t="shared" si="3"/>
        <v>700</v>
      </c>
      <c r="O70" s="8">
        <f t="shared" si="19"/>
        <v>0</v>
      </c>
      <c r="P70" s="10">
        <f t="shared" si="20"/>
        <v>0</v>
      </c>
      <c r="Q70" s="3">
        <f t="shared" si="21"/>
        <v>0</v>
      </c>
      <c r="S70" s="6">
        <v>46</v>
      </c>
      <c r="T70" s="2" t="str">
        <f t="shared" si="22"/>
        <v/>
      </c>
      <c r="U70" s="8">
        <f t="shared" si="23"/>
        <v>0</v>
      </c>
      <c r="V70" s="10">
        <f t="shared" si="24"/>
        <v>0</v>
      </c>
      <c r="W70" s="10">
        <f t="shared" si="7"/>
        <v>655.68036101726409</v>
      </c>
      <c r="X70" s="8">
        <f t="shared" si="25"/>
        <v>0</v>
      </c>
      <c r="Y70" s="10">
        <f t="shared" si="26"/>
        <v>0</v>
      </c>
      <c r="Z70" s="3">
        <f t="shared" si="27"/>
        <v>0</v>
      </c>
    </row>
    <row r="71" spans="1:26" x14ac:dyDescent="0.35">
      <c r="A71" s="6">
        <v>47</v>
      </c>
      <c r="B71" s="2" t="str">
        <f t="shared" si="10"/>
        <v/>
      </c>
      <c r="C71" s="8">
        <f t="shared" si="11"/>
        <v>0</v>
      </c>
      <c r="D71" s="10">
        <f t="shared" si="12"/>
        <v>0</v>
      </c>
      <c r="E71" s="10">
        <f t="shared" si="1"/>
        <v>600</v>
      </c>
      <c r="F71" s="8" t="str">
        <f t="shared" si="13"/>
        <v/>
      </c>
      <c r="G71" s="10">
        <f t="shared" si="14"/>
        <v>0</v>
      </c>
      <c r="H71" s="3">
        <f t="shared" si="15"/>
        <v>0</v>
      </c>
      <c r="J71" s="6">
        <v>47</v>
      </c>
      <c r="K71" s="2" t="str">
        <f t="shared" si="16"/>
        <v/>
      </c>
      <c r="L71" s="8">
        <f t="shared" si="17"/>
        <v>0</v>
      </c>
      <c r="M71" s="10">
        <f t="shared" si="18"/>
        <v>0</v>
      </c>
      <c r="N71" s="10">
        <f t="shared" si="3"/>
        <v>700</v>
      </c>
      <c r="O71" s="8">
        <f t="shared" si="19"/>
        <v>0</v>
      </c>
      <c r="P71" s="10">
        <f t="shared" si="20"/>
        <v>0</v>
      </c>
      <c r="Q71" s="3">
        <f t="shared" si="21"/>
        <v>0</v>
      </c>
      <c r="S71" s="6">
        <v>47</v>
      </c>
      <c r="T71" s="2" t="str">
        <f t="shared" si="22"/>
        <v/>
      </c>
      <c r="U71" s="8">
        <f t="shared" si="23"/>
        <v>0</v>
      </c>
      <c r="V71" s="10">
        <f t="shared" si="24"/>
        <v>0</v>
      </c>
      <c r="W71" s="10">
        <f t="shared" si="7"/>
        <v>655.68036101726409</v>
      </c>
      <c r="X71" s="8">
        <f t="shared" si="25"/>
        <v>0</v>
      </c>
      <c r="Y71" s="10">
        <f t="shared" si="26"/>
        <v>0</v>
      </c>
      <c r="Z71" s="3">
        <f t="shared" si="27"/>
        <v>0</v>
      </c>
    </row>
    <row r="72" spans="1:26" x14ac:dyDescent="0.35">
      <c r="A72" s="6">
        <v>48</v>
      </c>
      <c r="B72" s="2" t="str">
        <f t="shared" si="10"/>
        <v/>
      </c>
      <c r="C72" s="8">
        <f t="shared" si="11"/>
        <v>0</v>
      </c>
      <c r="D72" s="10">
        <f t="shared" si="12"/>
        <v>0</v>
      </c>
      <c r="E72" s="10">
        <f t="shared" si="1"/>
        <v>600</v>
      </c>
      <c r="F72" s="8" t="str">
        <f t="shared" si="13"/>
        <v/>
      </c>
      <c r="G72" s="10">
        <f t="shared" si="14"/>
        <v>0</v>
      </c>
      <c r="H72" s="3">
        <f t="shared" si="15"/>
        <v>0</v>
      </c>
      <c r="J72" s="6">
        <v>48</v>
      </c>
      <c r="K72" s="2" t="str">
        <f t="shared" si="16"/>
        <v/>
      </c>
      <c r="L72" s="8">
        <f t="shared" si="17"/>
        <v>0</v>
      </c>
      <c r="M72" s="10">
        <f t="shared" si="18"/>
        <v>0</v>
      </c>
      <c r="N72" s="10">
        <f t="shared" si="3"/>
        <v>700</v>
      </c>
      <c r="O72" s="8">
        <f t="shared" si="19"/>
        <v>0</v>
      </c>
      <c r="P72" s="10">
        <f t="shared" si="20"/>
        <v>0</v>
      </c>
      <c r="Q72" s="3">
        <f t="shared" si="21"/>
        <v>0</v>
      </c>
      <c r="S72" s="6">
        <v>48</v>
      </c>
      <c r="T72" s="2" t="str">
        <f t="shared" si="22"/>
        <v/>
      </c>
      <c r="U72" s="8">
        <f t="shared" si="23"/>
        <v>0</v>
      </c>
      <c r="V72" s="10">
        <f t="shared" si="24"/>
        <v>0</v>
      </c>
      <c r="W72" s="10">
        <f t="shared" si="7"/>
        <v>655.68036101726409</v>
      </c>
      <c r="X72" s="8">
        <f t="shared" si="25"/>
        <v>0</v>
      </c>
      <c r="Y72" s="10">
        <f t="shared" si="26"/>
        <v>0</v>
      </c>
      <c r="Z72" s="3">
        <f t="shared" si="27"/>
        <v>0</v>
      </c>
    </row>
    <row r="73" spans="1:26" x14ac:dyDescent="0.35">
      <c r="A73" s="6">
        <v>49</v>
      </c>
      <c r="B73" s="2" t="str">
        <f t="shared" si="10"/>
        <v/>
      </c>
      <c r="C73" s="8">
        <f t="shared" si="11"/>
        <v>0</v>
      </c>
      <c r="D73" s="10">
        <f t="shared" si="12"/>
        <v>0</v>
      </c>
      <c r="E73" s="10">
        <f t="shared" si="1"/>
        <v>600</v>
      </c>
      <c r="F73" s="8" t="str">
        <f t="shared" si="13"/>
        <v/>
      </c>
      <c r="G73" s="10">
        <f t="shared" si="14"/>
        <v>0</v>
      </c>
      <c r="H73" s="3">
        <f t="shared" si="15"/>
        <v>0</v>
      </c>
      <c r="J73" s="6">
        <v>49</v>
      </c>
      <c r="K73" s="2" t="str">
        <f t="shared" si="16"/>
        <v/>
      </c>
      <c r="L73" s="8">
        <f t="shared" si="17"/>
        <v>0</v>
      </c>
      <c r="M73" s="10">
        <f t="shared" si="18"/>
        <v>0</v>
      </c>
      <c r="N73" s="10">
        <f t="shared" si="3"/>
        <v>700</v>
      </c>
      <c r="O73" s="8">
        <f t="shared" si="19"/>
        <v>0</v>
      </c>
      <c r="P73" s="10">
        <f t="shared" si="20"/>
        <v>0</v>
      </c>
      <c r="Q73" s="3">
        <f t="shared" si="21"/>
        <v>0</v>
      </c>
      <c r="S73" s="6">
        <v>49</v>
      </c>
      <c r="T73" s="2" t="str">
        <f t="shared" si="22"/>
        <v/>
      </c>
      <c r="U73" s="8">
        <f t="shared" si="23"/>
        <v>0</v>
      </c>
      <c r="V73" s="10">
        <f t="shared" si="24"/>
        <v>0</v>
      </c>
      <c r="W73" s="10">
        <f t="shared" si="7"/>
        <v>655.68036101726409</v>
      </c>
      <c r="X73" s="8">
        <f t="shared" si="25"/>
        <v>0</v>
      </c>
      <c r="Y73" s="10">
        <f t="shared" si="26"/>
        <v>0</v>
      </c>
      <c r="Z73" s="3">
        <f t="shared" si="27"/>
        <v>0</v>
      </c>
    </row>
    <row r="74" spans="1:26" x14ac:dyDescent="0.35">
      <c r="A74" s="6">
        <v>50</v>
      </c>
      <c r="B74" s="2" t="str">
        <f t="shared" si="10"/>
        <v/>
      </c>
      <c r="C74" s="8">
        <f t="shared" si="11"/>
        <v>0</v>
      </c>
      <c r="D74" s="10">
        <f t="shared" si="12"/>
        <v>0</v>
      </c>
      <c r="E74" s="10">
        <f t="shared" si="1"/>
        <v>600</v>
      </c>
      <c r="F74" s="8" t="str">
        <f t="shared" si="13"/>
        <v/>
      </c>
      <c r="G74" s="10">
        <f t="shared" si="14"/>
        <v>0</v>
      </c>
      <c r="H74" s="3">
        <f t="shared" si="15"/>
        <v>0</v>
      </c>
      <c r="J74" s="6">
        <v>50</v>
      </c>
      <c r="K74" s="2" t="str">
        <f t="shared" si="16"/>
        <v/>
      </c>
      <c r="L74" s="8">
        <f t="shared" si="17"/>
        <v>0</v>
      </c>
      <c r="M74" s="10">
        <f t="shared" si="18"/>
        <v>0</v>
      </c>
      <c r="N74" s="10">
        <f t="shared" si="3"/>
        <v>700</v>
      </c>
      <c r="O74" s="8">
        <f t="shared" si="19"/>
        <v>0</v>
      </c>
      <c r="P74" s="10">
        <f t="shared" si="20"/>
        <v>0</v>
      </c>
      <c r="Q74" s="3">
        <f t="shared" si="21"/>
        <v>0</v>
      </c>
      <c r="S74" s="6">
        <v>50</v>
      </c>
      <c r="T74" s="2" t="str">
        <f t="shared" si="22"/>
        <v/>
      </c>
      <c r="U74" s="8">
        <f t="shared" si="23"/>
        <v>0</v>
      </c>
      <c r="V74" s="10">
        <f t="shared" si="24"/>
        <v>0</v>
      </c>
      <c r="W74" s="10">
        <f t="shared" si="7"/>
        <v>655.68036101726409</v>
      </c>
      <c r="X74" s="8">
        <f t="shared" si="25"/>
        <v>0</v>
      </c>
      <c r="Y74" s="10">
        <f t="shared" si="26"/>
        <v>0</v>
      </c>
      <c r="Z74" s="3">
        <f t="shared" si="27"/>
        <v>0</v>
      </c>
    </row>
    <row r="75" spans="1:26" x14ac:dyDescent="0.35">
      <c r="A75" s="6">
        <v>51</v>
      </c>
      <c r="B75" s="2" t="str">
        <f t="shared" si="10"/>
        <v/>
      </c>
      <c r="C75" s="8">
        <f t="shared" si="11"/>
        <v>0</v>
      </c>
      <c r="D75" s="10">
        <f t="shared" si="12"/>
        <v>0</v>
      </c>
      <c r="E75" s="10">
        <f t="shared" si="1"/>
        <v>600</v>
      </c>
      <c r="F75" s="8" t="str">
        <f t="shared" si="13"/>
        <v/>
      </c>
      <c r="G75" s="10">
        <f t="shared" si="14"/>
        <v>0</v>
      </c>
      <c r="H75" s="3">
        <f t="shared" si="15"/>
        <v>0</v>
      </c>
      <c r="J75" s="6">
        <v>51</v>
      </c>
      <c r="K75" s="2" t="str">
        <f t="shared" si="16"/>
        <v/>
      </c>
      <c r="L75" s="8">
        <f t="shared" si="17"/>
        <v>0</v>
      </c>
      <c r="M75" s="10">
        <f t="shared" si="18"/>
        <v>0</v>
      </c>
      <c r="N75" s="10">
        <f t="shared" si="3"/>
        <v>700</v>
      </c>
      <c r="O75" s="8">
        <f t="shared" si="19"/>
        <v>0</v>
      </c>
      <c r="P75" s="10">
        <f t="shared" si="20"/>
        <v>0</v>
      </c>
      <c r="Q75" s="3">
        <f t="shared" si="21"/>
        <v>0</v>
      </c>
      <c r="S75" s="6">
        <v>51</v>
      </c>
      <c r="T75" s="2" t="str">
        <f t="shared" si="22"/>
        <v/>
      </c>
      <c r="U75" s="8">
        <f t="shared" si="23"/>
        <v>0</v>
      </c>
      <c r="V75" s="10">
        <f t="shared" si="24"/>
        <v>0</v>
      </c>
      <c r="W75" s="10">
        <f t="shared" si="7"/>
        <v>655.68036101726409</v>
      </c>
      <c r="X75" s="8">
        <f t="shared" si="25"/>
        <v>0</v>
      </c>
      <c r="Y75" s="10">
        <f t="shared" si="26"/>
        <v>0</v>
      </c>
      <c r="Z75" s="3">
        <f t="shared" si="27"/>
        <v>0</v>
      </c>
    </row>
    <row r="76" spans="1:26" x14ac:dyDescent="0.35">
      <c r="A76" s="6">
        <v>52</v>
      </c>
      <c r="B76" s="2" t="str">
        <f t="shared" si="10"/>
        <v/>
      </c>
      <c r="C76" s="8">
        <f t="shared" si="11"/>
        <v>0</v>
      </c>
      <c r="D76" s="10">
        <f t="shared" si="12"/>
        <v>0</v>
      </c>
      <c r="E76" s="10">
        <f t="shared" si="1"/>
        <v>600</v>
      </c>
      <c r="F76" s="8" t="str">
        <f t="shared" si="13"/>
        <v/>
      </c>
      <c r="G76" s="10">
        <f t="shared" si="14"/>
        <v>0</v>
      </c>
      <c r="H76" s="3">
        <f t="shared" si="15"/>
        <v>0</v>
      </c>
      <c r="J76" s="6">
        <v>52</v>
      </c>
      <c r="K76" s="2" t="str">
        <f t="shared" si="16"/>
        <v/>
      </c>
      <c r="L76" s="8">
        <f t="shared" si="17"/>
        <v>0</v>
      </c>
      <c r="M76" s="10">
        <f t="shared" si="18"/>
        <v>0</v>
      </c>
      <c r="N76" s="10">
        <f t="shared" si="3"/>
        <v>700</v>
      </c>
      <c r="O76" s="8">
        <f t="shared" si="19"/>
        <v>0</v>
      </c>
      <c r="P76" s="10">
        <f t="shared" si="20"/>
        <v>0</v>
      </c>
      <c r="Q76" s="3">
        <f t="shared" si="21"/>
        <v>0</v>
      </c>
      <c r="S76" s="6">
        <v>52</v>
      </c>
      <c r="T76" s="2" t="str">
        <f t="shared" si="22"/>
        <v/>
      </c>
      <c r="U76" s="8">
        <f t="shared" si="23"/>
        <v>0</v>
      </c>
      <c r="V76" s="10">
        <f t="shared" si="24"/>
        <v>0</v>
      </c>
      <c r="W76" s="10">
        <f t="shared" si="7"/>
        <v>655.68036101726409</v>
      </c>
      <c r="X76" s="8">
        <f t="shared" si="25"/>
        <v>0</v>
      </c>
      <c r="Y76" s="10">
        <f t="shared" si="26"/>
        <v>0</v>
      </c>
      <c r="Z76" s="3">
        <f t="shared" si="27"/>
        <v>0</v>
      </c>
    </row>
    <row r="77" spans="1:26" x14ac:dyDescent="0.35">
      <c r="A77" s="6">
        <v>53</v>
      </c>
      <c r="B77" s="2" t="str">
        <f t="shared" si="10"/>
        <v/>
      </c>
      <c r="C77" s="8">
        <f t="shared" si="11"/>
        <v>0</v>
      </c>
      <c r="D77" s="10">
        <f t="shared" si="12"/>
        <v>0</v>
      </c>
      <c r="E77" s="10">
        <f t="shared" si="1"/>
        <v>600</v>
      </c>
      <c r="F77" s="8" t="str">
        <f t="shared" si="13"/>
        <v/>
      </c>
      <c r="G77" s="10">
        <f t="shared" si="14"/>
        <v>0</v>
      </c>
      <c r="H77" s="3">
        <f t="shared" si="15"/>
        <v>0</v>
      </c>
      <c r="J77" s="6">
        <v>53</v>
      </c>
      <c r="K77" s="2" t="str">
        <f t="shared" si="16"/>
        <v/>
      </c>
      <c r="L77" s="8">
        <f t="shared" si="17"/>
        <v>0</v>
      </c>
      <c r="M77" s="10">
        <f t="shared" si="18"/>
        <v>0</v>
      </c>
      <c r="N77" s="10">
        <f t="shared" si="3"/>
        <v>700</v>
      </c>
      <c r="O77" s="8">
        <f t="shared" si="19"/>
        <v>0</v>
      </c>
      <c r="P77" s="10">
        <f t="shared" si="20"/>
        <v>0</v>
      </c>
      <c r="Q77" s="3">
        <f t="shared" si="21"/>
        <v>0</v>
      </c>
      <c r="S77" s="6">
        <v>53</v>
      </c>
      <c r="T77" s="2" t="str">
        <f t="shared" si="22"/>
        <v/>
      </c>
      <c r="U77" s="8">
        <f t="shared" si="23"/>
        <v>0</v>
      </c>
      <c r="V77" s="10">
        <f t="shared" si="24"/>
        <v>0</v>
      </c>
      <c r="W77" s="10">
        <f t="shared" si="7"/>
        <v>655.68036101726409</v>
      </c>
      <c r="X77" s="8">
        <f t="shared" si="25"/>
        <v>0</v>
      </c>
      <c r="Y77" s="10">
        <f t="shared" si="26"/>
        <v>0</v>
      </c>
      <c r="Z77" s="3">
        <f t="shared" si="27"/>
        <v>0</v>
      </c>
    </row>
    <row r="78" spans="1:26" x14ac:dyDescent="0.35">
      <c r="A78" s="6">
        <v>54</v>
      </c>
      <c r="B78" s="2" t="str">
        <f t="shared" si="10"/>
        <v/>
      </c>
      <c r="C78" s="8">
        <f t="shared" si="11"/>
        <v>0</v>
      </c>
      <c r="D78" s="10">
        <f t="shared" si="12"/>
        <v>0</v>
      </c>
      <c r="E78" s="10">
        <f t="shared" si="1"/>
        <v>600</v>
      </c>
      <c r="F78" s="8" t="str">
        <f t="shared" si="13"/>
        <v/>
      </c>
      <c r="G78" s="10">
        <f t="shared" si="14"/>
        <v>0</v>
      </c>
      <c r="H78" s="3">
        <f t="shared" si="15"/>
        <v>0</v>
      </c>
      <c r="J78" s="6">
        <v>54</v>
      </c>
      <c r="K78" s="2" t="str">
        <f t="shared" si="16"/>
        <v/>
      </c>
      <c r="L78" s="8">
        <f t="shared" si="17"/>
        <v>0</v>
      </c>
      <c r="M78" s="10">
        <f t="shared" si="18"/>
        <v>0</v>
      </c>
      <c r="N78" s="10">
        <f t="shared" si="3"/>
        <v>700</v>
      </c>
      <c r="O78" s="8">
        <f t="shared" si="19"/>
        <v>0</v>
      </c>
      <c r="P78" s="10">
        <f t="shared" si="20"/>
        <v>0</v>
      </c>
      <c r="Q78" s="3">
        <f t="shared" si="21"/>
        <v>0</v>
      </c>
      <c r="S78" s="6">
        <v>54</v>
      </c>
      <c r="T78" s="2" t="str">
        <f t="shared" si="22"/>
        <v/>
      </c>
      <c r="U78" s="8">
        <f t="shared" si="23"/>
        <v>0</v>
      </c>
      <c r="V78" s="10">
        <f t="shared" si="24"/>
        <v>0</v>
      </c>
      <c r="W78" s="10">
        <f t="shared" si="7"/>
        <v>655.68036101726409</v>
      </c>
      <c r="X78" s="8">
        <f t="shared" si="25"/>
        <v>0</v>
      </c>
      <c r="Y78" s="10">
        <f t="shared" si="26"/>
        <v>0</v>
      </c>
      <c r="Z78" s="3">
        <f t="shared" si="27"/>
        <v>0</v>
      </c>
    </row>
    <row r="79" spans="1:26" x14ac:dyDescent="0.35">
      <c r="A79" s="6">
        <v>55</v>
      </c>
      <c r="B79" s="2" t="str">
        <f t="shared" si="10"/>
        <v/>
      </c>
      <c r="C79" s="8">
        <f t="shared" si="11"/>
        <v>0</v>
      </c>
      <c r="D79" s="10">
        <f t="shared" si="12"/>
        <v>0</v>
      </c>
      <c r="E79" s="10">
        <f t="shared" si="1"/>
        <v>600</v>
      </c>
      <c r="F79" s="8" t="str">
        <f t="shared" si="13"/>
        <v/>
      </c>
      <c r="G79" s="10">
        <f t="shared" si="14"/>
        <v>0</v>
      </c>
      <c r="H79" s="3">
        <f t="shared" si="15"/>
        <v>0</v>
      </c>
      <c r="J79" s="6">
        <v>55</v>
      </c>
      <c r="K79" s="2" t="str">
        <f t="shared" si="16"/>
        <v/>
      </c>
      <c r="L79" s="8">
        <f t="shared" si="17"/>
        <v>0</v>
      </c>
      <c r="M79" s="10">
        <f t="shared" si="18"/>
        <v>0</v>
      </c>
      <c r="N79" s="10">
        <f t="shared" si="3"/>
        <v>700</v>
      </c>
      <c r="O79" s="8">
        <f t="shared" si="19"/>
        <v>0</v>
      </c>
      <c r="P79" s="10">
        <f t="shared" si="20"/>
        <v>0</v>
      </c>
      <c r="Q79" s="3">
        <f t="shared" si="21"/>
        <v>0</v>
      </c>
      <c r="S79" s="6">
        <v>55</v>
      </c>
      <c r="T79" s="2" t="str">
        <f t="shared" si="22"/>
        <v/>
      </c>
      <c r="U79" s="8">
        <f t="shared" si="23"/>
        <v>0</v>
      </c>
      <c r="V79" s="10">
        <f t="shared" si="24"/>
        <v>0</v>
      </c>
      <c r="W79" s="10">
        <f t="shared" si="7"/>
        <v>655.68036101726409</v>
      </c>
      <c r="X79" s="8">
        <f t="shared" si="25"/>
        <v>0</v>
      </c>
      <c r="Y79" s="10">
        <f t="shared" si="26"/>
        <v>0</v>
      </c>
      <c r="Z79" s="3">
        <f t="shared" si="27"/>
        <v>0</v>
      </c>
    </row>
    <row r="80" spans="1:26" x14ac:dyDescent="0.35">
      <c r="A80" s="6">
        <v>56</v>
      </c>
      <c r="B80" s="2" t="str">
        <f t="shared" si="10"/>
        <v/>
      </c>
      <c r="C80" s="8">
        <f t="shared" si="11"/>
        <v>0</v>
      </c>
      <c r="D80" s="10">
        <f t="shared" si="12"/>
        <v>0</v>
      </c>
      <c r="E80" s="10">
        <f t="shared" si="1"/>
        <v>600</v>
      </c>
      <c r="F80" s="8" t="str">
        <f t="shared" si="13"/>
        <v/>
      </c>
      <c r="G80" s="10">
        <f t="shared" si="14"/>
        <v>0</v>
      </c>
      <c r="H80" s="3">
        <f t="shared" si="15"/>
        <v>0</v>
      </c>
      <c r="J80" s="6">
        <v>56</v>
      </c>
      <c r="K80" s="2" t="str">
        <f t="shared" si="16"/>
        <v/>
      </c>
      <c r="L80" s="8">
        <f t="shared" si="17"/>
        <v>0</v>
      </c>
      <c r="M80" s="10">
        <f t="shared" si="18"/>
        <v>0</v>
      </c>
      <c r="N80" s="10">
        <f t="shared" si="3"/>
        <v>700</v>
      </c>
      <c r="O80" s="8">
        <f t="shared" si="19"/>
        <v>0</v>
      </c>
      <c r="P80" s="10">
        <f t="shared" si="20"/>
        <v>0</v>
      </c>
      <c r="Q80" s="3">
        <f t="shared" si="21"/>
        <v>0</v>
      </c>
      <c r="S80" s="6">
        <v>56</v>
      </c>
      <c r="T80" s="2" t="str">
        <f t="shared" si="22"/>
        <v/>
      </c>
      <c r="U80" s="8">
        <f t="shared" si="23"/>
        <v>0</v>
      </c>
      <c r="V80" s="10">
        <f t="shared" si="24"/>
        <v>0</v>
      </c>
      <c r="W80" s="10">
        <f t="shared" si="7"/>
        <v>655.68036101726409</v>
      </c>
      <c r="X80" s="8">
        <f t="shared" si="25"/>
        <v>0</v>
      </c>
      <c r="Y80" s="10">
        <f t="shared" si="26"/>
        <v>0</v>
      </c>
      <c r="Z80" s="3">
        <f t="shared" si="27"/>
        <v>0</v>
      </c>
    </row>
    <row r="81" spans="1:26" x14ac:dyDescent="0.35">
      <c r="A81" s="6">
        <v>57</v>
      </c>
      <c r="B81" s="2" t="str">
        <f t="shared" si="10"/>
        <v/>
      </c>
      <c r="C81" s="8">
        <f t="shared" si="11"/>
        <v>0</v>
      </c>
      <c r="D81" s="10">
        <f t="shared" si="12"/>
        <v>0</v>
      </c>
      <c r="E81" s="10">
        <f t="shared" si="1"/>
        <v>600</v>
      </c>
      <c r="F81" s="8" t="str">
        <f t="shared" si="13"/>
        <v/>
      </c>
      <c r="G81" s="10">
        <f t="shared" si="14"/>
        <v>0</v>
      </c>
      <c r="H81" s="3">
        <f t="shared" si="15"/>
        <v>0</v>
      </c>
      <c r="J81" s="6">
        <v>57</v>
      </c>
      <c r="K81" s="2" t="str">
        <f t="shared" si="16"/>
        <v/>
      </c>
      <c r="L81" s="8">
        <f t="shared" si="17"/>
        <v>0</v>
      </c>
      <c r="M81" s="10">
        <f t="shared" si="18"/>
        <v>0</v>
      </c>
      <c r="N81" s="10">
        <f t="shared" si="3"/>
        <v>700</v>
      </c>
      <c r="O81" s="8">
        <f t="shared" si="19"/>
        <v>0</v>
      </c>
      <c r="P81" s="10">
        <f t="shared" si="20"/>
        <v>0</v>
      </c>
      <c r="Q81" s="3">
        <f t="shared" si="21"/>
        <v>0</v>
      </c>
      <c r="S81" s="6">
        <v>57</v>
      </c>
      <c r="T81" s="2" t="str">
        <f t="shared" si="22"/>
        <v/>
      </c>
      <c r="U81" s="8">
        <f t="shared" si="23"/>
        <v>0</v>
      </c>
      <c r="V81" s="10">
        <f t="shared" si="24"/>
        <v>0</v>
      </c>
      <c r="W81" s="10">
        <f t="shared" si="7"/>
        <v>655.68036101726409</v>
      </c>
      <c r="X81" s="8">
        <f t="shared" si="25"/>
        <v>0</v>
      </c>
      <c r="Y81" s="10">
        <f t="shared" si="26"/>
        <v>0</v>
      </c>
      <c r="Z81" s="3">
        <f t="shared" si="27"/>
        <v>0</v>
      </c>
    </row>
    <row r="82" spans="1:26" x14ac:dyDescent="0.35">
      <c r="A82" s="6">
        <v>58</v>
      </c>
      <c r="B82" s="2" t="str">
        <f t="shared" si="10"/>
        <v/>
      </c>
      <c r="C82" s="8">
        <f t="shared" si="11"/>
        <v>0</v>
      </c>
      <c r="D82" s="10">
        <f t="shared" si="12"/>
        <v>0</v>
      </c>
      <c r="E82" s="10">
        <f t="shared" si="1"/>
        <v>600</v>
      </c>
      <c r="F82" s="8" t="str">
        <f t="shared" si="13"/>
        <v/>
      </c>
      <c r="G82" s="10">
        <f t="shared" si="14"/>
        <v>0</v>
      </c>
      <c r="H82" s="3">
        <f t="shared" si="15"/>
        <v>0</v>
      </c>
      <c r="J82" s="6">
        <v>58</v>
      </c>
      <c r="K82" s="2" t="str">
        <f t="shared" si="16"/>
        <v/>
      </c>
      <c r="L82" s="8">
        <f t="shared" si="17"/>
        <v>0</v>
      </c>
      <c r="M82" s="10">
        <f t="shared" si="18"/>
        <v>0</v>
      </c>
      <c r="N82" s="10">
        <f t="shared" si="3"/>
        <v>700</v>
      </c>
      <c r="O82" s="8">
        <f t="shared" si="19"/>
        <v>0</v>
      </c>
      <c r="P82" s="10">
        <f t="shared" si="20"/>
        <v>0</v>
      </c>
      <c r="Q82" s="3">
        <f t="shared" si="21"/>
        <v>0</v>
      </c>
      <c r="S82" s="6">
        <v>58</v>
      </c>
      <c r="T82" s="2" t="str">
        <f t="shared" si="22"/>
        <v/>
      </c>
      <c r="U82" s="8">
        <f t="shared" si="23"/>
        <v>0</v>
      </c>
      <c r="V82" s="10">
        <f t="shared" si="24"/>
        <v>0</v>
      </c>
      <c r="W82" s="10">
        <f t="shared" si="7"/>
        <v>655.68036101726409</v>
      </c>
      <c r="X82" s="8">
        <f t="shared" si="25"/>
        <v>0</v>
      </c>
      <c r="Y82" s="10">
        <f t="shared" si="26"/>
        <v>0</v>
      </c>
      <c r="Z82" s="3">
        <f t="shared" si="27"/>
        <v>0</v>
      </c>
    </row>
    <row r="83" spans="1:26" x14ac:dyDescent="0.35">
      <c r="A83" s="6">
        <v>59</v>
      </c>
      <c r="B83" s="2" t="str">
        <f t="shared" si="10"/>
        <v/>
      </c>
      <c r="C83" s="8">
        <f t="shared" si="11"/>
        <v>0</v>
      </c>
      <c r="D83" s="10">
        <f t="shared" si="12"/>
        <v>0</v>
      </c>
      <c r="E83" s="10">
        <f t="shared" si="1"/>
        <v>600</v>
      </c>
      <c r="F83" s="8" t="str">
        <f t="shared" si="13"/>
        <v/>
      </c>
      <c r="G83" s="10">
        <f t="shared" si="14"/>
        <v>0</v>
      </c>
      <c r="H83" s="3">
        <f t="shared" si="15"/>
        <v>0</v>
      </c>
      <c r="J83" s="6">
        <v>59</v>
      </c>
      <c r="K83" s="2" t="str">
        <f t="shared" si="16"/>
        <v/>
      </c>
      <c r="L83" s="8">
        <f t="shared" si="17"/>
        <v>0</v>
      </c>
      <c r="M83" s="10">
        <f t="shared" si="18"/>
        <v>0</v>
      </c>
      <c r="N83" s="10">
        <f t="shared" si="3"/>
        <v>700</v>
      </c>
      <c r="O83" s="8">
        <f t="shared" si="19"/>
        <v>0</v>
      </c>
      <c r="P83" s="10">
        <f t="shared" si="20"/>
        <v>0</v>
      </c>
      <c r="Q83" s="3">
        <f t="shared" si="21"/>
        <v>0</v>
      </c>
      <c r="S83" s="6">
        <v>59</v>
      </c>
      <c r="T83" s="2" t="str">
        <f t="shared" si="22"/>
        <v/>
      </c>
      <c r="U83" s="8">
        <f t="shared" si="23"/>
        <v>0</v>
      </c>
      <c r="V83" s="10">
        <f t="shared" si="24"/>
        <v>0</v>
      </c>
      <c r="W83" s="10">
        <f t="shared" si="7"/>
        <v>655.68036101726409</v>
      </c>
      <c r="X83" s="8">
        <f t="shared" si="25"/>
        <v>0</v>
      </c>
      <c r="Y83" s="10">
        <f t="shared" si="26"/>
        <v>0</v>
      </c>
      <c r="Z83" s="3">
        <f t="shared" si="27"/>
        <v>0</v>
      </c>
    </row>
    <row r="84" spans="1:26" x14ac:dyDescent="0.35">
      <c r="A84" s="6">
        <v>60</v>
      </c>
      <c r="B84" s="2" t="str">
        <f t="shared" si="10"/>
        <v/>
      </c>
      <c r="C84" s="8">
        <f t="shared" si="11"/>
        <v>0</v>
      </c>
      <c r="D84" s="10">
        <f t="shared" si="12"/>
        <v>0</v>
      </c>
      <c r="E84" s="10">
        <f t="shared" si="1"/>
        <v>600</v>
      </c>
      <c r="F84" s="8" t="str">
        <f t="shared" si="13"/>
        <v/>
      </c>
      <c r="G84" s="10">
        <f t="shared" si="14"/>
        <v>0</v>
      </c>
      <c r="H84" s="3">
        <f t="shared" si="15"/>
        <v>0</v>
      </c>
      <c r="J84" s="6">
        <v>60</v>
      </c>
      <c r="K84" s="2" t="str">
        <f t="shared" si="16"/>
        <v/>
      </c>
      <c r="L84" s="8">
        <f t="shared" si="17"/>
        <v>0</v>
      </c>
      <c r="M84" s="10">
        <f t="shared" si="18"/>
        <v>0</v>
      </c>
      <c r="N84" s="10">
        <f t="shared" si="3"/>
        <v>700</v>
      </c>
      <c r="O84" s="8">
        <f t="shared" si="19"/>
        <v>0</v>
      </c>
      <c r="P84" s="10">
        <f t="shared" si="20"/>
        <v>0</v>
      </c>
      <c r="Q84" s="3">
        <f t="shared" si="21"/>
        <v>0</v>
      </c>
      <c r="S84" s="6">
        <v>60</v>
      </c>
      <c r="T84" s="2" t="str">
        <f t="shared" si="22"/>
        <v/>
      </c>
      <c r="U84" s="8">
        <f t="shared" si="23"/>
        <v>0</v>
      </c>
      <c r="V84" s="10">
        <f t="shared" si="24"/>
        <v>0</v>
      </c>
      <c r="W84" s="10">
        <f t="shared" si="7"/>
        <v>655.68036101726409</v>
      </c>
      <c r="X84" s="8">
        <f t="shared" si="25"/>
        <v>0</v>
      </c>
      <c r="Y84" s="10">
        <f t="shared" si="26"/>
        <v>0</v>
      </c>
      <c r="Z84" s="3">
        <f t="shared" si="27"/>
        <v>0</v>
      </c>
    </row>
    <row r="85" spans="1:26" x14ac:dyDescent="0.35">
      <c r="A85" s="6">
        <v>61</v>
      </c>
      <c r="B85" s="2" t="str">
        <f t="shared" si="10"/>
        <v/>
      </c>
      <c r="C85" s="8">
        <f t="shared" si="11"/>
        <v>0</v>
      </c>
      <c r="D85" s="10">
        <f t="shared" si="12"/>
        <v>0</v>
      </c>
      <c r="E85" s="10">
        <f t="shared" si="1"/>
        <v>600</v>
      </c>
      <c r="F85" s="8" t="str">
        <f t="shared" si="13"/>
        <v/>
      </c>
      <c r="G85" s="10">
        <f t="shared" si="14"/>
        <v>0</v>
      </c>
      <c r="H85" s="3">
        <f t="shared" si="15"/>
        <v>0</v>
      </c>
      <c r="J85" s="6">
        <v>61</v>
      </c>
      <c r="K85" s="2" t="str">
        <f t="shared" si="16"/>
        <v/>
      </c>
      <c r="L85" s="8">
        <f t="shared" si="17"/>
        <v>0</v>
      </c>
      <c r="M85" s="10">
        <f t="shared" si="18"/>
        <v>0</v>
      </c>
      <c r="N85" s="10">
        <f t="shared" si="3"/>
        <v>700</v>
      </c>
      <c r="O85" s="8">
        <f t="shared" si="19"/>
        <v>0</v>
      </c>
      <c r="P85" s="10">
        <f t="shared" si="20"/>
        <v>0</v>
      </c>
      <c r="Q85" s="3">
        <f t="shared" si="21"/>
        <v>0</v>
      </c>
      <c r="S85" s="6">
        <v>61</v>
      </c>
      <c r="T85" s="2" t="str">
        <f t="shared" si="22"/>
        <v/>
      </c>
      <c r="U85" s="8">
        <f t="shared" si="23"/>
        <v>0</v>
      </c>
      <c r="V85" s="10">
        <f t="shared" si="24"/>
        <v>0</v>
      </c>
      <c r="W85" s="10">
        <f t="shared" si="7"/>
        <v>655.68036101726409</v>
      </c>
      <c r="X85" s="8">
        <f t="shared" si="25"/>
        <v>0</v>
      </c>
      <c r="Y85" s="10">
        <f t="shared" si="26"/>
        <v>0</v>
      </c>
      <c r="Z85" s="3">
        <f t="shared" si="27"/>
        <v>0</v>
      </c>
    </row>
    <row r="86" spans="1:26" x14ac:dyDescent="0.35">
      <c r="A86" s="6">
        <v>62</v>
      </c>
      <c r="B86" s="2" t="str">
        <f t="shared" si="10"/>
        <v/>
      </c>
      <c r="C86" s="8">
        <f t="shared" si="11"/>
        <v>0</v>
      </c>
      <c r="D86" s="10">
        <f t="shared" si="12"/>
        <v>0</v>
      </c>
      <c r="E86" s="10">
        <f t="shared" si="1"/>
        <v>600</v>
      </c>
      <c r="F86" s="8" t="str">
        <f t="shared" si="13"/>
        <v/>
      </c>
      <c r="G86" s="10">
        <f t="shared" si="14"/>
        <v>0</v>
      </c>
      <c r="H86" s="3">
        <f t="shared" si="15"/>
        <v>0</v>
      </c>
      <c r="J86" s="6">
        <v>62</v>
      </c>
      <c r="K86" s="2" t="str">
        <f t="shared" si="16"/>
        <v/>
      </c>
      <c r="L86" s="8">
        <f t="shared" si="17"/>
        <v>0</v>
      </c>
      <c r="M86" s="10">
        <f t="shared" si="18"/>
        <v>0</v>
      </c>
      <c r="N86" s="10">
        <f t="shared" si="3"/>
        <v>700</v>
      </c>
      <c r="O86" s="8">
        <f t="shared" si="19"/>
        <v>0</v>
      </c>
      <c r="P86" s="10">
        <f t="shared" si="20"/>
        <v>0</v>
      </c>
      <c r="Q86" s="3">
        <f t="shared" si="21"/>
        <v>0</v>
      </c>
      <c r="S86" s="6">
        <v>62</v>
      </c>
      <c r="T86" s="2" t="str">
        <f t="shared" si="22"/>
        <v/>
      </c>
      <c r="U86" s="8">
        <f t="shared" si="23"/>
        <v>0</v>
      </c>
      <c r="V86" s="10">
        <f t="shared" si="24"/>
        <v>0</v>
      </c>
      <c r="W86" s="10">
        <f t="shared" si="7"/>
        <v>655.68036101726409</v>
      </c>
      <c r="X86" s="8">
        <f t="shared" si="25"/>
        <v>0</v>
      </c>
      <c r="Y86" s="10">
        <f t="shared" si="26"/>
        <v>0</v>
      </c>
      <c r="Z86" s="3">
        <f t="shared" si="27"/>
        <v>0</v>
      </c>
    </row>
    <row r="87" spans="1:26" x14ac:dyDescent="0.35">
      <c r="A87" s="6">
        <v>63</v>
      </c>
      <c r="B87" s="2" t="str">
        <f t="shared" si="10"/>
        <v/>
      </c>
      <c r="C87" s="8">
        <f t="shared" si="11"/>
        <v>0</v>
      </c>
      <c r="D87" s="10">
        <f t="shared" si="12"/>
        <v>0</v>
      </c>
      <c r="E87" s="10">
        <f t="shared" si="1"/>
        <v>600</v>
      </c>
      <c r="F87" s="8" t="str">
        <f t="shared" si="13"/>
        <v/>
      </c>
      <c r="G87" s="10">
        <f t="shared" si="14"/>
        <v>0</v>
      </c>
      <c r="H87" s="3">
        <f t="shared" si="15"/>
        <v>0</v>
      </c>
      <c r="J87" s="6">
        <v>63</v>
      </c>
      <c r="K87" s="2" t="str">
        <f t="shared" si="16"/>
        <v/>
      </c>
      <c r="L87" s="8">
        <f t="shared" si="17"/>
        <v>0</v>
      </c>
      <c r="M87" s="10">
        <f t="shared" si="18"/>
        <v>0</v>
      </c>
      <c r="N87" s="10">
        <f t="shared" si="3"/>
        <v>700</v>
      </c>
      <c r="O87" s="8">
        <f t="shared" si="19"/>
        <v>0</v>
      </c>
      <c r="P87" s="10">
        <f t="shared" si="20"/>
        <v>0</v>
      </c>
      <c r="Q87" s="3">
        <f t="shared" si="21"/>
        <v>0</v>
      </c>
      <c r="S87" s="6">
        <v>63</v>
      </c>
      <c r="T87" s="2" t="str">
        <f t="shared" si="22"/>
        <v/>
      </c>
      <c r="U87" s="8">
        <f t="shared" si="23"/>
        <v>0</v>
      </c>
      <c r="V87" s="10">
        <f t="shared" si="24"/>
        <v>0</v>
      </c>
      <c r="W87" s="10">
        <f t="shared" si="7"/>
        <v>655.68036101726409</v>
      </c>
      <c r="X87" s="8">
        <f t="shared" si="25"/>
        <v>0</v>
      </c>
      <c r="Y87" s="10">
        <f t="shared" si="26"/>
        <v>0</v>
      </c>
      <c r="Z87" s="3">
        <f t="shared" si="27"/>
        <v>0</v>
      </c>
    </row>
    <row r="88" spans="1:26" x14ac:dyDescent="0.35">
      <c r="A88" s="6">
        <v>64</v>
      </c>
      <c r="B88" s="2" t="str">
        <f t="shared" si="10"/>
        <v/>
      </c>
      <c r="C88" s="8">
        <f t="shared" si="11"/>
        <v>0</v>
      </c>
      <c r="D88" s="10">
        <f t="shared" si="12"/>
        <v>0</v>
      </c>
      <c r="E88" s="10">
        <f t="shared" si="1"/>
        <v>600</v>
      </c>
      <c r="F88" s="8" t="str">
        <f t="shared" si="13"/>
        <v/>
      </c>
      <c r="G88" s="10">
        <f t="shared" si="14"/>
        <v>0</v>
      </c>
      <c r="H88" s="3">
        <f t="shared" si="15"/>
        <v>0</v>
      </c>
      <c r="J88" s="6">
        <v>64</v>
      </c>
      <c r="K88" s="2" t="str">
        <f t="shared" si="16"/>
        <v/>
      </c>
      <c r="L88" s="8">
        <f t="shared" si="17"/>
        <v>0</v>
      </c>
      <c r="M88" s="10">
        <f t="shared" si="18"/>
        <v>0</v>
      </c>
      <c r="N88" s="10">
        <f t="shared" si="3"/>
        <v>700</v>
      </c>
      <c r="O88" s="8">
        <f t="shared" si="19"/>
        <v>0</v>
      </c>
      <c r="P88" s="10">
        <f t="shared" si="20"/>
        <v>0</v>
      </c>
      <c r="Q88" s="3">
        <f t="shared" si="21"/>
        <v>0</v>
      </c>
      <c r="S88" s="6">
        <v>64</v>
      </c>
      <c r="T88" s="2" t="str">
        <f t="shared" si="22"/>
        <v/>
      </c>
      <c r="U88" s="8">
        <f t="shared" si="23"/>
        <v>0</v>
      </c>
      <c r="V88" s="10">
        <f t="shared" si="24"/>
        <v>0</v>
      </c>
      <c r="W88" s="10">
        <f t="shared" si="7"/>
        <v>655.68036101726409</v>
      </c>
      <c r="X88" s="8">
        <f t="shared" si="25"/>
        <v>0</v>
      </c>
      <c r="Y88" s="10">
        <f t="shared" si="26"/>
        <v>0</v>
      </c>
      <c r="Z88" s="3">
        <f t="shared" si="27"/>
        <v>0</v>
      </c>
    </row>
    <row r="89" spans="1:26" x14ac:dyDescent="0.35">
      <c r="A89" s="6">
        <v>65</v>
      </c>
      <c r="B89" s="2" t="str">
        <f t="shared" si="10"/>
        <v/>
      </c>
      <c r="C89" s="8">
        <f t="shared" si="11"/>
        <v>0</v>
      </c>
      <c r="D89" s="10">
        <f t="shared" si="12"/>
        <v>0</v>
      </c>
      <c r="E89" s="10">
        <f t="shared" ref="E89:E152" si="28">$C$16</f>
        <v>600</v>
      </c>
      <c r="F89" s="8" t="str">
        <f t="shared" si="13"/>
        <v/>
      </c>
      <c r="G89" s="10">
        <f t="shared" si="14"/>
        <v>0</v>
      </c>
      <c r="H89" s="3">
        <f t="shared" si="15"/>
        <v>0</v>
      </c>
      <c r="J89" s="6">
        <v>65</v>
      </c>
      <c r="K89" s="2" t="str">
        <f t="shared" si="16"/>
        <v/>
      </c>
      <c r="L89" s="8">
        <f t="shared" si="17"/>
        <v>0</v>
      </c>
      <c r="M89" s="10">
        <f t="shared" si="18"/>
        <v>0</v>
      </c>
      <c r="N89" s="10">
        <f t="shared" si="3"/>
        <v>700</v>
      </c>
      <c r="O89" s="8">
        <f t="shared" si="19"/>
        <v>0</v>
      </c>
      <c r="P89" s="10">
        <f t="shared" si="20"/>
        <v>0</v>
      </c>
      <c r="Q89" s="3">
        <f t="shared" si="21"/>
        <v>0</v>
      </c>
      <c r="S89" s="6">
        <v>65</v>
      </c>
      <c r="T89" s="2" t="str">
        <f t="shared" si="22"/>
        <v/>
      </c>
      <c r="U89" s="8">
        <f t="shared" si="23"/>
        <v>0</v>
      </c>
      <c r="V89" s="10">
        <f t="shared" si="24"/>
        <v>0</v>
      </c>
      <c r="W89" s="10">
        <f t="shared" si="7"/>
        <v>655.68036101726409</v>
      </c>
      <c r="X89" s="8">
        <f t="shared" si="25"/>
        <v>0</v>
      </c>
      <c r="Y89" s="10">
        <f t="shared" si="26"/>
        <v>0</v>
      </c>
      <c r="Z89" s="3">
        <f t="shared" si="27"/>
        <v>0</v>
      </c>
    </row>
    <row r="90" spans="1:26" x14ac:dyDescent="0.35">
      <c r="A90" s="6">
        <v>66</v>
      </c>
      <c r="B90" s="2" t="str">
        <f t="shared" si="10"/>
        <v/>
      </c>
      <c r="C90" s="8">
        <f t="shared" si="11"/>
        <v>0</v>
      </c>
      <c r="D90" s="10">
        <f t="shared" si="12"/>
        <v>0</v>
      </c>
      <c r="E90" s="10">
        <f t="shared" si="28"/>
        <v>600</v>
      </c>
      <c r="F90" s="8" t="str">
        <f t="shared" si="13"/>
        <v/>
      </c>
      <c r="G90" s="10">
        <f t="shared" si="14"/>
        <v>0</v>
      </c>
      <c r="H90" s="3">
        <f t="shared" si="15"/>
        <v>0</v>
      </c>
      <c r="J90" s="6">
        <v>66</v>
      </c>
      <c r="K90" s="2" t="str">
        <f t="shared" si="16"/>
        <v/>
      </c>
      <c r="L90" s="8">
        <f t="shared" si="17"/>
        <v>0</v>
      </c>
      <c r="M90" s="10">
        <f t="shared" si="18"/>
        <v>0</v>
      </c>
      <c r="N90" s="10">
        <f t="shared" ref="N90:N153" si="29">$C$17</f>
        <v>700</v>
      </c>
      <c r="O90" s="8">
        <f t="shared" si="19"/>
        <v>0</v>
      </c>
      <c r="P90" s="10">
        <f t="shared" si="20"/>
        <v>0</v>
      </c>
      <c r="Q90" s="3">
        <f t="shared" si="21"/>
        <v>0</v>
      </c>
      <c r="S90" s="6">
        <v>66</v>
      </c>
      <c r="T90" s="2" t="str">
        <f t="shared" si="22"/>
        <v/>
      </c>
      <c r="U90" s="8">
        <f t="shared" si="23"/>
        <v>0</v>
      </c>
      <c r="V90" s="10">
        <f t="shared" si="24"/>
        <v>0</v>
      </c>
      <c r="W90" s="10">
        <f t="shared" ref="W90:W153" si="30">$C$18</f>
        <v>655.68036101726409</v>
      </c>
      <c r="X90" s="8">
        <f t="shared" si="25"/>
        <v>0</v>
      </c>
      <c r="Y90" s="10">
        <f t="shared" si="26"/>
        <v>0</v>
      </c>
      <c r="Z90" s="3">
        <f t="shared" si="27"/>
        <v>0</v>
      </c>
    </row>
    <row r="91" spans="1:26" x14ac:dyDescent="0.35">
      <c r="A91" s="6">
        <v>67</v>
      </c>
      <c r="B91" s="2" t="str">
        <f t="shared" ref="B91:B154" si="31">IF(A91&lt;=$C$5, EDATE(B90,VLOOKUP($F$5,$I$4:$J$13,2,FALSE)),"")</f>
        <v/>
      </c>
      <c r="C91" s="8">
        <f t="shared" ref="C91:C154" si="32">IF(A91&lt;=$C$5,IF($F$4="30/360",YEARFRAC(B90,B91)*12*30,B91-B90),0)</f>
        <v>0</v>
      </c>
      <c r="D91" s="10">
        <f t="shared" ref="D91:D154" si="33">IF(A91&lt;=$C$5,H90,0)</f>
        <v>0</v>
      </c>
      <c r="E91" s="10">
        <f t="shared" si="28"/>
        <v>600</v>
      </c>
      <c r="F91" s="8" t="str">
        <f t="shared" ref="F91:F154" si="34">IF(A91&lt;=$C$5,IF($F$4="30/360",C91*$C$14*D91,C91*$C$14*D91),"")</f>
        <v/>
      </c>
      <c r="G91" s="10">
        <f t="shared" ref="G91:G154" si="35">IF(A91&lt;=$C$5,E91-F91,0)</f>
        <v>0</v>
      </c>
      <c r="H91" s="3">
        <f t="shared" ref="H91:H154" si="36">IF(A91&lt;=$C$5,D91-G91,0)</f>
        <v>0</v>
      </c>
      <c r="J91" s="6">
        <v>67</v>
      </c>
      <c r="K91" s="2" t="str">
        <f t="shared" ref="K91:K154" si="37">IF(J91&lt;=$C$5, EDATE(K90,VLOOKUP($F$5,$I$4:$J$13,2,FALSE)),"")</f>
        <v/>
      </c>
      <c r="L91" s="8">
        <f t="shared" ref="L91:L154" si="38">IF(J91&lt;=$C$5,IF($F$4="30/360",YEARFRAC(K90,K91)*12*30,K91-K90),0)</f>
        <v>0</v>
      </c>
      <c r="M91" s="10">
        <f t="shared" ref="M91:M154" si="39">IF(J91&lt;=$C$5, Q90,0)</f>
        <v>0</v>
      </c>
      <c r="N91" s="10">
        <f t="shared" si="29"/>
        <v>700</v>
      </c>
      <c r="O91" s="8">
        <f t="shared" ref="O91:O154" si="40">IF((J91&lt;=$C$5),IF($F$4="30/360",L91*$C$14*M91,L91*$C$14*M91),0)</f>
        <v>0</v>
      </c>
      <c r="P91" s="10">
        <f t="shared" ref="P91:P154" si="41">IF(J91&lt;=$C$5, N91-O91,0)</f>
        <v>0</v>
      </c>
      <c r="Q91" s="3">
        <f t="shared" ref="Q91:Q154" si="42">M91-P91</f>
        <v>0</v>
      </c>
      <c r="S91" s="6">
        <v>67</v>
      </c>
      <c r="T91" s="2" t="str">
        <f t="shared" ref="T91:T154" si="43">IF(S91&lt;=$C$5, EDATE(T90,VLOOKUP($F$5,$I$4:$J$13,2,FALSE)),"")</f>
        <v/>
      </c>
      <c r="U91" s="8">
        <f t="shared" ref="U91:U154" si="44">IF(S91&lt;=$C$5,IF($F$4="30/360",YEARFRAC(T90,T91)*12*30,T91-T90),0)</f>
        <v>0</v>
      </c>
      <c r="V91" s="10">
        <f t="shared" ref="V91:V154" si="45">IF(S91&lt;=$C$5, Z90,0)</f>
        <v>0</v>
      </c>
      <c r="W91" s="10">
        <f t="shared" si="30"/>
        <v>655.68036101726409</v>
      </c>
      <c r="X91" s="8">
        <f t="shared" ref="X91:X154" si="46">IF((S91&lt;=$C$5),IF($F$4="30/360",U91*$C$14*V91,U91*$C$14*V91),0)</f>
        <v>0</v>
      </c>
      <c r="Y91" s="10">
        <f t="shared" ref="Y91:Y154" si="47">IF(S91&lt;=$C$5, W91-X91,0)</f>
        <v>0</v>
      </c>
      <c r="Z91" s="3">
        <f t="shared" ref="Z91:Z154" si="48">V91-Y91</f>
        <v>0</v>
      </c>
    </row>
    <row r="92" spans="1:26" x14ac:dyDescent="0.35">
      <c r="A92" s="6">
        <v>68</v>
      </c>
      <c r="B92" s="2" t="str">
        <f t="shared" si="31"/>
        <v/>
      </c>
      <c r="C92" s="8">
        <f t="shared" si="32"/>
        <v>0</v>
      </c>
      <c r="D92" s="10">
        <f t="shared" si="33"/>
        <v>0</v>
      </c>
      <c r="E92" s="10">
        <f t="shared" si="28"/>
        <v>600</v>
      </c>
      <c r="F92" s="8" t="str">
        <f t="shared" si="34"/>
        <v/>
      </c>
      <c r="G92" s="10">
        <f t="shared" si="35"/>
        <v>0</v>
      </c>
      <c r="H92" s="3">
        <f t="shared" si="36"/>
        <v>0</v>
      </c>
      <c r="J92" s="6">
        <v>68</v>
      </c>
      <c r="K92" s="2" t="str">
        <f t="shared" si="37"/>
        <v/>
      </c>
      <c r="L92" s="8">
        <f t="shared" si="38"/>
        <v>0</v>
      </c>
      <c r="M92" s="10">
        <f t="shared" si="39"/>
        <v>0</v>
      </c>
      <c r="N92" s="10">
        <f t="shared" si="29"/>
        <v>700</v>
      </c>
      <c r="O92" s="8">
        <f t="shared" si="40"/>
        <v>0</v>
      </c>
      <c r="P92" s="10">
        <f t="shared" si="41"/>
        <v>0</v>
      </c>
      <c r="Q92" s="3">
        <f t="shared" si="42"/>
        <v>0</v>
      </c>
      <c r="S92" s="6">
        <v>68</v>
      </c>
      <c r="T92" s="2" t="str">
        <f t="shared" si="43"/>
        <v/>
      </c>
      <c r="U92" s="8">
        <f t="shared" si="44"/>
        <v>0</v>
      </c>
      <c r="V92" s="10">
        <f t="shared" si="45"/>
        <v>0</v>
      </c>
      <c r="W92" s="10">
        <f t="shared" si="30"/>
        <v>655.68036101726409</v>
      </c>
      <c r="X92" s="8">
        <f t="shared" si="46"/>
        <v>0</v>
      </c>
      <c r="Y92" s="10">
        <f t="shared" si="47"/>
        <v>0</v>
      </c>
      <c r="Z92" s="3">
        <f t="shared" si="48"/>
        <v>0</v>
      </c>
    </row>
    <row r="93" spans="1:26" x14ac:dyDescent="0.35">
      <c r="A93" s="6">
        <v>69</v>
      </c>
      <c r="B93" s="2" t="str">
        <f t="shared" si="31"/>
        <v/>
      </c>
      <c r="C93" s="8">
        <f t="shared" si="32"/>
        <v>0</v>
      </c>
      <c r="D93" s="10">
        <f t="shared" si="33"/>
        <v>0</v>
      </c>
      <c r="E93" s="10">
        <f t="shared" si="28"/>
        <v>600</v>
      </c>
      <c r="F93" s="8" t="str">
        <f t="shared" si="34"/>
        <v/>
      </c>
      <c r="G93" s="10">
        <f t="shared" si="35"/>
        <v>0</v>
      </c>
      <c r="H93" s="3">
        <f t="shared" si="36"/>
        <v>0</v>
      </c>
      <c r="J93" s="6">
        <v>69</v>
      </c>
      <c r="K93" s="2" t="str">
        <f t="shared" si="37"/>
        <v/>
      </c>
      <c r="L93" s="8">
        <f t="shared" si="38"/>
        <v>0</v>
      </c>
      <c r="M93" s="10">
        <f t="shared" si="39"/>
        <v>0</v>
      </c>
      <c r="N93" s="10">
        <f t="shared" si="29"/>
        <v>700</v>
      </c>
      <c r="O93" s="8">
        <f t="shared" si="40"/>
        <v>0</v>
      </c>
      <c r="P93" s="10">
        <f t="shared" si="41"/>
        <v>0</v>
      </c>
      <c r="Q93" s="3">
        <f t="shared" si="42"/>
        <v>0</v>
      </c>
      <c r="S93" s="6">
        <v>69</v>
      </c>
      <c r="T93" s="2" t="str">
        <f t="shared" si="43"/>
        <v/>
      </c>
      <c r="U93" s="8">
        <f t="shared" si="44"/>
        <v>0</v>
      </c>
      <c r="V93" s="10">
        <f t="shared" si="45"/>
        <v>0</v>
      </c>
      <c r="W93" s="10">
        <f t="shared" si="30"/>
        <v>655.68036101726409</v>
      </c>
      <c r="X93" s="8">
        <f t="shared" si="46"/>
        <v>0</v>
      </c>
      <c r="Y93" s="10">
        <f t="shared" si="47"/>
        <v>0</v>
      </c>
      <c r="Z93" s="3">
        <f t="shared" si="48"/>
        <v>0</v>
      </c>
    </row>
    <row r="94" spans="1:26" x14ac:dyDescent="0.35">
      <c r="A94" s="6">
        <v>70</v>
      </c>
      <c r="B94" s="2" t="str">
        <f t="shared" si="31"/>
        <v/>
      </c>
      <c r="C94" s="8">
        <f t="shared" si="32"/>
        <v>0</v>
      </c>
      <c r="D94" s="10">
        <f t="shared" si="33"/>
        <v>0</v>
      </c>
      <c r="E94" s="10">
        <f t="shared" si="28"/>
        <v>600</v>
      </c>
      <c r="F94" s="8" t="str">
        <f t="shared" si="34"/>
        <v/>
      </c>
      <c r="G94" s="10">
        <f t="shared" si="35"/>
        <v>0</v>
      </c>
      <c r="H94" s="3">
        <f t="shared" si="36"/>
        <v>0</v>
      </c>
      <c r="J94" s="6">
        <v>70</v>
      </c>
      <c r="K94" s="2" t="str">
        <f t="shared" si="37"/>
        <v/>
      </c>
      <c r="L94" s="8">
        <f t="shared" si="38"/>
        <v>0</v>
      </c>
      <c r="M94" s="10">
        <f t="shared" si="39"/>
        <v>0</v>
      </c>
      <c r="N94" s="10">
        <f t="shared" si="29"/>
        <v>700</v>
      </c>
      <c r="O94" s="8">
        <f t="shared" si="40"/>
        <v>0</v>
      </c>
      <c r="P94" s="10">
        <f t="shared" si="41"/>
        <v>0</v>
      </c>
      <c r="Q94" s="3">
        <f t="shared" si="42"/>
        <v>0</v>
      </c>
      <c r="S94" s="6">
        <v>70</v>
      </c>
      <c r="T94" s="2" t="str">
        <f t="shared" si="43"/>
        <v/>
      </c>
      <c r="U94" s="8">
        <f t="shared" si="44"/>
        <v>0</v>
      </c>
      <c r="V94" s="10">
        <f t="shared" si="45"/>
        <v>0</v>
      </c>
      <c r="W94" s="10">
        <f t="shared" si="30"/>
        <v>655.68036101726409</v>
      </c>
      <c r="X94" s="8">
        <f t="shared" si="46"/>
        <v>0</v>
      </c>
      <c r="Y94" s="10">
        <f t="shared" si="47"/>
        <v>0</v>
      </c>
      <c r="Z94" s="3">
        <f t="shared" si="48"/>
        <v>0</v>
      </c>
    </row>
    <row r="95" spans="1:26" x14ac:dyDescent="0.35">
      <c r="A95" s="6">
        <v>71</v>
      </c>
      <c r="B95" s="2" t="str">
        <f t="shared" si="31"/>
        <v/>
      </c>
      <c r="C95" s="8">
        <f t="shared" si="32"/>
        <v>0</v>
      </c>
      <c r="D95" s="10">
        <f t="shared" si="33"/>
        <v>0</v>
      </c>
      <c r="E95" s="10">
        <f t="shared" si="28"/>
        <v>600</v>
      </c>
      <c r="F95" s="8" t="str">
        <f t="shared" si="34"/>
        <v/>
      </c>
      <c r="G95" s="10">
        <f t="shared" si="35"/>
        <v>0</v>
      </c>
      <c r="H95" s="3">
        <f t="shared" si="36"/>
        <v>0</v>
      </c>
      <c r="J95" s="6">
        <v>71</v>
      </c>
      <c r="K95" s="2" t="str">
        <f t="shared" si="37"/>
        <v/>
      </c>
      <c r="L95" s="8">
        <f t="shared" si="38"/>
        <v>0</v>
      </c>
      <c r="M95" s="10">
        <f t="shared" si="39"/>
        <v>0</v>
      </c>
      <c r="N95" s="10">
        <f t="shared" si="29"/>
        <v>700</v>
      </c>
      <c r="O95" s="8">
        <f t="shared" si="40"/>
        <v>0</v>
      </c>
      <c r="P95" s="10">
        <f t="shared" si="41"/>
        <v>0</v>
      </c>
      <c r="Q95" s="3">
        <f t="shared" si="42"/>
        <v>0</v>
      </c>
      <c r="S95" s="6">
        <v>71</v>
      </c>
      <c r="T95" s="2" t="str">
        <f t="shared" si="43"/>
        <v/>
      </c>
      <c r="U95" s="8">
        <f t="shared" si="44"/>
        <v>0</v>
      </c>
      <c r="V95" s="10">
        <f t="shared" si="45"/>
        <v>0</v>
      </c>
      <c r="W95" s="10">
        <f t="shared" si="30"/>
        <v>655.68036101726409</v>
      </c>
      <c r="X95" s="8">
        <f t="shared" si="46"/>
        <v>0</v>
      </c>
      <c r="Y95" s="10">
        <f t="shared" si="47"/>
        <v>0</v>
      </c>
      <c r="Z95" s="3">
        <f t="shared" si="48"/>
        <v>0</v>
      </c>
    </row>
    <row r="96" spans="1:26" x14ac:dyDescent="0.35">
      <c r="A96" s="6">
        <v>72</v>
      </c>
      <c r="B96" s="2" t="str">
        <f t="shared" si="31"/>
        <v/>
      </c>
      <c r="C96" s="8">
        <f t="shared" si="32"/>
        <v>0</v>
      </c>
      <c r="D96" s="10">
        <f t="shared" si="33"/>
        <v>0</v>
      </c>
      <c r="E96" s="10">
        <f t="shared" si="28"/>
        <v>600</v>
      </c>
      <c r="F96" s="8" t="str">
        <f t="shared" si="34"/>
        <v/>
      </c>
      <c r="G96" s="10">
        <f t="shared" si="35"/>
        <v>0</v>
      </c>
      <c r="H96" s="3">
        <f t="shared" si="36"/>
        <v>0</v>
      </c>
      <c r="J96" s="6">
        <v>72</v>
      </c>
      <c r="K96" s="2" t="str">
        <f t="shared" si="37"/>
        <v/>
      </c>
      <c r="L96" s="8">
        <f t="shared" si="38"/>
        <v>0</v>
      </c>
      <c r="M96" s="10">
        <f t="shared" si="39"/>
        <v>0</v>
      </c>
      <c r="N96" s="10">
        <f t="shared" si="29"/>
        <v>700</v>
      </c>
      <c r="O96" s="8">
        <f t="shared" si="40"/>
        <v>0</v>
      </c>
      <c r="P96" s="10">
        <f t="shared" si="41"/>
        <v>0</v>
      </c>
      <c r="Q96" s="3">
        <f t="shared" si="42"/>
        <v>0</v>
      </c>
      <c r="S96" s="6">
        <v>72</v>
      </c>
      <c r="T96" s="2" t="str">
        <f t="shared" si="43"/>
        <v/>
      </c>
      <c r="U96" s="8">
        <f t="shared" si="44"/>
        <v>0</v>
      </c>
      <c r="V96" s="10">
        <f t="shared" si="45"/>
        <v>0</v>
      </c>
      <c r="W96" s="10">
        <f t="shared" si="30"/>
        <v>655.68036101726409</v>
      </c>
      <c r="X96" s="8">
        <f t="shared" si="46"/>
        <v>0</v>
      </c>
      <c r="Y96" s="10">
        <f t="shared" si="47"/>
        <v>0</v>
      </c>
      <c r="Z96" s="3">
        <f t="shared" si="48"/>
        <v>0</v>
      </c>
    </row>
    <row r="97" spans="1:26" x14ac:dyDescent="0.35">
      <c r="A97" s="6">
        <v>73</v>
      </c>
      <c r="B97" s="2" t="str">
        <f t="shared" si="31"/>
        <v/>
      </c>
      <c r="C97" s="8">
        <f t="shared" si="32"/>
        <v>0</v>
      </c>
      <c r="D97" s="10">
        <f t="shared" si="33"/>
        <v>0</v>
      </c>
      <c r="E97" s="10">
        <f t="shared" si="28"/>
        <v>600</v>
      </c>
      <c r="F97" s="8" t="str">
        <f t="shared" si="34"/>
        <v/>
      </c>
      <c r="G97" s="10">
        <f t="shared" si="35"/>
        <v>0</v>
      </c>
      <c r="H97" s="3">
        <f t="shared" si="36"/>
        <v>0</v>
      </c>
      <c r="J97" s="6">
        <v>73</v>
      </c>
      <c r="K97" s="2" t="str">
        <f t="shared" si="37"/>
        <v/>
      </c>
      <c r="L97" s="8">
        <f t="shared" si="38"/>
        <v>0</v>
      </c>
      <c r="M97" s="10">
        <f t="shared" si="39"/>
        <v>0</v>
      </c>
      <c r="N97" s="10">
        <f t="shared" si="29"/>
        <v>700</v>
      </c>
      <c r="O97" s="8">
        <f t="shared" si="40"/>
        <v>0</v>
      </c>
      <c r="P97" s="10">
        <f t="shared" si="41"/>
        <v>0</v>
      </c>
      <c r="Q97" s="3">
        <f t="shared" si="42"/>
        <v>0</v>
      </c>
      <c r="S97" s="6">
        <v>73</v>
      </c>
      <c r="T97" s="2" t="str">
        <f t="shared" si="43"/>
        <v/>
      </c>
      <c r="U97" s="8">
        <f t="shared" si="44"/>
        <v>0</v>
      </c>
      <c r="V97" s="10">
        <f t="shared" si="45"/>
        <v>0</v>
      </c>
      <c r="W97" s="10">
        <f t="shared" si="30"/>
        <v>655.68036101726409</v>
      </c>
      <c r="X97" s="8">
        <f t="shared" si="46"/>
        <v>0</v>
      </c>
      <c r="Y97" s="10">
        <f t="shared" si="47"/>
        <v>0</v>
      </c>
      <c r="Z97" s="3">
        <f t="shared" si="48"/>
        <v>0</v>
      </c>
    </row>
    <row r="98" spans="1:26" x14ac:dyDescent="0.35">
      <c r="A98" s="6">
        <v>74</v>
      </c>
      <c r="B98" s="2" t="str">
        <f t="shared" si="31"/>
        <v/>
      </c>
      <c r="C98" s="8">
        <f t="shared" si="32"/>
        <v>0</v>
      </c>
      <c r="D98" s="10">
        <f t="shared" si="33"/>
        <v>0</v>
      </c>
      <c r="E98" s="10">
        <f t="shared" si="28"/>
        <v>600</v>
      </c>
      <c r="F98" s="8" t="str">
        <f t="shared" si="34"/>
        <v/>
      </c>
      <c r="G98" s="10">
        <f t="shared" si="35"/>
        <v>0</v>
      </c>
      <c r="H98" s="3">
        <f t="shared" si="36"/>
        <v>0</v>
      </c>
      <c r="J98" s="6">
        <v>74</v>
      </c>
      <c r="K98" s="2" t="str">
        <f t="shared" si="37"/>
        <v/>
      </c>
      <c r="L98" s="8">
        <f t="shared" si="38"/>
        <v>0</v>
      </c>
      <c r="M98" s="10">
        <f t="shared" si="39"/>
        <v>0</v>
      </c>
      <c r="N98" s="10">
        <f t="shared" si="29"/>
        <v>700</v>
      </c>
      <c r="O98" s="8">
        <f t="shared" si="40"/>
        <v>0</v>
      </c>
      <c r="P98" s="10">
        <f t="shared" si="41"/>
        <v>0</v>
      </c>
      <c r="Q98" s="3">
        <f t="shared" si="42"/>
        <v>0</v>
      </c>
      <c r="S98" s="6">
        <v>74</v>
      </c>
      <c r="T98" s="2" t="str">
        <f t="shared" si="43"/>
        <v/>
      </c>
      <c r="U98" s="8">
        <f t="shared" si="44"/>
        <v>0</v>
      </c>
      <c r="V98" s="10">
        <f t="shared" si="45"/>
        <v>0</v>
      </c>
      <c r="W98" s="10">
        <f t="shared" si="30"/>
        <v>655.68036101726409</v>
      </c>
      <c r="X98" s="8">
        <f t="shared" si="46"/>
        <v>0</v>
      </c>
      <c r="Y98" s="10">
        <f t="shared" si="47"/>
        <v>0</v>
      </c>
      <c r="Z98" s="3">
        <f t="shared" si="48"/>
        <v>0</v>
      </c>
    </row>
    <row r="99" spans="1:26" x14ac:dyDescent="0.35">
      <c r="A99" s="6">
        <v>75</v>
      </c>
      <c r="B99" s="2" t="str">
        <f t="shared" si="31"/>
        <v/>
      </c>
      <c r="C99" s="8">
        <f t="shared" si="32"/>
        <v>0</v>
      </c>
      <c r="D99" s="10">
        <f t="shared" si="33"/>
        <v>0</v>
      </c>
      <c r="E99" s="10">
        <f t="shared" si="28"/>
        <v>600</v>
      </c>
      <c r="F99" s="8" t="str">
        <f t="shared" si="34"/>
        <v/>
      </c>
      <c r="G99" s="10">
        <f t="shared" si="35"/>
        <v>0</v>
      </c>
      <c r="H99" s="3">
        <f t="shared" si="36"/>
        <v>0</v>
      </c>
      <c r="J99" s="6">
        <v>75</v>
      </c>
      <c r="K99" s="2" t="str">
        <f t="shared" si="37"/>
        <v/>
      </c>
      <c r="L99" s="8">
        <f t="shared" si="38"/>
        <v>0</v>
      </c>
      <c r="M99" s="10">
        <f t="shared" si="39"/>
        <v>0</v>
      </c>
      <c r="N99" s="10">
        <f t="shared" si="29"/>
        <v>700</v>
      </c>
      <c r="O99" s="8">
        <f t="shared" si="40"/>
        <v>0</v>
      </c>
      <c r="P99" s="10">
        <f t="shared" si="41"/>
        <v>0</v>
      </c>
      <c r="Q99" s="3">
        <f t="shared" si="42"/>
        <v>0</v>
      </c>
      <c r="S99" s="6">
        <v>75</v>
      </c>
      <c r="T99" s="2" t="str">
        <f t="shared" si="43"/>
        <v/>
      </c>
      <c r="U99" s="8">
        <f t="shared" si="44"/>
        <v>0</v>
      </c>
      <c r="V99" s="10">
        <f t="shared" si="45"/>
        <v>0</v>
      </c>
      <c r="W99" s="10">
        <f t="shared" si="30"/>
        <v>655.68036101726409</v>
      </c>
      <c r="X99" s="8">
        <f t="shared" si="46"/>
        <v>0</v>
      </c>
      <c r="Y99" s="10">
        <f t="shared" si="47"/>
        <v>0</v>
      </c>
      <c r="Z99" s="3">
        <f t="shared" si="48"/>
        <v>0</v>
      </c>
    </row>
    <row r="100" spans="1:26" x14ac:dyDescent="0.35">
      <c r="A100" s="6">
        <v>76</v>
      </c>
      <c r="B100" s="2" t="str">
        <f t="shared" si="31"/>
        <v/>
      </c>
      <c r="C100" s="8">
        <f t="shared" si="32"/>
        <v>0</v>
      </c>
      <c r="D100" s="10">
        <f t="shared" si="33"/>
        <v>0</v>
      </c>
      <c r="E100" s="10">
        <f t="shared" si="28"/>
        <v>600</v>
      </c>
      <c r="F100" s="8" t="str">
        <f t="shared" si="34"/>
        <v/>
      </c>
      <c r="G100" s="10">
        <f t="shared" si="35"/>
        <v>0</v>
      </c>
      <c r="H100" s="3">
        <f t="shared" si="36"/>
        <v>0</v>
      </c>
      <c r="J100" s="6">
        <v>76</v>
      </c>
      <c r="K100" s="2" t="str">
        <f t="shared" si="37"/>
        <v/>
      </c>
      <c r="L100" s="8">
        <f t="shared" si="38"/>
        <v>0</v>
      </c>
      <c r="M100" s="10">
        <f t="shared" si="39"/>
        <v>0</v>
      </c>
      <c r="N100" s="10">
        <f t="shared" si="29"/>
        <v>700</v>
      </c>
      <c r="O100" s="8">
        <f t="shared" si="40"/>
        <v>0</v>
      </c>
      <c r="P100" s="10">
        <f t="shared" si="41"/>
        <v>0</v>
      </c>
      <c r="Q100" s="3">
        <f t="shared" si="42"/>
        <v>0</v>
      </c>
      <c r="S100" s="6">
        <v>76</v>
      </c>
      <c r="T100" s="2" t="str">
        <f t="shared" si="43"/>
        <v/>
      </c>
      <c r="U100" s="8">
        <f t="shared" si="44"/>
        <v>0</v>
      </c>
      <c r="V100" s="10">
        <f t="shared" si="45"/>
        <v>0</v>
      </c>
      <c r="W100" s="10">
        <f t="shared" si="30"/>
        <v>655.68036101726409</v>
      </c>
      <c r="X100" s="8">
        <f t="shared" si="46"/>
        <v>0</v>
      </c>
      <c r="Y100" s="10">
        <f t="shared" si="47"/>
        <v>0</v>
      </c>
      <c r="Z100" s="3">
        <f t="shared" si="48"/>
        <v>0</v>
      </c>
    </row>
    <row r="101" spans="1:26" x14ac:dyDescent="0.35">
      <c r="A101" s="6">
        <v>77</v>
      </c>
      <c r="B101" s="2" t="str">
        <f t="shared" si="31"/>
        <v/>
      </c>
      <c r="C101" s="8">
        <f t="shared" si="32"/>
        <v>0</v>
      </c>
      <c r="D101" s="10">
        <f t="shared" si="33"/>
        <v>0</v>
      </c>
      <c r="E101" s="10">
        <f t="shared" si="28"/>
        <v>600</v>
      </c>
      <c r="F101" s="8" t="str">
        <f t="shared" si="34"/>
        <v/>
      </c>
      <c r="G101" s="10">
        <f t="shared" si="35"/>
        <v>0</v>
      </c>
      <c r="H101" s="3">
        <f t="shared" si="36"/>
        <v>0</v>
      </c>
      <c r="J101" s="6">
        <v>77</v>
      </c>
      <c r="K101" s="2" t="str">
        <f t="shared" si="37"/>
        <v/>
      </c>
      <c r="L101" s="8">
        <f t="shared" si="38"/>
        <v>0</v>
      </c>
      <c r="M101" s="10">
        <f t="shared" si="39"/>
        <v>0</v>
      </c>
      <c r="N101" s="10">
        <f t="shared" si="29"/>
        <v>700</v>
      </c>
      <c r="O101" s="8">
        <f t="shared" si="40"/>
        <v>0</v>
      </c>
      <c r="P101" s="10">
        <f t="shared" si="41"/>
        <v>0</v>
      </c>
      <c r="Q101" s="3">
        <f t="shared" si="42"/>
        <v>0</v>
      </c>
      <c r="S101" s="6">
        <v>77</v>
      </c>
      <c r="T101" s="2" t="str">
        <f t="shared" si="43"/>
        <v/>
      </c>
      <c r="U101" s="8">
        <f t="shared" si="44"/>
        <v>0</v>
      </c>
      <c r="V101" s="10">
        <f t="shared" si="45"/>
        <v>0</v>
      </c>
      <c r="W101" s="10">
        <f t="shared" si="30"/>
        <v>655.68036101726409</v>
      </c>
      <c r="X101" s="8">
        <f t="shared" si="46"/>
        <v>0</v>
      </c>
      <c r="Y101" s="10">
        <f t="shared" si="47"/>
        <v>0</v>
      </c>
      <c r="Z101" s="3">
        <f t="shared" si="48"/>
        <v>0</v>
      </c>
    </row>
    <row r="102" spans="1:26" x14ac:dyDescent="0.35">
      <c r="A102" s="6">
        <v>78</v>
      </c>
      <c r="B102" s="2" t="str">
        <f t="shared" si="31"/>
        <v/>
      </c>
      <c r="C102" s="8">
        <f t="shared" si="32"/>
        <v>0</v>
      </c>
      <c r="D102" s="10">
        <f t="shared" si="33"/>
        <v>0</v>
      </c>
      <c r="E102" s="10">
        <f t="shared" si="28"/>
        <v>600</v>
      </c>
      <c r="F102" s="8" t="str">
        <f t="shared" si="34"/>
        <v/>
      </c>
      <c r="G102" s="10">
        <f t="shared" si="35"/>
        <v>0</v>
      </c>
      <c r="H102" s="3">
        <f t="shared" si="36"/>
        <v>0</v>
      </c>
      <c r="J102" s="6">
        <v>78</v>
      </c>
      <c r="K102" s="2" t="str">
        <f t="shared" si="37"/>
        <v/>
      </c>
      <c r="L102" s="8">
        <f t="shared" si="38"/>
        <v>0</v>
      </c>
      <c r="M102" s="10">
        <f t="shared" si="39"/>
        <v>0</v>
      </c>
      <c r="N102" s="10">
        <f t="shared" si="29"/>
        <v>700</v>
      </c>
      <c r="O102" s="8">
        <f t="shared" si="40"/>
        <v>0</v>
      </c>
      <c r="P102" s="10">
        <f t="shared" si="41"/>
        <v>0</v>
      </c>
      <c r="Q102" s="3">
        <f t="shared" si="42"/>
        <v>0</v>
      </c>
      <c r="S102" s="6">
        <v>78</v>
      </c>
      <c r="T102" s="2" t="str">
        <f t="shared" si="43"/>
        <v/>
      </c>
      <c r="U102" s="8">
        <f t="shared" si="44"/>
        <v>0</v>
      </c>
      <c r="V102" s="10">
        <f t="shared" si="45"/>
        <v>0</v>
      </c>
      <c r="W102" s="10">
        <f t="shared" si="30"/>
        <v>655.68036101726409</v>
      </c>
      <c r="X102" s="8">
        <f t="shared" si="46"/>
        <v>0</v>
      </c>
      <c r="Y102" s="10">
        <f t="shared" si="47"/>
        <v>0</v>
      </c>
      <c r="Z102" s="3">
        <f t="shared" si="48"/>
        <v>0</v>
      </c>
    </row>
    <row r="103" spans="1:26" x14ac:dyDescent="0.35">
      <c r="A103" s="6">
        <v>79</v>
      </c>
      <c r="B103" s="2" t="str">
        <f t="shared" si="31"/>
        <v/>
      </c>
      <c r="C103" s="8">
        <f t="shared" si="32"/>
        <v>0</v>
      </c>
      <c r="D103" s="10">
        <f t="shared" si="33"/>
        <v>0</v>
      </c>
      <c r="E103" s="10">
        <f t="shared" si="28"/>
        <v>600</v>
      </c>
      <c r="F103" s="8" t="str">
        <f t="shared" si="34"/>
        <v/>
      </c>
      <c r="G103" s="10">
        <f t="shared" si="35"/>
        <v>0</v>
      </c>
      <c r="H103" s="3">
        <f t="shared" si="36"/>
        <v>0</v>
      </c>
      <c r="J103" s="6">
        <v>79</v>
      </c>
      <c r="K103" s="2" t="str">
        <f t="shared" si="37"/>
        <v/>
      </c>
      <c r="L103" s="8">
        <f t="shared" si="38"/>
        <v>0</v>
      </c>
      <c r="M103" s="10">
        <f t="shared" si="39"/>
        <v>0</v>
      </c>
      <c r="N103" s="10">
        <f t="shared" si="29"/>
        <v>700</v>
      </c>
      <c r="O103" s="8">
        <f t="shared" si="40"/>
        <v>0</v>
      </c>
      <c r="P103" s="10">
        <f t="shared" si="41"/>
        <v>0</v>
      </c>
      <c r="Q103" s="3">
        <f t="shared" si="42"/>
        <v>0</v>
      </c>
      <c r="S103" s="6">
        <v>79</v>
      </c>
      <c r="T103" s="2" t="str">
        <f t="shared" si="43"/>
        <v/>
      </c>
      <c r="U103" s="8">
        <f t="shared" si="44"/>
        <v>0</v>
      </c>
      <c r="V103" s="10">
        <f t="shared" si="45"/>
        <v>0</v>
      </c>
      <c r="W103" s="10">
        <f t="shared" si="30"/>
        <v>655.68036101726409</v>
      </c>
      <c r="X103" s="8">
        <f t="shared" si="46"/>
        <v>0</v>
      </c>
      <c r="Y103" s="10">
        <f t="shared" si="47"/>
        <v>0</v>
      </c>
      <c r="Z103" s="3">
        <f t="shared" si="48"/>
        <v>0</v>
      </c>
    </row>
    <row r="104" spans="1:26" x14ac:dyDescent="0.35">
      <c r="A104" s="6">
        <v>80</v>
      </c>
      <c r="B104" s="2" t="str">
        <f t="shared" si="31"/>
        <v/>
      </c>
      <c r="C104" s="8">
        <f t="shared" si="32"/>
        <v>0</v>
      </c>
      <c r="D104" s="10">
        <f t="shared" si="33"/>
        <v>0</v>
      </c>
      <c r="E104" s="10">
        <f t="shared" si="28"/>
        <v>600</v>
      </c>
      <c r="F104" s="8" t="str">
        <f t="shared" si="34"/>
        <v/>
      </c>
      <c r="G104" s="10">
        <f t="shared" si="35"/>
        <v>0</v>
      </c>
      <c r="H104" s="3">
        <f t="shared" si="36"/>
        <v>0</v>
      </c>
      <c r="J104" s="6">
        <v>80</v>
      </c>
      <c r="K104" s="2" t="str">
        <f t="shared" si="37"/>
        <v/>
      </c>
      <c r="L104" s="8">
        <f t="shared" si="38"/>
        <v>0</v>
      </c>
      <c r="M104" s="10">
        <f t="shared" si="39"/>
        <v>0</v>
      </c>
      <c r="N104" s="10">
        <f t="shared" si="29"/>
        <v>700</v>
      </c>
      <c r="O104" s="8">
        <f t="shared" si="40"/>
        <v>0</v>
      </c>
      <c r="P104" s="10">
        <f t="shared" si="41"/>
        <v>0</v>
      </c>
      <c r="Q104" s="3">
        <f t="shared" si="42"/>
        <v>0</v>
      </c>
      <c r="S104" s="6">
        <v>80</v>
      </c>
      <c r="T104" s="2" t="str">
        <f t="shared" si="43"/>
        <v/>
      </c>
      <c r="U104" s="8">
        <f t="shared" si="44"/>
        <v>0</v>
      </c>
      <c r="V104" s="10">
        <f t="shared" si="45"/>
        <v>0</v>
      </c>
      <c r="W104" s="10">
        <f t="shared" si="30"/>
        <v>655.68036101726409</v>
      </c>
      <c r="X104" s="8">
        <f t="shared" si="46"/>
        <v>0</v>
      </c>
      <c r="Y104" s="10">
        <f t="shared" si="47"/>
        <v>0</v>
      </c>
      <c r="Z104" s="3">
        <f t="shared" si="48"/>
        <v>0</v>
      </c>
    </row>
    <row r="105" spans="1:26" x14ac:dyDescent="0.35">
      <c r="A105" s="6">
        <v>81</v>
      </c>
      <c r="B105" s="2" t="str">
        <f t="shared" si="31"/>
        <v/>
      </c>
      <c r="C105" s="8">
        <f t="shared" si="32"/>
        <v>0</v>
      </c>
      <c r="D105" s="10">
        <f t="shared" si="33"/>
        <v>0</v>
      </c>
      <c r="E105" s="10">
        <f t="shared" si="28"/>
        <v>600</v>
      </c>
      <c r="F105" s="8" t="str">
        <f t="shared" si="34"/>
        <v/>
      </c>
      <c r="G105" s="10">
        <f t="shared" si="35"/>
        <v>0</v>
      </c>
      <c r="H105" s="3">
        <f t="shared" si="36"/>
        <v>0</v>
      </c>
      <c r="J105" s="6">
        <v>81</v>
      </c>
      <c r="K105" s="2" t="str">
        <f t="shared" si="37"/>
        <v/>
      </c>
      <c r="L105" s="8">
        <f t="shared" si="38"/>
        <v>0</v>
      </c>
      <c r="M105" s="10">
        <f t="shared" si="39"/>
        <v>0</v>
      </c>
      <c r="N105" s="10">
        <f t="shared" si="29"/>
        <v>700</v>
      </c>
      <c r="O105" s="8">
        <f t="shared" si="40"/>
        <v>0</v>
      </c>
      <c r="P105" s="10">
        <f t="shared" si="41"/>
        <v>0</v>
      </c>
      <c r="Q105" s="3">
        <f t="shared" si="42"/>
        <v>0</v>
      </c>
      <c r="S105" s="6">
        <v>81</v>
      </c>
      <c r="T105" s="2" t="str">
        <f t="shared" si="43"/>
        <v/>
      </c>
      <c r="U105" s="8">
        <f t="shared" si="44"/>
        <v>0</v>
      </c>
      <c r="V105" s="10">
        <f t="shared" si="45"/>
        <v>0</v>
      </c>
      <c r="W105" s="10">
        <f t="shared" si="30"/>
        <v>655.68036101726409</v>
      </c>
      <c r="X105" s="8">
        <f t="shared" si="46"/>
        <v>0</v>
      </c>
      <c r="Y105" s="10">
        <f t="shared" si="47"/>
        <v>0</v>
      </c>
      <c r="Z105" s="3">
        <f t="shared" si="48"/>
        <v>0</v>
      </c>
    </row>
    <row r="106" spans="1:26" x14ac:dyDescent="0.35">
      <c r="A106" s="6">
        <v>82</v>
      </c>
      <c r="B106" s="2" t="str">
        <f t="shared" si="31"/>
        <v/>
      </c>
      <c r="C106" s="8">
        <f t="shared" si="32"/>
        <v>0</v>
      </c>
      <c r="D106" s="10">
        <f t="shared" si="33"/>
        <v>0</v>
      </c>
      <c r="E106" s="10">
        <f t="shared" si="28"/>
        <v>600</v>
      </c>
      <c r="F106" s="8" t="str">
        <f t="shared" si="34"/>
        <v/>
      </c>
      <c r="G106" s="10">
        <f t="shared" si="35"/>
        <v>0</v>
      </c>
      <c r="H106" s="3">
        <f t="shared" si="36"/>
        <v>0</v>
      </c>
      <c r="J106" s="6">
        <v>82</v>
      </c>
      <c r="K106" s="2" t="str">
        <f t="shared" si="37"/>
        <v/>
      </c>
      <c r="L106" s="8">
        <f t="shared" si="38"/>
        <v>0</v>
      </c>
      <c r="M106" s="10">
        <f t="shared" si="39"/>
        <v>0</v>
      </c>
      <c r="N106" s="10">
        <f t="shared" si="29"/>
        <v>700</v>
      </c>
      <c r="O106" s="8">
        <f t="shared" si="40"/>
        <v>0</v>
      </c>
      <c r="P106" s="10">
        <f t="shared" si="41"/>
        <v>0</v>
      </c>
      <c r="Q106" s="3">
        <f t="shared" si="42"/>
        <v>0</v>
      </c>
      <c r="S106" s="6">
        <v>82</v>
      </c>
      <c r="T106" s="2" t="str">
        <f t="shared" si="43"/>
        <v/>
      </c>
      <c r="U106" s="8">
        <f t="shared" si="44"/>
        <v>0</v>
      </c>
      <c r="V106" s="10">
        <f t="shared" si="45"/>
        <v>0</v>
      </c>
      <c r="W106" s="10">
        <f t="shared" si="30"/>
        <v>655.68036101726409</v>
      </c>
      <c r="X106" s="8">
        <f t="shared" si="46"/>
        <v>0</v>
      </c>
      <c r="Y106" s="10">
        <f t="shared" si="47"/>
        <v>0</v>
      </c>
      <c r="Z106" s="3">
        <f t="shared" si="48"/>
        <v>0</v>
      </c>
    </row>
    <row r="107" spans="1:26" x14ac:dyDescent="0.35">
      <c r="A107" s="6">
        <v>83</v>
      </c>
      <c r="B107" s="2" t="str">
        <f t="shared" si="31"/>
        <v/>
      </c>
      <c r="C107" s="8">
        <f t="shared" si="32"/>
        <v>0</v>
      </c>
      <c r="D107" s="10">
        <f t="shared" si="33"/>
        <v>0</v>
      </c>
      <c r="E107" s="10">
        <f t="shared" si="28"/>
        <v>600</v>
      </c>
      <c r="F107" s="8" t="str">
        <f t="shared" si="34"/>
        <v/>
      </c>
      <c r="G107" s="10">
        <f t="shared" si="35"/>
        <v>0</v>
      </c>
      <c r="H107" s="3">
        <f t="shared" si="36"/>
        <v>0</v>
      </c>
      <c r="J107" s="6">
        <v>83</v>
      </c>
      <c r="K107" s="2" t="str">
        <f t="shared" si="37"/>
        <v/>
      </c>
      <c r="L107" s="8">
        <f t="shared" si="38"/>
        <v>0</v>
      </c>
      <c r="M107" s="10">
        <f t="shared" si="39"/>
        <v>0</v>
      </c>
      <c r="N107" s="10">
        <f t="shared" si="29"/>
        <v>700</v>
      </c>
      <c r="O107" s="8">
        <f t="shared" si="40"/>
        <v>0</v>
      </c>
      <c r="P107" s="10">
        <f t="shared" si="41"/>
        <v>0</v>
      </c>
      <c r="Q107" s="3">
        <f t="shared" si="42"/>
        <v>0</v>
      </c>
      <c r="S107" s="6">
        <v>83</v>
      </c>
      <c r="T107" s="2" t="str">
        <f t="shared" si="43"/>
        <v/>
      </c>
      <c r="U107" s="8">
        <f t="shared" si="44"/>
        <v>0</v>
      </c>
      <c r="V107" s="10">
        <f t="shared" si="45"/>
        <v>0</v>
      </c>
      <c r="W107" s="10">
        <f t="shared" si="30"/>
        <v>655.68036101726409</v>
      </c>
      <c r="X107" s="8">
        <f t="shared" si="46"/>
        <v>0</v>
      </c>
      <c r="Y107" s="10">
        <f t="shared" si="47"/>
        <v>0</v>
      </c>
      <c r="Z107" s="3">
        <f t="shared" si="48"/>
        <v>0</v>
      </c>
    </row>
    <row r="108" spans="1:26" x14ac:dyDescent="0.35">
      <c r="A108" s="6">
        <v>84</v>
      </c>
      <c r="B108" s="2" t="str">
        <f t="shared" si="31"/>
        <v/>
      </c>
      <c r="C108" s="8">
        <f t="shared" si="32"/>
        <v>0</v>
      </c>
      <c r="D108" s="10">
        <f t="shared" si="33"/>
        <v>0</v>
      </c>
      <c r="E108" s="10">
        <f t="shared" si="28"/>
        <v>600</v>
      </c>
      <c r="F108" s="8" t="str">
        <f t="shared" si="34"/>
        <v/>
      </c>
      <c r="G108" s="10">
        <f t="shared" si="35"/>
        <v>0</v>
      </c>
      <c r="H108" s="3">
        <f t="shared" si="36"/>
        <v>0</v>
      </c>
      <c r="J108" s="6">
        <v>84</v>
      </c>
      <c r="K108" s="2" t="str">
        <f t="shared" si="37"/>
        <v/>
      </c>
      <c r="L108" s="8">
        <f t="shared" si="38"/>
        <v>0</v>
      </c>
      <c r="M108" s="10">
        <f t="shared" si="39"/>
        <v>0</v>
      </c>
      <c r="N108" s="10">
        <f t="shared" si="29"/>
        <v>700</v>
      </c>
      <c r="O108" s="8">
        <f t="shared" si="40"/>
        <v>0</v>
      </c>
      <c r="P108" s="10">
        <f t="shared" si="41"/>
        <v>0</v>
      </c>
      <c r="Q108" s="3">
        <f t="shared" si="42"/>
        <v>0</v>
      </c>
      <c r="S108" s="6">
        <v>84</v>
      </c>
      <c r="T108" s="2" t="str">
        <f t="shared" si="43"/>
        <v/>
      </c>
      <c r="U108" s="8">
        <f t="shared" si="44"/>
        <v>0</v>
      </c>
      <c r="V108" s="10">
        <f t="shared" si="45"/>
        <v>0</v>
      </c>
      <c r="W108" s="10">
        <f t="shared" si="30"/>
        <v>655.68036101726409</v>
      </c>
      <c r="X108" s="8">
        <f t="shared" si="46"/>
        <v>0</v>
      </c>
      <c r="Y108" s="10">
        <f t="shared" si="47"/>
        <v>0</v>
      </c>
      <c r="Z108" s="3">
        <f t="shared" si="48"/>
        <v>0</v>
      </c>
    </row>
    <row r="109" spans="1:26" x14ac:dyDescent="0.35">
      <c r="A109" s="6">
        <v>85</v>
      </c>
      <c r="B109" s="2" t="str">
        <f t="shared" si="31"/>
        <v/>
      </c>
      <c r="C109" s="8">
        <f t="shared" si="32"/>
        <v>0</v>
      </c>
      <c r="D109" s="10">
        <f t="shared" si="33"/>
        <v>0</v>
      </c>
      <c r="E109" s="10">
        <f t="shared" si="28"/>
        <v>600</v>
      </c>
      <c r="F109" s="8" t="str">
        <f t="shared" si="34"/>
        <v/>
      </c>
      <c r="G109" s="10">
        <f t="shared" si="35"/>
        <v>0</v>
      </c>
      <c r="H109" s="3">
        <f t="shared" si="36"/>
        <v>0</v>
      </c>
      <c r="J109" s="6">
        <v>85</v>
      </c>
      <c r="K109" s="2" t="str">
        <f t="shared" si="37"/>
        <v/>
      </c>
      <c r="L109" s="8">
        <f t="shared" si="38"/>
        <v>0</v>
      </c>
      <c r="M109" s="10">
        <f t="shared" si="39"/>
        <v>0</v>
      </c>
      <c r="N109" s="10">
        <f t="shared" si="29"/>
        <v>700</v>
      </c>
      <c r="O109" s="8">
        <f t="shared" si="40"/>
        <v>0</v>
      </c>
      <c r="P109" s="10">
        <f t="shared" si="41"/>
        <v>0</v>
      </c>
      <c r="Q109" s="3">
        <f t="shared" si="42"/>
        <v>0</v>
      </c>
      <c r="S109" s="6">
        <v>85</v>
      </c>
      <c r="T109" s="2" t="str">
        <f t="shared" si="43"/>
        <v/>
      </c>
      <c r="U109" s="8">
        <f t="shared" si="44"/>
        <v>0</v>
      </c>
      <c r="V109" s="10">
        <f t="shared" si="45"/>
        <v>0</v>
      </c>
      <c r="W109" s="10">
        <f t="shared" si="30"/>
        <v>655.68036101726409</v>
      </c>
      <c r="X109" s="8">
        <f t="shared" si="46"/>
        <v>0</v>
      </c>
      <c r="Y109" s="10">
        <f t="shared" si="47"/>
        <v>0</v>
      </c>
      <c r="Z109" s="3">
        <f t="shared" si="48"/>
        <v>0</v>
      </c>
    </row>
    <row r="110" spans="1:26" x14ac:dyDescent="0.35">
      <c r="A110" s="6">
        <v>86</v>
      </c>
      <c r="B110" s="2" t="str">
        <f t="shared" si="31"/>
        <v/>
      </c>
      <c r="C110" s="8">
        <f t="shared" si="32"/>
        <v>0</v>
      </c>
      <c r="D110" s="10">
        <f t="shared" si="33"/>
        <v>0</v>
      </c>
      <c r="E110" s="10">
        <f t="shared" si="28"/>
        <v>600</v>
      </c>
      <c r="F110" s="8" t="str">
        <f t="shared" si="34"/>
        <v/>
      </c>
      <c r="G110" s="10">
        <f t="shared" si="35"/>
        <v>0</v>
      </c>
      <c r="H110" s="3">
        <f t="shared" si="36"/>
        <v>0</v>
      </c>
      <c r="J110" s="6">
        <v>86</v>
      </c>
      <c r="K110" s="2" t="str">
        <f t="shared" si="37"/>
        <v/>
      </c>
      <c r="L110" s="8">
        <f t="shared" si="38"/>
        <v>0</v>
      </c>
      <c r="M110" s="10">
        <f t="shared" si="39"/>
        <v>0</v>
      </c>
      <c r="N110" s="10">
        <f t="shared" si="29"/>
        <v>700</v>
      </c>
      <c r="O110" s="8">
        <f t="shared" si="40"/>
        <v>0</v>
      </c>
      <c r="P110" s="10">
        <f t="shared" si="41"/>
        <v>0</v>
      </c>
      <c r="Q110" s="3">
        <f t="shared" si="42"/>
        <v>0</v>
      </c>
      <c r="S110" s="6">
        <v>86</v>
      </c>
      <c r="T110" s="2" t="str">
        <f t="shared" si="43"/>
        <v/>
      </c>
      <c r="U110" s="8">
        <f t="shared" si="44"/>
        <v>0</v>
      </c>
      <c r="V110" s="10">
        <f t="shared" si="45"/>
        <v>0</v>
      </c>
      <c r="W110" s="10">
        <f t="shared" si="30"/>
        <v>655.68036101726409</v>
      </c>
      <c r="X110" s="8">
        <f t="shared" si="46"/>
        <v>0</v>
      </c>
      <c r="Y110" s="10">
        <f t="shared" si="47"/>
        <v>0</v>
      </c>
      <c r="Z110" s="3">
        <f t="shared" si="48"/>
        <v>0</v>
      </c>
    </row>
    <row r="111" spans="1:26" x14ac:dyDescent="0.35">
      <c r="A111" s="6">
        <v>87</v>
      </c>
      <c r="B111" s="2" t="str">
        <f t="shared" si="31"/>
        <v/>
      </c>
      <c r="C111" s="8">
        <f t="shared" si="32"/>
        <v>0</v>
      </c>
      <c r="D111" s="10">
        <f t="shared" si="33"/>
        <v>0</v>
      </c>
      <c r="E111" s="10">
        <f t="shared" si="28"/>
        <v>600</v>
      </c>
      <c r="F111" s="8" t="str">
        <f t="shared" si="34"/>
        <v/>
      </c>
      <c r="G111" s="10">
        <f t="shared" si="35"/>
        <v>0</v>
      </c>
      <c r="H111" s="3">
        <f t="shared" si="36"/>
        <v>0</v>
      </c>
      <c r="J111" s="6">
        <v>87</v>
      </c>
      <c r="K111" s="2" t="str">
        <f t="shared" si="37"/>
        <v/>
      </c>
      <c r="L111" s="8">
        <f t="shared" si="38"/>
        <v>0</v>
      </c>
      <c r="M111" s="10">
        <f t="shared" si="39"/>
        <v>0</v>
      </c>
      <c r="N111" s="10">
        <f t="shared" si="29"/>
        <v>700</v>
      </c>
      <c r="O111" s="8">
        <f t="shared" si="40"/>
        <v>0</v>
      </c>
      <c r="P111" s="10">
        <f t="shared" si="41"/>
        <v>0</v>
      </c>
      <c r="Q111" s="3">
        <f t="shared" si="42"/>
        <v>0</v>
      </c>
      <c r="S111" s="6">
        <v>87</v>
      </c>
      <c r="T111" s="2" t="str">
        <f t="shared" si="43"/>
        <v/>
      </c>
      <c r="U111" s="8">
        <f t="shared" si="44"/>
        <v>0</v>
      </c>
      <c r="V111" s="10">
        <f t="shared" si="45"/>
        <v>0</v>
      </c>
      <c r="W111" s="10">
        <f t="shared" si="30"/>
        <v>655.68036101726409</v>
      </c>
      <c r="X111" s="8">
        <f t="shared" si="46"/>
        <v>0</v>
      </c>
      <c r="Y111" s="10">
        <f t="shared" si="47"/>
        <v>0</v>
      </c>
      <c r="Z111" s="3">
        <f t="shared" si="48"/>
        <v>0</v>
      </c>
    </row>
    <row r="112" spans="1:26" x14ac:dyDescent="0.35">
      <c r="A112" s="6">
        <v>88</v>
      </c>
      <c r="B112" s="2" t="str">
        <f t="shared" si="31"/>
        <v/>
      </c>
      <c r="C112" s="8">
        <f t="shared" si="32"/>
        <v>0</v>
      </c>
      <c r="D112" s="10">
        <f t="shared" si="33"/>
        <v>0</v>
      </c>
      <c r="E112" s="10">
        <f t="shared" si="28"/>
        <v>600</v>
      </c>
      <c r="F112" s="8" t="str">
        <f t="shared" si="34"/>
        <v/>
      </c>
      <c r="G112" s="10">
        <f t="shared" si="35"/>
        <v>0</v>
      </c>
      <c r="H112" s="3">
        <f t="shared" si="36"/>
        <v>0</v>
      </c>
      <c r="J112" s="6">
        <v>88</v>
      </c>
      <c r="K112" s="2" t="str">
        <f t="shared" si="37"/>
        <v/>
      </c>
      <c r="L112" s="8">
        <f t="shared" si="38"/>
        <v>0</v>
      </c>
      <c r="M112" s="10">
        <f t="shared" si="39"/>
        <v>0</v>
      </c>
      <c r="N112" s="10">
        <f t="shared" si="29"/>
        <v>700</v>
      </c>
      <c r="O112" s="8">
        <f t="shared" si="40"/>
        <v>0</v>
      </c>
      <c r="P112" s="10">
        <f t="shared" si="41"/>
        <v>0</v>
      </c>
      <c r="Q112" s="3">
        <f t="shared" si="42"/>
        <v>0</v>
      </c>
      <c r="S112" s="6">
        <v>88</v>
      </c>
      <c r="T112" s="2" t="str">
        <f t="shared" si="43"/>
        <v/>
      </c>
      <c r="U112" s="8">
        <f t="shared" si="44"/>
        <v>0</v>
      </c>
      <c r="V112" s="10">
        <f t="shared" si="45"/>
        <v>0</v>
      </c>
      <c r="W112" s="10">
        <f t="shared" si="30"/>
        <v>655.68036101726409</v>
      </c>
      <c r="X112" s="8">
        <f t="shared" si="46"/>
        <v>0</v>
      </c>
      <c r="Y112" s="10">
        <f t="shared" si="47"/>
        <v>0</v>
      </c>
      <c r="Z112" s="3">
        <f t="shared" si="48"/>
        <v>0</v>
      </c>
    </row>
    <row r="113" spans="1:26" x14ac:dyDescent="0.35">
      <c r="A113" s="6">
        <v>89</v>
      </c>
      <c r="B113" s="2" t="str">
        <f t="shared" si="31"/>
        <v/>
      </c>
      <c r="C113" s="8">
        <f t="shared" si="32"/>
        <v>0</v>
      </c>
      <c r="D113" s="10">
        <f t="shared" si="33"/>
        <v>0</v>
      </c>
      <c r="E113" s="10">
        <f t="shared" si="28"/>
        <v>600</v>
      </c>
      <c r="F113" s="8" t="str">
        <f t="shared" si="34"/>
        <v/>
      </c>
      <c r="G113" s="10">
        <f t="shared" si="35"/>
        <v>0</v>
      </c>
      <c r="H113" s="3">
        <f t="shared" si="36"/>
        <v>0</v>
      </c>
      <c r="J113" s="6">
        <v>89</v>
      </c>
      <c r="K113" s="2" t="str">
        <f t="shared" si="37"/>
        <v/>
      </c>
      <c r="L113" s="8">
        <f t="shared" si="38"/>
        <v>0</v>
      </c>
      <c r="M113" s="10">
        <f t="shared" si="39"/>
        <v>0</v>
      </c>
      <c r="N113" s="10">
        <f t="shared" si="29"/>
        <v>700</v>
      </c>
      <c r="O113" s="8">
        <f t="shared" si="40"/>
        <v>0</v>
      </c>
      <c r="P113" s="10">
        <f t="shared" si="41"/>
        <v>0</v>
      </c>
      <c r="Q113" s="3">
        <f t="shared" si="42"/>
        <v>0</v>
      </c>
      <c r="S113" s="6">
        <v>89</v>
      </c>
      <c r="T113" s="2" t="str">
        <f t="shared" si="43"/>
        <v/>
      </c>
      <c r="U113" s="8">
        <f t="shared" si="44"/>
        <v>0</v>
      </c>
      <c r="V113" s="10">
        <f t="shared" si="45"/>
        <v>0</v>
      </c>
      <c r="W113" s="10">
        <f t="shared" si="30"/>
        <v>655.68036101726409</v>
      </c>
      <c r="X113" s="8">
        <f t="shared" si="46"/>
        <v>0</v>
      </c>
      <c r="Y113" s="10">
        <f t="shared" si="47"/>
        <v>0</v>
      </c>
      <c r="Z113" s="3">
        <f t="shared" si="48"/>
        <v>0</v>
      </c>
    </row>
    <row r="114" spans="1:26" x14ac:dyDescent="0.35">
      <c r="A114" s="6">
        <v>90</v>
      </c>
      <c r="B114" s="2" t="str">
        <f t="shared" si="31"/>
        <v/>
      </c>
      <c r="C114" s="8">
        <f t="shared" si="32"/>
        <v>0</v>
      </c>
      <c r="D114" s="10">
        <f t="shared" si="33"/>
        <v>0</v>
      </c>
      <c r="E114" s="10">
        <f t="shared" si="28"/>
        <v>600</v>
      </c>
      <c r="F114" s="8" t="str">
        <f t="shared" si="34"/>
        <v/>
      </c>
      <c r="G114" s="10">
        <f t="shared" si="35"/>
        <v>0</v>
      </c>
      <c r="H114" s="3">
        <f t="shared" si="36"/>
        <v>0</v>
      </c>
      <c r="J114" s="6">
        <v>90</v>
      </c>
      <c r="K114" s="2" t="str">
        <f t="shared" si="37"/>
        <v/>
      </c>
      <c r="L114" s="8">
        <f t="shared" si="38"/>
        <v>0</v>
      </c>
      <c r="M114" s="10">
        <f t="shared" si="39"/>
        <v>0</v>
      </c>
      <c r="N114" s="10">
        <f t="shared" si="29"/>
        <v>700</v>
      </c>
      <c r="O114" s="8">
        <f t="shared" si="40"/>
        <v>0</v>
      </c>
      <c r="P114" s="10">
        <f t="shared" si="41"/>
        <v>0</v>
      </c>
      <c r="Q114" s="3">
        <f t="shared" si="42"/>
        <v>0</v>
      </c>
      <c r="S114" s="6">
        <v>90</v>
      </c>
      <c r="T114" s="2" t="str">
        <f t="shared" si="43"/>
        <v/>
      </c>
      <c r="U114" s="8">
        <f t="shared" si="44"/>
        <v>0</v>
      </c>
      <c r="V114" s="10">
        <f t="shared" si="45"/>
        <v>0</v>
      </c>
      <c r="W114" s="10">
        <f t="shared" si="30"/>
        <v>655.68036101726409</v>
      </c>
      <c r="X114" s="8">
        <f t="shared" si="46"/>
        <v>0</v>
      </c>
      <c r="Y114" s="10">
        <f t="shared" si="47"/>
        <v>0</v>
      </c>
      <c r="Z114" s="3">
        <f t="shared" si="48"/>
        <v>0</v>
      </c>
    </row>
    <row r="115" spans="1:26" x14ac:dyDescent="0.35">
      <c r="A115" s="6">
        <v>91</v>
      </c>
      <c r="B115" s="2" t="str">
        <f t="shared" si="31"/>
        <v/>
      </c>
      <c r="C115" s="8">
        <f t="shared" si="32"/>
        <v>0</v>
      </c>
      <c r="D115" s="10">
        <f t="shared" si="33"/>
        <v>0</v>
      </c>
      <c r="E115" s="10">
        <f t="shared" si="28"/>
        <v>600</v>
      </c>
      <c r="F115" s="8" t="str">
        <f t="shared" si="34"/>
        <v/>
      </c>
      <c r="G115" s="10">
        <f t="shared" si="35"/>
        <v>0</v>
      </c>
      <c r="H115" s="3">
        <f t="shared" si="36"/>
        <v>0</v>
      </c>
      <c r="J115" s="6">
        <v>91</v>
      </c>
      <c r="K115" s="2" t="str">
        <f t="shared" si="37"/>
        <v/>
      </c>
      <c r="L115" s="8">
        <f t="shared" si="38"/>
        <v>0</v>
      </c>
      <c r="M115" s="10">
        <f t="shared" si="39"/>
        <v>0</v>
      </c>
      <c r="N115" s="10">
        <f t="shared" si="29"/>
        <v>700</v>
      </c>
      <c r="O115" s="8">
        <f t="shared" si="40"/>
        <v>0</v>
      </c>
      <c r="P115" s="10">
        <f t="shared" si="41"/>
        <v>0</v>
      </c>
      <c r="Q115" s="3">
        <f t="shared" si="42"/>
        <v>0</v>
      </c>
      <c r="S115" s="6">
        <v>91</v>
      </c>
      <c r="T115" s="2" t="str">
        <f t="shared" si="43"/>
        <v/>
      </c>
      <c r="U115" s="8">
        <f t="shared" si="44"/>
        <v>0</v>
      </c>
      <c r="V115" s="10">
        <f t="shared" si="45"/>
        <v>0</v>
      </c>
      <c r="W115" s="10">
        <f t="shared" si="30"/>
        <v>655.68036101726409</v>
      </c>
      <c r="X115" s="8">
        <f t="shared" si="46"/>
        <v>0</v>
      </c>
      <c r="Y115" s="10">
        <f t="shared" si="47"/>
        <v>0</v>
      </c>
      <c r="Z115" s="3">
        <f t="shared" si="48"/>
        <v>0</v>
      </c>
    </row>
    <row r="116" spans="1:26" x14ac:dyDescent="0.35">
      <c r="A116" s="6">
        <v>92</v>
      </c>
      <c r="B116" s="2" t="str">
        <f t="shared" si="31"/>
        <v/>
      </c>
      <c r="C116" s="8">
        <f t="shared" si="32"/>
        <v>0</v>
      </c>
      <c r="D116" s="10">
        <f t="shared" si="33"/>
        <v>0</v>
      </c>
      <c r="E116" s="10">
        <f t="shared" si="28"/>
        <v>600</v>
      </c>
      <c r="F116" s="8" t="str">
        <f t="shared" si="34"/>
        <v/>
      </c>
      <c r="G116" s="10">
        <f t="shared" si="35"/>
        <v>0</v>
      </c>
      <c r="H116" s="3">
        <f t="shared" si="36"/>
        <v>0</v>
      </c>
      <c r="J116" s="6">
        <v>92</v>
      </c>
      <c r="K116" s="2" t="str">
        <f t="shared" si="37"/>
        <v/>
      </c>
      <c r="L116" s="8">
        <f t="shared" si="38"/>
        <v>0</v>
      </c>
      <c r="M116" s="10">
        <f t="shared" si="39"/>
        <v>0</v>
      </c>
      <c r="N116" s="10">
        <f t="shared" si="29"/>
        <v>700</v>
      </c>
      <c r="O116" s="8">
        <f t="shared" si="40"/>
        <v>0</v>
      </c>
      <c r="P116" s="10">
        <f t="shared" si="41"/>
        <v>0</v>
      </c>
      <c r="Q116" s="3">
        <f t="shared" si="42"/>
        <v>0</v>
      </c>
      <c r="S116" s="6">
        <v>92</v>
      </c>
      <c r="T116" s="2" t="str">
        <f t="shared" si="43"/>
        <v/>
      </c>
      <c r="U116" s="8">
        <f t="shared" si="44"/>
        <v>0</v>
      </c>
      <c r="V116" s="10">
        <f t="shared" si="45"/>
        <v>0</v>
      </c>
      <c r="W116" s="10">
        <f t="shared" si="30"/>
        <v>655.68036101726409</v>
      </c>
      <c r="X116" s="8">
        <f t="shared" si="46"/>
        <v>0</v>
      </c>
      <c r="Y116" s="10">
        <f t="shared" si="47"/>
        <v>0</v>
      </c>
      <c r="Z116" s="3">
        <f t="shared" si="48"/>
        <v>0</v>
      </c>
    </row>
    <row r="117" spans="1:26" x14ac:dyDescent="0.35">
      <c r="A117" s="6">
        <v>93</v>
      </c>
      <c r="B117" s="2" t="str">
        <f t="shared" si="31"/>
        <v/>
      </c>
      <c r="C117" s="8">
        <f t="shared" si="32"/>
        <v>0</v>
      </c>
      <c r="D117" s="10">
        <f t="shared" si="33"/>
        <v>0</v>
      </c>
      <c r="E117" s="10">
        <f t="shared" si="28"/>
        <v>600</v>
      </c>
      <c r="F117" s="8" t="str">
        <f t="shared" si="34"/>
        <v/>
      </c>
      <c r="G117" s="10">
        <f t="shared" si="35"/>
        <v>0</v>
      </c>
      <c r="H117" s="3">
        <f t="shared" si="36"/>
        <v>0</v>
      </c>
      <c r="J117" s="6">
        <v>93</v>
      </c>
      <c r="K117" s="2" t="str">
        <f t="shared" si="37"/>
        <v/>
      </c>
      <c r="L117" s="8">
        <f t="shared" si="38"/>
        <v>0</v>
      </c>
      <c r="M117" s="10">
        <f t="shared" si="39"/>
        <v>0</v>
      </c>
      <c r="N117" s="10">
        <f t="shared" si="29"/>
        <v>700</v>
      </c>
      <c r="O117" s="8">
        <f t="shared" si="40"/>
        <v>0</v>
      </c>
      <c r="P117" s="10">
        <f t="shared" si="41"/>
        <v>0</v>
      </c>
      <c r="Q117" s="3">
        <f t="shared" si="42"/>
        <v>0</v>
      </c>
      <c r="S117" s="6">
        <v>93</v>
      </c>
      <c r="T117" s="2" t="str">
        <f t="shared" si="43"/>
        <v/>
      </c>
      <c r="U117" s="8">
        <f t="shared" si="44"/>
        <v>0</v>
      </c>
      <c r="V117" s="10">
        <f t="shared" si="45"/>
        <v>0</v>
      </c>
      <c r="W117" s="10">
        <f t="shared" si="30"/>
        <v>655.68036101726409</v>
      </c>
      <c r="X117" s="8">
        <f t="shared" si="46"/>
        <v>0</v>
      </c>
      <c r="Y117" s="10">
        <f t="shared" si="47"/>
        <v>0</v>
      </c>
      <c r="Z117" s="3">
        <f t="shared" si="48"/>
        <v>0</v>
      </c>
    </row>
    <row r="118" spans="1:26" x14ac:dyDescent="0.35">
      <c r="A118" s="6">
        <v>94</v>
      </c>
      <c r="B118" s="2" t="str">
        <f t="shared" si="31"/>
        <v/>
      </c>
      <c r="C118" s="8">
        <f t="shared" si="32"/>
        <v>0</v>
      </c>
      <c r="D118" s="10">
        <f t="shared" si="33"/>
        <v>0</v>
      </c>
      <c r="E118" s="10">
        <f t="shared" si="28"/>
        <v>600</v>
      </c>
      <c r="F118" s="8" t="str">
        <f t="shared" si="34"/>
        <v/>
      </c>
      <c r="G118" s="10">
        <f t="shared" si="35"/>
        <v>0</v>
      </c>
      <c r="H118" s="3">
        <f t="shared" si="36"/>
        <v>0</v>
      </c>
      <c r="J118" s="6">
        <v>94</v>
      </c>
      <c r="K118" s="2" t="str">
        <f t="shared" si="37"/>
        <v/>
      </c>
      <c r="L118" s="8">
        <f t="shared" si="38"/>
        <v>0</v>
      </c>
      <c r="M118" s="10">
        <f t="shared" si="39"/>
        <v>0</v>
      </c>
      <c r="N118" s="10">
        <f t="shared" si="29"/>
        <v>700</v>
      </c>
      <c r="O118" s="8">
        <f t="shared" si="40"/>
        <v>0</v>
      </c>
      <c r="P118" s="10">
        <f t="shared" si="41"/>
        <v>0</v>
      </c>
      <c r="Q118" s="3">
        <f t="shared" si="42"/>
        <v>0</v>
      </c>
      <c r="S118" s="6">
        <v>94</v>
      </c>
      <c r="T118" s="2" t="str">
        <f t="shared" si="43"/>
        <v/>
      </c>
      <c r="U118" s="8">
        <f t="shared" si="44"/>
        <v>0</v>
      </c>
      <c r="V118" s="10">
        <f t="shared" si="45"/>
        <v>0</v>
      </c>
      <c r="W118" s="10">
        <f t="shared" si="30"/>
        <v>655.68036101726409</v>
      </c>
      <c r="X118" s="8">
        <f t="shared" si="46"/>
        <v>0</v>
      </c>
      <c r="Y118" s="10">
        <f t="shared" si="47"/>
        <v>0</v>
      </c>
      <c r="Z118" s="3">
        <f t="shared" si="48"/>
        <v>0</v>
      </c>
    </row>
    <row r="119" spans="1:26" x14ac:dyDescent="0.35">
      <c r="A119" s="6">
        <v>95</v>
      </c>
      <c r="B119" s="2" t="str">
        <f t="shared" si="31"/>
        <v/>
      </c>
      <c r="C119" s="8">
        <f t="shared" si="32"/>
        <v>0</v>
      </c>
      <c r="D119" s="10">
        <f t="shared" si="33"/>
        <v>0</v>
      </c>
      <c r="E119" s="10">
        <f t="shared" si="28"/>
        <v>600</v>
      </c>
      <c r="F119" s="8" t="str">
        <f t="shared" si="34"/>
        <v/>
      </c>
      <c r="G119" s="10">
        <f t="shared" si="35"/>
        <v>0</v>
      </c>
      <c r="H119" s="3">
        <f t="shared" si="36"/>
        <v>0</v>
      </c>
      <c r="J119" s="6">
        <v>95</v>
      </c>
      <c r="K119" s="2" t="str">
        <f t="shared" si="37"/>
        <v/>
      </c>
      <c r="L119" s="8">
        <f t="shared" si="38"/>
        <v>0</v>
      </c>
      <c r="M119" s="10">
        <f t="shared" si="39"/>
        <v>0</v>
      </c>
      <c r="N119" s="10">
        <f t="shared" si="29"/>
        <v>700</v>
      </c>
      <c r="O119" s="8">
        <f t="shared" si="40"/>
        <v>0</v>
      </c>
      <c r="P119" s="10">
        <f t="shared" si="41"/>
        <v>0</v>
      </c>
      <c r="Q119" s="3">
        <f t="shared" si="42"/>
        <v>0</v>
      </c>
      <c r="S119" s="6">
        <v>95</v>
      </c>
      <c r="T119" s="2" t="str">
        <f t="shared" si="43"/>
        <v/>
      </c>
      <c r="U119" s="8">
        <f t="shared" si="44"/>
        <v>0</v>
      </c>
      <c r="V119" s="10">
        <f t="shared" si="45"/>
        <v>0</v>
      </c>
      <c r="W119" s="10">
        <f t="shared" si="30"/>
        <v>655.68036101726409</v>
      </c>
      <c r="X119" s="8">
        <f t="shared" si="46"/>
        <v>0</v>
      </c>
      <c r="Y119" s="10">
        <f t="shared" si="47"/>
        <v>0</v>
      </c>
      <c r="Z119" s="3">
        <f t="shared" si="48"/>
        <v>0</v>
      </c>
    </row>
    <row r="120" spans="1:26" x14ac:dyDescent="0.35">
      <c r="A120" s="6">
        <v>96</v>
      </c>
      <c r="B120" s="2" t="str">
        <f t="shared" si="31"/>
        <v/>
      </c>
      <c r="C120" s="8">
        <f t="shared" si="32"/>
        <v>0</v>
      </c>
      <c r="D120" s="10">
        <f t="shared" si="33"/>
        <v>0</v>
      </c>
      <c r="E120" s="10">
        <f t="shared" si="28"/>
        <v>600</v>
      </c>
      <c r="F120" s="8" t="str">
        <f t="shared" si="34"/>
        <v/>
      </c>
      <c r="G120" s="10">
        <f t="shared" si="35"/>
        <v>0</v>
      </c>
      <c r="H120" s="3">
        <f t="shared" si="36"/>
        <v>0</v>
      </c>
      <c r="J120" s="6">
        <v>96</v>
      </c>
      <c r="K120" s="2" t="str">
        <f t="shared" si="37"/>
        <v/>
      </c>
      <c r="L120" s="8">
        <f t="shared" si="38"/>
        <v>0</v>
      </c>
      <c r="M120" s="10">
        <f t="shared" si="39"/>
        <v>0</v>
      </c>
      <c r="N120" s="10">
        <f t="shared" si="29"/>
        <v>700</v>
      </c>
      <c r="O120" s="8">
        <f t="shared" si="40"/>
        <v>0</v>
      </c>
      <c r="P120" s="10">
        <f t="shared" si="41"/>
        <v>0</v>
      </c>
      <c r="Q120" s="3">
        <f t="shared" si="42"/>
        <v>0</v>
      </c>
      <c r="S120" s="6">
        <v>96</v>
      </c>
      <c r="T120" s="2" t="str">
        <f t="shared" si="43"/>
        <v/>
      </c>
      <c r="U120" s="8">
        <f t="shared" si="44"/>
        <v>0</v>
      </c>
      <c r="V120" s="10">
        <f t="shared" si="45"/>
        <v>0</v>
      </c>
      <c r="W120" s="10">
        <f t="shared" si="30"/>
        <v>655.68036101726409</v>
      </c>
      <c r="X120" s="8">
        <f t="shared" si="46"/>
        <v>0</v>
      </c>
      <c r="Y120" s="10">
        <f t="shared" si="47"/>
        <v>0</v>
      </c>
      <c r="Z120" s="3">
        <f t="shared" si="48"/>
        <v>0</v>
      </c>
    </row>
    <row r="121" spans="1:26" x14ac:dyDescent="0.35">
      <c r="A121" s="6">
        <v>97</v>
      </c>
      <c r="B121" s="2" t="str">
        <f t="shared" si="31"/>
        <v/>
      </c>
      <c r="C121" s="8">
        <f t="shared" si="32"/>
        <v>0</v>
      </c>
      <c r="D121" s="10">
        <f t="shared" si="33"/>
        <v>0</v>
      </c>
      <c r="E121" s="10">
        <f t="shared" si="28"/>
        <v>600</v>
      </c>
      <c r="F121" s="8" t="str">
        <f t="shared" si="34"/>
        <v/>
      </c>
      <c r="G121" s="10">
        <f t="shared" si="35"/>
        <v>0</v>
      </c>
      <c r="H121" s="3">
        <f t="shared" si="36"/>
        <v>0</v>
      </c>
      <c r="J121" s="6">
        <v>97</v>
      </c>
      <c r="K121" s="2" t="str">
        <f t="shared" si="37"/>
        <v/>
      </c>
      <c r="L121" s="8">
        <f t="shared" si="38"/>
        <v>0</v>
      </c>
      <c r="M121" s="10">
        <f t="shared" si="39"/>
        <v>0</v>
      </c>
      <c r="N121" s="10">
        <f t="shared" si="29"/>
        <v>700</v>
      </c>
      <c r="O121" s="8">
        <f t="shared" si="40"/>
        <v>0</v>
      </c>
      <c r="P121" s="10">
        <f t="shared" si="41"/>
        <v>0</v>
      </c>
      <c r="Q121" s="3">
        <f t="shared" si="42"/>
        <v>0</v>
      </c>
      <c r="S121" s="6">
        <v>97</v>
      </c>
      <c r="T121" s="2" t="str">
        <f t="shared" si="43"/>
        <v/>
      </c>
      <c r="U121" s="8">
        <f t="shared" si="44"/>
        <v>0</v>
      </c>
      <c r="V121" s="10">
        <f t="shared" si="45"/>
        <v>0</v>
      </c>
      <c r="W121" s="10">
        <f t="shared" si="30"/>
        <v>655.68036101726409</v>
      </c>
      <c r="X121" s="8">
        <f t="shared" si="46"/>
        <v>0</v>
      </c>
      <c r="Y121" s="10">
        <f t="shared" si="47"/>
        <v>0</v>
      </c>
      <c r="Z121" s="3">
        <f t="shared" si="48"/>
        <v>0</v>
      </c>
    </row>
    <row r="122" spans="1:26" x14ac:dyDescent="0.35">
      <c r="A122" s="6">
        <v>98</v>
      </c>
      <c r="B122" s="2" t="str">
        <f t="shared" si="31"/>
        <v/>
      </c>
      <c r="C122" s="8">
        <f t="shared" si="32"/>
        <v>0</v>
      </c>
      <c r="D122" s="10">
        <f t="shared" si="33"/>
        <v>0</v>
      </c>
      <c r="E122" s="10">
        <f t="shared" si="28"/>
        <v>600</v>
      </c>
      <c r="F122" s="8" t="str">
        <f t="shared" si="34"/>
        <v/>
      </c>
      <c r="G122" s="10">
        <f t="shared" si="35"/>
        <v>0</v>
      </c>
      <c r="H122" s="3">
        <f t="shared" si="36"/>
        <v>0</v>
      </c>
      <c r="J122" s="6">
        <v>98</v>
      </c>
      <c r="K122" s="2" t="str">
        <f t="shared" si="37"/>
        <v/>
      </c>
      <c r="L122" s="8">
        <f t="shared" si="38"/>
        <v>0</v>
      </c>
      <c r="M122" s="10">
        <f t="shared" si="39"/>
        <v>0</v>
      </c>
      <c r="N122" s="10">
        <f t="shared" si="29"/>
        <v>700</v>
      </c>
      <c r="O122" s="8">
        <f t="shared" si="40"/>
        <v>0</v>
      </c>
      <c r="P122" s="10">
        <f t="shared" si="41"/>
        <v>0</v>
      </c>
      <c r="Q122" s="3">
        <f t="shared" si="42"/>
        <v>0</v>
      </c>
      <c r="S122" s="6">
        <v>98</v>
      </c>
      <c r="T122" s="2" t="str">
        <f t="shared" si="43"/>
        <v/>
      </c>
      <c r="U122" s="8">
        <f t="shared" si="44"/>
        <v>0</v>
      </c>
      <c r="V122" s="10">
        <f t="shared" si="45"/>
        <v>0</v>
      </c>
      <c r="W122" s="10">
        <f t="shared" si="30"/>
        <v>655.68036101726409</v>
      </c>
      <c r="X122" s="8">
        <f t="shared" si="46"/>
        <v>0</v>
      </c>
      <c r="Y122" s="10">
        <f t="shared" si="47"/>
        <v>0</v>
      </c>
      <c r="Z122" s="3">
        <f t="shared" si="48"/>
        <v>0</v>
      </c>
    </row>
    <row r="123" spans="1:26" x14ac:dyDescent="0.35">
      <c r="A123" s="6">
        <v>99</v>
      </c>
      <c r="B123" s="2" t="str">
        <f t="shared" si="31"/>
        <v/>
      </c>
      <c r="C123" s="8">
        <f t="shared" si="32"/>
        <v>0</v>
      </c>
      <c r="D123" s="10">
        <f t="shared" si="33"/>
        <v>0</v>
      </c>
      <c r="E123" s="10">
        <f t="shared" si="28"/>
        <v>600</v>
      </c>
      <c r="F123" s="8" t="str">
        <f t="shared" si="34"/>
        <v/>
      </c>
      <c r="G123" s="10">
        <f t="shared" si="35"/>
        <v>0</v>
      </c>
      <c r="H123" s="3">
        <f t="shared" si="36"/>
        <v>0</v>
      </c>
      <c r="J123" s="6">
        <v>99</v>
      </c>
      <c r="K123" s="2" t="str">
        <f t="shared" si="37"/>
        <v/>
      </c>
      <c r="L123" s="8">
        <f t="shared" si="38"/>
        <v>0</v>
      </c>
      <c r="M123" s="10">
        <f t="shared" si="39"/>
        <v>0</v>
      </c>
      <c r="N123" s="10">
        <f t="shared" si="29"/>
        <v>700</v>
      </c>
      <c r="O123" s="8">
        <f t="shared" si="40"/>
        <v>0</v>
      </c>
      <c r="P123" s="10">
        <f t="shared" si="41"/>
        <v>0</v>
      </c>
      <c r="Q123" s="3">
        <f t="shared" si="42"/>
        <v>0</v>
      </c>
      <c r="S123" s="6">
        <v>99</v>
      </c>
      <c r="T123" s="2" t="str">
        <f t="shared" si="43"/>
        <v/>
      </c>
      <c r="U123" s="8">
        <f t="shared" si="44"/>
        <v>0</v>
      </c>
      <c r="V123" s="10">
        <f t="shared" si="45"/>
        <v>0</v>
      </c>
      <c r="W123" s="10">
        <f t="shared" si="30"/>
        <v>655.68036101726409</v>
      </c>
      <c r="X123" s="8">
        <f t="shared" si="46"/>
        <v>0</v>
      </c>
      <c r="Y123" s="10">
        <f t="shared" si="47"/>
        <v>0</v>
      </c>
      <c r="Z123" s="3">
        <f t="shared" si="48"/>
        <v>0</v>
      </c>
    </row>
    <row r="124" spans="1:26" x14ac:dyDescent="0.35">
      <c r="A124" s="6">
        <v>100</v>
      </c>
      <c r="B124" s="2" t="str">
        <f t="shared" si="31"/>
        <v/>
      </c>
      <c r="C124" s="8">
        <f t="shared" si="32"/>
        <v>0</v>
      </c>
      <c r="D124" s="10">
        <f t="shared" si="33"/>
        <v>0</v>
      </c>
      <c r="E124" s="10">
        <f t="shared" si="28"/>
        <v>600</v>
      </c>
      <c r="F124" s="8" t="str">
        <f t="shared" si="34"/>
        <v/>
      </c>
      <c r="G124" s="10">
        <f t="shared" si="35"/>
        <v>0</v>
      </c>
      <c r="H124" s="3">
        <f t="shared" si="36"/>
        <v>0</v>
      </c>
      <c r="J124" s="6">
        <v>100</v>
      </c>
      <c r="K124" s="2" t="str">
        <f t="shared" si="37"/>
        <v/>
      </c>
      <c r="L124" s="8">
        <f t="shared" si="38"/>
        <v>0</v>
      </c>
      <c r="M124" s="10">
        <f t="shared" si="39"/>
        <v>0</v>
      </c>
      <c r="N124" s="10">
        <f t="shared" si="29"/>
        <v>700</v>
      </c>
      <c r="O124" s="8">
        <f t="shared" si="40"/>
        <v>0</v>
      </c>
      <c r="P124" s="10">
        <f t="shared" si="41"/>
        <v>0</v>
      </c>
      <c r="Q124" s="3">
        <f t="shared" si="42"/>
        <v>0</v>
      </c>
      <c r="S124" s="6">
        <v>100</v>
      </c>
      <c r="T124" s="2" t="str">
        <f t="shared" si="43"/>
        <v/>
      </c>
      <c r="U124" s="8">
        <f t="shared" si="44"/>
        <v>0</v>
      </c>
      <c r="V124" s="10">
        <f t="shared" si="45"/>
        <v>0</v>
      </c>
      <c r="W124" s="10">
        <f t="shared" si="30"/>
        <v>655.68036101726409</v>
      </c>
      <c r="X124" s="8">
        <f t="shared" si="46"/>
        <v>0</v>
      </c>
      <c r="Y124" s="10">
        <f t="shared" si="47"/>
        <v>0</v>
      </c>
      <c r="Z124" s="3">
        <f t="shared" si="48"/>
        <v>0</v>
      </c>
    </row>
    <row r="125" spans="1:26" x14ac:dyDescent="0.35">
      <c r="A125" s="6">
        <v>101</v>
      </c>
      <c r="B125" s="2" t="str">
        <f t="shared" si="31"/>
        <v/>
      </c>
      <c r="C125" s="8">
        <f t="shared" si="32"/>
        <v>0</v>
      </c>
      <c r="D125" s="10">
        <f t="shared" si="33"/>
        <v>0</v>
      </c>
      <c r="E125" s="10">
        <f t="shared" si="28"/>
        <v>600</v>
      </c>
      <c r="F125" s="8" t="str">
        <f t="shared" si="34"/>
        <v/>
      </c>
      <c r="G125" s="10">
        <f t="shared" si="35"/>
        <v>0</v>
      </c>
      <c r="H125" s="3">
        <f t="shared" si="36"/>
        <v>0</v>
      </c>
      <c r="J125" s="6">
        <v>101</v>
      </c>
      <c r="K125" s="2" t="str">
        <f t="shared" si="37"/>
        <v/>
      </c>
      <c r="L125" s="8">
        <f t="shared" si="38"/>
        <v>0</v>
      </c>
      <c r="M125" s="10">
        <f t="shared" si="39"/>
        <v>0</v>
      </c>
      <c r="N125" s="10">
        <f t="shared" si="29"/>
        <v>700</v>
      </c>
      <c r="O125" s="8">
        <f t="shared" si="40"/>
        <v>0</v>
      </c>
      <c r="P125" s="10">
        <f t="shared" si="41"/>
        <v>0</v>
      </c>
      <c r="Q125" s="3">
        <f t="shared" si="42"/>
        <v>0</v>
      </c>
      <c r="S125" s="6">
        <v>101</v>
      </c>
      <c r="T125" s="2" t="str">
        <f t="shared" si="43"/>
        <v/>
      </c>
      <c r="U125" s="8">
        <f t="shared" si="44"/>
        <v>0</v>
      </c>
      <c r="V125" s="10">
        <f t="shared" si="45"/>
        <v>0</v>
      </c>
      <c r="W125" s="10">
        <f t="shared" si="30"/>
        <v>655.68036101726409</v>
      </c>
      <c r="X125" s="8">
        <f t="shared" si="46"/>
        <v>0</v>
      </c>
      <c r="Y125" s="10">
        <f t="shared" si="47"/>
        <v>0</v>
      </c>
      <c r="Z125" s="3">
        <f t="shared" si="48"/>
        <v>0</v>
      </c>
    </row>
    <row r="126" spans="1:26" x14ac:dyDescent="0.35">
      <c r="A126" s="6">
        <v>102</v>
      </c>
      <c r="B126" s="2" t="str">
        <f t="shared" si="31"/>
        <v/>
      </c>
      <c r="C126" s="8">
        <f t="shared" si="32"/>
        <v>0</v>
      </c>
      <c r="D126" s="10">
        <f t="shared" si="33"/>
        <v>0</v>
      </c>
      <c r="E126" s="10">
        <f t="shared" si="28"/>
        <v>600</v>
      </c>
      <c r="F126" s="8" t="str">
        <f t="shared" si="34"/>
        <v/>
      </c>
      <c r="G126" s="10">
        <f t="shared" si="35"/>
        <v>0</v>
      </c>
      <c r="H126" s="3">
        <f t="shared" si="36"/>
        <v>0</v>
      </c>
      <c r="J126" s="6">
        <v>102</v>
      </c>
      <c r="K126" s="2" t="str">
        <f t="shared" si="37"/>
        <v/>
      </c>
      <c r="L126" s="8">
        <f t="shared" si="38"/>
        <v>0</v>
      </c>
      <c r="M126" s="10">
        <f t="shared" si="39"/>
        <v>0</v>
      </c>
      <c r="N126" s="10">
        <f t="shared" si="29"/>
        <v>700</v>
      </c>
      <c r="O126" s="8">
        <f t="shared" si="40"/>
        <v>0</v>
      </c>
      <c r="P126" s="10">
        <f t="shared" si="41"/>
        <v>0</v>
      </c>
      <c r="Q126" s="3">
        <f t="shared" si="42"/>
        <v>0</v>
      </c>
      <c r="S126" s="6">
        <v>102</v>
      </c>
      <c r="T126" s="2" t="str">
        <f t="shared" si="43"/>
        <v/>
      </c>
      <c r="U126" s="8">
        <f t="shared" si="44"/>
        <v>0</v>
      </c>
      <c r="V126" s="10">
        <f t="shared" si="45"/>
        <v>0</v>
      </c>
      <c r="W126" s="10">
        <f t="shared" si="30"/>
        <v>655.68036101726409</v>
      </c>
      <c r="X126" s="8">
        <f t="shared" si="46"/>
        <v>0</v>
      </c>
      <c r="Y126" s="10">
        <f t="shared" si="47"/>
        <v>0</v>
      </c>
      <c r="Z126" s="3">
        <f t="shared" si="48"/>
        <v>0</v>
      </c>
    </row>
    <row r="127" spans="1:26" x14ac:dyDescent="0.35">
      <c r="A127" s="6">
        <v>103</v>
      </c>
      <c r="B127" s="2" t="str">
        <f t="shared" si="31"/>
        <v/>
      </c>
      <c r="C127" s="8">
        <f t="shared" si="32"/>
        <v>0</v>
      </c>
      <c r="D127" s="10">
        <f t="shared" si="33"/>
        <v>0</v>
      </c>
      <c r="E127" s="10">
        <f t="shared" si="28"/>
        <v>600</v>
      </c>
      <c r="F127" s="8" t="str">
        <f t="shared" si="34"/>
        <v/>
      </c>
      <c r="G127" s="10">
        <f t="shared" si="35"/>
        <v>0</v>
      </c>
      <c r="H127" s="3">
        <f t="shared" si="36"/>
        <v>0</v>
      </c>
      <c r="J127" s="6">
        <v>103</v>
      </c>
      <c r="K127" s="2" t="str">
        <f t="shared" si="37"/>
        <v/>
      </c>
      <c r="L127" s="8">
        <f t="shared" si="38"/>
        <v>0</v>
      </c>
      <c r="M127" s="10">
        <f t="shared" si="39"/>
        <v>0</v>
      </c>
      <c r="N127" s="10">
        <f t="shared" si="29"/>
        <v>700</v>
      </c>
      <c r="O127" s="8">
        <f t="shared" si="40"/>
        <v>0</v>
      </c>
      <c r="P127" s="10">
        <f t="shared" si="41"/>
        <v>0</v>
      </c>
      <c r="Q127" s="3">
        <f t="shared" si="42"/>
        <v>0</v>
      </c>
      <c r="S127" s="6">
        <v>103</v>
      </c>
      <c r="T127" s="2" t="str">
        <f t="shared" si="43"/>
        <v/>
      </c>
      <c r="U127" s="8">
        <f t="shared" si="44"/>
        <v>0</v>
      </c>
      <c r="V127" s="10">
        <f t="shared" si="45"/>
        <v>0</v>
      </c>
      <c r="W127" s="10">
        <f t="shared" si="30"/>
        <v>655.68036101726409</v>
      </c>
      <c r="X127" s="8">
        <f t="shared" si="46"/>
        <v>0</v>
      </c>
      <c r="Y127" s="10">
        <f t="shared" si="47"/>
        <v>0</v>
      </c>
      <c r="Z127" s="3">
        <f t="shared" si="48"/>
        <v>0</v>
      </c>
    </row>
    <row r="128" spans="1:26" x14ac:dyDescent="0.35">
      <c r="A128" s="6">
        <v>104</v>
      </c>
      <c r="B128" s="2" t="str">
        <f t="shared" si="31"/>
        <v/>
      </c>
      <c r="C128" s="8">
        <f t="shared" si="32"/>
        <v>0</v>
      </c>
      <c r="D128" s="10">
        <f t="shared" si="33"/>
        <v>0</v>
      </c>
      <c r="E128" s="10">
        <f t="shared" si="28"/>
        <v>600</v>
      </c>
      <c r="F128" s="8" t="str">
        <f t="shared" si="34"/>
        <v/>
      </c>
      <c r="G128" s="10">
        <f t="shared" si="35"/>
        <v>0</v>
      </c>
      <c r="H128" s="3">
        <f t="shared" si="36"/>
        <v>0</v>
      </c>
      <c r="J128" s="6">
        <v>104</v>
      </c>
      <c r="K128" s="2" t="str">
        <f t="shared" si="37"/>
        <v/>
      </c>
      <c r="L128" s="8">
        <f t="shared" si="38"/>
        <v>0</v>
      </c>
      <c r="M128" s="10">
        <f t="shared" si="39"/>
        <v>0</v>
      </c>
      <c r="N128" s="10">
        <f t="shared" si="29"/>
        <v>700</v>
      </c>
      <c r="O128" s="8">
        <f t="shared" si="40"/>
        <v>0</v>
      </c>
      <c r="P128" s="10">
        <f t="shared" si="41"/>
        <v>0</v>
      </c>
      <c r="Q128" s="3">
        <f t="shared" si="42"/>
        <v>0</v>
      </c>
      <c r="S128" s="6">
        <v>104</v>
      </c>
      <c r="T128" s="2" t="str">
        <f t="shared" si="43"/>
        <v/>
      </c>
      <c r="U128" s="8">
        <f t="shared" si="44"/>
        <v>0</v>
      </c>
      <c r="V128" s="10">
        <f t="shared" si="45"/>
        <v>0</v>
      </c>
      <c r="W128" s="10">
        <f t="shared" si="30"/>
        <v>655.68036101726409</v>
      </c>
      <c r="X128" s="8">
        <f t="shared" si="46"/>
        <v>0</v>
      </c>
      <c r="Y128" s="10">
        <f t="shared" si="47"/>
        <v>0</v>
      </c>
      <c r="Z128" s="3">
        <f t="shared" si="48"/>
        <v>0</v>
      </c>
    </row>
    <row r="129" spans="1:26" x14ac:dyDescent="0.35">
      <c r="A129" s="6">
        <v>105</v>
      </c>
      <c r="B129" s="2" t="str">
        <f t="shared" si="31"/>
        <v/>
      </c>
      <c r="C129" s="8">
        <f t="shared" si="32"/>
        <v>0</v>
      </c>
      <c r="D129" s="10">
        <f t="shared" si="33"/>
        <v>0</v>
      </c>
      <c r="E129" s="10">
        <f t="shared" si="28"/>
        <v>600</v>
      </c>
      <c r="F129" s="8" t="str">
        <f t="shared" si="34"/>
        <v/>
      </c>
      <c r="G129" s="10">
        <f t="shared" si="35"/>
        <v>0</v>
      </c>
      <c r="H129" s="3">
        <f t="shared" si="36"/>
        <v>0</v>
      </c>
      <c r="J129" s="6">
        <v>105</v>
      </c>
      <c r="K129" s="2" t="str">
        <f t="shared" si="37"/>
        <v/>
      </c>
      <c r="L129" s="8">
        <f t="shared" si="38"/>
        <v>0</v>
      </c>
      <c r="M129" s="10">
        <f t="shared" si="39"/>
        <v>0</v>
      </c>
      <c r="N129" s="10">
        <f t="shared" si="29"/>
        <v>700</v>
      </c>
      <c r="O129" s="8">
        <f t="shared" si="40"/>
        <v>0</v>
      </c>
      <c r="P129" s="10">
        <f t="shared" si="41"/>
        <v>0</v>
      </c>
      <c r="Q129" s="3">
        <f t="shared" si="42"/>
        <v>0</v>
      </c>
      <c r="S129" s="6">
        <v>105</v>
      </c>
      <c r="T129" s="2" t="str">
        <f t="shared" si="43"/>
        <v/>
      </c>
      <c r="U129" s="8">
        <f t="shared" si="44"/>
        <v>0</v>
      </c>
      <c r="V129" s="10">
        <f t="shared" si="45"/>
        <v>0</v>
      </c>
      <c r="W129" s="10">
        <f t="shared" si="30"/>
        <v>655.68036101726409</v>
      </c>
      <c r="X129" s="8">
        <f t="shared" si="46"/>
        <v>0</v>
      </c>
      <c r="Y129" s="10">
        <f t="shared" si="47"/>
        <v>0</v>
      </c>
      <c r="Z129" s="3">
        <f t="shared" si="48"/>
        <v>0</v>
      </c>
    </row>
    <row r="130" spans="1:26" x14ac:dyDescent="0.35">
      <c r="A130" s="6">
        <v>106</v>
      </c>
      <c r="B130" s="2" t="str">
        <f t="shared" si="31"/>
        <v/>
      </c>
      <c r="C130" s="8">
        <f t="shared" si="32"/>
        <v>0</v>
      </c>
      <c r="D130" s="10">
        <f t="shared" si="33"/>
        <v>0</v>
      </c>
      <c r="E130" s="10">
        <f t="shared" si="28"/>
        <v>600</v>
      </c>
      <c r="F130" s="8" t="str">
        <f t="shared" si="34"/>
        <v/>
      </c>
      <c r="G130" s="10">
        <f t="shared" si="35"/>
        <v>0</v>
      </c>
      <c r="H130" s="3">
        <f t="shared" si="36"/>
        <v>0</v>
      </c>
      <c r="J130" s="6">
        <v>106</v>
      </c>
      <c r="K130" s="2" t="str">
        <f t="shared" si="37"/>
        <v/>
      </c>
      <c r="L130" s="8">
        <f t="shared" si="38"/>
        <v>0</v>
      </c>
      <c r="M130" s="10">
        <f t="shared" si="39"/>
        <v>0</v>
      </c>
      <c r="N130" s="10">
        <f t="shared" si="29"/>
        <v>700</v>
      </c>
      <c r="O130" s="8">
        <f t="shared" si="40"/>
        <v>0</v>
      </c>
      <c r="P130" s="10">
        <f t="shared" si="41"/>
        <v>0</v>
      </c>
      <c r="Q130" s="3">
        <f t="shared" si="42"/>
        <v>0</v>
      </c>
      <c r="S130" s="6">
        <v>106</v>
      </c>
      <c r="T130" s="2" t="str">
        <f t="shared" si="43"/>
        <v/>
      </c>
      <c r="U130" s="8">
        <f t="shared" si="44"/>
        <v>0</v>
      </c>
      <c r="V130" s="10">
        <f t="shared" si="45"/>
        <v>0</v>
      </c>
      <c r="W130" s="10">
        <f t="shared" si="30"/>
        <v>655.68036101726409</v>
      </c>
      <c r="X130" s="8">
        <f t="shared" si="46"/>
        <v>0</v>
      </c>
      <c r="Y130" s="10">
        <f t="shared" si="47"/>
        <v>0</v>
      </c>
      <c r="Z130" s="3">
        <f t="shared" si="48"/>
        <v>0</v>
      </c>
    </row>
    <row r="131" spans="1:26" x14ac:dyDescent="0.35">
      <c r="A131" s="6">
        <v>107</v>
      </c>
      <c r="B131" s="2" t="str">
        <f t="shared" si="31"/>
        <v/>
      </c>
      <c r="C131" s="8">
        <f t="shared" si="32"/>
        <v>0</v>
      </c>
      <c r="D131" s="10">
        <f t="shared" si="33"/>
        <v>0</v>
      </c>
      <c r="E131" s="10">
        <f t="shared" si="28"/>
        <v>600</v>
      </c>
      <c r="F131" s="8" t="str">
        <f t="shared" si="34"/>
        <v/>
      </c>
      <c r="G131" s="10">
        <f t="shared" si="35"/>
        <v>0</v>
      </c>
      <c r="H131" s="3">
        <f t="shared" si="36"/>
        <v>0</v>
      </c>
      <c r="J131" s="6">
        <v>107</v>
      </c>
      <c r="K131" s="2" t="str">
        <f t="shared" si="37"/>
        <v/>
      </c>
      <c r="L131" s="8">
        <f t="shared" si="38"/>
        <v>0</v>
      </c>
      <c r="M131" s="10">
        <f t="shared" si="39"/>
        <v>0</v>
      </c>
      <c r="N131" s="10">
        <f t="shared" si="29"/>
        <v>700</v>
      </c>
      <c r="O131" s="8">
        <f t="shared" si="40"/>
        <v>0</v>
      </c>
      <c r="P131" s="10">
        <f t="shared" si="41"/>
        <v>0</v>
      </c>
      <c r="Q131" s="3">
        <f t="shared" si="42"/>
        <v>0</v>
      </c>
      <c r="S131" s="6">
        <v>107</v>
      </c>
      <c r="T131" s="2" t="str">
        <f t="shared" si="43"/>
        <v/>
      </c>
      <c r="U131" s="8">
        <f t="shared" si="44"/>
        <v>0</v>
      </c>
      <c r="V131" s="10">
        <f t="shared" si="45"/>
        <v>0</v>
      </c>
      <c r="W131" s="10">
        <f t="shared" si="30"/>
        <v>655.68036101726409</v>
      </c>
      <c r="X131" s="8">
        <f t="shared" si="46"/>
        <v>0</v>
      </c>
      <c r="Y131" s="10">
        <f t="shared" si="47"/>
        <v>0</v>
      </c>
      <c r="Z131" s="3">
        <f t="shared" si="48"/>
        <v>0</v>
      </c>
    </row>
    <row r="132" spans="1:26" x14ac:dyDescent="0.35">
      <c r="A132" s="6">
        <v>108</v>
      </c>
      <c r="B132" s="2" t="str">
        <f t="shared" si="31"/>
        <v/>
      </c>
      <c r="C132" s="8">
        <f t="shared" si="32"/>
        <v>0</v>
      </c>
      <c r="D132" s="10">
        <f t="shared" si="33"/>
        <v>0</v>
      </c>
      <c r="E132" s="10">
        <f t="shared" si="28"/>
        <v>600</v>
      </c>
      <c r="F132" s="8" t="str">
        <f t="shared" si="34"/>
        <v/>
      </c>
      <c r="G132" s="10">
        <f t="shared" si="35"/>
        <v>0</v>
      </c>
      <c r="H132" s="3">
        <f t="shared" si="36"/>
        <v>0</v>
      </c>
      <c r="J132" s="6">
        <v>108</v>
      </c>
      <c r="K132" s="2" t="str">
        <f t="shared" si="37"/>
        <v/>
      </c>
      <c r="L132" s="8">
        <f t="shared" si="38"/>
        <v>0</v>
      </c>
      <c r="M132" s="10">
        <f t="shared" si="39"/>
        <v>0</v>
      </c>
      <c r="N132" s="10">
        <f t="shared" si="29"/>
        <v>700</v>
      </c>
      <c r="O132" s="8">
        <f t="shared" si="40"/>
        <v>0</v>
      </c>
      <c r="P132" s="10">
        <f t="shared" si="41"/>
        <v>0</v>
      </c>
      <c r="Q132" s="3">
        <f t="shared" si="42"/>
        <v>0</v>
      </c>
      <c r="S132" s="6">
        <v>108</v>
      </c>
      <c r="T132" s="2" t="str">
        <f t="shared" si="43"/>
        <v/>
      </c>
      <c r="U132" s="8">
        <f t="shared" si="44"/>
        <v>0</v>
      </c>
      <c r="V132" s="10">
        <f t="shared" si="45"/>
        <v>0</v>
      </c>
      <c r="W132" s="10">
        <f t="shared" si="30"/>
        <v>655.68036101726409</v>
      </c>
      <c r="X132" s="8">
        <f t="shared" si="46"/>
        <v>0</v>
      </c>
      <c r="Y132" s="10">
        <f t="shared" si="47"/>
        <v>0</v>
      </c>
      <c r="Z132" s="3">
        <f t="shared" si="48"/>
        <v>0</v>
      </c>
    </row>
    <row r="133" spans="1:26" x14ac:dyDescent="0.35">
      <c r="A133" s="6">
        <v>109</v>
      </c>
      <c r="B133" s="2" t="str">
        <f t="shared" si="31"/>
        <v/>
      </c>
      <c r="C133" s="8">
        <f t="shared" si="32"/>
        <v>0</v>
      </c>
      <c r="D133" s="10">
        <f t="shared" si="33"/>
        <v>0</v>
      </c>
      <c r="E133" s="10">
        <f t="shared" si="28"/>
        <v>600</v>
      </c>
      <c r="F133" s="8" t="str">
        <f t="shared" si="34"/>
        <v/>
      </c>
      <c r="G133" s="10">
        <f t="shared" si="35"/>
        <v>0</v>
      </c>
      <c r="H133" s="3">
        <f t="shared" si="36"/>
        <v>0</v>
      </c>
      <c r="J133" s="6">
        <v>109</v>
      </c>
      <c r="K133" s="2" t="str">
        <f t="shared" si="37"/>
        <v/>
      </c>
      <c r="L133" s="8">
        <f t="shared" si="38"/>
        <v>0</v>
      </c>
      <c r="M133" s="10">
        <f t="shared" si="39"/>
        <v>0</v>
      </c>
      <c r="N133" s="10">
        <f t="shared" si="29"/>
        <v>700</v>
      </c>
      <c r="O133" s="8">
        <f t="shared" si="40"/>
        <v>0</v>
      </c>
      <c r="P133" s="10">
        <f t="shared" si="41"/>
        <v>0</v>
      </c>
      <c r="Q133" s="3">
        <f t="shared" si="42"/>
        <v>0</v>
      </c>
      <c r="S133" s="6">
        <v>109</v>
      </c>
      <c r="T133" s="2" t="str">
        <f t="shared" si="43"/>
        <v/>
      </c>
      <c r="U133" s="8">
        <f t="shared" si="44"/>
        <v>0</v>
      </c>
      <c r="V133" s="10">
        <f t="shared" si="45"/>
        <v>0</v>
      </c>
      <c r="W133" s="10">
        <f t="shared" si="30"/>
        <v>655.68036101726409</v>
      </c>
      <c r="X133" s="8">
        <f t="shared" si="46"/>
        <v>0</v>
      </c>
      <c r="Y133" s="10">
        <f t="shared" si="47"/>
        <v>0</v>
      </c>
      <c r="Z133" s="3">
        <f t="shared" si="48"/>
        <v>0</v>
      </c>
    </row>
    <row r="134" spans="1:26" x14ac:dyDescent="0.35">
      <c r="A134" s="6">
        <v>110</v>
      </c>
      <c r="B134" s="2" t="str">
        <f t="shared" si="31"/>
        <v/>
      </c>
      <c r="C134" s="8">
        <f t="shared" si="32"/>
        <v>0</v>
      </c>
      <c r="D134" s="10">
        <f t="shared" si="33"/>
        <v>0</v>
      </c>
      <c r="E134" s="10">
        <f t="shared" si="28"/>
        <v>600</v>
      </c>
      <c r="F134" s="8" t="str">
        <f t="shared" si="34"/>
        <v/>
      </c>
      <c r="G134" s="10">
        <f t="shared" si="35"/>
        <v>0</v>
      </c>
      <c r="H134" s="3">
        <f t="shared" si="36"/>
        <v>0</v>
      </c>
      <c r="J134" s="6">
        <v>110</v>
      </c>
      <c r="K134" s="2" t="str">
        <f t="shared" si="37"/>
        <v/>
      </c>
      <c r="L134" s="8">
        <f t="shared" si="38"/>
        <v>0</v>
      </c>
      <c r="M134" s="10">
        <f t="shared" si="39"/>
        <v>0</v>
      </c>
      <c r="N134" s="10">
        <f t="shared" si="29"/>
        <v>700</v>
      </c>
      <c r="O134" s="8">
        <f t="shared" si="40"/>
        <v>0</v>
      </c>
      <c r="P134" s="10">
        <f t="shared" si="41"/>
        <v>0</v>
      </c>
      <c r="Q134" s="3">
        <f t="shared" si="42"/>
        <v>0</v>
      </c>
      <c r="S134" s="6">
        <v>110</v>
      </c>
      <c r="T134" s="2" t="str">
        <f t="shared" si="43"/>
        <v/>
      </c>
      <c r="U134" s="8">
        <f t="shared" si="44"/>
        <v>0</v>
      </c>
      <c r="V134" s="10">
        <f t="shared" si="45"/>
        <v>0</v>
      </c>
      <c r="W134" s="10">
        <f t="shared" si="30"/>
        <v>655.68036101726409</v>
      </c>
      <c r="X134" s="8">
        <f t="shared" si="46"/>
        <v>0</v>
      </c>
      <c r="Y134" s="10">
        <f t="shared" si="47"/>
        <v>0</v>
      </c>
      <c r="Z134" s="3">
        <f t="shared" si="48"/>
        <v>0</v>
      </c>
    </row>
    <row r="135" spans="1:26" x14ac:dyDescent="0.35">
      <c r="A135" s="6">
        <v>111</v>
      </c>
      <c r="B135" s="2" t="str">
        <f t="shared" si="31"/>
        <v/>
      </c>
      <c r="C135" s="8">
        <f t="shared" si="32"/>
        <v>0</v>
      </c>
      <c r="D135" s="10">
        <f t="shared" si="33"/>
        <v>0</v>
      </c>
      <c r="E135" s="10">
        <f t="shared" si="28"/>
        <v>600</v>
      </c>
      <c r="F135" s="8" t="str">
        <f t="shared" si="34"/>
        <v/>
      </c>
      <c r="G135" s="10">
        <f t="shared" si="35"/>
        <v>0</v>
      </c>
      <c r="H135" s="3">
        <f t="shared" si="36"/>
        <v>0</v>
      </c>
      <c r="J135" s="6">
        <v>111</v>
      </c>
      <c r="K135" s="2" t="str">
        <f t="shared" si="37"/>
        <v/>
      </c>
      <c r="L135" s="8">
        <f t="shared" si="38"/>
        <v>0</v>
      </c>
      <c r="M135" s="10">
        <f t="shared" si="39"/>
        <v>0</v>
      </c>
      <c r="N135" s="10">
        <f t="shared" si="29"/>
        <v>700</v>
      </c>
      <c r="O135" s="8">
        <f t="shared" si="40"/>
        <v>0</v>
      </c>
      <c r="P135" s="10">
        <f t="shared" si="41"/>
        <v>0</v>
      </c>
      <c r="Q135" s="3">
        <f t="shared" si="42"/>
        <v>0</v>
      </c>
      <c r="S135" s="6">
        <v>111</v>
      </c>
      <c r="T135" s="2" t="str">
        <f t="shared" si="43"/>
        <v/>
      </c>
      <c r="U135" s="8">
        <f t="shared" si="44"/>
        <v>0</v>
      </c>
      <c r="V135" s="10">
        <f t="shared" si="45"/>
        <v>0</v>
      </c>
      <c r="W135" s="10">
        <f t="shared" si="30"/>
        <v>655.68036101726409</v>
      </c>
      <c r="X135" s="8">
        <f t="shared" si="46"/>
        <v>0</v>
      </c>
      <c r="Y135" s="10">
        <f t="shared" si="47"/>
        <v>0</v>
      </c>
      <c r="Z135" s="3">
        <f t="shared" si="48"/>
        <v>0</v>
      </c>
    </row>
    <row r="136" spans="1:26" x14ac:dyDescent="0.35">
      <c r="A136" s="6">
        <v>112</v>
      </c>
      <c r="B136" s="2" t="str">
        <f t="shared" si="31"/>
        <v/>
      </c>
      <c r="C136" s="8">
        <f t="shared" si="32"/>
        <v>0</v>
      </c>
      <c r="D136" s="10">
        <f t="shared" si="33"/>
        <v>0</v>
      </c>
      <c r="E136" s="10">
        <f t="shared" si="28"/>
        <v>600</v>
      </c>
      <c r="F136" s="8" t="str">
        <f t="shared" si="34"/>
        <v/>
      </c>
      <c r="G136" s="10">
        <f t="shared" si="35"/>
        <v>0</v>
      </c>
      <c r="H136" s="3">
        <f t="shared" si="36"/>
        <v>0</v>
      </c>
      <c r="J136" s="6">
        <v>112</v>
      </c>
      <c r="K136" s="2" t="str">
        <f t="shared" si="37"/>
        <v/>
      </c>
      <c r="L136" s="8">
        <f t="shared" si="38"/>
        <v>0</v>
      </c>
      <c r="M136" s="10">
        <f t="shared" si="39"/>
        <v>0</v>
      </c>
      <c r="N136" s="10">
        <f t="shared" si="29"/>
        <v>700</v>
      </c>
      <c r="O136" s="8">
        <f t="shared" si="40"/>
        <v>0</v>
      </c>
      <c r="P136" s="10">
        <f t="shared" si="41"/>
        <v>0</v>
      </c>
      <c r="Q136" s="3">
        <f t="shared" si="42"/>
        <v>0</v>
      </c>
      <c r="S136" s="6">
        <v>112</v>
      </c>
      <c r="T136" s="2" t="str">
        <f t="shared" si="43"/>
        <v/>
      </c>
      <c r="U136" s="8">
        <f t="shared" si="44"/>
        <v>0</v>
      </c>
      <c r="V136" s="10">
        <f t="shared" si="45"/>
        <v>0</v>
      </c>
      <c r="W136" s="10">
        <f t="shared" si="30"/>
        <v>655.68036101726409</v>
      </c>
      <c r="X136" s="8">
        <f t="shared" si="46"/>
        <v>0</v>
      </c>
      <c r="Y136" s="10">
        <f t="shared" si="47"/>
        <v>0</v>
      </c>
      <c r="Z136" s="3">
        <f t="shared" si="48"/>
        <v>0</v>
      </c>
    </row>
    <row r="137" spans="1:26" x14ac:dyDescent="0.35">
      <c r="A137" s="6">
        <v>113</v>
      </c>
      <c r="B137" s="2" t="str">
        <f t="shared" si="31"/>
        <v/>
      </c>
      <c r="C137" s="8">
        <f t="shared" si="32"/>
        <v>0</v>
      </c>
      <c r="D137" s="10">
        <f t="shared" si="33"/>
        <v>0</v>
      </c>
      <c r="E137" s="10">
        <f t="shared" si="28"/>
        <v>600</v>
      </c>
      <c r="F137" s="8" t="str">
        <f t="shared" si="34"/>
        <v/>
      </c>
      <c r="G137" s="10">
        <f t="shared" si="35"/>
        <v>0</v>
      </c>
      <c r="H137" s="3">
        <f t="shared" si="36"/>
        <v>0</v>
      </c>
      <c r="J137" s="6">
        <v>113</v>
      </c>
      <c r="K137" s="2" t="str">
        <f t="shared" si="37"/>
        <v/>
      </c>
      <c r="L137" s="8">
        <f t="shared" si="38"/>
        <v>0</v>
      </c>
      <c r="M137" s="10">
        <f t="shared" si="39"/>
        <v>0</v>
      </c>
      <c r="N137" s="10">
        <f t="shared" si="29"/>
        <v>700</v>
      </c>
      <c r="O137" s="8">
        <f t="shared" si="40"/>
        <v>0</v>
      </c>
      <c r="P137" s="10">
        <f t="shared" si="41"/>
        <v>0</v>
      </c>
      <c r="Q137" s="3">
        <f t="shared" si="42"/>
        <v>0</v>
      </c>
      <c r="S137" s="6">
        <v>113</v>
      </c>
      <c r="T137" s="2" t="str">
        <f t="shared" si="43"/>
        <v/>
      </c>
      <c r="U137" s="8">
        <f t="shared" si="44"/>
        <v>0</v>
      </c>
      <c r="V137" s="10">
        <f t="shared" si="45"/>
        <v>0</v>
      </c>
      <c r="W137" s="10">
        <f t="shared" si="30"/>
        <v>655.68036101726409</v>
      </c>
      <c r="X137" s="8">
        <f t="shared" si="46"/>
        <v>0</v>
      </c>
      <c r="Y137" s="10">
        <f t="shared" si="47"/>
        <v>0</v>
      </c>
      <c r="Z137" s="3">
        <f t="shared" si="48"/>
        <v>0</v>
      </c>
    </row>
    <row r="138" spans="1:26" x14ac:dyDescent="0.35">
      <c r="A138" s="6">
        <v>114</v>
      </c>
      <c r="B138" s="2" t="str">
        <f t="shared" si="31"/>
        <v/>
      </c>
      <c r="C138" s="8">
        <f t="shared" si="32"/>
        <v>0</v>
      </c>
      <c r="D138" s="10">
        <f t="shared" si="33"/>
        <v>0</v>
      </c>
      <c r="E138" s="10">
        <f t="shared" si="28"/>
        <v>600</v>
      </c>
      <c r="F138" s="8" t="str">
        <f t="shared" si="34"/>
        <v/>
      </c>
      <c r="G138" s="10">
        <f t="shared" si="35"/>
        <v>0</v>
      </c>
      <c r="H138" s="3">
        <f t="shared" si="36"/>
        <v>0</v>
      </c>
      <c r="J138" s="6">
        <v>114</v>
      </c>
      <c r="K138" s="2" t="str">
        <f t="shared" si="37"/>
        <v/>
      </c>
      <c r="L138" s="8">
        <f t="shared" si="38"/>
        <v>0</v>
      </c>
      <c r="M138" s="10">
        <f t="shared" si="39"/>
        <v>0</v>
      </c>
      <c r="N138" s="10">
        <f t="shared" si="29"/>
        <v>700</v>
      </c>
      <c r="O138" s="8">
        <f t="shared" si="40"/>
        <v>0</v>
      </c>
      <c r="P138" s="10">
        <f t="shared" si="41"/>
        <v>0</v>
      </c>
      <c r="Q138" s="3">
        <f t="shared" si="42"/>
        <v>0</v>
      </c>
      <c r="S138" s="6">
        <v>114</v>
      </c>
      <c r="T138" s="2" t="str">
        <f t="shared" si="43"/>
        <v/>
      </c>
      <c r="U138" s="8">
        <f t="shared" si="44"/>
        <v>0</v>
      </c>
      <c r="V138" s="10">
        <f t="shared" si="45"/>
        <v>0</v>
      </c>
      <c r="W138" s="10">
        <f t="shared" si="30"/>
        <v>655.68036101726409</v>
      </c>
      <c r="X138" s="8">
        <f t="shared" si="46"/>
        <v>0</v>
      </c>
      <c r="Y138" s="10">
        <f t="shared" si="47"/>
        <v>0</v>
      </c>
      <c r="Z138" s="3">
        <f t="shared" si="48"/>
        <v>0</v>
      </c>
    </row>
    <row r="139" spans="1:26" x14ac:dyDescent="0.35">
      <c r="A139" s="6">
        <v>115</v>
      </c>
      <c r="B139" s="2" t="str">
        <f t="shared" si="31"/>
        <v/>
      </c>
      <c r="C139" s="8">
        <f t="shared" si="32"/>
        <v>0</v>
      </c>
      <c r="D139" s="10">
        <f t="shared" si="33"/>
        <v>0</v>
      </c>
      <c r="E139" s="10">
        <f t="shared" si="28"/>
        <v>600</v>
      </c>
      <c r="F139" s="8" t="str">
        <f t="shared" si="34"/>
        <v/>
      </c>
      <c r="G139" s="10">
        <f t="shared" si="35"/>
        <v>0</v>
      </c>
      <c r="H139" s="3">
        <f t="shared" si="36"/>
        <v>0</v>
      </c>
      <c r="J139" s="6">
        <v>115</v>
      </c>
      <c r="K139" s="2" t="str">
        <f t="shared" si="37"/>
        <v/>
      </c>
      <c r="L139" s="8">
        <f t="shared" si="38"/>
        <v>0</v>
      </c>
      <c r="M139" s="10">
        <f t="shared" si="39"/>
        <v>0</v>
      </c>
      <c r="N139" s="10">
        <f t="shared" si="29"/>
        <v>700</v>
      </c>
      <c r="O139" s="8">
        <f t="shared" si="40"/>
        <v>0</v>
      </c>
      <c r="P139" s="10">
        <f t="shared" si="41"/>
        <v>0</v>
      </c>
      <c r="Q139" s="3">
        <f t="shared" si="42"/>
        <v>0</v>
      </c>
      <c r="S139" s="6">
        <v>115</v>
      </c>
      <c r="T139" s="2" t="str">
        <f t="shared" si="43"/>
        <v/>
      </c>
      <c r="U139" s="8">
        <f t="shared" si="44"/>
        <v>0</v>
      </c>
      <c r="V139" s="10">
        <f t="shared" si="45"/>
        <v>0</v>
      </c>
      <c r="W139" s="10">
        <f t="shared" si="30"/>
        <v>655.68036101726409</v>
      </c>
      <c r="X139" s="8">
        <f t="shared" si="46"/>
        <v>0</v>
      </c>
      <c r="Y139" s="10">
        <f t="shared" si="47"/>
        <v>0</v>
      </c>
      <c r="Z139" s="3">
        <f t="shared" si="48"/>
        <v>0</v>
      </c>
    </row>
    <row r="140" spans="1:26" x14ac:dyDescent="0.35">
      <c r="A140" s="6">
        <v>116</v>
      </c>
      <c r="B140" s="2" t="str">
        <f t="shared" si="31"/>
        <v/>
      </c>
      <c r="C140" s="8">
        <f t="shared" si="32"/>
        <v>0</v>
      </c>
      <c r="D140" s="10">
        <f t="shared" si="33"/>
        <v>0</v>
      </c>
      <c r="E140" s="10">
        <f t="shared" si="28"/>
        <v>600</v>
      </c>
      <c r="F140" s="8" t="str">
        <f t="shared" si="34"/>
        <v/>
      </c>
      <c r="G140" s="10">
        <f t="shared" si="35"/>
        <v>0</v>
      </c>
      <c r="H140" s="3">
        <f t="shared" si="36"/>
        <v>0</v>
      </c>
      <c r="J140" s="6">
        <v>116</v>
      </c>
      <c r="K140" s="2" t="str">
        <f t="shared" si="37"/>
        <v/>
      </c>
      <c r="L140" s="8">
        <f t="shared" si="38"/>
        <v>0</v>
      </c>
      <c r="M140" s="10">
        <f t="shared" si="39"/>
        <v>0</v>
      </c>
      <c r="N140" s="10">
        <f t="shared" si="29"/>
        <v>700</v>
      </c>
      <c r="O140" s="8">
        <f t="shared" si="40"/>
        <v>0</v>
      </c>
      <c r="P140" s="10">
        <f t="shared" si="41"/>
        <v>0</v>
      </c>
      <c r="Q140" s="3">
        <f t="shared" si="42"/>
        <v>0</v>
      </c>
      <c r="S140" s="6">
        <v>116</v>
      </c>
      <c r="T140" s="2" t="str">
        <f t="shared" si="43"/>
        <v/>
      </c>
      <c r="U140" s="8">
        <f t="shared" si="44"/>
        <v>0</v>
      </c>
      <c r="V140" s="10">
        <f t="shared" si="45"/>
        <v>0</v>
      </c>
      <c r="W140" s="10">
        <f t="shared" si="30"/>
        <v>655.68036101726409</v>
      </c>
      <c r="X140" s="8">
        <f t="shared" si="46"/>
        <v>0</v>
      </c>
      <c r="Y140" s="10">
        <f t="shared" si="47"/>
        <v>0</v>
      </c>
      <c r="Z140" s="3">
        <f t="shared" si="48"/>
        <v>0</v>
      </c>
    </row>
    <row r="141" spans="1:26" x14ac:dyDescent="0.35">
      <c r="A141" s="6">
        <v>117</v>
      </c>
      <c r="B141" s="2" t="str">
        <f t="shared" si="31"/>
        <v/>
      </c>
      <c r="C141" s="8">
        <f t="shared" si="32"/>
        <v>0</v>
      </c>
      <c r="D141" s="10">
        <f t="shared" si="33"/>
        <v>0</v>
      </c>
      <c r="E141" s="10">
        <f t="shared" si="28"/>
        <v>600</v>
      </c>
      <c r="F141" s="8" t="str">
        <f t="shared" si="34"/>
        <v/>
      </c>
      <c r="G141" s="10">
        <f t="shared" si="35"/>
        <v>0</v>
      </c>
      <c r="H141" s="3">
        <f t="shared" si="36"/>
        <v>0</v>
      </c>
      <c r="J141" s="6">
        <v>117</v>
      </c>
      <c r="K141" s="2" t="str">
        <f t="shared" si="37"/>
        <v/>
      </c>
      <c r="L141" s="8">
        <f t="shared" si="38"/>
        <v>0</v>
      </c>
      <c r="M141" s="10">
        <f t="shared" si="39"/>
        <v>0</v>
      </c>
      <c r="N141" s="10">
        <f t="shared" si="29"/>
        <v>700</v>
      </c>
      <c r="O141" s="8">
        <f t="shared" si="40"/>
        <v>0</v>
      </c>
      <c r="P141" s="10">
        <f t="shared" si="41"/>
        <v>0</v>
      </c>
      <c r="Q141" s="3">
        <f t="shared" si="42"/>
        <v>0</v>
      </c>
      <c r="S141" s="6">
        <v>117</v>
      </c>
      <c r="T141" s="2" t="str">
        <f t="shared" si="43"/>
        <v/>
      </c>
      <c r="U141" s="8">
        <f t="shared" si="44"/>
        <v>0</v>
      </c>
      <c r="V141" s="10">
        <f t="shared" si="45"/>
        <v>0</v>
      </c>
      <c r="W141" s="10">
        <f t="shared" si="30"/>
        <v>655.68036101726409</v>
      </c>
      <c r="X141" s="8">
        <f t="shared" si="46"/>
        <v>0</v>
      </c>
      <c r="Y141" s="10">
        <f t="shared" si="47"/>
        <v>0</v>
      </c>
      <c r="Z141" s="3">
        <f t="shared" si="48"/>
        <v>0</v>
      </c>
    </row>
    <row r="142" spans="1:26" x14ac:dyDescent="0.35">
      <c r="A142" s="6">
        <v>118</v>
      </c>
      <c r="B142" s="2" t="str">
        <f t="shared" si="31"/>
        <v/>
      </c>
      <c r="C142" s="8">
        <f t="shared" si="32"/>
        <v>0</v>
      </c>
      <c r="D142" s="10">
        <f t="shared" si="33"/>
        <v>0</v>
      </c>
      <c r="E142" s="10">
        <f t="shared" si="28"/>
        <v>600</v>
      </c>
      <c r="F142" s="8" t="str">
        <f t="shared" si="34"/>
        <v/>
      </c>
      <c r="G142" s="10">
        <f t="shared" si="35"/>
        <v>0</v>
      </c>
      <c r="H142" s="3">
        <f t="shared" si="36"/>
        <v>0</v>
      </c>
      <c r="J142" s="6">
        <v>118</v>
      </c>
      <c r="K142" s="2" t="str">
        <f t="shared" si="37"/>
        <v/>
      </c>
      <c r="L142" s="8">
        <f t="shared" si="38"/>
        <v>0</v>
      </c>
      <c r="M142" s="10">
        <f t="shared" si="39"/>
        <v>0</v>
      </c>
      <c r="N142" s="10">
        <f t="shared" si="29"/>
        <v>700</v>
      </c>
      <c r="O142" s="8">
        <f t="shared" si="40"/>
        <v>0</v>
      </c>
      <c r="P142" s="10">
        <f t="shared" si="41"/>
        <v>0</v>
      </c>
      <c r="Q142" s="3">
        <f t="shared" si="42"/>
        <v>0</v>
      </c>
      <c r="S142" s="6">
        <v>118</v>
      </c>
      <c r="T142" s="2" t="str">
        <f t="shared" si="43"/>
        <v/>
      </c>
      <c r="U142" s="8">
        <f t="shared" si="44"/>
        <v>0</v>
      </c>
      <c r="V142" s="10">
        <f t="shared" si="45"/>
        <v>0</v>
      </c>
      <c r="W142" s="10">
        <f t="shared" si="30"/>
        <v>655.68036101726409</v>
      </c>
      <c r="X142" s="8">
        <f t="shared" si="46"/>
        <v>0</v>
      </c>
      <c r="Y142" s="10">
        <f t="shared" si="47"/>
        <v>0</v>
      </c>
      <c r="Z142" s="3">
        <f t="shared" si="48"/>
        <v>0</v>
      </c>
    </row>
    <row r="143" spans="1:26" x14ac:dyDescent="0.35">
      <c r="A143" s="6">
        <v>119</v>
      </c>
      <c r="B143" s="2" t="str">
        <f t="shared" si="31"/>
        <v/>
      </c>
      <c r="C143" s="8">
        <f t="shared" si="32"/>
        <v>0</v>
      </c>
      <c r="D143" s="10">
        <f t="shared" si="33"/>
        <v>0</v>
      </c>
      <c r="E143" s="10">
        <f t="shared" si="28"/>
        <v>600</v>
      </c>
      <c r="F143" s="8" t="str">
        <f t="shared" si="34"/>
        <v/>
      </c>
      <c r="G143" s="10">
        <f t="shared" si="35"/>
        <v>0</v>
      </c>
      <c r="H143" s="3">
        <f t="shared" si="36"/>
        <v>0</v>
      </c>
      <c r="J143" s="6">
        <v>119</v>
      </c>
      <c r="K143" s="2" t="str">
        <f t="shared" si="37"/>
        <v/>
      </c>
      <c r="L143" s="8">
        <f t="shared" si="38"/>
        <v>0</v>
      </c>
      <c r="M143" s="10">
        <f t="shared" si="39"/>
        <v>0</v>
      </c>
      <c r="N143" s="10">
        <f t="shared" si="29"/>
        <v>700</v>
      </c>
      <c r="O143" s="8">
        <f t="shared" si="40"/>
        <v>0</v>
      </c>
      <c r="P143" s="10">
        <f t="shared" si="41"/>
        <v>0</v>
      </c>
      <c r="Q143" s="3">
        <f t="shared" si="42"/>
        <v>0</v>
      </c>
      <c r="S143" s="6">
        <v>119</v>
      </c>
      <c r="T143" s="2" t="str">
        <f t="shared" si="43"/>
        <v/>
      </c>
      <c r="U143" s="8">
        <f t="shared" si="44"/>
        <v>0</v>
      </c>
      <c r="V143" s="10">
        <f t="shared" si="45"/>
        <v>0</v>
      </c>
      <c r="W143" s="10">
        <f t="shared" si="30"/>
        <v>655.68036101726409</v>
      </c>
      <c r="X143" s="8">
        <f t="shared" si="46"/>
        <v>0</v>
      </c>
      <c r="Y143" s="10">
        <f t="shared" si="47"/>
        <v>0</v>
      </c>
      <c r="Z143" s="3">
        <f t="shared" si="48"/>
        <v>0</v>
      </c>
    </row>
    <row r="144" spans="1:26" x14ac:dyDescent="0.35">
      <c r="A144" s="6">
        <v>120</v>
      </c>
      <c r="B144" s="2" t="str">
        <f t="shared" si="31"/>
        <v/>
      </c>
      <c r="C144" s="8">
        <f t="shared" si="32"/>
        <v>0</v>
      </c>
      <c r="D144" s="10">
        <f t="shared" si="33"/>
        <v>0</v>
      </c>
      <c r="E144" s="10">
        <f t="shared" si="28"/>
        <v>600</v>
      </c>
      <c r="F144" s="8" t="str">
        <f t="shared" si="34"/>
        <v/>
      </c>
      <c r="G144" s="10">
        <f t="shared" si="35"/>
        <v>0</v>
      </c>
      <c r="H144" s="3">
        <f t="shared" si="36"/>
        <v>0</v>
      </c>
      <c r="J144" s="6">
        <v>120</v>
      </c>
      <c r="K144" s="2" t="str">
        <f t="shared" si="37"/>
        <v/>
      </c>
      <c r="L144" s="8">
        <f t="shared" si="38"/>
        <v>0</v>
      </c>
      <c r="M144" s="10">
        <f t="shared" si="39"/>
        <v>0</v>
      </c>
      <c r="N144" s="10">
        <f t="shared" si="29"/>
        <v>700</v>
      </c>
      <c r="O144" s="8">
        <f t="shared" si="40"/>
        <v>0</v>
      </c>
      <c r="P144" s="10">
        <f t="shared" si="41"/>
        <v>0</v>
      </c>
      <c r="Q144" s="3">
        <f t="shared" si="42"/>
        <v>0</v>
      </c>
      <c r="S144" s="6">
        <v>120</v>
      </c>
      <c r="T144" s="2" t="str">
        <f t="shared" si="43"/>
        <v/>
      </c>
      <c r="U144" s="8">
        <f t="shared" si="44"/>
        <v>0</v>
      </c>
      <c r="V144" s="10">
        <f t="shared" si="45"/>
        <v>0</v>
      </c>
      <c r="W144" s="10">
        <f t="shared" si="30"/>
        <v>655.68036101726409</v>
      </c>
      <c r="X144" s="8">
        <f t="shared" si="46"/>
        <v>0</v>
      </c>
      <c r="Y144" s="10">
        <f t="shared" si="47"/>
        <v>0</v>
      </c>
      <c r="Z144" s="3">
        <f t="shared" si="48"/>
        <v>0</v>
      </c>
    </row>
    <row r="145" spans="1:26" x14ac:dyDescent="0.35">
      <c r="A145" s="6">
        <v>121</v>
      </c>
      <c r="B145" s="2" t="str">
        <f t="shared" si="31"/>
        <v/>
      </c>
      <c r="C145" s="8">
        <f t="shared" si="32"/>
        <v>0</v>
      </c>
      <c r="D145" s="10">
        <f t="shared" si="33"/>
        <v>0</v>
      </c>
      <c r="E145" s="10">
        <f t="shared" si="28"/>
        <v>600</v>
      </c>
      <c r="F145" s="8" t="str">
        <f t="shared" si="34"/>
        <v/>
      </c>
      <c r="G145" s="10">
        <f t="shared" si="35"/>
        <v>0</v>
      </c>
      <c r="H145" s="3">
        <f t="shared" si="36"/>
        <v>0</v>
      </c>
      <c r="J145" s="6">
        <v>121</v>
      </c>
      <c r="K145" s="2" t="str">
        <f t="shared" si="37"/>
        <v/>
      </c>
      <c r="L145" s="8">
        <f t="shared" si="38"/>
        <v>0</v>
      </c>
      <c r="M145" s="10">
        <f t="shared" si="39"/>
        <v>0</v>
      </c>
      <c r="N145" s="10">
        <f t="shared" si="29"/>
        <v>700</v>
      </c>
      <c r="O145" s="8">
        <f t="shared" si="40"/>
        <v>0</v>
      </c>
      <c r="P145" s="10">
        <f t="shared" si="41"/>
        <v>0</v>
      </c>
      <c r="Q145" s="3">
        <f t="shared" si="42"/>
        <v>0</v>
      </c>
      <c r="S145" s="6">
        <v>121</v>
      </c>
      <c r="T145" s="2" t="str">
        <f t="shared" si="43"/>
        <v/>
      </c>
      <c r="U145" s="8">
        <f t="shared" si="44"/>
        <v>0</v>
      </c>
      <c r="V145" s="10">
        <f t="shared" si="45"/>
        <v>0</v>
      </c>
      <c r="W145" s="10">
        <f t="shared" si="30"/>
        <v>655.68036101726409</v>
      </c>
      <c r="X145" s="8">
        <f t="shared" si="46"/>
        <v>0</v>
      </c>
      <c r="Y145" s="10">
        <f t="shared" si="47"/>
        <v>0</v>
      </c>
      <c r="Z145" s="3">
        <f t="shared" si="48"/>
        <v>0</v>
      </c>
    </row>
    <row r="146" spans="1:26" x14ac:dyDescent="0.35">
      <c r="A146" s="6">
        <v>122</v>
      </c>
      <c r="B146" s="2" t="str">
        <f t="shared" si="31"/>
        <v/>
      </c>
      <c r="C146" s="8">
        <f t="shared" si="32"/>
        <v>0</v>
      </c>
      <c r="D146" s="10">
        <f t="shared" si="33"/>
        <v>0</v>
      </c>
      <c r="E146" s="10">
        <f t="shared" si="28"/>
        <v>600</v>
      </c>
      <c r="F146" s="8" t="str">
        <f t="shared" si="34"/>
        <v/>
      </c>
      <c r="G146" s="10">
        <f t="shared" si="35"/>
        <v>0</v>
      </c>
      <c r="H146" s="3">
        <f t="shared" si="36"/>
        <v>0</v>
      </c>
      <c r="J146" s="6">
        <v>122</v>
      </c>
      <c r="K146" s="2" t="str">
        <f t="shared" si="37"/>
        <v/>
      </c>
      <c r="L146" s="8">
        <f t="shared" si="38"/>
        <v>0</v>
      </c>
      <c r="M146" s="10">
        <f t="shared" si="39"/>
        <v>0</v>
      </c>
      <c r="N146" s="10">
        <f t="shared" si="29"/>
        <v>700</v>
      </c>
      <c r="O146" s="8">
        <f t="shared" si="40"/>
        <v>0</v>
      </c>
      <c r="P146" s="10">
        <f t="shared" si="41"/>
        <v>0</v>
      </c>
      <c r="Q146" s="3">
        <f t="shared" si="42"/>
        <v>0</v>
      </c>
      <c r="S146" s="6">
        <v>122</v>
      </c>
      <c r="T146" s="2" t="str">
        <f t="shared" si="43"/>
        <v/>
      </c>
      <c r="U146" s="8">
        <f t="shared" si="44"/>
        <v>0</v>
      </c>
      <c r="V146" s="10">
        <f t="shared" si="45"/>
        <v>0</v>
      </c>
      <c r="W146" s="10">
        <f t="shared" si="30"/>
        <v>655.68036101726409</v>
      </c>
      <c r="X146" s="8">
        <f t="shared" si="46"/>
        <v>0</v>
      </c>
      <c r="Y146" s="10">
        <f t="shared" si="47"/>
        <v>0</v>
      </c>
      <c r="Z146" s="3">
        <f t="shared" si="48"/>
        <v>0</v>
      </c>
    </row>
    <row r="147" spans="1:26" x14ac:dyDescent="0.35">
      <c r="A147" s="6">
        <v>123</v>
      </c>
      <c r="B147" s="2" t="str">
        <f t="shared" si="31"/>
        <v/>
      </c>
      <c r="C147" s="8">
        <f t="shared" si="32"/>
        <v>0</v>
      </c>
      <c r="D147" s="10">
        <f t="shared" si="33"/>
        <v>0</v>
      </c>
      <c r="E147" s="10">
        <f t="shared" si="28"/>
        <v>600</v>
      </c>
      <c r="F147" s="8" t="str">
        <f t="shared" si="34"/>
        <v/>
      </c>
      <c r="G147" s="10">
        <f t="shared" si="35"/>
        <v>0</v>
      </c>
      <c r="H147" s="3">
        <f t="shared" si="36"/>
        <v>0</v>
      </c>
      <c r="J147" s="6">
        <v>123</v>
      </c>
      <c r="K147" s="2" t="str">
        <f t="shared" si="37"/>
        <v/>
      </c>
      <c r="L147" s="8">
        <f t="shared" si="38"/>
        <v>0</v>
      </c>
      <c r="M147" s="10">
        <f t="shared" si="39"/>
        <v>0</v>
      </c>
      <c r="N147" s="10">
        <f t="shared" si="29"/>
        <v>700</v>
      </c>
      <c r="O147" s="8">
        <f t="shared" si="40"/>
        <v>0</v>
      </c>
      <c r="P147" s="10">
        <f t="shared" si="41"/>
        <v>0</v>
      </c>
      <c r="Q147" s="3">
        <f t="shared" si="42"/>
        <v>0</v>
      </c>
      <c r="S147" s="6">
        <v>123</v>
      </c>
      <c r="T147" s="2" t="str">
        <f t="shared" si="43"/>
        <v/>
      </c>
      <c r="U147" s="8">
        <f t="shared" si="44"/>
        <v>0</v>
      </c>
      <c r="V147" s="10">
        <f t="shared" si="45"/>
        <v>0</v>
      </c>
      <c r="W147" s="10">
        <f t="shared" si="30"/>
        <v>655.68036101726409</v>
      </c>
      <c r="X147" s="8">
        <f t="shared" si="46"/>
        <v>0</v>
      </c>
      <c r="Y147" s="10">
        <f t="shared" si="47"/>
        <v>0</v>
      </c>
      <c r="Z147" s="3">
        <f t="shared" si="48"/>
        <v>0</v>
      </c>
    </row>
    <row r="148" spans="1:26" x14ac:dyDescent="0.35">
      <c r="A148" s="6">
        <v>124</v>
      </c>
      <c r="B148" s="2" t="str">
        <f t="shared" si="31"/>
        <v/>
      </c>
      <c r="C148" s="8">
        <f t="shared" si="32"/>
        <v>0</v>
      </c>
      <c r="D148" s="10">
        <f t="shared" si="33"/>
        <v>0</v>
      </c>
      <c r="E148" s="10">
        <f t="shared" si="28"/>
        <v>600</v>
      </c>
      <c r="F148" s="8" t="str">
        <f t="shared" si="34"/>
        <v/>
      </c>
      <c r="G148" s="10">
        <f t="shared" si="35"/>
        <v>0</v>
      </c>
      <c r="H148" s="3">
        <f t="shared" si="36"/>
        <v>0</v>
      </c>
      <c r="J148" s="6">
        <v>124</v>
      </c>
      <c r="K148" s="2" t="str">
        <f t="shared" si="37"/>
        <v/>
      </c>
      <c r="L148" s="8">
        <f t="shared" si="38"/>
        <v>0</v>
      </c>
      <c r="M148" s="10">
        <f t="shared" si="39"/>
        <v>0</v>
      </c>
      <c r="N148" s="10">
        <f t="shared" si="29"/>
        <v>700</v>
      </c>
      <c r="O148" s="8">
        <f t="shared" si="40"/>
        <v>0</v>
      </c>
      <c r="P148" s="10">
        <f t="shared" si="41"/>
        <v>0</v>
      </c>
      <c r="Q148" s="3">
        <f t="shared" si="42"/>
        <v>0</v>
      </c>
      <c r="S148" s="6">
        <v>124</v>
      </c>
      <c r="T148" s="2" t="str">
        <f t="shared" si="43"/>
        <v/>
      </c>
      <c r="U148" s="8">
        <f t="shared" si="44"/>
        <v>0</v>
      </c>
      <c r="V148" s="10">
        <f t="shared" si="45"/>
        <v>0</v>
      </c>
      <c r="W148" s="10">
        <f t="shared" si="30"/>
        <v>655.68036101726409</v>
      </c>
      <c r="X148" s="8">
        <f t="shared" si="46"/>
        <v>0</v>
      </c>
      <c r="Y148" s="10">
        <f t="shared" si="47"/>
        <v>0</v>
      </c>
      <c r="Z148" s="3">
        <f t="shared" si="48"/>
        <v>0</v>
      </c>
    </row>
    <row r="149" spans="1:26" x14ac:dyDescent="0.35">
      <c r="A149" s="6">
        <v>125</v>
      </c>
      <c r="B149" s="2" t="str">
        <f t="shared" si="31"/>
        <v/>
      </c>
      <c r="C149" s="8">
        <f t="shared" si="32"/>
        <v>0</v>
      </c>
      <c r="D149" s="10">
        <f t="shared" si="33"/>
        <v>0</v>
      </c>
      <c r="E149" s="10">
        <f t="shared" si="28"/>
        <v>600</v>
      </c>
      <c r="F149" s="8" t="str">
        <f t="shared" si="34"/>
        <v/>
      </c>
      <c r="G149" s="10">
        <f t="shared" si="35"/>
        <v>0</v>
      </c>
      <c r="H149" s="3">
        <f t="shared" si="36"/>
        <v>0</v>
      </c>
      <c r="J149" s="6">
        <v>125</v>
      </c>
      <c r="K149" s="2" t="str">
        <f t="shared" si="37"/>
        <v/>
      </c>
      <c r="L149" s="8">
        <f t="shared" si="38"/>
        <v>0</v>
      </c>
      <c r="M149" s="10">
        <f t="shared" si="39"/>
        <v>0</v>
      </c>
      <c r="N149" s="10">
        <f t="shared" si="29"/>
        <v>700</v>
      </c>
      <c r="O149" s="8">
        <f t="shared" si="40"/>
        <v>0</v>
      </c>
      <c r="P149" s="10">
        <f t="shared" si="41"/>
        <v>0</v>
      </c>
      <c r="Q149" s="3">
        <f t="shared" si="42"/>
        <v>0</v>
      </c>
      <c r="S149" s="6">
        <v>125</v>
      </c>
      <c r="T149" s="2" t="str">
        <f t="shared" si="43"/>
        <v/>
      </c>
      <c r="U149" s="8">
        <f t="shared" si="44"/>
        <v>0</v>
      </c>
      <c r="V149" s="10">
        <f t="shared" si="45"/>
        <v>0</v>
      </c>
      <c r="W149" s="10">
        <f t="shared" si="30"/>
        <v>655.68036101726409</v>
      </c>
      <c r="X149" s="8">
        <f t="shared" si="46"/>
        <v>0</v>
      </c>
      <c r="Y149" s="10">
        <f t="shared" si="47"/>
        <v>0</v>
      </c>
      <c r="Z149" s="3">
        <f t="shared" si="48"/>
        <v>0</v>
      </c>
    </row>
    <row r="150" spans="1:26" x14ac:dyDescent="0.35">
      <c r="A150" s="6">
        <v>126</v>
      </c>
      <c r="B150" s="2" t="str">
        <f t="shared" si="31"/>
        <v/>
      </c>
      <c r="C150" s="8">
        <f t="shared" si="32"/>
        <v>0</v>
      </c>
      <c r="D150" s="10">
        <f t="shared" si="33"/>
        <v>0</v>
      </c>
      <c r="E150" s="10">
        <f t="shared" si="28"/>
        <v>600</v>
      </c>
      <c r="F150" s="8" t="str">
        <f t="shared" si="34"/>
        <v/>
      </c>
      <c r="G150" s="10">
        <f t="shared" si="35"/>
        <v>0</v>
      </c>
      <c r="H150" s="3">
        <f t="shared" si="36"/>
        <v>0</v>
      </c>
      <c r="J150" s="6">
        <v>126</v>
      </c>
      <c r="K150" s="2" t="str">
        <f t="shared" si="37"/>
        <v/>
      </c>
      <c r="L150" s="8">
        <f t="shared" si="38"/>
        <v>0</v>
      </c>
      <c r="M150" s="10">
        <f t="shared" si="39"/>
        <v>0</v>
      </c>
      <c r="N150" s="10">
        <f t="shared" si="29"/>
        <v>700</v>
      </c>
      <c r="O150" s="8">
        <f t="shared" si="40"/>
        <v>0</v>
      </c>
      <c r="P150" s="10">
        <f t="shared" si="41"/>
        <v>0</v>
      </c>
      <c r="Q150" s="3">
        <f t="shared" si="42"/>
        <v>0</v>
      </c>
      <c r="S150" s="6">
        <v>126</v>
      </c>
      <c r="T150" s="2" t="str">
        <f t="shared" si="43"/>
        <v/>
      </c>
      <c r="U150" s="8">
        <f t="shared" si="44"/>
        <v>0</v>
      </c>
      <c r="V150" s="10">
        <f t="shared" si="45"/>
        <v>0</v>
      </c>
      <c r="W150" s="10">
        <f t="shared" si="30"/>
        <v>655.68036101726409</v>
      </c>
      <c r="X150" s="8">
        <f t="shared" si="46"/>
        <v>0</v>
      </c>
      <c r="Y150" s="10">
        <f t="shared" si="47"/>
        <v>0</v>
      </c>
      <c r="Z150" s="3">
        <f t="shared" si="48"/>
        <v>0</v>
      </c>
    </row>
    <row r="151" spans="1:26" x14ac:dyDescent="0.35">
      <c r="A151" s="6">
        <v>127</v>
      </c>
      <c r="B151" s="2" t="str">
        <f t="shared" si="31"/>
        <v/>
      </c>
      <c r="C151" s="8">
        <f t="shared" si="32"/>
        <v>0</v>
      </c>
      <c r="D151" s="10">
        <f t="shared" si="33"/>
        <v>0</v>
      </c>
      <c r="E151" s="10">
        <f t="shared" si="28"/>
        <v>600</v>
      </c>
      <c r="F151" s="8" t="str">
        <f t="shared" si="34"/>
        <v/>
      </c>
      <c r="G151" s="10">
        <f t="shared" si="35"/>
        <v>0</v>
      </c>
      <c r="H151" s="3">
        <f t="shared" si="36"/>
        <v>0</v>
      </c>
      <c r="J151" s="6">
        <v>127</v>
      </c>
      <c r="K151" s="2" t="str">
        <f t="shared" si="37"/>
        <v/>
      </c>
      <c r="L151" s="8">
        <f t="shared" si="38"/>
        <v>0</v>
      </c>
      <c r="M151" s="10">
        <f t="shared" si="39"/>
        <v>0</v>
      </c>
      <c r="N151" s="10">
        <f t="shared" si="29"/>
        <v>700</v>
      </c>
      <c r="O151" s="8">
        <f t="shared" si="40"/>
        <v>0</v>
      </c>
      <c r="P151" s="10">
        <f t="shared" si="41"/>
        <v>0</v>
      </c>
      <c r="Q151" s="3">
        <f t="shared" si="42"/>
        <v>0</v>
      </c>
      <c r="S151" s="6">
        <v>127</v>
      </c>
      <c r="T151" s="2" t="str">
        <f t="shared" si="43"/>
        <v/>
      </c>
      <c r="U151" s="8">
        <f t="shared" si="44"/>
        <v>0</v>
      </c>
      <c r="V151" s="10">
        <f t="shared" si="45"/>
        <v>0</v>
      </c>
      <c r="W151" s="10">
        <f t="shared" si="30"/>
        <v>655.68036101726409</v>
      </c>
      <c r="X151" s="8">
        <f t="shared" si="46"/>
        <v>0</v>
      </c>
      <c r="Y151" s="10">
        <f t="shared" si="47"/>
        <v>0</v>
      </c>
      <c r="Z151" s="3">
        <f t="shared" si="48"/>
        <v>0</v>
      </c>
    </row>
    <row r="152" spans="1:26" x14ac:dyDescent="0.35">
      <c r="A152" s="6">
        <v>128</v>
      </c>
      <c r="B152" s="2" t="str">
        <f t="shared" si="31"/>
        <v/>
      </c>
      <c r="C152" s="8">
        <f t="shared" si="32"/>
        <v>0</v>
      </c>
      <c r="D152" s="10">
        <f t="shared" si="33"/>
        <v>0</v>
      </c>
      <c r="E152" s="10">
        <f t="shared" si="28"/>
        <v>600</v>
      </c>
      <c r="F152" s="8" t="str">
        <f t="shared" si="34"/>
        <v/>
      </c>
      <c r="G152" s="10">
        <f t="shared" si="35"/>
        <v>0</v>
      </c>
      <c r="H152" s="3">
        <f t="shared" si="36"/>
        <v>0</v>
      </c>
      <c r="J152" s="6">
        <v>128</v>
      </c>
      <c r="K152" s="2" t="str">
        <f t="shared" si="37"/>
        <v/>
      </c>
      <c r="L152" s="8">
        <f t="shared" si="38"/>
        <v>0</v>
      </c>
      <c r="M152" s="10">
        <f t="shared" si="39"/>
        <v>0</v>
      </c>
      <c r="N152" s="10">
        <f t="shared" si="29"/>
        <v>700</v>
      </c>
      <c r="O152" s="8">
        <f t="shared" si="40"/>
        <v>0</v>
      </c>
      <c r="P152" s="10">
        <f t="shared" si="41"/>
        <v>0</v>
      </c>
      <c r="Q152" s="3">
        <f t="shared" si="42"/>
        <v>0</v>
      </c>
      <c r="S152" s="6">
        <v>128</v>
      </c>
      <c r="T152" s="2" t="str">
        <f t="shared" si="43"/>
        <v/>
      </c>
      <c r="U152" s="8">
        <f t="shared" si="44"/>
        <v>0</v>
      </c>
      <c r="V152" s="10">
        <f t="shared" si="45"/>
        <v>0</v>
      </c>
      <c r="W152" s="10">
        <f t="shared" si="30"/>
        <v>655.68036101726409</v>
      </c>
      <c r="X152" s="8">
        <f t="shared" si="46"/>
        <v>0</v>
      </c>
      <c r="Y152" s="10">
        <f t="shared" si="47"/>
        <v>0</v>
      </c>
      <c r="Z152" s="3">
        <f t="shared" si="48"/>
        <v>0</v>
      </c>
    </row>
    <row r="153" spans="1:26" x14ac:dyDescent="0.35">
      <c r="A153" s="6">
        <v>129</v>
      </c>
      <c r="B153" s="2" t="str">
        <f t="shared" si="31"/>
        <v/>
      </c>
      <c r="C153" s="8">
        <f t="shared" si="32"/>
        <v>0</v>
      </c>
      <c r="D153" s="10">
        <f t="shared" si="33"/>
        <v>0</v>
      </c>
      <c r="E153" s="10">
        <f t="shared" ref="E153:E170" si="49">$C$16</f>
        <v>600</v>
      </c>
      <c r="F153" s="8" t="str">
        <f t="shared" si="34"/>
        <v/>
      </c>
      <c r="G153" s="10">
        <f t="shared" si="35"/>
        <v>0</v>
      </c>
      <c r="H153" s="3">
        <f t="shared" si="36"/>
        <v>0</v>
      </c>
      <c r="J153" s="6">
        <v>129</v>
      </c>
      <c r="K153" s="2" t="str">
        <f t="shared" si="37"/>
        <v/>
      </c>
      <c r="L153" s="8">
        <f t="shared" si="38"/>
        <v>0</v>
      </c>
      <c r="M153" s="10">
        <f t="shared" si="39"/>
        <v>0</v>
      </c>
      <c r="N153" s="10">
        <f t="shared" si="29"/>
        <v>700</v>
      </c>
      <c r="O153" s="8">
        <f t="shared" si="40"/>
        <v>0</v>
      </c>
      <c r="P153" s="10">
        <f t="shared" si="41"/>
        <v>0</v>
      </c>
      <c r="Q153" s="3">
        <f t="shared" si="42"/>
        <v>0</v>
      </c>
      <c r="S153" s="6">
        <v>129</v>
      </c>
      <c r="T153" s="2" t="str">
        <f t="shared" si="43"/>
        <v/>
      </c>
      <c r="U153" s="8">
        <f t="shared" si="44"/>
        <v>0</v>
      </c>
      <c r="V153" s="10">
        <f t="shared" si="45"/>
        <v>0</v>
      </c>
      <c r="W153" s="10">
        <f t="shared" si="30"/>
        <v>655.68036101726409</v>
      </c>
      <c r="X153" s="8">
        <f t="shared" si="46"/>
        <v>0</v>
      </c>
      <c r="Y153" s="10">
        <f t="shared" si="47"/>
        <v>0</v>
      </c>
      <c r="Z153" s="3">
        <f t="shared" si="48"/>
        <v>0</v>
      </c>
    </row>
    <row r="154" spans="1:26" x14ac:dyDescent="0.35">
      <c r="A154" s="6">
        <v>130</v>
      </c>
      <c r="B154" s="2" t="str">
        <f t="shared" si="31"/>
        <v/>
      </c>
      <c r="C154" s="8">
        <f t="shared" si="32"/>
        <v>0</v>
      </c>
      <c r="D154" s="10">
        <f t="shared" si="33"/>
        <v>0</v>
      </c>
      <c r="E154" s="10">
        <f t="shared" si="49"/>
        <v>600</v>
      </c>
      <c r="F154" s="8" t="str">
        <f t="shared" si="34"/>
        <v/>
      </c>
      <c r="G154" s="10">
        <f t="shared" si="35"/>
        <v>0</v>
      </c>
      <c r="H154" s="3">
        <f t="shared" si="36"/>
        <v>0</v>
      </c>
      <c r="J154" s="6">
        <v>130</v>
      </c>
      <c r="K154" s="2" t="str">
        <f t="shared" si="37"/>
        <v/>
      </c>
      <c r="L154" s="8">
        <f t="shared" si="38"/>
        <v>0</v>
      </c>
      <c r="M154" s="10">
        <f t="shared" si="39"/>
        <v>0</v>
      </c>
      <c r="N154" s="10">
        <f t="shared" ref="N154:N170" si="50">$C$17</f>
        <v>700</v>
      </c>
      <c r="O154" s="8">
        <f t="shared" si="40"/>
        <v>0</v>
      </c>
      <c r="P154" s="10">
        <f t="shared" si="41"/>
        <v>0</v>
      </c>
      <c r="Q154" s="3">
        <f t="shared" si="42"/>
        <v>0</v>
      </c>
      <c r="S154" s="6">
        <v>130</v>
      </c>
      <c r="T154" s="2" t="str">
        <f t="shared" si="43"/>
        <v/>
      </c>
      <c r="U154" s="8">
        <f t="shared" si="44"/>
        <v>0</v>
      </c>
      <c r="V154" s="10">
        <f t="shared" si="45"/>
        <v>0</v>
      </c>
      <c r="W154" s="10">
        <f t="shared" ref="W154:W170" si="51">$C$18</f>
        <v>655.68036101726409</v>
      </c>
      <c r="X154" s="8">
        <f t="shared" si="46"/>
        <v>0</v>
      </c>
      <c r="Y154" s="10">
        <f t="shared" si="47"/>
        <v>0</v>
      </c>
      <c r="Z154" s="3">
        <f t="shared" si="48"/>
        <v>0</v>
      </c>
    </row>
    <row r="155" spans="1:26" x14ac:dyDescent="0.35">
      <c r="A155" s="6">
        <v>131</v>
      </c>
      <c r="B155" s="2" t="str">
        <f t="shared" ref="B155:B170" si="52">IF(A155&lt;=$C$5, EDATE(B154,VLOOKUP($F$5,$I$4:$J$13,2,FALSE)),"")</f>
        <v/>
      </c>
      <c r="C155" s="8">
        <f t="shared" ref="C155:C170" si="53">IF(A155&lt;=$C$5,IF($F$4="30/360",YEARFRAC(B154,B155)*12*30,B155-B154),0)</f>
        <v>0</v>
      </c>
      <c r="D155" s="10">
        <f t="shared" ref="D155:D170" si="54">IF(A155&lt;=$C$5,H154,0)</f>
        <v>0</v>
      </c>
      <c r="E155" s="10">
        <f t="shared" si="49"/>
        <v>600</v>
      </c>
      <c r="F155" s="8" t="str">
        <f t="shared" ref="F155:F170" si="55">IF(A155&lt;=$C$5,IF($F$4="30/360",C155*$C$14*D155,C155*$C$14*D155),"")</f>
        <v/>
      </c>
      <c r="G155" s="10">
        <f t="shared" ref="G155:G170" si="56">IF(A155&lt;=$C$5,E155-F155,0)</f>
        <v>0</v>
      </c>
      <c r="H155" s="3">
        <f t="shared" ref="H155:H170" si="57">IF(A155&lt;=$C$5,D155-G155,0)</f>
        <v>0</v>
      </c>
      <c r="J155" s="6">
        <v>131</v>
      </c>
      <c r="K155" s="2" t="str">
        <f t="shared" ref="K155:K170" si="58">IF(J155&lt;=$C$5, EDATE(K154,VLOOKUP($F$5,$I$4:$J$13,2,FALSE)),"")</f>
        <v/>
      </c>
      <c r="L155" s="8">
        <f t="shared" ref="L155:L170" si="59">IF(J155&lt;=$C$5,IF($F$4="30/360",YEARFRAC(K154,K155)*12*30,K155-K154),0)</f>
        <v>0</v>
      </c>
      <c r="M155" s="10">
        <f t="shared" ref="M155:M170" si="60">IF(J155&lt;=$C$5, Q154,0)</f>
        <v>0</v>
      </c>
      <c r="N155" s="10">
        <f t="shared" si="50"/>
        <v>700</v>
      </c>
      <c r="O155" s="8">
        <f t="shared" ref="O155:O170" si="61">IF((J155&lt;=$C$5),IF($F$4="30/360",L155*$C$14*M155,L155*$C$14*M155),0)</f>
        <v>0</v>
      </c>
      <c r="P155" s="10">
        <f t="shared" ref="P155:P170" si="62">IF(J155&lt;=$C$5, N155-O155,0)</f>
        <v>0</v>
      </c>
      <c r="Q155" s="3">
        <f t="shared" ref="Q155:Q170" si="63">M155-P155</f>
        <v>0</v>
      </c>
      <c r="S155" s="6">
        <v>131</v>
      </c>
      <c r="T155" s="2" t="str">
        <f t="shared" ref="T155:T170" si="64">IF(S155&lt;=$C$5, EDATE(T154,VLOOKUP($F$5,$I$4:$J$13,2,FALSE)),"")</f>
        <v/>
      </c>
      <c r="U155" s="8">
        <f t="shared" ref="U155:U170" si="65">IF(S155&lt;=$C$5,IF($F$4="30/360",YEARFRAC(T154,T155)*12*30,T155-T154),0)</f>
        <v>0</v>
      </c>
      <c r="V155" s="10">
        <f t="shared" ref="V155:V170" si="66">IF(S155&lt;=$C$5, Z154,0)</f>
        <v>0</v>
      </c>
      <c r="W155" s="10">
        <f t="shared" si="51"/>
        <v>655.68036101726409</v>
      </c>
      <c r="X155" s="8">
        <f t="shared" ref="X155:X170" si="67">IF((S155&lt;=$C$5),IF($F$4="30/360",U155*$C$14*V155,U155*$C$14*V155),0)</f>
        <v>0</v>
      </c>
      <c r="Y155" s="10">
        <f t="shared" ref="Y155:Y170" si="68">IF(S155&lt;=$C$5, W155-X155,0)</f>
        <v>0</v>
      </c>
      <c r="Z155" s="3">
        <f t="shared" ref="Z155:Z170" si="69">V155-Y155</f>
        <v>0</v>
      </c>
    </row>
    <row r="156" spans="1:26" x14ac:dyDescent="0.35">
      <c r="A156" s="6">
        <v>132</v>
      </c>
      <c r="B156" s="2" t="str">
        <f t="shared" si="52"/>
        <v/>
      </c>
      <c r="C156" s="8">
        <f t="shared" si="53"/>
        <v>0</v>
      </c>
      <c r="D156" s="10">
        <f t="shared" si="54"/>
        <v>0</v>
      </c>
      <c r="E156" s="10">
        <f t="shared" si="49"/>
        <v>600</v>
      </c>
      <c r="F156" s="8" t="str">
        <f t="shared" si="55"/>
        <v/>
      </c>
      <c r="G156" s="10">
        <f t="shared" si="56"/>
        <v>0</v>
      </c>
      <c r="H156" s="3">
        <f t="shared" si="57"/>
        <v>0</v>
      </c>
      <c r="J156" s="6">
        <v>132</v>
      </c>
      <c r="K156" s="2" t="str">
        <f t="shared" si="58"/>
        <v/>
      </c>
      <c r="L156" s="8">
        <f t="shared" si="59"/>
        <v>0</v>
      </c>
      <c r="M156" s="10">
        <f t="shared" si="60"/>
        <v>0</v>
      </c>
      <c r="N156" s="10">
        <f t="shared" si="50"/>
        <v>700</v>
      </c>
      <c r="O156" s="8">
        <f t="shared" si="61"/>
        <v>0</v>
      </c>
      <c r="P156" s="10">
        <f t="shared" si="62"/>
        <v>0</v>
      </c>
      <c r="Q156" s="3">
        <f t="shared" si="63"/>
        <v>0</v>
      </c>
      <c r="S156" s="6">
        <v>132</v>
      </c>
      <c r="T156" s="2" t="str">
        <f t="shared" si="64"/>
        <v/>
      </c>
      <c r="U156" s="8">
        <f t="shared" si="65"/>
        <v>0</v>
      </c>
      <c r="V156" s="10">
        <f t="shared" si="66"/>
        <v>0</v>
      </c>
      <c r="W156" s="10">
        <f t="shared" si="51"/>
        <v>655.68036101726409</v>
      </c>
      <c r="X156" s="8">
        <f t="shared" si="67"/>
        <v>0</v>
      </c>
      <c r="Y156" s="10">
        <f t="shared" si="68"/>
        <v>0</v>
      </c>
      <c r="Z156" s="3">
        <f t="shared" si="69"/>
        <v>0</v>
      </c>
    </row>
    <row r="157" spans="1:26" x14ac:dyDescent="0.35">
      <c r="A157" s="6">
        <v>133</v>
      </c>
      <c r="B157" s="2" t="str">
        <f t="shared" si="52"/>
        <v/>
      </c>
      <c r="C157" s="8">
        <f t="shared" si="53"/>
        <v>0</v>
      </c>
      <c r="D157" s="10">
        <f t="shared" si="54"/>
        <v>0</v>
      </c>
      <c r="E157" s="10">
        <f t="shared" si="49"/>
        <v>600</v>
      </c>
      <c r="F157" s="8" t="str">
        <f t="shared" si="55"/>
        <v/>
      </c>
      <c r="G157" s="10">
        <f t="shared" si="56"/>
        <v>0</v>
      </c>
      <c r="H157" s="3">
        <f t="shared" si="57"/>
        <v>0</v>
      </c>
      <c r="J157" s="6">
        <v>133</v>
      </c>
      <c r="K157" s="2" t="str">
        <f t="shared" si="58"/>
        <v/>
      </c>
      <c r="L157" s="8">
        <f t="shared" si="59"/>
        <v>0</v>
      </c>
      <c r="M157" s="10">
        <f t="shared" si="60"/>
        <v>0</v>
      </c>
      <c r="N157" s="10">
        <f t="shared" si="50"/>
        <v>700</v>
      </c>
      <c r="O157" s="8">
        <f t="shared" si="61"/>
        <v>0</v>
      </c>
      <c r="P157" s="10">
        <f t="shared" si="62"/>
        <v>0</v>
      </c>
      <c r="Q157" s="3">
        <f t="shared" si="63"/>
        <v>0</v>
      </c>
      <c r="S157" s="6">
        <v>133</v>
      </c>
      <c r="T157" s="2" t="str">
        <f t="shared" si="64"/>
        <v/>
      </c>
      <c r="U157" s="8">
        <f t="shared" si="65"/>
        <v>0</v>
      </c>
      <c r="V157" s="10">
        <f t="shared" si="66"/>
        <v>0</v>
      </c>
      <c r="W157" s="10">
        <f t="shared" si="51"/>
        <v>655.68036101726409</v>
      </c>
      <c r="X157" s="8">
        <f t="shared" si="67"/>
        <v>0</v>
      </c>
      <c r="Y157" s="10">
        <f t="shared" si="68"/>
        <v>0</v>
      </c>
      <c r="Z157" s="3">
        <f t="shared" si="69"/>
        <v>0</v>
      </c>
    </row>
    <row r="158" spans="1:26" x14ac:dyDescent="0.35">
      <c r="A158" s="6">
        <v>134</v>
      </c>
      <c r="B158" s="2" t="str">
        <f t="shared" si="52"/>
        <v/>
      </c>
      <c r="C158" s="8">
        <f t="shared" si="53"/>
        <v>0</v>
      </c>
      <c r="D158" s="10">
        <f t="shared" si="54"/>
        <v>0</v>
      </c>
      <c r="E158" s="10">
        <f t="shared" si="49"/>
        <v>600</v>
      </c>
      <c r="F158" s="8" t="str">
        <f t="shared" si="55"/>
        <v/>
      </c>
      <c r="G158" s="10">
        <f t="shared" si="56"/>
        <v>0</v>
      </c>
      <c r="H158" s="3">
        <f t="shared" si="57"/>
        <v>0</v>
      </c>
      <c r="J158" s="6">
        <v>134</v>
      </c>
      <c r="K158" s="2" t="str">
        <f t="shared" si="58"/>
        <v/>
      </c>
      <c r="L158" s="8">
        <f t="shared" si="59"/>
        <v>0</v>
      </c>
      <c r="M158" s="10">
        <f t="shared" si="60"/>
        <v>0</v>
      </c>
      <c r="N158" s="10">
        <f t="shared" si="50"/>
        <v>700</v>
      </c>
      <c r="O158" s="8">
        <f t="shared" si="61"/>
        <v>0</v>
      </c>
      <c r="P158" s="10">
        <f t="shared" si="62"/>
        <v>0</v>
      </c>
      <c r="Q158" s="3">
        <f t="shared" si="63"/>
        <v>0</v>
      </c>
      <c r="S158" s="6">
        <v>134</v>
      </c>
      <c r="T158" s="2" t="str">
        <f t="shared" si="64"/>
        <v/>
      </c>
      <c r="U158" s="8">
        <f t="shared" si="65"/>
        <v>0</v>
      </c>
      <c r="V158" s="10">
        <f t="shared" si="66"/>
        <v>0</v>
      </c>
      <c r="W158" s="10">
        <f t="shared" si="51"/>
        <v>655.68036101726409</v>
      </c>
      <c r="X158" s="8">
        <f t="shared" si="67"/>
        <v>0</v>
      </c>
      <c r="Y158" s="10">
        <f t="shared" si="68"/>
        <v>0</v>
      </c>
      <c r="Z158" s="3">
        <f t="shared" si="69"/>
        <v>0</v>
      </c>
    </row>
    <row r="159" spans="1:26" x14ac:dyDescent="0.35">
      <c r="A159" s="6">
        <v>135</v>
      </c>
      <c r="B159" s="2" t="str">
        <f t="shared" si="52"/>
        <v/>
      </c>
      <c r="C159" s="8">
        <f t="shared" si="53"/>
        <v>0</v>
      </c>
      <c r="D159" s="10">
        <f t="shared" si="54"/>
        <v>0</v>
      </c>
      <c r="E159" s="10">
        <f t="shared" si="49"/>
        <v>600</v>
      </c>
      <c r="F159" s="8" t="str">
        <f t="shared" si="55"/>
        <v/>
      </c>
      <c r="G159" s="10">
        <f t="shared" si="56"/>
        <v>0</v>
      </c>
      <c r="H159" s="3">
        <f t="shared" si="57"/>
        <v>0</v>
      </c>
      <c r="J159" s="6">
        <v>135</v>
      </c>
      <c r="K159" s="2" t="str">
        <f t="shared" si="58"/>
        <v/>
      </c>
      <c r="L159" s="8">
        <f t="shared" si="59"/>
        <v>0</v>
      </c>
      <c r="M159" s="10">
        <f t="shared" si="60"/>
        <v>0</v>
      </c>
      <c r="N159" s="10">
        <f t="shared" si="50"/>
        <v>700</v>
      </c>
      <c r="O159" s="8">
        <f t="shared" si="61"/>
        <v>0</v>
      </c>
      <c r="P159" s="10">
        <f t="shared" si="62"/>
        <v>0</v>
      </c>
      <c r="Q159" s="3">
        <f t="shared" si="63"/>
        <v>0</v>
      </c>
      <c r="S159" s="6">
        <v>135</v>
      </c>
      <c r="T159" s="2" t="str">
        <f t="shared" si="64"/>
        <v/>
      </c>
      <c r="U159" s="8">
        <f t="shared" si="65"/>
        <v>0</v>
      </c>
      <c r="V159" s="10">
        <f t="shared" si="66"/>
        <v>0</v>
      </c>
      <c r="W159" s="10">
        <f t="shared" si="51"/>
        <v>655.68036101726409</v>
      </c>
      <c r="X159" s="8">
        <f t="shared" si="67"/>
        <v>0</v>
      </c>
      <c r="Y159" s="10">
        <f t="shared" si="68"/>
        <v>0</v>
      </c>
      <c r="Z159" s="3">
        <f t="shared" si="69"/>
        <v>0</v>
      </c>
    </row>
    <row r="160" spans="1:26" x14ac:dyDescent="0.35">
      <c r="A160" s="6">
        <v>136</v>
      </c>
      <c r="B160" s="2" t="str">
        <f t="shared" si="52"/>
        <v/>
      </c>
      <c r="C160" s="8">
        <f t="shared" si="53"/>
        <v>0</v>
      </c>
      <c r="D160" s="10">
        <f t="shared" si="54"/>
        <v>0</v>
      </c>
      <c r="E160" s="10">
        <f t="shared" si="49"/>
        <v>600</v>
      </c>
      <c r="F160" s="8" t="str">
        <f t="shared" si="55"/>
        <v/>
      </c>
      <c r="G160" s="10">
        <f t="shared" si="56"/>
        <v>0</v>
      </c>
      <c r="H160" s="3">
        <f t="shared" si="57"/>
        <v>0</v>
      </c>
      <c r="J160" s="6">
        <v>136</v>
      </c>
      <c r="K160" s="2" t="str">
        <f t="shared" si="58"/>
        <v/>
      </c>
      <c r="L160" s="8">
        <f t="shared" si="59"/>
        <v>0</v>
      </c>
      <c r="M160" s="10">
        <f t="shared" si="60"/>
        <v>0</v>
      </c>
      <c r="N160" s="10">
        <f t="shared" si="50"/>
        <v>700</v>
      </c>
      <c r="O160" s="8">
        <f t="shared" si="61"/>
        <v>0</v>
      </c>
      <c r="P160" s="10">
        <f t="shared" si="62"/>
        <v>0</v>
      </c>
      <c r="Q160" s="3">
        <f t="shared" si="63"/>
        <v>0</v>
      </c>
      <c r="S160" s="6">
        <v>136</v>
      </c>
      <c r="T160" s="2" t="str">
        <f t="shared" si="64"/>
        <v/>
      </c>
      <c r="U160" s="8">
        <f t="shared" si="65"/>
        <v>0</v>
      </c>
      <c r="V160" s="10">
        <f t="shared" si="66"/>
        <v>0</v>
      </c>
      <c r="W160" s="10">
        <f t="shared" si="51"/>
        <v>655.68036101726409</v>
      </c>
      <c r="X160" s="8">
        <f t="shared" si="67"/>
        <v>0</v>
      </c>
      <c r="Y160" s="10">
        <f t="shared" si="68"/>
        <v>0</v>
      </c>
      <c r="Z160" s="3">
        <f t="shared" si="69"/>
        <v>0</v>
      </c>
    </row>
    <row r="161" spans="1:26" x14ac:dyDescent="0.35">
      <c r="A161" s="6">
        <v>137</v>
      </c>
      <c r="B161" s="2" t="str">
        <f t="shared" si="52"/>
        <v/>
      </c>
      <c r="C161" s="8">
        <f t="shared" si="53"/>
        <v>0</v>
      </c>
      <c r="D161" s="10">
        <f t="shared" si="54"/>
        <v>0</v>
      </c>
      <c r="E161" s="10">
        <f t="shared" si="49"/>
        <v>600</v>
      </c>
      <c r="F161" s="8" t="str">
        <f t="shared" si="55"/>
        <v/>
      </c>
      <c r="G161" s="10">
        <f t="shared" si="56"/>
        <v>0</v>
      </c>
      <c r="H161" s="3">
        <f t="shared" si="57"/>
        <v>0</v>
      </c>
      <c r="J161" s="6">
        <v>137</v>
      </c>
      <c r="K161" s="2" t="str">
        <f t="shared" si="58"/>
        <v/>
      </c>
      <c r="L161" s="8">
        <f t="shared" si="59"/>
        <v>0</v>
      </c>
      <c r="M161" s="10">
        <f t="shared" si="60"/>
        <v>0</v>
      </c>
      <c r="N161" s="10">
        <f t="shared" si="50"/>
        <v>700</v>
      </c>
      <c r="O161" s="8">
        <f t="shared" si="61"/>
        <v>0</v>
      </c>
      <c r="P161" s="10">
        <f t="shared" si="62"/>
        <v>0</v>
      </c>
      <c r="Q161" s="3">
        <f t="shared" si="63"/>
        <v>0</v>
      </c>
      <c r="S161" s="6">
        <v>137</v>
      </c>
      <c r="T161" s="2" t="str">
        <f t="shared" si="64"/>
        <v/>
      </c>
      <c r="U161" s="8">
        <f t="shared" si="65"/>
        <v>0</v>
      </c>
      <c r="V161" s="10">
        <f t="shared" si="66"/>
        <v>0</v>
      </c>
      <c r="W161" s="10">
        <f t="shared" si="51"/>
        <v>655.68036101726409</v>
      </c>
      <c r="X161" s="8">
        <f t="shared" si="67"/>
        <v>0</v>
      </c>
      <c r="Y161" s="10">
        <f t="shared" si="68"/>
        <v>0</v>
      </c>
      <c r="Z161" s="3">
        <f t="shared" si="69"/>
        <v>0</v>
      </c>
    </row>
    <row r="162" spans="1:26" x14ac:dyDescent="0.35">
      <c r="A162" s="6">
        <v>138</v>
      </c>
      <c r="B162" s="2" t="str">
        <f t="shared" si="52"/>
        <v/>
      </c>
      <c r="C162" s="8">
        <f t="shared" si="53"/>
        <v>0</v>
      </c>
      <c r="D162" s="10">
        <f t="shared" si="54"/>
        <v>0</v>
      </c>
      <c r="E162" s="10">
        <f t="shared" si="49"/>
        <v>600</v>
      </c>
      <c r="F162" s="8" t="str">
        <f t="shared" si="55"/>
        <v/>
      </c>
      <c r="G162" s="10">
        <f t="shared" si="56"/>
        <v>0</v>
      </c>
      <c r="H162" s="3">
        <f t="shared" si="57"/>
        <v>0</v>
      </c>
      <c r="J162" s="6">
        <v>138</v>
      </c>
      <c r="K162" s="2" t="str">
        <f t="shared" si="58"/>
        <v/>
      </c>
      <c r="L162" s="8">
        <f t="shared" si="59"/>
        <v>0</v>
      </c>
      <c r="M162" s="10">
        <f t="shared" si="60"/>
        <v>0</v>
      </c>
      <c r="N162" s="10">
        <f t="shared" si="50"/>
        <v>700</v>
      </c>
      <c r="O162" s="8">
        <f t="shared" si="61"/>
        <v>0</v>
      </c>
      <c r="P162" s="10">
        <f t="shared" si="62"/>
        <v>0</v>
      </c>
      <c r="Q162" s="3">
        <f t="shared" si="63"/>
        <v>0</v>
      </c>
      <c r="S162" s="6">
        <v>138</v>
      </c>
      <c r="T162" s="2" t="str">
        <f t="shared" si="64"/>
        <v/>
      </c>
      <c r="U162" s="8">
        <f t="shared" si="65"/>
        <v>0</v>
      </c>
      <c r="V162" s="10">
        <f t="shared" si="66"/>
        <v>0</v>
      </c>
      <c r="W162" s="10">
        <f t="shared" si="51"/>
        <v>655.68036101726409</v>
      </c>
      <c r="X162" s="8">
        <f t="shared" si="67"/>
        <v>0</v>
      </c>
      <c r="Y162" s="10">
        <f t="shared" si="68"/>
        <v>0</v>
      </c>
      <c r="Z162" s="3">
        <f t="shared" si="69"/>
        <v>0</v>
      </c>
    </row>
    <row r="163" spans="1:26" x14ac:dyDescent="0.35">
      <c r="A163" s="6">
        <v>139</v>
      </c>
      <c r="B163" s="2" t="str">
        <f t="shared" si="52"/>
        <v/>
      </c>
      <c r="C163" s="8">
        <f t="shared" si="53"/>
        <v>0</v>
      </c>
      <c r="D163" s="10">
        <f t="shared" si="54"/>
        <v>0</v>
      </c>
      <c r="E163" s="10">
        <f t="shared" si="49"/>
        <v>600</v>
      </c>
      <c r="F163" s="8" t="str">
        <f t="shared" si="55"/>
        <v/>
      </c>
      <c r="G163" s="10">
        <f t="shared" si="56"/>
        <v>0</v>
      </c>
      <c r="H163" s="3">
        <f t="shared" si="57"/>
        <v>0</v>
      </c>
      <c r="J163" s="6">
        <v>139</v>
      </c>
      <c r="K163" s="2" t="str">
        <f t="shared" si="58"/>
        <v/>
      </c>
      <c r="L163" s="8">
        <f t="shared" si="59"/>
        <v>0</v>
      </c>
      <c r="M163" s="10">
        <f t="shared" si="60"/>
        <v>0</v>
      </c>
      <c r="N163" s="10">
        <f t="shared" si="50"/>
        <v>700</v>
      </c>
      <c r="O163" s="8">
        <f t="shared" si="61"/>
        <v>0</v>
      </c>
      <c r="P163" s="10">
        <f t="shared" si="62"/>
        <v>0</v>
      </c>
      <c r="Q163" s="3">
        <f t="shared" si="63"/>
        <v>0</v>
      </c>
      <c r="S163" s="6">
        <v>139</v>
      </c>
      <c r="T163" s="2" t="str">
        <f t="shared" si="64"/>
        <v/>
      </c>
      <c r="U163" s="8">
        <f t="shared" si="65"/>
        <v>0</v>
      </c>
      <c r="V163" s="10">
        <f t="shared" si="66"/>
        <v>0</v>
      </c>
      <c r="W163" s="10">
        <f t="shared" si="51"/>
        <v>655.68036101726409</v>
      </c>
      <c r="X163" s="8">
        <f t="shared" si="67"/>
        <v>0</v>
      </c>
      <c r="Y163" s="10">
        <f t="shared" si="68"/>
        <v>0</v>
      </c>
      <c r="Z163" s="3">
        <f t="shared" si="69"/>
        <v>0</v>
      </c>
    </row>
    <row r="164" spans="1:26" x14ac:dyDescent="0.35">
      <c r="A164" s="6">
        <v>140</v>
      </c>
      <c r="B164" s="2" t="str">
        <f t="shared" si="52"/>
        <v/>
      </c>
      <c r="C164" s="8">
        <f t="shared" si="53"/>
        <v>0</v>
      </c>
      <c r="D164" s="10">
        <f t="shared" si="54"/>
        <v>0</v>
      </c>
      <c r="E164" s="10">
        <f t="shared" si="49"/>
        <v>600</v>
      </c>
      <c r="F164" s="8" t="str">
        <f t="shared" si="55"/>
        <v/>
      </c>
      <c r="G164" s="10">
        <f t="shared" si="56"/>
        <v>0</v>
      </c>
      <c r="H164" s="3">
        <f t="shared" si="57"/>
        <v>0</v>
      </c>
      <c r="J164" s="6">
        <v>140</v>
      </c>
      <c r="K164" s="2" t="str">
        <f t="shared" si="58"/>
        <v/>
      </c>
      <c r="L164" s="8">
        <f t="shared" si="59"/>
        <v>0</v>
      </c>
      <c r="M164" s="10">
        <f t="shared" si="60"/>
        <v>0</v>
      </c>
      <c r="N164" s="10">
        <f t="shared" si="50"/>
        <v>700</v>
      </c>
      <c r="O164" s="8">
        <f t="shared" si="61"/>
        <v>0</v>
      </c>
      <c r="P164" s="10">
        <f t="shared" si="62"/>
        <v>0</v>
      </c>
      <c r="Q164" s="3">
        <f t="shared" si="63"/>
        <v>0</v>
      </c>
      <c r="S164" s="6">
        <v>140</v>
      </c>
      <c r="T164" s="2" t="str">
        <f t="shared" si="64"/>
        <v/>
      </c>
      <c r="U164" s="8">
        <f t="shared" si="65"/>
        <v>0</v>
      </c>
      <c r="V164" s="10">
        <f t="shared" si="66"/>
        <v>0</v>
      </c>
      <c r="W164" s="10">
        <f t="shared" si="51"/>
        <v>655.68036101726409</v>
      </c>
      <c r="X164" s="8">
        <f t="shared" si="67"/>
        <v>0</v>
      </c>
      <c r="Y164" s="10">
        <f t="shared" si="68"/>
        <v>0</v>
      </c>
      <c r="Z164" s="3">
        <f t="shared" si="69"/>
        <v>0</v>
      </c>
    </row>
    <row r="165" spans="1:26" x14ac:dyDescent="0.35">
      <c r="A165" s="6">
        <v>141</v>
      </c>
      <c r="B165" s="2" t="str">
        <f t="shared" si="52"/>
        <v/>
      </c>
      <c r="C165" s="8">
        <f t="shared" si="53"/>
        <v>0</v>
      </c>
      <c r="D165" s="10">
        <f t="shared" si="54"/>
        <v>0</v>
      </c>
      <c r="E165" s="10">
        <f t="shared" si="49"/>
        <v>600</v>
      </c>
      <c r="F165" s="8" t="str">
        <f t="shared" si="55"/>
        <v/>
      </c>
      <c r="G165" s="10">
        <f t="shared" si="56"/>
        <v>0</v>
      </c>
      <c r="H165" s="3">
        <f t="shared" si="57"/>
        <v>0</v>
      </c>
      <c r="J165" s="6">
        <v>141</v>
      </c>
      <c r="K165" s="2" t="str">
        <f t="shared" si="58"/>
        <v/>
      </c>
      <c r="L165" s="8">
        <f t="shared" si="59"/>
        <v>0</v>
      </c>
      <c r="M165" s="10">
        <f t="shared" si="60"/>
        <v>0</v>
      </c>
      <c r="N165" s="10">
        <f t="shared" si="50"/>
        <v>700</v>
      </c>
      <c r="O165" s="8">
        <f t="shared" si="61"/>
        <v>0</v>
      </c>
      <c r="P165" s="10">
        <f t="shared" si="62"/>
        <v>0</v>
      </c>
      <c r="Q165" s="3">
        <f t="shared" si="63"/>
        <v>0</v>
      </c>
      <c r="S165" s="6">
        <v>141</v>
      </c>
      <c r="T165" s="2" t="str">
        <f t="shared" si="64"/>
        <v/>
      </c>
      <c r="U165" s="8">
        <f t="shared" si="65"/>
        <v>0</v>
      </c>
      <c r="V165" s="10">
        <f t="shared" si="66"/>
        <v>0</v>
      </c>
      <c r="W165" s="10">
        <f t="shared" si="51"/>
        <v>655.68036101726409</v>
      </c>
      <c r="X165" s="8">
        <f t="shared" si="67"/>
        <v>0</v>
      </c>
      <c r="Y165" s="10">
        <f t="shared" si="68"/>
        <v>0</v>
      </c>
      <c r="Z165" s="3">
        <f t="shared" si="69"/>
        <v>0</v>
      </c>
    </row>
    <row r="166" spans="1:26" x14ac:dyDescent="0.35">
      <c r="A166" s="6">
        <v>142</v>
      </c>
      <c r="B166" s="2" t="str">
        <f t="shared" si="52"/>
        <v/>
      </c>
      <c r="C166" s="8">
        <f t="shared" si="53"/>
        <v>0</v>
      </c>
      <c r="D166" s="10">
        <f t="shared" si="54"/>
        <v>0</v>
      </c>
      <c r="E166" s="10">
        <f t="shared" si="49"/>
        <v>600</v>
      </c>
      <c r="F166" s="8" t="str">
        <f t="shared" si="55"/>
        <v/>
      </c>
      <c r="G166" s="10">
        <f t="shared" si="56"/>
        <v>0</v>
      </c>
      <c r="H166" s="3">
        <f t="shared" si="57"/>
        <v>0</v>
      </c>
      <c r="J166" s="6">
        <v>142</v>
      </c>
      <c r="K166" s="2" t="str">
        <f t="shared" si="58"/>
        <v/>
      </c>
      <c r="L166" s="8">
        <f t="shared" si="59"/>
        <v>0</v>
      </c>
      <c r="M166" s="10">
        <f t="shared" si="60"/>
        <v>0</v>
      </c>
      <c r="N166" s="10">
        <f t="shared" si="50"/>
        <v>700</v>
      </c>
      <c r="O166" s="8">
        <f t="shared" si="61"/>
        <v>0</v>
      </c>
      <c r="P166" s="10">
        <f t="shared" si="62"/>
        <v>0</v>
      </c>
      <c r="Q166" s="3">
        <f t="shared" si="63"/>
        <v>0</v>
      </c>
      <c r="S166" s="6">
        <v>142</v>
      </c>
      <c r="T166" s="2" t="str">
        <f t="shared" si="64"/>
        <v/>
      </c>
      <c r="U166" s="8">
        <f t="shared" si="65"/>
        <v>0</v>
      </c>
      <c r="V166" s="10">
        <f t="shared" si="66"/>
        <v>0</v>
      </c>
      <c r="W166" s="10">
        <f t="shared" si="51"/>
        <v>655.68036101726409</v>
      </c>
      <c r="X166" s="8">
        <f t="shared" si="67"/>
        <v>0</v>
      </c>
      <c r="Y166" s="10">
        <f t="shared" si="68"/>
        <v>0</v>
      </c>
      <c r="Z166" s="3">
        <f t="shared" si="69"/>
        <v>0</v>
      </c>
    </row>
    <row r="167" spans="1:26" x14ac:dyDescent="0.35">
      <c r="A167" s="6">
        <v>143</v>
      </c>
      <c r="B167" s="2" t="str">
        <f t="shared" si="52"/>
        <v/>
      </c>
      <c r="C167" s="8">
        <f t="shared" si="53"/>
        <v>0</v>
      </c>
      <c r="D167" s="10">
        <f t="shared" si="54"/>
        <v>0</v>
      </c>
      <c r="E167" s="10">
        <f t="shared" si="49"/>
        <v>600</v>
      </c>
      <c r="F167" s="8" t="str">
        <f t="shared" si="55"/>
        <v/>
      </c>
      <c r="G167" s="10">
        <f t="shared" si="56"/>
        <v>0</v>
      </c>
      <c r="H167" s="3">
        <f t="shared" si="57"/>
        <v>0</v>
      </c>
      <c r="J167" s="6">
        <v>143</v>
      </c>
      <c r="K167" s="2" t="str">
        <f t="shared" si="58"/>
        <v/>
      </c>
      <c r="L167" s="8">
        <f t="shared" si="59"/>
        <v>0</v>
      </c>
      <c r="M167" s="10">
        <f t="shared" si="60"/>
        <v>0</v>
      </c>
      <c r="N167" s="10">
        <f t="shared" si="50"/>
        <v>700</v>
      </c>
      <c r="O167" s="8">
        <f t="shared" si="61"/>
        <v>0</v>
      </c>
      <c r="P167" s="10">
        <f t="shared" si="62"/>
        <v>0</v>
      </c>
      <c r="Q167" s="3">
        <f t="shared" si="63"/>
        <v>0</v>
      </c>
      <c r="S167" s="6">
        <v>143</v>
      </c>
      <c r="T167" s="2" t="str">
        <f t="shared" si="64"/>
        <v/>
      </c>
      <c r="U167" s="8">
        <f t="shared" si="65"/>
        <v>0</v>
      </c>
      <c r="V167" s="10">
        <f t="shared" si="66"/>
        <v>0</v>
      </c>
      <c r="W167" s="10">
        <f t="shared" si="51"/>
        <v>655.68036101726409</v>
      </c>
      <c r="X167" s="8">
        <f t="shared" si="67"/>
        <v>0</v>
      </c>
      <c r="Y167" s="10">
        <f t="shared" si="68"/>
        <v>0</v>
      </c>
      <c r="Z167" s="3">
        <f t="shared" si="69"/>
        <v>0</v>
      </c>
    </row>
    <row r="168" spans="1:26" x14ac:dyDescent="0.35">
      <c r="A168" s="6">
        <v>144</v>
      </c>
      <c r="B168" s="2" t="str">
        <f t="shared" si="52"/>
        <v/>
      </c>
      <c r="C168" s="8">
        <f t="shared" si="53"/>
        <v>0</v>
      </c>
      <c r="D168" s="10">
        <f t="shared" si="54"/>
        <v>0</v>
      </c>
      <c r="E168" s="10">
        <f t="shared" si="49"/>
        <v>600</v>
      </c>
      <c r="F168" s="8" t="str">
        <f t="shared" si="55"/>
        <v/>
      </c>
      <c r="G168" s="10">
        <f t="shared" si="56"/>
        <v>0</v>
      </c>
      <c r="H168" s="3">
        <f t="shared" si="57"/>
        <v>0</v>
      </c>
      <c r="J168" s="6">
        <v>144</v>
      </c>
      <c r="K168" s="2" t="str">
        <f t="shared" si="58"/>
        <v/>
      </c>
      <c r="L168" s="8">
        <f t="shared" si="59"/>
        <v>0</v>
      </c>
      <c r="M168" s="10">
        <f t="shared" si="60"/>
        <v>0</v>
      </c>
      <c r="N168" s="10">
        <f t="shared" si="50"/>
        <v>700</v>
      </c>
      <c r="O168" s="8">
        <f t="shared" si="61"/>
        <v>0</v>
      </c>
      <c r="P168" s="10">
        <f t="shared" si="62"/>
        <v>0</v>
      </c>
      <c r="Q168" s="3">
        <f t="shared" si="63"/>
        <v>0</v>
      </c>
      <c r="S168" s="6">
        <v>144</v>
      </c>
      <c r="T168" s="2" t="str">
        <f t="shared" si="64"/>
        <v/>
      </c>
      <c r="U168" s="8">
        <f t="shared" si="65"/>
        <v>0</v>
      </c>
      <c r="V168" s="10">
        <f t="shared" si="66"/>
        <v>0</v>
      </c>
      <c r="W168" s="10">
        <f t="shared" si="51"/>
        <v>655.68036101726409</v>
      </c>
      <c r="X168" s="8">
        <f t="shared" si="67"/>
        <v>0</v>
      </c>
      <c r="Y168" s="10">
        <f t="shared" si="68"/>
        <v>0</v>
      </c>
      <c r="Z168" s="3">
        <f t="shared" si="69"/>
        <v>0</v>
      </c>
    </row>
    <row r="169" spans="1:26" x14ac:dyDescent="0.35">
      <c r="A169" s="6">
        <v>145</v>
      </c>
      <c r="B169" s="2" t="str">
        <f t="shared" si="52"/>
        <v/>
      </c>
      <c r="C169" s="8">
        <f t="shared" si="53"/>
        <v>0</v>
      </c>
      <c r="D169" s="10">
        <f t="shared" si="54"/>
        <v>0</v>
      </c>
      <c r="E169" s="10">
        <f t="shared" si="49"/>
        <v>600</v>
      </c>
      <c r="F169" s="8" t="str">
        <f t="shared" si="55"/>
        <v/>
      </c>
      <c r="G169" s="10">
        <f t="shared" si="56"/>
        <v>0</v>
      </c>
      <c r="H169" s="3">
        <f t="shared" si="57"/>
        <v>0</v>
      </c>
      <c r="J169" s="6">
        <v>145</v>
      </c>
      <c r="K169" s="2" t="str">
        <f t="shared" si="58"/>
        <v/>
      </c>
      <c r="L169" s="8">
        <f t="shared" si="59"/>
        <v>0</v>
      </c>
      <c r="M169" s="10">
        <f t="shared" si="60"/>
        <v>0</v>
      </c>
      <c r="N169" s="10">
        <f t="shared" si="50"/>
        <v>700</v>
      </c>
      <c r="O169" s="8">
        <f t="shared" si="61"/>
        <v>0</v>
      </c>
      <c r="P169" s="10">
        <f t="shared" si="62"/>
        <v>0</v>
      </c>
      <c r="Q169" s="3">
        <f t="shared" si="63"/>
        <v>0</v>
      </c>
      <c r="S169" s="6">
        <v>145</v>
      </c>
      <c r="T169" s="2" t="str">
        <f t="shared" si="64"/>
        <v/>
      </c>
      <c r="U169" s="8">
        <f t="shared" si="65"/>
        <v>0</v>
      </c>
      <c r="V169" s="10">
        <f t="shared" si="66"/>
        <v>0</v>
      </c>
      <c r="W169" s="10">
        <f t="shared" si="51"/>
        <v>655.68036101726409</v>
      </c>
      <c r="X169" s="8">
        <f t="shared" si="67"/>
        <v>0</v>
      </c>
      <c r="Y169" s="10">
        <f t="shared" si="68"/>
        <v>0</v>
      </c>
      <c r="Z169" s="3">
        <f t="shared" si="69"/>
        <v>0</v>
      </c>
    </row>
    <row r="170" spans="1:26" x14ac:dyDescent="0.35">
      <c r="A170" s="6">
        <v>146</v>
      </c>
      <c r="B170" s="2" t="str">
        <f t="shared" si="52"/>
        <v/>
      </c>
      <c r="C170" s="8">
        <f t="shared" si="53"/>
        <v>0</v>
      </c>
      <c r="D170" s="10">
        <f t="shared" si="54"/>
        <v>0</v>
      </c>
      <c r="E170" s="10">
        <f t="shared" si="49"/>
        <v>600</v>
      </c>
      <c r="F170" s="8" t="str">
        <f t="shared" si="55"/>
        <v/>
      </c>
      <c r="G170" s="10">
        <f t="shared" si="56"/>
        <v>0</v>
      </c>
      <c r="H170" s="3">
        <f t="shared" si="57"/>
        <v>0</v>
      </c>
      <c r="J170" s="6">
        <v>146</v>
      </c>
      <c r="K170" s="2" t="str">
        <f t="shared" si="58"/>
        <v/>
      </c>
      <c r="L170" s="8">
        <f t="shared" si="59"/>
        <v>0</v>
      </c>
      <c r="M170" s="10">
        <f t="shared" si="60"/>
        <v>0</v>
      </c>
      <c r="N170" s="10">
        <f t="shared" si="50"/>
        <v>700</v>
      </c>
      <c r="O170" s="8">
        <f t="shared" si="61"/>
        <v>0</v>
      </c>
      <c r="P170" s="10">
        <f t="shared" si="62"/>
        <v>0</v>
      </c>
      <c r="Q170" s="3">
        <f t="shared" si="63"/>
        <v>0</v>
      </c>
      <c r="S170" s="6">
        <v>146</v>
      </c>
      <c r="T170" s="2" t="str">
        <f t="shared" si="64"/>
        <v/>
      </c>
      <c r="U170" s="8">
        <f t="shared" si="65"/>
        <v>0</v>
      </c>
      <c r="V170" s="10">
        <f t="shared" si="66"/>
        <v>0</v>
      </c>
      <c r="W170" s="10">
        <f t="shared" si="51"/>
        <v>655.68036101726409</v>
      </c>
      <c r="X170" s="8">
        <f t="shared" si="67"/>
        <v>0</v>
      </c>
      <c r="Y170" s="10">
        <f t="shared" si="68"/>
        <v>0</v>
      </c>
      <c r="Z170" s="3">
        <f t="shared" si="69"/>
        <v>0</v>
      </c>
    </row>
  </sheetData>
  <mergeCells count="8">
    <mergeCell ref="A23:H23"/>
    <mergeCell ref="J23:Q23"/>
    <mergeCell ref="S23:Z23"/>
    <mergeCell ref="B3:C3"/>
    <mergeCell ref="E3:F3"/>
    <mergeCell ref="I3:J3"/>
    <mergeCell ref="L3:M3"/>
    <mergeCell ref="B9:C9"/>
  </mergeCells>
  <dataValidations count="1">
    <dataValidation type="list" allowBlank="1" showInputMessage="1" showErrorMessage="1" sqref="F5" xr:uid="{2F078891-CABA-4E17-908E-520D081D2A93}">
      <formula1>$I$4:$I$13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TM16400462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RepaymentSchedule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Rahul Kiran Gaddam</cp:lastModifiedBy>
  <dcterms:created xsi:type="dcterms:W3CDTF">2021-12-28T20:15:43Z</dcterms:created>
  <dcterms:modified xsi:type="dcterms:W3CDTF">2022-05-31T09:49:22Z</dcterms:modified>
</cp:coreProperties>
</file>