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3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G8" i="19" l="1"/>
  <c r="G13" i="19" l="1"/>
  <c r="M12" i="10" l="1"/>
  <c r="M14" i="10" s="1"/>
  <c r="M17" i="10" s="1"/>
  <c r="M10" i="10"/>
  <c r="B8" i="10" l="1"/>
  <c r="B11" i="10" s="1"/>
  <c r="B17" i="10" s="1"/>
  <c r="G57" i="19" l="1"/>
  <c r="E27" i="14" l="1"/>
  <c r="D91" i="14" l="1"/>
  <c r="G34" i="19" l="1"/>
  <c r="Q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Banner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Liftlet Bitoron</t>
        </r>
      </text>
    </comment>
  </commentList>
</comments>
</file>

<file path=xl/sharedStrings.xml><?xml version="1.0" encoding="utf-8"?>
<sst xmlns="http://schemas.openxmlformats.org/spreadsheetml/2006/main" count="528" uniqueCount="273">
  <si>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</si>
  <si>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</si>
  <si>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</si>
  <si>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</si>
  <si>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</si>
  <si>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</si>
  <si>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</si>
  <si>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</si>
  <si>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</si>
  <si>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</si>
  <si>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</si>
  <si>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</si>
  <si>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</si>
  <si>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</si>
  <si>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</si>
  <si>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</si>
  <si>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</si>
  <si>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</si>
  <si>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</si>
  <si>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</si>
  <si>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</si>
  <si>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</si>
  <si>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</si>
  <si>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</si>
  <si>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</si>
  <si>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</si>
  <si>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</si>
  <si>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</si>
  <si>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</si>
  <si>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</si>
  <si>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</si>
  <si>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</si>
  <si>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</si>
  <si>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</si>
  <si>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</si>
  <si>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</si>
  <si>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</si>
  <si>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</si>
  <si>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</si>
  <si>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</si>
  <si>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</si>
  <si>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</si>
  <si>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</si>
  <si>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</si>
  <si>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</si>
  <si>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</si>
  <si>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</si>
  <si>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</si>
  <si>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</si>
  <si>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</si>
  <si>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</si>
  <si>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</si>
  <si>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</si>
  <si>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</si>
  <si>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</si>
  <si>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</si>
  <si>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</si>
  <si>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</si>
  <si>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</si>
  <si>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</si>
  <si>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</si>
  <si>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</si>
  <si>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</si>
  <si>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</si>
  <si>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</si>
  <si>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</si>
  <si>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</si>
  <si>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</si>
  <si>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</si>
  <si>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</si>
  <si>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</si>
  <si>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</si>
  <si>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</si>
  <si>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</si>
  <si>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</si>
  <si>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</si>
  <si>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</si>
  <si>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</si>
  <si>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</si>
  <si>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</si>
  <si>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</si>
  <si>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</si>
  <si>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</si>
  <si>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</si>
  <si>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</si>
  <si>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</si>
  <si>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</si>
  <si>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</si>
  <si>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</si>
  <si>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</si>
  <si>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</si>
  <si>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</si>
  <si>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</si>
  <si>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</si>
  <si>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</si>
  <si>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</si>
  <si>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</si>
  <si>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</si>
  <si>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</si>
  <si>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</si>
  <si>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</si>
  <si>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</si>
  <si>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</si>
  <si>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</si>
  <si>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</si>
  <si>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</si>
  <si>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</si>
  <si>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</si>
  <si>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</si>
  <si>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</si>
  <si>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</si>
  <si>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</si>
  <si>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</si>
  <si>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</si>
  <si>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</si>
  <si>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</si>
  <si>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</si>
  <si>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</si>
  <si>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</si>
  <si>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</si>
  <si>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</si>
  <si>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</si>
  <si>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</si>
  <si>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</si>
  <si>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</si>
  <si>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</si>
  <si>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</si>
  <si>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</si>
  <si>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</si>
  <si>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</si>
  <si>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</si>
  <si>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</si>
  <si>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</si>
  <si>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</si>
  <si>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</si>
  <si>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</si>
  <si>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</si>
  <si>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</si>
  <si>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</si>
  <si>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</si>
  <si>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</si>
  <si>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</si>
  <si>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</si>
  <si>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</si>
  <si>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</si>
  <si>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</si>
  <si>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</si>
  <si>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</si>
  <si>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</si>
  <si>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</si>
  <si>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</si>
  <si>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</si>
  <si>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</si>
  <si>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</si>
  <si>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</si>
  <si>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</si>
  <si>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</si>
  <si>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</si>
  <si>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</si>
  <si>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</si>
  <si>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</si>
  <si>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</si>
  <si>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</si>
  <si>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</si>
  <si>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</si>
  <si>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</si>
  <si>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</si>
  <si>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</si>
  <si>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</si>
  <si>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</si>
  <si>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</si>
  <si>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</si>
  <si>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</si>
  <si>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</si>
  <si>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</si>
  <si>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</si>
  <si>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</si>
  <si>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</si>
  <si>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</si>
  <si>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</si>
  <si>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</si>
  <si>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</si>
  <si>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</si>
  <si>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</si>
  <si>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</si>
  <si>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</si>
  <si>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</si>
  <si>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</si>
  <si>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</si>
  <si>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</si>
  <si>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</si>
  <si>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</si>
  <si>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</si>
  <si>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</si>
  <si>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</si>
  <si>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</si>
  <si>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</si>
  <si>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</si>
  <si>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</si>
  <si>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</si>
  <si>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</si>
  <si>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</si>
  <si>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</si>
  <si>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</si>
  <si>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</si>
  <si>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</si>
  <si>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</si>
  <si>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</si>
  <si>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</si>
  <si>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</si>
  <si>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</si>
  <si>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</si>
  <si>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</si>
  <si>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</si>
  <si>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</si>
  <si>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</si>
  <si>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</si>
  <si>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</si>
  <si>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</si>
  <si>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</si>
  <si>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</si>
  <si>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</si>
  <si>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</si>
  <si>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</si>
  <si>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</si>
  <si>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</si>
  <si>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</si>
  <si>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</si>
  <si>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</si>
  <si>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</si>
  <si>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</si>
  <si>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</si>
  <si>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</si>
  <si>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</si>
  <si>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</si>
  <si>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</si>
  <si>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</si>
  <si>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</si>
  <si>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</si>
  <si>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</si>
  <si>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</si>
  <si>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</si>
  <si>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</si>
  <si>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</si>
  <si>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</si>
  <si>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</si>
  <si>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</si>
  <si>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</si>
  <si>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</si>
  <si>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</si>
  <si>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</si>
  <si>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</si>
  <si>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</si>
  <si>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</si>
  <si>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</si>
  <si>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</si>
  <si>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</si>
  <si>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</si>
  <si>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</si>
  <si>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</si>
  <si>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</si>
  <si>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</si>
  <si>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</si>
  <si>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Realme (+)</t>
  </si>
  <si>
    <t>12.10.2022</t>
  </si>
  <si>
    <t>Zfold Exchange &amp; Exchange Bonus</t>
  </si>
  <si>
    <t>IPN</t>
  </si>
  <si>
    <t>N=IPN</t>
  </si>
  <si>
    <t>Date:13.10.2022</t>
  </si>
  <si>
    <t>13.10.2022</t>
  </si>
  <si>
    <t>BRM Babod</t>
  </si>
  <si>
    <t>Sojol Friends Mobile</t>
  </si>
  <si>
    <t>Munna RK Mob &amp; Sohan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</si>
</sst>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44" fillId="0" borderId="43" xfId="0" applyFont="1" applyFill="1" applyBorder="1" applyAlignment="1">
      <alignment horizontal="center"/>
    </xf>
    <xf numFmtId="0" fontId="40" fillId="0" borderId="24" xfId="0" applyFont="1" applyFill="1" applyBorder="1" applyAlignment="1">
      <alignment horizontal="center"/>
    </xf>
    <xf numFmtId="0" fontId="40" fillId="0" borderId="44" xfId="0" applyFont="1" applyFill="1" applyBorder="1"/>
    <xf numFmtId="0" fontId="5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46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36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8"/>
      <c r="B1" s="398"/>
      <c r="C1" s="398"/>
      <c r="D1" s="398"/>
      <c r="E1" s="398"/>
      <c r="F1" s="398"/>
    </row>
    <row r="2" spans="1:8" ht="20.25">
      <c r="A2" s="399"/>
      <c r="B2" s="396" t="s">
        <v>13</v>
      </c>
      <c r="C2" s="396"/>
      <c r="D2" s="396"/>
      <c r="E2" s="396"/>
    </row>
    <row r="3" spans="1:8" ht="16.5" customHeight="1">
      <c r="A3" s="399"/>
      <c r="B3" s="397" t="s">
        <v>41</v>
      </c>
      <c r="C3" s="397"/>
      <c r="D3" s="397"/>
      <c r="E3" s="397"/>
    </row>
    <row r="4" spans="1:8" ht="15.75" customHeight="1">
      <c r="A4" s="399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9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9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9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9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9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9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9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9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9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7" sqref="E17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8"/>
      <c r="B1" s="398"/>
      <c r="C1" s="398"/>
      <c r="D1" s="398"/>
      <c r="E1" s="398"/>
      <c r="F1" s="398"/>
    </row>
    <row r="2" spans="1:9" ht="20.25">
      <c r="A2" s="399"/>
      <c r="B2" s="396" t="s">
        <v>13</v>
      </c>
      <c r="C2" s="396"/>
      <c r="D2" s="396"/>
      <c r="E2" s="396"/>
    </row>
    <row r="3" spans="1:9" ht="16.5" customHeight="1">
      <c r="A3" s="399"/>
      <c r="B3" s="397" t="s">
        <v>220</v>
      </c>
      <c r="C3" s="397"/>
      <c r="D3" s="397"/>
      <c r="E3" s="397"/>
    </row>
    <row r="4" spans="1:9" ht="15.75" customHeight="1">
      <c r="A4" s="399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9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9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9"/>
      <c r="B7" s="26" t="s">
        <v>227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9"/>
      <c r="B8" s="26" t="s">
        <v>229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9"/>
      <c r="B9" s="26" t="s">
        <v>236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9"/>
      <c r="B10" s="26" t="s">
        <v>246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9"/>
      <c r="B11" s="26" t="s">
        <v>255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9"/>
      <c r="B12" s="26" t="s">
        <v>256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9"/>
      <c r="B13" s="26" t="s">
        <v>257</v>
      </c>
      <c r="C13" s="210">
        <v>0</v>
      </c>
      <c r="D13" s="210">
        <v>0</v>
      </c>
      <c r="E13" s="211">
        <f t="shared" si="0"/>
        <v>0</v>
      </c>
      <c r="F13" s="29"/>
      <c r="G13" s="30"/>
      <c r="H13" s="21"/>
      <c r="I13" s="21"/>
    </row>
    <row r="14" spans="1:9">
      <c r="A14" s="399"/>
      <c r="B14" s="26" t="s">
        <v>258</v>
      </c>
      <c r="C14" s="210">
        <v>200000</v>
      </c>
      <c r="D14" s="210">
        <v>200000</v>
      </c>
      <c r="E14" s="211">
        <f t="shared" si="0"/>
        <v>0</v>
      </c>
      <c r="F14" s="29"/>
      <c r="G14" s="2"/>
      <c r="H14" s="21"/>
      <c r="I14" s="21"/>
    </row>
    <row r="15" spans="1:9">
      <c r="A15" s="399"/>
      <c r="B15" s="26" t="s">
        <v>261</v>
      </c>
      <c r="C15" s="210">
        <v>1000000</v>
      </c>
      <c r="D15" s="210">
        <v>1000000</v>
      </c>
      <c r="E15" s="211">
        <f t="shared" si="0"/>
        <v>0</v>
      </c>
      <c r="F15" s="2"/>
      <c r="G15" s="11"/>
      <c r="H15" s="21"/>
      <c r="I15" s="21"/>
    </row>
    <row r="16" spans="1:9">
      <c r="A16" s="399"/>
      <c r="B16" s="26" t="s">
        <v>264</v>
      </c>
      <c r="C16" s="210">
        <v>0</v>
      </c>
      <c r="D16" s="210">
        <v>0</v>
      </c>
      <c r="E16" s="211">
        <f t="shared" si="0"/>
        <v>0</v>
      </c>
      <c r="F16" s="20"/>
      <c r="G16" s="2"/>
      <c r="H16" s="21"/>
      <c r="I16" s="21"/>
    </row>
    <row r="17" spans="1:9">
      <c r="A17" s="399"/>
      <c r="B17" s="26" t="s">
        <v>269</v>
      </c>
      <c r="C17" s="210">
        <v>0</v>
      </c>
      <c r="D17" s="210">
        <v>0</v>
      </c>
      <c r="E17" s="211">
        <f t="shared" si="0"/>
        <v>0</v>
      </c>
      <c r="F17" s="29"/>
      <c r="G17" s="2"/>
      <c r="H17" s="21"/>
      <c r="I17" s="21"/>
    </row>
    <row r="18" spans="1:9">
      <c r="A18" s="399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99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99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99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9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9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9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9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9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9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9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9"/>
      <c r="B29" s="26"/>
      <c r="C29" s="210"/>
      <c r="D29" s="210"/>
      <c r="E29" s="211">
        <f t="shared" si="0"/>
        <v>0</v>
      </c>
      <c r="F29" s="400"/>
      <c r="G29" s="401"/>
      <c r="H29" s="21"/>
      <c r="I29" s="21"/>
    </row>
    <row r="30" spans="1:9">
      <c r="A30" s="399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9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9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9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9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9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9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9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9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9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9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9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9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9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9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9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9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9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9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9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9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9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9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9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9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9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9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9"/>
      <c r="B57" s="26"/>
      <c r="C57" s="210"/>
      <c r="D57" s="210"/>
      <c r="E57" s="211">
        <f t="shared" si="0"/>
        <v>0</v>
      </c>
      <c r="F57" s="2"/>
    </row>
    <row r="58" spans="1:9">
      <c r="A58" s="399"/>
      <c r="B58" s="26"/>
      <c r="C58" s="210"/>
      <c r="D58" s="210"/>
      <c r="E58" s="211">
        <f t="shared" si="0"/>
        <v>0</v>
      </c>
      <c r="F58" s="2"/>
    </row>
    <row r="59" spans="1:9">
      <c r="A59" s="399"/>
      <c r="B59" s="26"/>
      <c r="C59" s="210"/>
      <c r="D59" s="210"/>
      <c r="E59" s="211">
        <f t="shared" si="0"/>
        <v>0</v>
      </c>
      <c r="F59" s="2"/>
    </row>
    <row r="60" spans="1:9">
      <c r="A60" s="399"/>
      <c r="B60" s="26"/>
      <c r="C60" s="210"/>
      <c r="D60" s="210"/>
      <c r="E60" s="211">
        <f t="shared" si="0"/>
        <v>0</v>
      </c>
      <c r="F60" s="2"/>
    </row>
    <row r="61" spans="1:9">
      <c r="A61" s="399"/>
      <c r="B61" s="26"/>
      <c r="C61" s="210"/>
      <c r="D61" s="210"/>
      <c r="E61" s="211">
        <f t="shared" si="0"/>
        <v>0</v>
      </c>
      <c r="F61" s="2"/>
    </row>
    <row r="62" spans="1:9">
      <c r="A62" s="399"/>
      <c r="B62" s="26"/>
      <c r="C62" s="210"/>
      <c r="D62" s="210"/>
      <c r="E62" s="211">
        <f t="shared" si="0"/>
        <v>0</v>
      </c>
      <c r="F62" s="2"/>
    </row>
    <row r="63" spans="1:9">
      <c r="A63" s="399"/>
      <c r="B63" s="26"/>
      <c r="C63" s="210"/>
      <c r="D63" s="210"/>
      <c r="E63" s="211">
        <f t="shared" si="0"/>
        <v>0</v>
      </c>
      <c r="F63" s="2"/>
    </row>
    <row r="64" spans="1:9">
      <c r="A64" s="399"/>
      <c r="B64" s="26"/>
      <c r="C64" s="210"/>
      <c r="D64" s="210"/>
      <c r="E64" s="211">
        <f t="shared" si="0"/>
        <v>0</v>
      </c>
      <c r="F64" s="2"/>
    </row>
    <row r="65" spans="1:7">
      <c r="A65" s="399"/>
      <c r="B65" s="26"/>
      <c r="C65" s="210"/>
      <c r="D65" s="210"/>
      <c r="E65" s="211">
        <f t="shared" si="0"/>
        <v>0</v>
      </c>
      <c r="F65" s="2"/>
    </row>
    <row r="66" spans="1:7">
      <c r="A66" s="399"/>
      <c r="B66" s="26"/>
      <c r="C66" s="210"/>
      <c r="D66" s="210"/>
      <c r="E66" s="211">
        <f t="shared" si="0"/>
        <v>0</v>
      </c>
      <c r="F66" s="2"/>
    </row>
    <row r="67" spans="1:7">
      <c r="A67" s="399"/>
      <c r="B67" s="26"/>
      <c r="C67" s="210"/>
      <c r="D67" s="210"/>
      <c r="E67" s="211">
        <f t="shared" si="0"/>
        <v>0</v>
      </c>
      <c r="F67" s="2"/>
    </row>
    <row r="68" spans="1:7">
      <c r="A68" s="399"/>
      <c r="B68" s="26"/>
      <c r="C68" s="210"/>
      <c r="D68" s="210"/>
      <c r="E68" s="211">
        <f t="shared" si="0"/>
        <v>0</v>
      </c>
      <c r="F68" s="2"/>
    </row>
    <row r="69" spans="1:7">
      <c r="A69" s="399"/>
      <c r="B69" s="26"/>
      <c r="C69" s="210"/>
      <c r="D69" s="210"/>
      <c r="E69" s="211">
        <f t="shared" si="0"/>
        <v>0</v>
      </c>
      <c r="F69" s="2"/>
    </row>
    <row r="70" spans="1:7">
      <c r="A70" s="399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9"/>
      <c r="B71" s="26"/>
      <c r="C71" s="210"/>
      <c r="D71" s="210"/>
      <c r="E71" s="211">
        <f t="shared" si="1"/>
        <v>0</v>
      </c>
      <c r="F71" s="2"/>
    </row>
    <row r="72" spans="1:7">
      <c r="A72" s="399"/>
      <c r="B72" s="26"/>
      <c r="C72" s="210"/>
      <c r="D72" s="210"/>
      <c r="E72" s="211">
        <f t="shared" si="1"/>
        <v>0</v>
      </c>
      <c r="F72" s="2"/>
    </row>
    <row r="73" spans="1:7">
      <c r="A73" s="399"/>
      <c r="B73" s="26"/>
      <c r="C73" s="210"/>
      <c r="D73" s="210"/>
      <c r="E73" s="211">
        <f t="shared" si="1"/>
        <v>0</v>
      </c>
      <c r="F73" s="2"/>
    </row>
    <row r="74" spans="1:7">
      <c r="A74" s="399"/>
      <c r="B74" s="26"/>
      <c r="C74" s="210"/>
      <c r="D74" s="210"/>
      <c r="E74" s="211">
        <f t="shared" si="1"/>
        <v>0</v>
      </c>
      <c r="F74" s="2"/>
    </row>
    <row r="75" spans="1:7">
      <c r="A75" s="399"/>
      <c r="B75" s="26"/>
      <c r="C75" s="210"/>
      <c r="D75" s="210"/>
      <c r="E75" s="211">
        <f t="shared" si="1"/>
        <v>0</v>
      </c>
      <c r="F75" s="2"/>
    </row>
    <row r="76" spans="1:7">
      <c r="A76" s="399"/>
      <c r="B76" s="26"/>
      <c r="C76" s="210"/>
      <c r="D76" s="210"/>
      <c r="E76" s="211">
        <f t="shared" si="1"/>
        <v>0</v>
      </c>
      <c r="F76" s="2"/>
    </row>
    <row r="77" spans="1:7">
      <c r="A77" s="399"/>
      <c r="B77" s="26"/>
      <c r="C77" s="210"/>
      <c r="D77" s="210"/>
      <c r="E77" s="211">
        <f t="shared" si="1"/>
        <v>0</v>
      </c>
      <c r="F77" s="2"/>
    </row>
    <row r="78" spans="1:7">
      <c r="A78" s="399"/>
      <c r="B78" s="26"/>
      <c r="C78" s="210"/>
      <c r="D78" s="210"/>
      <c r="E78" s="211">
        <f t="shared" si="1"/>
        <v>0</v>
      </c>
      <c r="F78" s="2"/>
    </row>
    <row r="79" spans="1:7">
      <c r="A79" s="399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9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9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9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9"/>
      <c r="B83" s="31"/>
      <c r="C83" s="211">
        <f>SUM(C5:C72)</f>
        <v>2400000</v>
      </c>
      <c r="D83" s="211">
        <f>SUM(D5:D77)</f>
        <v>2400000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D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06" t="s">
        <v>13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</row>
    <row r="2" spans="1:24" s="59" customFormat="1" ht="18">
      <c r="A2" s="407" t="s">
        <v>61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24" s="60" customFormat="1" ht="16.5" thickBot="1">
      <c r="A3" s="408" t="s">
        <v>221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10"/>
      <c r="S3" s="45"/>
      <c r="T3" s="7"/>
      <c r="U3" s="7"/>
      <c r="V3" s="7"/>
      <c r="W3" s="7"/>
      <c r="X3" s="16"/>
    </row>
    <row r="4" spans="1:24" s="61" customFormat="1" ht="12.75" customHeight="1">
      <c r="A4" s="411" t="s">
        <v>26</v>
      </c>
      <c r="B4" s="413" t="s">
        <v>27</v>
      </c>
      <c r="C4" s="402" t="s">
        <v>28</v>
      </c>
      <c r="D4" s="402" t="s">
        <v>29</v>
      </c>
      <c r="E4" s="402" t="s">
        <v>30</v>
      </c>
      <c r="F4" s="402" t="s">
        <v>237</v>
      </c>
      <c r="G4" s="402" t="s">
        <v>31</v>
      </c>
      <c r="H4" s="402" t="s">
        <v>99</v>
      </c>
      <c r="I4" s="402" t="s">
        <v>231</v>
      </c>
      <c r="J4" s="402" t="s">
        <v>32</v>
      </c>
      <c r="K4" s="402" t="s">
        <v>33</v>
      </c>
      <c r="L4" s="402" t="s">
        <v>89</v>
      </c>
      <c r="M4" s="402" t="s">
        <v>230</v>
      </c>
      <c r="N4" s="402" t="s">
        <v>34</v>
      </c>
      <c r="O4" s="404" t="s">
        <v>94</v>
      </c>
      <c r="P4" s="415" t="s">
        <v>238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412"/>
      <c r="B5" s="414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5"/>
      <c r="P5" s="416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1670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4446</v>
      </c>
      <c r="R6" s="74"/>
      <c r="S6" s="75"/>
      <c r="T6" s="32"/>
      <c r="U6" s="5"/>
      <c r="V6" s="32"/>
      <c r="W6" s="5"/>
    </row>
    <row r="7" spans="1:24" s="13" customFormat="1">
      <c r="A7" s="68" t="s">
        <v>227</v>
      </c>
      <c r="B7" s="69"/>
      <c r="C7" s="69"/>
      <c r="D7" s="70"/>
      <c r="E7" s="70"/>
      <c r="F7" s="70"/>
      <c r="G7" s="70"/>
      <c r="H7" s="373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229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236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8">
        <v>160</v>
      </c>
      <c r="K9" s="77"/>
      <c r="L9" s="77"/>
      <c r="M9" s="77"/>
      <c r="N9" s="105"/>
      <c r="O9" s="77"/>
      <c r="P9" s="79"/>
      <c r="Q9" s="73">
        <f t="shared" si="0"/>
        <v>10610</v>
      </c>
      <c r="R9" s="74"/>
      <c r="S9" s="9"/>
      <c r="T9" s="9"/>
      <c r="U9" s="32"/>
      <c r="V9" s="32"/>
      <c r="W9" s="32"/>
    </row>
    <row r="10" spans="1:24" s="13" customFormat="1">
      <c r="A10" s="68" t="s">
        <v>246</v>
      </c>
      <c r="B10" s="76"/>
      <c r="C10" s="69"/>
      <c r="D10" s="77"/>
      <c r="E10" s="77"/>
      <c r="F10" s="77">
        <v>600</v>
      </c>
      <c r="G10" s="77"/>
      <c r="H10" s="77"/>
      <c r="I10" s="77"/>
      <c r="J10" s="77">
        <v>110</v>
      </c>
      <c r="K10" s="77"/>
      <c r="L10" s="77"/>
      <c r="M10" s="77"/>
      <c r="N10" s="105"/>
      <c r="O10" s="77"/>
      <c r="P10" s="79">
        <v>7000</v>
      </c>
      <c r="Q10" s="73">
        <f t="shared" si="0"/>
        <v>7710</v>
      </c>
      <c r="R10" s="74"/>
      <c r="S10" s="32"/>
      <c r="T10" s="32"/>
      <c r="U10" s="5"/>
      <c r="V10" s="32"/>
      <c r="W10" s="5"/>
    </row>
    <row r="11" spans="1:24" s="13" customFormat="1">
      <c r="A11" s="68" t="s">
        <v>255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>
        <v>25</v>
      </c>
      <c r="K11" s="77"/>
      <c r="L11" s="77"/>
      <c r="M11" s="77"/>
      <c r="N11" s="105">
        <v>60</v>
      </c>
      <c r="O11" s="77">
        <v>260</v>
      </c>
      <c r="P11" s="79"/>
      <c r="Q11" s="73">
        <f t="shared" si="0"/>
        <v>535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256</v>
      </c>
      <c r="B12" s="76">
        <v>600</v>
      </c>
      <c r="C12" s="69"/>
      <c r="D12" s="77"/>
      <c r="E12" s="77"/>
      <c r="F12" s="77"/>
      <c r="G12" s="77"/>
      <c r="H12" s="77"/>
      <c r="I12" s="77"/>
      <c r="J12" s="77">
        <v>20</v>
      </c>
      <c r="K12" s="77"/>
      <c r="L12" s="77"/>
      <c r="M12" s="77"/>
      <c r="N12" s="105"/>
      <c r="O12" s="77"/>
      <c r="P12" s="79"/>
      <c r="Q12" s="73">
        <f t="shared" si="0"/>
        <v>620</v>
      </c>
      <c r="R12" s="74"/>
      <c r="S12" s="32"/>
      <c r="T12" s="32"/>
      <c r="U12" s="5"/>
      <c r="V12" s="32"/>
      <c r="W12" s="5"/>
    </row>
    <row r="13" spans="1:24" s="13" customFormat="1">
      <c r="A13" s="68" t="s">
        <v>257</v>
      </c>
      <c r="B13" s="76">
        <v>600</v>
      </c>
      <c r="C13" s="69"/>
      <c r="D13" s="77"/>
      <c r="E13" s="77"/>
      <c r="F13" s="77"/>
      <c r="G13" s="77">
        <v>250</v>
      </c>
      <c r="H13" s="77"/>
      <c r="I13" s="77"/>
      <c r="J13" s="77">
        <v>20</v>
      </c>
      <c r="K13" s="77"/>
      <c r="L13" s="80"/>
      <c r="M13" s="77"/>
      <c r="N13" s="105"/>
      <c r="O13" s="77"/>
      <c r="P13" s="79"/>
      <c r="Q13" s="73">
        <f t="shared" si="0"/>
        <v>870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258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>
        <v>20</v>
      </c>
      <c r="K14" s="77"/>
      <c r="L14" s="81"/>
      <c r="M14" s="77"/>
      <c r="N14" s="105">
        <v>40</v>
      </c>
      <c r="O14" s="77"/>
      <c r="P14" s="79"/>
      <c r="Q14" s="73">
        <f t="shared" si="0"/>
        <v>200</v>
      </c>
      <c r="R14" s="74"/>
      <c r="S14" s="82"/>
      <c r="T14" s="32"/>
      <c r="U14" s="5"/>
      <c r="V14" s="32"/>
      <c r="W14" s="5"/>
    </row>
    <row r="15" spans="1:24" s="13" customFormat="1">
      <c r="A15" s="68" t="s">
        <v>261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>
        <v>20</v>
      </c>
      <c r="K15" s="77"/>
      <c r="L15" s="70"/>
      <c r="M15" s="77"/>
      <c r="N15" s="105">
        <v>140</v>
      </c>
      <c r="O15" s="77"/>
      <c r="P15" s="79"/>
      <c r="Q15" s="73">
        <f t="shared" si="0"/>
        <v>1765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264</v>
      </c>
      <c r="B16" s="76"/>
      <c r="C16" s="69"/>
      <c r="D16" s="77"/>
      <c r="E16" s="77"/>
      <c r="F16" s="79"/>
      <c r="G16" s="77"/>
      <c r="H16" s="77"/>
      <c r="I16" s="77"/>
      <c r="J16" s="77">
        <v>70</v>
      </c>
      <c r="K16" s="77"/>
      <c r="L16" s="77"/>
      <c r="M16" s="77"/>
      <c r="N16" s="105"/>
      <c r="O16" s="77"/>
      <c r="Q16" s="73">
        <f>SUM(B16:P16)</f>
        <v>70</v>
      </c>
      <c r="R16" s="74"/>
      <c r="S16" s="6"/>
      <c r="T16" s="32"/>
      <c r="U16" s="5"/>
      <c r="V16" s="32"/>
      <c r="W16" s="5"/>
    </row>
    <row r="17" spans="1:23" s="13" customFormat="1">
      <c r="A17" s="68" t="s">
        <v>269</v>
      </c>
      <c r="B17" s="76">
        <v>100</v>
      </c>
      <c r="C17" s="69"/>
      <c r="D17" s="77"/>
      <c r="E17" s="77"/>
      <c r="F17" s="77"/>
      <c r="G17" s="77"/>
      <c r="H17" s="77"/>
      <c r="I17" s="77"/>
      <c r="J17" s="77">
        <v>20</v>
      </c>
      <c r="K17" s="77"/>
      <c r="L17" s="77"/>
      <c r="M17" s="77"/>
      <c r="N17" s="105"/>
      <c r="O17" s="79"/>
      <c r="P17" s="79"/>
      <c r="Q17" s="73">
        <f t="shared" si="0"/>
        <v>120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5550</v>
      </c>
      <c r="C37" s="93">
        <f t="shared" ref="C37:P37" si="1">SUM(C6:C36)</f>
        <v>0</v>
      </c>
      <c r="D37" s="93">
        <f t="shared" si="1"/>
        <v>935</v>
      </c>
      <c r="E37" s="93">
        <f t="shared" si="1"/>
        <v>250</v>
      </c>
      <c r="F37" s="93">
        <f t="shared" si="1"/>
        <v>9100</v>
      </c>
      <c r="G37" s="93">
        <f>SUM(G6:G36)</f>
        <v>300</v>
      </c>
      <c r="H37" s="93">
        <f t="shared" si="1"/>
        <v>2740</v>
      </c>
      <c r="I37" s="93">
        <f t="shared" si="1"/>
        <v>1670</v>
      </c>
      <c r="J37" s="93">
        <f t="shared" si="1"/>
        <v>580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240</v>
      </c>
      <c r="O37" s="93">
        <f t="shared" si="1"/>
        <v>260</v>
      </c>
      <c r="P37" s="94">
        <f t="shared" si="1"/>
        <v>7000</v>
      </c>
      <c r="Q37" s="95">
        <f>SUM(Q6:Q36)</f>
        <v>29081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85" zoomScale="130" zoomScaleNormal="130" workbookViewId="0">
      <selection activeCell="D93" sqref="D93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1" t="s">
        <v>13</v>
      </c>
      <c r="B1" s="422"/>
      <c r="C1" s="422"/>
      <c r="D1" s="422"/>
      <c r="E1" s="422"/>
      <c r="F1" s="423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24" t="s">
        <v>223</v>
      </c>
      <c r="B2" s="425"/>
      <c r="C2" s="425"/>
      <c r="D2" s="425"/>
      <c r="E2" s="425"/>
      <c r="F2" s="426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27" t="s">
        <v>60</v>
      </c>
      <c r="B3" s="428"/>
      <c r="C3" s="428"/>
      <c r="D3" s="428"/>
      <c r="E3" s="428"/>
      <c r="F3" s="429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7" t="s">
        <v>0</v>
      </c>
      <c r="B4" s="167" t="s">
        <v>14</v>
      </c>
      <c r="C4" s="288" t="s">
        <v>15</v>
      </c>
      <c r="D4" s="167" t="s">
        <v>16</v>
      </c>
      <c r="E4" s="167" t="s">
        <v>17</v>
      </c>
      <c r="F4" s="289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5" t="s">
        <v>222</v>
      </c>
      <c r="B5" s="286">
        <v>219908</v>
      </c>
      <c r="C5" s="174">
        <v>830797</v>
      </c>
      <c r="D5" s="286">
        <v>2320</v>
      </c>
      <c r="E5" s="286">
        <f>C5+D5</f>
        <v>833117</v>
      </c>
      <c r="F5" s="269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227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229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236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0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246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1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255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2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256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0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257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80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258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82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 t="s">
        <v>261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81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 t="s">
        <v>264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80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 t="s">
        <v>269</v>
      </c>
      <c r="B16" s="44">
        <v>281155</v>
      </c>
      <c r="C16" s="47">
        <v>172280</v>
      </c>
      <c r="D16" s="44">
        <v>20</v>
      </c>
      <c r="E16" s="44">
        <f t="shared" si="0"/>
        <v>172300</v>
      </c>
      <c r="F16" s="280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2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1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1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3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1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1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1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0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0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4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3609006</v>
      </c>
      <c r="C33" s="215">
        <f>SUM(C5:C32)</f>
        <v>4225426</v>
      </c>
      <c r="D33" s="214">
        <f>SUM(D5:D32)</f>
        <v>26195</v>
      </c>
      <c r="E33" s="214">
        <f>SUM(E5:E32)</f>
        <v>4251621</v>
      </c>
      <c r="F33" s="214">
        <f>B33-E33</f>
        <v>-642615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32" t="s">
        <v>18</v>
      </c>
      <c r="C35" s="432"/>
      <c r="D35" s="432"/>
      <c r="E35" s="432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8" t="s">
        <v>175</v>
      </c>
      <c r="C37" s="117" t="s">
        <v>87</v>
      </c>
      <c r="D37" s="303">
        <v>16000</v>
      </c>
      <c r="E37" s="269" t="s">
        <v>227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7000</v>
      </c>
      <c r="E38" s="159" t="s">
        <v>258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110" t="s">
        <v>181</v>
      </c>
      <c r="C39" s="109" t="s">
        <v>176</v>
      </c>
      <c r="D39" s="188">
        <v>1930</v>
      </c>
      <c r="E39" s="159" t="s">
        <v>229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227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97</v>
      </c>
      <c r="C41" s="304"/>
      <c r="D41" s="188">
        <v>4000</v>
      </c>
      <c r="E41" s="159" t="s">
        <v>258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51" t="s">
        <v>178</v>
      </c>
      <c r="C42" s="109" t="s">
        <v>102</v>
      </c>
      <c r="D42" s="188">
        <v>106250</v>
      </c>
      <c r="E42" s="160" t="s">
        <v>174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/>
      <c r="C43" s="109"/>
      <c r="D43" s="188"/>
      <c r="E43" s="160"/>
      <c r="F43" s="123"/>
      <c r="G43" s="417"/>
      <c r="H43" s="417"/>
      <c r="I43" s="417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4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7" t="s">
        <v>75</v>
      </c>
      <c r="B46" s="293" t="s">
        <v>92</v>
      </c>
      <c r="C46" s="258">
        <v>1748971798</v>
      </c>
      <c r="D46" s="294">
        <v>85100</v>
      </c>
      <c r="E46" s="259" t="s">
        <v>236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7" t="s">
        <v>165</v>
      </c>
      <c r="B47" s="260" t="s">
        <v>66</v>
      </c>
      <c r="C47" s="261">
        <v>1758035002</v>
      </c>
      <c r="D47" s="262">
        <v>50000</v>
      </c>
      <c r="E47" s="263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7" t="s">
        <v>75</v>
      </c>
      <c r="B48" s="265" t="s">
        <v>169</v>
      </c>
      <c r="C48" s="261">
        <v>1753838319</v>
      </c>
      <c r="D48" s="262">
        <v>10000</v>
      </c>
      <c r="E48" s="266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7" t="s">
        <v>137</v>
      </c>
      <c r="B49" s="264" t="s">
        <v>114</v>
      </c>
      <c r="C49" s="261"/>
      <c r="D49" s="262">
        <v>145300</v>
      </c>
      <c r="E49" s="266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7" t="s">
        <v>116</v>
      </c>
      <c r="B50" s="265" t="s">
        <v>117</v>
      </c>
      <c r="C50" s="261">
        <v>1717271613</v>
      </c>
      <c r="D50" s="262">
        <v>76566</v>
      </c>
      <c r="E50" s="263" t="s">
        <v>258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7" t="s">
        <v>116</v>
      </c>
      <c r="B51" s="264" t="s">
        <v>69</v>
      </c>
      <c r="C51" s="261">
        <v>1717436223</v>
      </c>
      <c r="D51" s="262">
        <v>200365</v>
      </c>
      <c r="E51" s="263" t="s">
        <v>269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7" t="s">
        <v>116</v>
      </c>
      <c r="B52" s="264" t="s">
        <v>194</v>
      </c>
      <c r="C52" s="261"/>
      <c r="D52" s="262">
        <v>48645</v>
      </c>
      <c r="E52" s="266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7" t="s">
        <v>78</v>
      </c>
      <c r="B53" s="264" t="s">
        <v>82</v>
      </c>
      <c r="C53" s="261">
        <v>1719461935</v>
      </c>
      <c r="D53" s="262">
        <v>368509</v>
      </c>
      <c r="E53" s="263" t="s">
        <v>261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7" t="s">
        <v>78</v>
      </c>
      <c r="B54" s="264" t="s">
        <v>119</v>
      </c>
      <c r="C54" s="261">
        <v>1713585965</v>
      </c>
      <c r="D54" s="262">
        <v>163748</v>
      </c>
      <c r="E54" s="263" t="s">
        <v>255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7" t="s">
        <v>75</v>
      </c>
      <c r="B55" s="265" t="s">
        <v>76</v>
      </c>
      <c r="C55" s="261"/>
      <c r="D55" s="262">
        <v>131775</v>
      </c>
      <c r="E55" s="266" t="s">
        <v>258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7"/>
      <c r="B56" s="264"/>
      <c r="C56" s="261"/>
      <c r="D56" s="262"/>
      <c r="E56" s="266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7"/>
      <c r="B57" s="264"/>
      <c r="C57" s="261"/>
      <c r="D57" s="262"/>
      <c r="E57" s="266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7"/>
      <c r="B58" s="264"/>
      <c r="C58" s="261"/>
      <c r="D58" s="262"/>
      <c r="E58" s="266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7"/>
      <c r="B59" s="264"/>
      <c r="C59" s="261"/>
      <c r="D59" s="262"/>
      <c r="E59" s="266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635810</v>
      </c>
      <c r="E60" s="248" t="s">
        <v>269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158540</v>
      </c>
      <c r="E61" s="249" t="s">
        <v>269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160</v>
      </c>
      <c r="C62" s="246"/>
      <c r="D62" s="247">
        <v>39000</v>
      </c>
      <c r="E62" s="249" t="s">
        <v>187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229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148</v>
      </c>
      <c r="C64" s="246"/>
      <c r="D64" s="247">
        <v>110000</v>
      </c>
      <c r="E64" s="248" t="s">
        <v>146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345407</v>
      </c>
      <c r="E65" s="256" t="s">
        <v>227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172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0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0"/>
      <c r="G71" s="275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416163</v>
      </c>
      <c r="E73" s="243" t="s">
        <v>269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236</v>
      </c>
      <c r="F74" s="270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512487</v>
      </c>
      <c r="E75" s="243" t="s">
        <v>256</v>
      </c>
      <c r="F75" s="270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451262</v>
      </c>
      <c r="E76" s="252" t="s">
        <v>269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411605</v>
      </c>
      <c r="E77" s="243" t="s">
        <v>269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90252</v>
      </c>
      <c r="E79" s="243" t="s">
        <v>258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 t="s">
        <v>64</v>
      </c>
      <c r="B80" s="239" t="s">
        <v>259</v>
      </c>
      <c r="C80" s="240"/>
      <c r="D80" s="241">
        <v>58020</v>
      </c>
      <c r="E80" s="243" t="s">
        <v>269</v>
      </c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 t="s">
        <v>64</v>
      </c>
      <c r="B81" s="239" t="s">
        <v>266</v>
      </c>
      <c r="C81" s="240"/>
      <c r="D81" s="241">
        <v>42985</v>
      </c>
      <c r="E81" s="243" t="s">
        <v>264</v>
      </c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2" t="s">
        <v>135</v>
      </c>
      <c r="B82" s="315" t="s">
        <v>216</v>
      </c>
      <c r="C82" s="316" t="s">
        <v>132</v>
      </c>
      <c r="D82" s="317">
        <v>10800</v>
      </c>
      <c r="E82" s="318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4" t="s">
        <v>134</v>
      </c>
      <c r="B83" s="315" t="s">
        <v>133</v>
      </c>
      <c r="C83" s="316" t="s">
        <v>132</v>
      </c>
      <c r="D83" s="317">
        <v>14000</v>
      </c>
      <c r="E83" s="318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3"/>
      <c r="B84" s="348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3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49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228</v>
      </c>
      <c r="B87" s="349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3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8" t="s">
        <v>24</v>
      </c>
      <c r="B91" s="419"/>
      <c r="C91" s="420"/>
      <c r="D91" s="191">
        <f>SUM(D37:D90)</f>
        <v>5162069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8" t="s">
        <v>25</v>
      </c>
      <c r="B93" s="419"/>
      <c r="C93" s="419"/>
      <c r="D93" s="191">
        <f>D91+L93</f>
        <v>5162069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30" t="s">
        <v>206</v>
      </c>
      <c r="B95" s="430"/>
      <c r="C95" s="430"/>
      <c r="D95" s="359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2" t="s">
        <v>142</v>
      </c>
      <c r="B96" s="353" t="s">
        <v>143</v>
      </c>
      <c r="C96" s="301">
        <v>4800</v>
      </c>
      <c r="D96" s="360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2" t="s">
        <v>138</v>
      </c>
      <c r="B97" s="353" t="s">
        <v>139</v>
      </c>
      <c r="C97" s="301">
        <v>6000</v>
      </c>
      <c r="D97" s="360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4" t="s">
        <v>140</v>
      </c>
      <c r="B98" s="355" t="s">
        <v>141</v>
      </c>
      <c r="C98" s="301">
        <v>3000</v>
      </c>
      <c r="D98" s="360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4" t="s">
        <v>144</v>
      </c>
      <c r="B99" s="355" t="s">
        <v>145</v>
      </c>
      <c r="C99" s="301">
        <v>200</v>
      </c>
      <c r="D99" s="360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56"/>
      <c r="B100" s="357"/>
      <c r="C100" s="358"/>
      <c r="D100" s="351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31" t="s">
        <v>207</v>
      </c>
      <c r="B101" s="431"/>
      <c r="C101" s="431"/>
      <c r="D101" s="359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1" t="s">
        <v>138</v>
      </c>
      <c r="B102" s="353" t="s">
        <v>209</v>
      </c>
      <c r="C102" s="301">
        <v>5600</v>
      </c>
      <c r="D102" s="360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1" t="s">
        <v>140</v>
      </c>
      <c r="B103" s="355" t="s">
        <v>208</v>
      </c>
      <c r="C103" s="301">
        <v>5200</v>
      </c>
      <c r="D103" s="360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1" t="s">
        <v>211</v>
      </c>
      <c r="B104" s="355" t="s">
        <v>210</v>
      </c>
      <c r="C104" s="301">
        <v>1300</v>
      </c>
      <c r="D104" s="362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1"/>
      <c r="B105" s="351"/>
      <c r="C105" s="351"/>
      <c r="D105" s="351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31" t="s">
        <v>214</v>
      </c>
      <c r="B106" s="431"/>
      <c r="C106" s="431"/>
      <c r="D106" s="359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1" t="s">
        <v>138</v>
      </c>
      <c r="B107" s="353" t="s">
        <v>209</v>
      </c>
      <c r="C107" s="301">
        <v>14000</v>
      </c>
      <c r="D107" s="362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1" t="s">
        <v>140</v>
      </c>
      <c r="B108" s="355" t="s">
        <v>208</v>
      </c>
      <c r="C108" s="301">
        <v>13000</v>
      </c>
      <c r="D108" s="360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1" t="s">
        <v>211</v>
      </c>
      <c r="B109" s="355" t="s">
        <v>210</v>
      </c>
      <c r="C109" s="301">
        <v>13000</v>
      </c>
      <c r="D109" s="360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B38:E44">
    <sortCondition ref="B37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2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33" t="s">
        <v>83</v>
      </c>
      <c r="B1" s="434"/>
      <c r="C1" s="434"/>
      <c r="D1" s="434"/>
      <c r="E1" s="435"/>
      <c r="F1" s="5"/>
      <c r="G1" s="5"/>
    </row>
    <row r="2" spans="1:13" ht="20.25">
      <c r="A2" s="442" t="s">
        <v>59</v>
      </c>
      <c r="B2" s="443"/>
      <c r="C2" s="443"/>
      <c r="D2" s="443"/>
      <c r="E2" s="444"/>
      <c r="F2" s="5"/>
      <c r="G2" s="5"/>
    </row>
    <row r="3" spans="1:13" ht="23.25">
      <c r="A3" s="436" t="s">
        <v>268</v>
      </c>
      <c r="B3" s="437"/>
      <c r="C3" s="437"/>
      <c r="D3" s="437"/>
      <c r="E3" s="438"/>
      <c r="F3" s="5"/>
      <c r="G3" s="10"/>
    </row>
    <row r="4" spans="1:13" ht="23.25">
      <c r="A4" s="445" t="s">
        <v>62</v>
      </c>
      <c r="B4" s="446"/>
      <c r="C4" s="446"/>
      <c r="D4" s="446"/>
      <c r="E4" s="447"/>
      <c r="F4" s="5"/>
      <c r="G4" s="40"/>
    </row>
    <row r="5" spans="1:13" ht="21.75">
      <c r="A5" s="223" t="s">
        <v>57</v>
      </c>
      <c r="B5" s="208">
        <v>12000000</v>
      </c>
      <c r="C5" s="37"/>
      <c r="D5" s="37" t="s">
        <v>9</v>
      </c>
      <c r="E5" s="222">
        <v>9640608</v>
      </c>
      <c r="F5" s="33"/>
      <c r="G5" s="218"/>
    </row>
    <row r="6" spans="1:13" ht="21.75">
      <c r="A6" s="395" t="s">
        <v>240</v>
      </c>
      <c r="B6" s="379">
        <v>79660</v>
      </c>
      <c r="C6" s="39"/>
      <c r="D6" s="37" t="s">
        <v>147</v>
      </c>
      <c r="E6" s="222">
        <v>124119</v>
      </c>
      <c r="F6" s="7"/>
      <c r="G6" s="255"/>
    </row>
    <row r="7" spans="1:13" ht="21.75">
      <c r="A7" s="223" t="s">
        <v>241</v>
      </c>
      <c r="B7" s="208">
        <v>-19781.196</v>
      </c>
      <c r="C7" s="39"/>
      <c r="D7" s="37" t="s">
        <v>63</v>
      </c>
      <c r="E7" s="222">
        <v>73921.803999999538</v>
      </c>
      <c r="F7" s="7"/>
      <c r="G7" s="386"/>
    </row>
    <row r="8" spans="1:13" ht="21.75">
      <c r="A8" s="378" t="s">
        <v>242</v>
      </c>
      <c r="B8" s="379">
        <f>B6+B7</f>
        <v>59878.804000000004</v>
      </c>
      <c r="C8" s="37"/>
      <c r="D8" s="300"/>
      <c r="E8" s="222"/>
      <c r="F8" s="7"/>
      <c r="G8" s="205"/>
      <c r="K8" s="375" t="s">
        <v>236</v>
      </c>
      <c r="L8" s="375" t="s">
        <v>251</v>
      </c>
      <c r="M8" s="375">
        <v>2795155</v>
      </c>
    </row>
    <row r="9" spans="1:13" ht="23.25">
      <c r="A9" s="221" t="s">
        <v>80</v>
      </c>
      <c r="B9" s="208">
        <v>29081</v>
      </c>
      <c r="C9" s="38"/>
      <c r="D9" s="300" t="s">
        <v>10</v>
      </c>
      <c r="E9" s="292">
        <v>5162069</v>
      </c>
      <c r="F9" s="7"/>
      <c r="G9" s="206"/>
      <c r="K9" s="375" t="s">
        <v>236</v>
      </c>
      <c r="L9" s="375" t="s">
        <v>243</v>
      </c>
      <c r="M9" s="375">
        <v>400000</v>
      </c>
    </row>
    <row r="10" spans="1:13" ht="23.25">
      <c r="A10" s="221" t="s">
        <v>158</v>
      </c>
      <c r="B10" s="208">
        <v>0</v>
      </c>
      <c r="C10" s="38"/>
      <c r="D10" s="300" t="s">
        <v>125</v>
      </c>
      <c r="E10" s="292">
        <v>-2978500</v>
      </c>
      <c r="F10" s="7"/>
      <c r="G10" s="205"/>
      <c r="K10" s="448" t="s">
        <v>244</v>
      </c>
      <c r="L10" s="448"/>
      <c r="M10" s="381">
        <f>M8-M9</f>
        <v>2395155</v>
      </c>
    </row>
    <row r="11" spans="1:13" ht="21.75">
      <c r="A11" s="371" t="s">
        <v>90</v>
      </c>
      <c r="B11" s="372">
        <f>B8-B9</f>
        <v>30797.804000000004</v>
      </c>
      <c r="C11" s="38"/>
      <c r="D11" s="37" t="s">
        <v>95</v>
      </c>
      <c r="E11" s="224">
        <v>215100</v>
      </c>
      <c r="F11" s="7"/>
      <c r="G11" s="205"/>
      <c r="K11" s="375" t="s">
        <v>236</v>
      </c>
      <c r="L11" s="375" t="s">
        <v>245</v>
      </c>
      <c r="M11" s="375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48" t="s">
        <v>244</v>
      </c>
      <c r="L12" s="448"/>
      <c r="M12" s="381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75" t="s">
        <v>246</v>
      </c>
      <c r="L13" s="375" t="s">
        <v>247</v>
      </c>
      <c r="M13" s="375">
        <v>93480</v>
      </c>
    </row>
    <row r="14" spans="1:13" ht="21.75">
      <c r="A14" s="223" t="s">
        <v>263</v>
      </c>
      <c r="B14" s="208">
        <v>300000</v>
      </c>
      <c r="C14" s="38"/>
      <c r="D14" s="380" t="s">
        <v>254</v>
      </c>
      <c r="E14" s="274">
        <v>93480</v>
      </c>
      <c r="F14" s="7"/>
      <c r="G14" s="230"/>
      <c r="K14" s="448" t="s">
        <v>248</v>
      </c>
      <c r="L14" s="448"/>
      <c r="M14" s="381">
        <f>M13+M12</f>
        <v>2894794</v>
      </c>
    </row>
    <row r="15" spans="1:13" ht="21.75">
      <c r="A15" s="223"/>
      <c r="B15" s="208"/>
      <c r="C15" s="38"/>
      <c r="D15" s="273"/>
      <c r="E15" s="274"/>
      <c r="F15" s="7"/>
      <c r="G15" s="231"/>
    </row>
    <row r="16" spans="1:13" ht="21.75">
      <c r="A16" s="223"/>
      <c r="B16" s="208"/>
      <c r="C16" s="38"/>
      <c r="D16" s="273"/>
      <c r="E16" s="274"/>
      <c r="F16" s="5"/>
      <c r="G16" s="12"/>
      <c r="K16" s="449" t="s">
        <v>249</v>
      </c>
      <c r="L16" s="449"/>
      <c r="M16" s="383">
        <v>2943313</v>
      </c>
    </row>
    <row r="17" spans="1:13" ht="21.75">
      <c r="A17" s="221" t="s">
        <v>5</v>
      </c>
      <c r="B17" s="209">
        <f>B5+B11+B14</f>
        <v>12330797.804</v>
      </c>
      <c r="C17" s="38"/>
      <c r="D17" s="38" t="s">
        <v>6</v>
      </c>
      <c r="E17" s="224">
        <f>SUM(E5:E16)</f>
        <v>12330797.804</v>
      </c>
      <c r="F17" s="5"/>
      <c r="G17" s="103">
        <f>B17-E17</f>
        <v>0</v>
      </c>
      <c r="K17" s="450" t="s">
        <v>250</v>
      </c>
      <c r="L17" s="450"/>
      <c r="M17" s="382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39" t="s">
        <v>12</v>
      </c>
      <c r="B19" s="440"/>
      <c r="C19" s="440"/>
      <c r="D19" s="440"/>
      <c r="E19" s="441"/>
      <c r="F19" s="5"/>
      <c r="G19" s="8"/>
    </row>
    <row r="20" spans="1:13" ht="21.75" customHeight="1">
      <c r="A20" s="290" t="s">
        <v>110</v>
      </c>
      <c r="B20" s="291">
        <v>635810</v>
      </c>
      <c r="C20" s="228"/>
      <c r="D20" s="236" t="s">
        <v>105</v>
      </c>
      <c r="E20" s="237">
        <v>416163</v>
      </c>
      <c r="F20" s="5"/>
      <c r="G20" s="16"/>
    </row>
    <row r="21" spans="1:13" ht="21.75" customHeight="1">
      <c r="A21" s="227" t="s">
        <v>166</v>
      </c>
      <c r="B21" s="111">
        <v>50000</v>
      </c>
      <c r="C21" s="37"/>
      <c r="D21" s="217" t="s">
        <v>127</v>
      </c>
      <c r="E21" s="226">
        <v>78918</v>
      </c>
      <c r="G21" s="17"/>
    </row>
    <row r="22" spans="1:13" ht="21.75" customHeight="1">
      <c r="A22" s="227" t="s">
        <v>131</v>
      </c>
      <c r="B22" s="111">
        <v>158540</v>
      </c>
      <c r="C22" s="37"/>
      <c r="D22" s="217" t="s">
        <v>163</v>
      </c>
      <c r="E22" s="226">
        <v>90252</v>
      </c>
    </row>
    <row r="23" spans="1:13" ht="21.75" customHeight="1">
      <c r="A23" s="227" t="s">
        <v>161</v>
      </c>
      <c r="B23" s="111">
        <v>39000</v>
      </c>
      <c r="C23" s="37"/>
      <c r="D23" s="217" t="s">
        <v>106</v>
      </c>
      <c r="E23" s="226">
        <v>167420</v>
      </c>
    </row>
    <row r="24" spans="1:13" ht="21.75" customHeight="1">
      <c r="A24" s="227" t="s">
        <v>173</v>
      </c>
      <c r="B24" s="111">
        <v>10000</v>
      </c>
      <c r="C24" s="37"/>
      <c r="D24" s="217" t="s">
        <v>107</v>
      </c>
      <c r="E24" s="226">
        <v>512487</v>
      </c>
    </row>
    <row r="25" spans="1:13" s="235" customFormat="1" ht="21.75" customHeight="1">
      <c r="A25" s="227" t="s">
        <v>239</v>
      </c>
      <c r="B25" s="111">
        <v>131775</v>
      </c>
      <c r="C25" s="37"/>
      <c r="D25" s="271" t="s">
        <v>260</v>
      </c>
      <c r="E25" s="272">
        <v>58020</v>
      </c>
    </row>
    <row r="26" spans="1:13" ht="21.75">
      <c r="A26" s="227" t="s">
        <v>112</v>
      </c>
      <c r="B26" s="111">
        <v>85100</v>
      </c>
      <c r="C26" s="112"/>
      <c r="D26" s="217" t="s">
        <v>108</v>
      </c>
      <c r="E26" s="226">
        <v>451262</v>
      </c>
    </row>
    <row r="27" spans="1:13" ht="21.75">
      <c r="A27" s="367" t="s">
        <v>167</v>
      </c>
      <c r="B27" s="368">
        <v>145300</v>
      </c>
      <c r="C27" s="297"/>
      <c r="D27" s="387" t="s">
        <v>109</v>
      </c>
      <c r="E27" s="388">
        <v>411605</v>
      </c>
    </row>
    <row r="28" spans="1:13" s="235" customFormat="1" ht="21.75">
      <c r="A28" s="295" t="s">
        <v>195</v>
      </c>
      <c r="B28" s="296">
        <v>48645</v>
      </c>
      <c r="C28" s="297"/>
      <c r="D28" s="298" t="s">
        <v>122</v>
      </c>
      <c r="E28" s="299">
        <v>345407</v>
      </c>
    </row>
    <row r="29" spans="1:13" ht="20.100000000000001" customHeight="1">
      <c r="A29" s="227" t="s">
        <v>118</v>
      </c>
      <c r="B29" s="111">
        <v>76566</v>
      </c>
      <c r="C29" s="112"/>
      <c r="D29" s="217" t="s">
        <v>128</v>
      </c>
      <c r="E29" s="226">
        <v>104712</v>
      </c>
    </row>
    <row r="30" spans="1:13" ht="20.100000000000001" customHeight="1">
      <c r="A30" s="227" t="s">
        <v>121</v>
      </c>
      <c r="B30" s="111">
        <v>188695</v>
      </c>
      <c r="C30" s="112"/>
      <c r="D30" s="217" t="s">
        <v>152</v>
      </c>
      <c r="E30" s="226">
        <v>60000</v>
      </c>
    </row>
    <row r="31" spans="1:13" s="235" customFormat="1" ht="20.100000000000001" customHeight="1">
      <c r="A31" s="295" t="s">
        <v>232</v>
      </c>
      <c r="B31" s="296">
        <v>15000</v>
      </c>
      <c r="C31" s="297"/>
      <c r="D31" s="298" t="s">
        <v>151</v>
      </c>
      <c r="E31" s="299">
        <v>110000</v>
      </c>
    </row>
    <row r="32" spans="1:13" ht="21.75">
      <c r="A32" s="295" t="s">
        <v>111</v>
      </c>
      <c r="B32" s="296">
        <v>368509</v>
      </c>
      <c r="C32" s="5"/>
      <c r="D32" s="298" t="s">
        <v>267</v>
      </c>
      <c r="E32" s="299">
        <v>42985</v>
      </c>
    </row>
    <row r="33" spans="1:5" ht="21.75">
      <c r="A33" s="227" t="s">
        <v>120</v>
      </c>
      <c r="B33" s="111">
        <v>163748</v>
      </c>
      <c r="C33" s="112"/>
      <c r="D33" s="217" t="s">
        <v>201</v>
      </c>
      <c r="E33" s="226">
        <v>16000</v>
      </c>
    </row>
    <row r="34" spans="1:5" ht="22.5" thickBot="1">
      <c r="A34" s="324" t="s">
        <v>136</v>
      </c>
      <c r="B34" s="325">
        <v>24800</v>
      </c>
      <c r="C34" s="347"/>
      <c r="D34" s="326" t="s">
        <v>103</v>
      </c>
      <c r="E34" s="327">
        <v>68250</v>
      </c>
    </row>
    <row r="35" spans="1:5" ht="21.75">
      <c r="A35" s="330"/>
      <c r="B35" s="331"/>
      <c r="C35" s="332"/>
      <c r="D35" s="333"/>
      <c r="E35" s="334"/>
    </row>
    <row r="36" spans="1:5" ht="21.75">
      <c r="A36" s="330"/>
      <c r="B36" s="331"/>
      <c r="C36" s="332"/>
      <c r="D36" s="333" t="s">
        <v>11</v>
      </c>
      <c r="E36" s="334"/>
    </row>
    <row r="37" spans="1:5" ht="21.75">
      <c r="A37" s="330"/>
      <c r="B37" s="331"/>
      <c r="C37" s="332"/>
      <c r="D37" s="333"/>
      <c r="E37" s="334"/>
    </row>
    <row r="38" spans="1:5">
      <c r="A38" s="7"/>
      <c r="B38" s="328"/>
      <c r="C38" s="7"/>
      <c r="D38" s="329"/>
      <c r="E38" s="335"/>
    </row>
    <row r="39" spans="1:5">
      <c r="A39" s="7"/>
      <c r="B39" s="328"/>
      <c r="C39" s="7"/>
      <c r="D39" s="329"/>
      <c r="E39" s="335"/>
    </row>
    <row r="40" spans="1:5">
      <c r="A40" s="7"/>
      <c r="B40" s="328"/>
      <c r="C40" s="7"/>
      <c r="D40" s="329"/>
      <c r="E40" s="335"/>
    </row>
    <row r="42" spans="1:5">
      <c r="B42" s="1"/>
      <c r="D42" s="1"/>
      <c r="E42" s="1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</sheetData>
  <sortState ref="D20:E29">
    <sortCondition ref="D20"/>
  </sortState>
  <mergeCells count="10">
    <mergeCell ref="K10:L10"/>
    <mergeCell ref="K12:L12"/>
    <mergeCell ref="K14:L14"/>
    <mergeCell ref="K16:L16"/>
    <mergeCell ref="K17:L17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51" t="s">
        <v>98</v>
      </c>
      <c r="B1" s="452"/>
      <c r="C1" s="377">
        <f>G8+C73</f>
        <v>215100</v>
      </c>
      <c r="D1" s="233"/>
      <c r="E1" s="232"/>
    </row>
    <row r="2" spans="1:8" ht="15">
      <c r="A2" s="232"/>
      <c r="B2" s="232"/>
      <c r="C2" s="232"/>
      <c r="D2" s="232"/>
      <c r="E2" s="232"/>
      <c r="F2" s="319" t="s">
        <v>253</v>
      </c>
      <c r="G2" s="320">
        <v>800</v>
      </c>
      <c r="H2" s="321" t="s">
        <v>246</v>
      </c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5" t="s">
        <v>265</v>
      </c>
      <c r="G3" s="276">
        <v>38000</v>
      </c>
      <c r="H3" s="306" t="s">
        <v>261</v>
      </c>
    </row>
    <row r="4" spans="1:8" ht="15">
      <c r="A4" s="24" t="s">
        <v>222</v>
      </c>
      <c r="B4" s="24" t="s">
        <v>226</v>
      </c>
      <c r="C4" s="370">
        <v>20600</v>
      </c>
      <c r="D4" s="24"/>
      <c r="E4" s="59"/>
      <c r="F4" s="305" t="s">
        <v>270</v>
      </c>
      <c r="G4" s="276">
        <v>11000</v>
      </c>
      <c r="H4" s="306"/>
    </row>
    <row r="5" spans="1:8" ht="15">
      <c r="A5" s="24" t="s">
        <v>227</v>
      </c>
      <c r="B5" s="24" t="s">
        <v>226</v>
      </c>
      <c r="C5" s="374">
        <v>15100</v>
      </c>
      <c r="D5" s="24"/>
      <c r="E5" s="59"/>
      <c r="F5" s="305"/>
      <c r="G5" s="276"/>
      <c r="H5" s="306"/>
    </row>
    <row r="6" spans="1:8" ht="15">
      <c r="A6" s="24" t="s">
        <v>229</v>
      </c>
      <c r="B6" s="24" t="s">
        <v>226</v>
      </c>
      <c r="C6" s="376">
        <v>8500</v>
      </c>
      <c r="D6" s="24"/>
      <c r="E6" s="59"/>
      <c r="F6" s="305"/>
      <c r="G6" s="276"/>
      <c r="H6" s="306"/>
    </row>
    <row r="7" spans="1:8" ht="15">
      <c r="A7" s="24" t="s">
        <v>236</v>
      </c>
      <c r="B7" s="24" t="s">
        <v>226</v>
      </c>
      <c r="C7" s="376">
        <v>4800</v>
      </c>
      <c r="D7" s="24"/>
      <c r="E7" s="59"/>
      <c r="F7" s="305"/>
      <c r="G7" s="276"/>
      <c r="H7" s="306"/>
    </row>
    <row r="8" spans="1:8" ht="15">
      <c r="A8" s="24" t="s">
        <v>246</v>
      </c>
      <c r="B8" s="24" t="s">
        <v>226</v>
      </c>
      <c r="C8" s="376">
        <v>11900</v>
      </c>
      <c r="D8" s="24"/>
      <c r="E8" s="59"/>
      <c r="F8" s="307" t="s">
        <v>101</v>
      </c>
      <c r="G8" s="277">
        <f>SUM(G2:G7)</f>
        <v>49800</v>
      </c>
      <c r="H8" s="308"/>
    </row>
    <row r="9" spans="1:8" ht="15.75" thickBot="1">
      <c r="A9" s="384" t="s">
        <v>246</v>
      </c>
      <c r="B9" s="384" t="s">
        <v>252</v>
      </c>
      <c r="C9" s="385">
        <v>2000</v>
      </c>
      <c r="D9" s="384"/>
      <c r="E9" s="59"/>
      <c r="F9" s="389"/>
      <c r="G9" s="390"/>
      <c r="H9" s="391"/>
    </row>
    <row r="10" spans="1:8">
      <c r="A10" s="24" t="s">
        <v>255</v>
      </c>
      <c r="B10" s="24" t="s">
        <v>226</v>
      </c>
      <c r="C10" s="376">
        <v>10300</v>
      </c>
      <c r="D10" s="24"/>
      <c r="E10" s="59"/>
      <c r="F10" s="392" t="s">
        <v>225</v>
      </c>
      <c r="G10" s="393">
        <v>48400</v>
      </c>
      <c r="H10" s="394" t="s">
        <v>261</v>
      </c>
    </row>
    <row r="11" spans="1:8">
      <c r="A11" s="24" t="s">
        <v>256</v>
      </c>
      <c r="B11" s="24" t="s">
        <v>226</v>
      </c>
      <c r="C11" s="376">
        <v>25400</v>
      </c>
      <c r="D11" s="24"/>
      <c r="E11" s="59"/>
      <c r="F11" s="309" t="s">
        <v>225</v>
      </c>
      <c r="G11" s="279">
        <v>480500</v>
      </c>
      <c r="H11" s="310" t="s">
        <v>219</v>
      </c>
    </row>
    <row r="12" spans="1:8">
      <c r="A12" s="24" t="s">
        <v>257</v>
      </c>
      <c r="B12" s="24" t="s">
        <v>226</v>
      </c>
      <c r="C12" s="370">
        <v>18900</v>
      </c>
      <c r="D12" s="24"/>
      <c r="E12" s="59"/>
      <c r="F12" s="340" t="s">
        <v>235</v>
      </c>
      <c r="G12" s="302">
        <v>213500</v>
      </c>
      <c r="H12" s="341" t="s">
        <v>234</v>
      </c>
    </row>
    <row r="13" spans="1:8" ht="15.75" thickBot="1">
      <c r="A13" s="384" t="s">
        <v>258</v>
      </c>
      <c r="B13" s="384" t="s">
        <v>252</v>
      </c>
      <c r="C13" s="385">
        <v>900</v>
      </c>
      <c r="D13" s="384"/>
      <c r="E13" s="59"/>
      <c r="F13" s="311" t="s">
        <v>233</v>
      </c>
      <c r="G13" s="312">
        <f>G10+G11-G12</f>
        <v>315400</v>
      </c>
      <c r="H13" s="313"/>
    </row>
    <row r="14" spans="1:8" ht="13.5" thickBot="1">
      <c r="A14" s="24" t="s">
        <v>258</v>
      </c>
      <c r="B14" s="24" t="s">
        <v>226</v>
      </c>
      <c r="C14" s="376">
        <v>5200</v>
      </c>
      <c r="D14" s="24"/>
      <c r="E14" s="59"/>
    </row>
    <row r="15" spans="1:8" ht="15.75">
      <c r="A15" s="24" t="s">
        <v>261</v>
      </c>
      <c r="B15" s="24" t="s">
        <v>226</v>
      </c>
      <c r="C15" s="376">
        <v>8600</v>
      </c>
      <c r="D15" s="24"/>
      <c r="E15" s="59"/>
      <c r="F15" s="458" t="s">
        <v>224</v>
      </c>
      <c r="G15" s="459"/>
      <c r="H15" s="460"/>
    </row>
    <row r="16" spans="1:8" ht="14.25">
      <c r="A16" s="384" t="s">
        <v>261</v>
      </c>
      <c r="B16" s="384" t="s">
        <v>262</v>
      </c>
      <c r="C16" s="385">
        <v>2000</v>
      </c>
      <c r="D16" s="384"/>
      <c r="E16" s="59"/>
      <c r="F16" s="455" t="s">
        <v>153</v>
      </c>
      <c r="G16" s="456"/>
      <c r="H16" s="457"/>
    </row>
    <row r="17" spans="1:8">
      <c r="A17" s="24" t="s">
        <v>264</v>
      </c>
      <c r="B17" s="24" t="s">
        <v>226</v>
      </c>
      <c r="C17" s="376">
        <v>8600</v>
      </c>
      <c r="D17" s="24"/>
      <c r="E17" s="204"/>
      <c r="F17" s="345"/>
      <c r="G17" s="350"/>
      <c r="H17" s="346"/>
    </row>
    <row r="18" spans="1:8">
      <c r="A18" s="24" t="s">
        <v>269</v>
      </c>
      <c r="B18" s="24" t="s">
        <v>226</v>
      </c>
      <c r="C18" s="370">
        <v>12700</v>
      </c>
      <c r="D18" s="24"/>
      <c r="E18" s="204"/>
      <c r="F18" s="336"/>
      <c r="G18" s="279"/>
      <c r="H18" s="337"/>
    </row>
    <row r="19" spans="1:8">
      <c r="A19" s="384" t="s">
        <v>269</v>
      </c>
      <c r="B19" s="384" t="s">
        <v>271</v>
      </c>
      <c r="C19" s="385">
        <v>2000</v>
      </c>
      <c r="D19" s="384"/>
      <c r="E19" s="204"/>
      <c r="F19" s="336"/>
      <c r="G19" s="279"/>
      <c r="H19" s="337"/>
    </row>
    <row r="20" spans="1:8">
      <c r="A20" s="384" t="s">
        <v>269</v>
      </c>
      <c r="B20" s="384" t="s">
        <v>272</v>
      </c>
      <c r="C20" s="385">
        <v>7800</v>
      </c>
      <c r="D20" s="384"/>
      <c r="E20" s="204"/>
      <c r="F20" s="336"/>
      <c r="G20" s="350"/>
      <c r="H20" s="346"/>
    </row>
    <row r="21" spans="1:8">
      <c r="A21" s="24"/>
      <c r="B21" s="24"/>
      <c r="C21" s="370"/>
      <c r="D21" s="24"/>
      <c r="E21" s="204"/>
      <c r="F21" s="345"/>
      <c r="G21" s="279"/>
      <c r="H21" s="337"/>
    </row>
    <row r="22" spans="1:8">
      <c r="A22" s="24"/>
      <c r="B22" s="24"/>
      <c r="C22" s="370"/>
      <c r="D22" s="24"/>
      <c r="E22" s="204"/>
      <c r="F22" s="336"/>
      <c r="G22" s="366"/>
      <c r="H22" s="346"/>
    </row>
    <row r="23" spans="1:8">
      <c r="A23" s="24"/>
      <c r="B23" s="24"/>
      <c r="C23" s="370"/>
      <c r="D23" s="24"/>
      <c r="E23" s="204"/>
      <c r="F23" s="345"/>
      <c r="G23" s="350"/>
      <c r="H23" s="346"/>
    </row>
    <row r="24" spans="1:8">
      <c r="A24" s="24"/>
      <c r="B24" s="24"/>
      <c r="C24" s="370"/>
      <c r="D24" s="24"/>
      <c r="E24" s="204"/>
      <c r="F24" s="336"/>
      <c r="G24" s="279"/>
      <c r="H24" s="337"/>
    </row>
    <row r="25" spans="1:8">
      <c r="A25" s="24"/>
      <c r="B25" s="24"/>
      <c r="C25" s="370"/>
      <c r="D25" s="24"/>
      <c r="E25" s="204"/>
      <c r="F25" s="336"/>
      <c r="G25" s="279"/>
      <c r="H25" s="310"/>
    </row>
    <row r="26" spans="1:8">
      <c r="A26" s="24"/>
      <c r="B26" s="24"/>
      <c r="C26" s="370"/>
      <c r="D26" s="24"/>
      <c r="E26" s="204"/>
      <c r="F26" s="336"/>
      <c r="G26" s="279"/>
      <c r="H26" s="310"/>
    </row>
    <row r="27" spans="1:8">
      <c r="A27" s="24"/>
      <c r="B27" s="24"/>
      <c r="C27" s="370"/>
      <c r="D27" s="24"/>
      <c r="E27" s="204"/>
      <c r="F27" s="336"/>
      <c r="G27" s="279"/>
      <c r="H27" s="337"/>
    </row>
    <row r="28" spans="1:8">
      <c r="A28" s="24"/>
      <c r="B28" s="24"/>
      <c r="C28" s="370"/>
      <c r="D28" s="24"/>
      <c r="E28" s="204"/>
      <c r="F28" s="336"/>
      <c r="G28" s="279"/>
      <c r="H28" s="337"/>
    </row>
    <row r="29" spans="1:8">
      <c r="A29" s="24"/>
      <c r="B29" s="24"/>
      <c r="C29" s="370"/>
      <c r="D29" s="24"/>
      <c r="E29" s="204"/>
      <c r="F29" s="336"/>
      <c r="G29" s="279"/>
      <c r="H29" s="337"/>
    </row>
    <row r="30" spans="1:8">
      <c r="A30" s="24"/>
      <c r="B30" s="24"/>
      <c r="C30" s="370"/>
      <c r="D30" s="24"/>
      <c r="E30" s="204"/>
      <c r="F30" s="363"/>
      <c r="G30" s="364"/>
      <c r="H30" s="365"/>
    </row>
    <row r="31" spans="1:8">
      <c r="A31" s="24"/>
      <c r="B31" s="24"/>
      <c r="C31" s="370"/>
      <c r="D31" s="24"/>
      <c r="E31" s="204"/>
      <c r="F31" s="338"/>
      <c r="G31" s="302"/>
      <c r="H31" s="339"/>
    </row>
    <row r="32" spans="1:8">
      <c r="A32" s="24"/>
      <c r="B32" s="24"/>
      <c r="C32" s="370"/>
      <c r="D32" s="24"/>
      <c r="E32" s="204"/>
      <c r="F32" s="340"/>
      <c r="G32" s="302"/>
      <c r="H32" s="341"/>
    </row>
    <row r="33" spans="1:8">
      <c r="A33" s="24"/>
      <c r="B33" s="24"/>
      <c r="C33" s="370"/>
      <c r="D33" s="24"/>
      <c r="E33" s="204"/>
      <c r="F33" s="340"/>
      <c r="G33" s="302"/>
      <c r="H33" s="341"/>
    </row>
    <row r="34" spans="1:8" ht="15.75" thickBot="1">
      <c r="A34" s="24"/>
      <c r="B34" s="24"/>
      <c r="C34" s="370"/>
      <c r="D34" s="24"/>
      <c r="E34" s="204"/>
      <c r="F34" s="342" t="s">
        <v>129</v>
      </c>
      <c r="G34" s="343">
        <f>SUM(G17:G33)</f>
        <v>0</v>
      </c>
      <c r="H34" s="344"/>
    </row>
    <row r="35" spans="1:8">
      <c r="A35" s="24"/>
      <c r="B35" s="24"/>
      <c r="C35" s="370"/>
      <c r="D35" s="24"/>
      <c r="E35" s="59"/>
    </row>
    <row r="36" spans="1:8">
      <c r="A36" s="24"/>
      <c r="B36" s="24"/>
      <c r="C36" s="370"/>
      <c r="D36" s="24"/>
      <c r="E36" s="204"/>
    </row>
    <row r="37" spans="1:8" ht="13.5" thickBot="1">
      <c r="A37" s="24"/>
      <c r="B37" s="24"/>
      <c r="C37" s="370"/>
      <c r="D37" s="24"/>
      <c r="E37" s="59"/>
    </row>
    <row r="38" spans="1:8" ht="15.75">
      <c r="A38" s="24"/>
      <c r="B38" s="24"/>
      <c r="C38" s="370"/>
      <c r="D38" s="24"/>
      <c r="E38" s="204"/>
      <c r="F38" s="458" t="s">
        <v>198</v>
      </c>
      <c r="G38" s="459"/>
      <c r="H38" s="460"/>
    </row>
    <row r="39" spans="1:8" ht="14.25">
      <c r="A39" s="24"/>
      <c r="B39" s="24"/>
      <c r="C39" s="370"/>
      <c r="D39" s="24"/>
      <c r="E39" s="204"/>
      <c r="F39" s="455" t="s">
        <v>153</v>
      </c>
      <c r="G39" s="456"/>
      <c r="H39" s="457"/>
    </row>
    <row r="40" spans="1:8">
      <c r="A40" s="24"/>
      <c r="B40" s="24"/>
      <c r="C40" s="370"/>
      <c r="D40" s="24"/>
      <c r="E40" s="204"/>
      <c r="F40" s="345" t="s">
        <v>96</v>
      </c>
      <c r="G40" s="369">
        <v>5400</v>
      </c>
      <c r="H40" s="346" t="s">
        <v>197</v>
      </c>
    </row>
    <row r="41" spans="1:8">
      <c r="A41" s="24"/>
      <c r="B41" s="24"/>
      <c r="C41" s="370"/>
      <c r="D41" s="24"/>
      <c r="E41" s="204"/>
      <c r="F41" s="336" t="s">
        <v>97</v>
      </c>
      <c r="G41" s="279">
        <v>57400</v>
      </c>
      <c r="H41" s="337" t="s">
        <v>197</v>
      </c>
    </row>
    <row r="42" spans="1:8">
      <c r="A42" s="24"/>
      <c r="B42" s="24"/>
      <c r="C42" s="370"/>
      <c r="D42" s="24"/>
      <c r="E42" s="204"/>
      <c r="F42" s="336" t="s">
        <v>97</v>
      </c>
      <c r="G42" s="279">
        <v>40200</v>
      </c>
      <c r="H42" s="337" t="s">
        <v>200</v>
      </c>
    </row>
    <row r="43" spans="1:8">
      <c r="A43" s="24"/>
      <c r="B43" s="24"/>
      <c r="C43" s="370"/>
      <c r="D43" s="24"/>
      <c r="E43" s="267"/>
      <c r="F43" s="336" t="s">
        <v>97</v>
      </c>
      <c r="G43" s="369">
        <v>6400</v>
      </c>
      <c r="H43" s="346" t="s">
        <v>204</v>
      </c>
    </row>
    <row r="44" spans="1:8">
      <c r="A44" s="24"/>
      <c r="B44" s="24"/>
      <c r="C44" s="370"/>
      <c r="D44" s="24"/>
      <c r="E44" s="267"/>
      <c r="F44" s="345" t="s">
        <v>96</v>
      </c>
      <c r="G44" s="279">
        <v>28400</v>
      </c>
      <c r="H44" s="337" t="s">
        <v>204</v>
      </c>
    </row>
    <row r="45" spans="1:8">
      <c r="A45" s="24"/>
      <c r="B45" s="24"/>
      <c r="C45" s="370"/>
      <c r="D45" s="24"/>
      <c r="E45" s="267"/>
      <c r="F45" s="336" t="s">
        <v>97</v>
      </c>
      <c r="G45" s="369">
        <v>2600</v>
      </c>
      <c r="H45" s="346" t="s">
        <v>219</v>
      </c>
    </row>
    <row r="46" spans="1:8">
      <c r="A46" s="24"/>
      <c r="B46" s="24"/>
      <c r="C46" s="370"/>
      <c r="D46" s="24"/>
      <c r="E46" s="267"/>
      <c r="F46" s="345" t="s">
        <v>96</v>
      </c>
      <c r="G46" s="279">
        <v>3600</v>
      </c>
      <c r="H46" s="337" t="s">
        <v>227</v>
      </c>
    </row>
    <row r="47" spans="1:8">
      <c r="A47" s="24"/>
      <c r="B47" s="24"/>
      <c r="C47" s="370"/>
      <c r="D47" s="24"/>
      <c r="E47" s="267"/>
      <c r="F47" s="336" t="s">
        <v>97</v>
      </c>
      <c r="G47" s="375">
        <v>1000</v>
      </c>
      <c r="H47" s="346" t="s">
        <v>229</v>
      </c>
    </row>
    <row r="48" spans="1:8">
      <c r="A48" s="24"/>
      <c r="B48" s="24"/>
      <c r="C48" s="370"/>
      <c r="D48" s="24"/>
      <c r="E48" s="267"/>
      <c r="F48" s="336" t="s">
        <v>97</v>
      </c>
      <c r="G48" s="375">
        <v>2400</v>
      </c>
      <c r="H48" s="346" t="s">
        <v>236</v>
      </c>
    </row>
    <row r="49" spans="1:8">
      <c r="A49" s="24"/>
      <c r="B49" s="24"/>
      <c r="C49" s="370"/>
      <c r="D49" s="24"/>
      <c r="E49" s="267"/>
      <c r="F49" s="345" t="s">
        <v>96</v>
      </c>
      <c r="G49" s="279">
        <v>2600</v>
      </c>
      <c r="H49" s="337" t="s">
        <v>246</v>
      </c>
    </row>
    <row r="50" spans="1:8">
      <c r="A50" s="24"/>
      <c r="B50" s="24"/>
      <c r="C50" s="370"/>
      <c r="D50" s="24"/>
      <c r="E50" s="267"/>
      <c r="F50" s="345" t="s">
        <v>96</v>
      </c>
      <c r="G50" s="279">
        <v>5000</v>
      </c>
      <c r="H50" s="337" t="s">
        <v>255</v>
      </c>
    </row>
    <row r="51" spans="1:8">
      <c r="A51" s="24"/>
      <c r="B51" s="24"/>
      <c r="C51" s="370"/>
      <c r="D51" s="24"/>
      <c r="E51" s="267"/>
      <c r="F51" s="345" t="s">
        <v>96</v>
      </c>
      <c r="G51" s="279">
        <v>9400</v>
      </c>
      <c r="H51" s="337" t="s">
        <v>261</v>
      </c>
    </row>
    <row r="52" spans="1:8">
      <c r="A52" s="24"/>
      <c r="B52" s="24"/>
      <c r="C52" s="370"/>
      <c r="D52" s="24"/>
      <c r="E52" s="267"/>
      <c r="F52" s="336"/>
      <c r="G52" s="279"/>
      <c r="H52" s="337"/>
    </row>
    <row r="53" spans="1:8">
      <c r="A53" s="24"/>
      <c r="B53" s="24"/>
      <c r="C53" s="278"/>
      <c r="D53" s="24"/>
      <c r="E53" s="267"/>
      <c r="F53" s="363" t="s">
        <v>217</v>
      </c>
      <c r="G53" s="364">
        <v>21600</v>
      </c>
      <c r="H53" s="365"/>
    </row>
    <row r="54" spans="1:8">
      <c r="A54" s="24"/>
      <c r="B54" s="24"/>
      <c r="C54" s="278"/>
      <c r="D54" s="24"/>
      <c r="E54" s="267"/>
      <c r="F54" s="338" t="s">
        <v>218</v>
      </c>
      <c r="G54" s="302">
        <v>13000</v>
      </c>
      <c r="H54" s="339" t="s">
        <v>199</v>
      </c>
    </row>
    <row r="55" spans="1:8">
      <c r="A55" s="24"/>
      <c r="B55" s="24"/>
      <c r="C55" s="278"/>
      <c r="D55" s="24"/>
      <c r="E55" s="267"/>
      <c r="F55" s="340" t="s">
        <v>154</v>
      </c>
      <c r="G55" s="302">
        <v>115900</v>
      </c>
      <c r="H55" s="341" t="s">
        <v>199</v>
      </c>
    </row>
    <row r="56" spans="1:8">
      <c r="A56" s="24"/>
      <c r="B56" s="24"/>
      <c r="C56" s="278"/>
      <c r="D56" s="24"/>
      <c r="E56" s="267"/>
      <c r="F56" s="340" t="s">
        <v>155</v>
      </c>
      <c r="G56" s="302">
        <v>11000</v>
      </c>
      <c r="H56" s="341" t="s">
        <v>199</v>
      </c>
    </row>
    <row r="57" spans="1:8" ht="15.75" thickBot="1">
      <c r="A57" s="24"/>
      <c r="B57" s="24"/>
      <c r="C57" s="278"/>
      <c r="D57" s="24"/>
      <c r="E57" s="267"/>
      <c r="F57" s="342" t="s">
        <v>129</v>
      </c>
      <c r="G57" s="343">
        <f>SUM(G40:G56)</f>
        <v>325900</v>
      </c>
      <c r="H57" s="344"/>
    </row>
    <row r="58" spans="1:8">
      <c r="A58" s="24"/>
      <c r="B58" s="24"/>
      <c r="C58" s="278"/>
      <c r="D58" s="24"/>
      <c r="E58" s="267"/>
    </row>
    <row r="59" spans="1:8">
      <c r="A59" s="24"/>
      <c r="B59" s="24"/>
      <c r="C59" s="278"/>
      <c r="D59" s="24"/>
      <c r="E59" s="267"/>
    </row>
    <row r="60" spans="1:8">
      <c r="A60" s="24"/>
      <c r="B60" s="24"/>
      <c r="C60" s="278"/>
      <c r="D60" s="24"/>
      <c r="E60" s="267"/>
    </row>
    <row r="61" spans="1:8">
      <c r="A61" s="24"/>
      <c r="B61" s="24"/>
      <c r="C61" s="278"/>
      <c r="D61" s="24"/>
      <c r="E61" s="267"/>
    </row>
    <row r="62" spans="1:8">
      <c r="A62" s="24"/>
      <c r="B62" s="24"/>
      <c r="C62" s="278"/>
      <c r="D62" s="24"/>
      <c r="E62" s="267"/>
    </row>
    <row r="63" spans="1:8">
      <c r="A63" s="24"/>
      <c r="B63" s="24"/>
      <c r="C63" s="278"/>
      <c r="D63" s="24"/>
      <c r="E63" s="267"/>
    </row>
    <row r="64" spans="1:8">
      <c r="A64" s="24"/>
      <c r="B64" s="24"/>
      <c r="C64" s="278"/>
      <c r="D64" s="24"/>
      <c r="E64" s="267"/>
    </row>
    <row r="65" spans="1:5">
      <c r="A65" s="24"/>
      <c r="B65" s="24"/>
      <c r="C65" s="278"/>
      <c r="D65" s="24"/>
      <c r="E65" s="267"/>
    </row>
    <row r="66" spans="1:5">
      <c r="A66" s="24"/>
      <c r="B66" s="24"/>
      <c r="C66" s="278"/>
      <c r="D66" s="24"/>
      <c r="E66" s="267"/>
    </row>
    <row r="67" spans="1:5">
      <c r="A67" s="24"/>
      <c r="B67" s="24"/>
      <c r="C67" s="278"/>
      <c r="D67" s="24"/>
      <c r="E67" s="267"/>
    </row>
    <row r="68" spans="1:5">
      <c r="A68" s="24"/>
      <c r="B68" s="24"/>
      <c r="C68" s="278"/>
      <c r="D68" s="24"/>
      <c r="E68" s="267"/>
    </row>
    <row r="69" spans="1:5">
      <c r="A69" s="24"/>
      <c r="B69" s="24"/>
      <c r="C69" s="278"/>
      <c r="D69" s="24"/>
      <c r="E69" s="267"/>
    </row>
    <row r="70" spans="1:5">
      <c r="A70" s="24"/>
      <c r="B70" s="24"/>
      <c r="C70" s="278"/>
      <c r="D70" s="24"/>
      <c r="E70" s="267"/>
    </row>
    <row r="71" spans="1:5">
      <c r="A71" s="24"/>
      <c r="B71" s="24"/>
      <c r="C71" s="278"/>
      <c r="D71" s="24"/>
      <c r="E71" s="267"/>
    </row>
    <row r="72" spans="1:5">
      <c r="A72" s="24"/>
      <c r="B72" s="24"/>
      <c r="C72" s="278"/>
      <c r="D72" s="24"/>
      <c r="E72" s="267"/>
    </row>
    <row r="73" spans="1:5">
      <c r="A73" s="453" t="s">
        <v>72</v>
      </c>
      <c r="B73" s="454"/>
      <c r="C73" s="253">
        <f>SUM(C4:C72)</f>
        <v>165300</v>
      </c>
      <c r="D73" s="254"/>
      <c r="E73" s="267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2022-10-13T17:19:24Z</dcterms:modified>
</cp:coreProperties>
</file>