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1.08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<sst xmlns="http://schemas.openxmlformats.org/spreadsheetml/2006/main" count="529" uniqueCount="276">
  <si>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</si>
  <si>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</si>
  <si>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</si>
  <si>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</si>
  <si>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</si>
  <si>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</si>
  <si>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</si>
  <si>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</si>
  <si>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</si>
  <si>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</si>
  <si>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</si>
  <si>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</si>
  <si>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</si>
  <si>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</si>
  <si>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</si>
  <si>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</si>
  <si>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</si>
  <si>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</si>
  <si>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</si>
  <si>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</si>
  <si>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</si>
  <si>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</si>
  <si>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</si>
  <si>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</si>
  <si>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</si>
  <si>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</si>
  <si>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</si>
  <si>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</si>
  <si>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</si>
  <si>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</si>
  <si>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</si>
  <si>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</si>
  <si>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</si>
  <si>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</si>
  <si>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</si>
  <si>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</si>
  <si>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</si>
  <si>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</si>
  <si>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</si>
  <si>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</si>
  <si>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</si>
  <si>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</si>
  <si>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</si>
  <si>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</si>
  <si>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</si>
  <si>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</si>
  <si>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</si>
  <si>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</si>
  <si>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</si>
  <si>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</si>
  <si>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</si>
  <si>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</si>
  <si>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</si>
  <si>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</si>
  <si>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</si>
  <si>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</si>
  <si>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</si>
  <si>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</si>
  <si>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</si>
  <si>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</si>
  <si>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</si>
  <si>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</si>
  <si>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</si>
  <si>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</si>
  <si>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</si>
  <si>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</si>
  <si>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</si>
  <si>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</si>
  <si>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</si>
  <si>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</si>
  <si>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</si>
  <si>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</si>
  <si>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</si>
  <si>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</si>
  <si>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</si>
  <si>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</si>
  <si>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</si>
  <si>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</si>
  <si>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</si>
  <si>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</si>
  <si>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</si>
  <si>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</si>
  <si>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</si>
  <si>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</si>
  <si>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</si>
  <si>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</si>
  <si>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</si>
  <si>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</si>
  <si>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</si>
  <si>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</si>
  <si>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</si>
  <si>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</si>
  <si>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</si>
  <si>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</si>
  <si>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</si>
  <si>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</si>
  <si>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</si>
  <si>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</si>
  <si>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</si>
  <si>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</si>
  <si>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</si>
  <si>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</si>
  <si>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</si>
  <si>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</si>
  <si>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</si>
  <si>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</si>
  <si>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</si>
  <si>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</si>
  <si>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</si>
  <si>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</si>
  <si>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</si>
  <si>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</si>
  <si>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</si>
  <si>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</si>
  <si>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</si>
  <si>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</si>
  <si>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</si>
  <si>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</si>
  <si>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</si>
  <si>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</si>
  <si>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</si>
  <si>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</si>
  <si>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</si>
  <si>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</si>
  <si>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</si>
  <si>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</si>
  <si>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</si>
  <si>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</si>
  <si>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</si>
  <si>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</si>
  <si>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</si>
  <si>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</si>
  <si>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</si>
  <si>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</si>
  <si>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</si>
  <si>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</si>
  <si>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</si>
  <si>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</si>
  <si>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</si>
  <si>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</si>
  <si>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</si>
  <si>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</si>
  <si>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</si>
  <si>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</si>
  <si>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</si>
  <si>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</si>
  <si>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</si>
  <si>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</si>
  <si>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</si>
  <si>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</si>
  <si>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</si>
  <si>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</si>
  <si>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</si>
  <si>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</si>
  <si>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</si>
  <si>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</si>
  <si>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</si>
  <si>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</si>
  <si>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</si>
  <si>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</si>
  <si>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</si>
  <si>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</si>
  <si>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</si>
  <si>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</si>
  <si>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</si>
  <si>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</si>
  <si>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</si>
  <si>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</si>
  <si>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</si>
  <si>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</si>
  <si>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</si>
  <si>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</si>
  <si>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</si>
  <si>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</si>
  <si>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</si>
  <si>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</si>
  <si>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</si>
  <si>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</si>
  <si>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</si>
  <si>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</si>
  <si>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</si>
  <si>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</si>
  <si>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</si>
  <si>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</si>
  <si>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</si>
  <si>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</si>
  <si>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</si>
  <si>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</si>
  <si>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</si>
  <si>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</si>
  <si>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</si>
  <si>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</si>
  <si>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</si>
  <si>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</si>
  <si>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</si>
  <si>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</si>
  <si>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</si>
  <si>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</si>
  <si>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</si>
  <si>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</si>
  <si>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</si>
  <si>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</si>
  <si>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</si>
  <si>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</si>
  <si>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</si>
  <si>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</si>
  <si>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</si>
  <si>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</si>
  <si>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</si>
  <si>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</si>
  <si>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</si>
  <si>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</si>
  <si>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</si>
  <si>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</si>
  <si>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</si>
  <si>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</si>
  <si>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</si>
  <si>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</si>
  <si>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</si>
  <si>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</si>
  <si>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</si>
  <si>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</si>
  <si>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</si>
  <si>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</si>
  <si>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</si>
  <si>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</si>
  <si>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</si>
  <si>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</si>
  <si>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</si>
  <si>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</si>
  <si>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</si>
  <si>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</si>
  <si>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</si>
  <si>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</si>
  <si>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</si>
  <si>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</si>
  <si>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</si>
  <si>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</si>
  <si>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</si>
  <si>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</si>
  <si>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</si>
  <si>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</si>
  <si>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</si>
  <si>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</si>
  <si>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</si>
  <si>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</si>
  <si>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</si>
  <si>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</si>
  <si>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</si>
  <si>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</si>
  <si>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</si>
  <si>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</si>
  <si>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</si>
  <si>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</si>
  <si>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</si>
  <si>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</si>
  <si>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</si>
  <si>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</si>
  <si>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D=Ayan Telecom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</si>
  <si>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</si>
  <si>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</si>
  <si>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</si>
  <si>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</si>
  <si>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</si>
  <si>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</si>
  <si>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40*A03 bKash Office</t>
  </si>
  <si>
    <t>bKash Babu Bhai</t>
  </si>
  <si>
    <t>Retail &amp; SEC Comm Due</t>
  </si>
  <si>
    <t>bKash Babu   (40*12424)</t>
  </si>
  <si>
    <t>20.08.2022</t>
  </si>
  <si>
    <t>Rasel (Tuhin Mob)</t>
  </si>
  <si>
    <t>21.08.2022</t>
  </si>
  <si>
    <t>Date:21.08.2022</t>
  </si>
  <si>
    <t>Biswas Moible</t>
  </si>
  <si>
    <t>Ayan Telecom</t>
  </si>
  <si>
    <t>C=Biswas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</si>
</sst>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2" sqref="E22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206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40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405"/>
      <c r="B6" s="26" t="s">
        <v>207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405"/>
      <c r="B7" s="26" t="s">
        <v>211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405"/>
      <c r="B8" s="26" t="s">
        <v>216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405"/>
      <c r="B9" s="26" t="s">
        <v>220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405"/>
      <c r="B10" s="26" t="s">
        <v>224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405"/>
      <c r="B11" s="26" t="s">
        <v>225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229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234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236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405"/>
      <c r="B15" s="26" t="s">
        <v>239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405"/>
      <c r="B16" s="26" t="s">
        <v>246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405"/>
      <c r="B17" s="26" t="s">
        <v>249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405"/>
      <c r="B18" s="26" t="s">
        <v>255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256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405"/>
      <c r="B20" s="26" t="s">
        <v>259</v>
      </c>
      <c r="C20" s="226">
        <v>0</v>
      </c>
      <c r="D20" s="226">
        <v>0</v>
      </c>
      <c r="E20" s="227">
        <f t="shared" si="0"/>
        <v>0</v>
      </c>
      <c r="F20" s="29"/>
      <c r="G20" s="2"/>
      <c r="H20" s="21"/>
      <c r="I20" s="21"/>
    </row>
    <row r="21" spans="1:9">
      <c r="A21" s="405"/>
      <c r="B21" s="26" t="s">
        <v>269</v>
      </c>
      <c r="C21" s="226">
        <v>0</v>
      </c>
      <c r="D21" s="226">
        <v>0</v>
      </c>
      <c r="E21" s="227">
        <f>E20+C21-D21</f>
        <v>0</v>
      </c>
      <c r="F21" s="2"/>
      <c r="G21" s="2"/>
      <c r="H21" s="21"/>
      <c r="I21" s="21"/>
    </row>
    <row r="22" spans="1:9">
      <c r="A22" s="405"/>
      <c r="B22" s="26" t="s">
        <v>271</v>
      </c>
      <c r="C22" s="226">
        <v>1000000</v>
      </c>
      <c r="D22" s="228">
        <v>1000000</v>
      </c>
      <c r="E22" s="227">
        <f t="shared" si="0"/>
        <v>0</v>
      </c>
      <c r="F22" s="29"/>
      <c r="G22" s="2"/>
      <c r="H22" s="21"/>
      <c r="I22" s="21"/>
    </row>
    <row r="23" spans="1:9">
      <c r="A23" s="405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405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405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405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405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405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405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405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405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405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405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6"/>
      <c r="D57" s="226"/>
      <c r="E57" s="227">
        <f t="shared" si="0"/>
        <v>0</v>
      </c>
      <c r="F57" s="2"/>
    </row>
    <row r="58" spans="1:9">
      <c r="A58" s="405"/>
      <c r="B58" s="26"/>
      <c r="C58" s="226"/>
      <c r="D58" s="226"/>
      <c r="E58" s="227">
        <f t="shared" si="0"/>
        <v>0</v>
      </c>
      <c r="F58" s="2"/>
    </row>
    <row r="59" spans="1:9">
      <c r="A59" s="405"/>
      <c r="B59" s="26"/>
      <c r="C59" s="226"/>
      <c r="D59" s="226"/>
      <c r="E59" s="227">
        <f t="shared" si="0"/>
        <v>0</v>
      </c>
      <c r="F59" s="2"/>
    </row>
    <row r="60" spans="1:9">
      <c r="A60" s="405"/>
      <c r="B60" s="26"/>
      <c r="C60" s="226"/>
      <c r="D60" s="226"/>
      <c r="E60" s="227">
        <f t="shared" si="0"/>
        <v>0</v>
      </c>
      <c r="F60" s="2"/>
    </row>
    <row r="61" spans="1:9">
      <c r="A61" s="405"/>
      <c r="B61" s="26"/>
      <c r="C61" s="226"/>
      <c r="D61" s="226"/>
      <c r="E61" s="227">
        <f t="shared" si="0"/>
        <v>0</v>
      </c>
      <c r="F61" s="2"/>
    </row>
    <row r="62" spans="1:9">
      <c r="A62" s="405"/>
      <c r="B62" s="26"/>
      <c r="C62" s="226"/>
      <c r="D62" s="226"/>
      <c r="E62" s="227">
        <f t="shared" si="0"/>
        <v>0</v>
      </c>
      <c r="F62" s="2"/>
    </row>
    <row r="63" spans="1:9">
      <c r="A63" s="405"/>
      <c r="B63" s="26"/>
      <c r="C63" s="226"/>
      <c r="D63" s="226"/>
      <c r="E63" s="227">
        <f t="shared" si="0"/>
        <v>0</v>
      </c>
      <c r="F63" s="2"/>
    </row>
    <row r="64" spans="1:9">
      <c r="A64" s="405"/>
      <c r="B64" s="26"/>
      <c r="C64" s="226"/>
      <c r="D64" s="226"/>
      <c r="E64" s="227">
        <f t="shared" si="0"/>
        <v>0</v>
      </c>
      <c r="F64" s="2"/>
    </row>
    <row r="65" spans="1:7">
      <c r="A65" s="405"/>
      <c r="B65" s="26"/>
      <c r="C65" s="226"/>
      <c r="D65" s="226"/>
      <c r="E65" s="227">
        <f t="shared" si="0"/>
        <v>0</v>
      </c>
      <c r="F65" s="2"/>
    </row>
    <row r="66" spans="1:7">
      <c r="A66" s="405"/>
      <c r="B66" s="26"/>
      <c r="C66" s="226"/>
      <c r="D66" s="226"/>
      <c r="E66" s="227">
        <f t="shared" si="0"/>
        <v>0</v>
      </c>
      <c r="F66" s="2"/>
    </row>
    <row r="67" spans="1:7">
      <c r="A67" s="405"/>
      <c r="B67" s="26"/>
      <c r="C67" s="226"/>
      <c r="D67" s="226"/>
      <c r="E67" s="227">
        <f t="shared" si="0"/>
        <v>0</v>
      </c>
      <c r="F67" s="2"/>
    </row>
    <row r="68" spans="1:7">
      <c r="A68" s="405"/>
      <c r="B68" s="26"/>
      <c r="C68" s="226"/>
      <c r="D68" s="226"/>
      <c r="E68" s="227">
        <f t="shared" si="0"/>
        <v>0</v>
      </c>
      <c r="F68" s="2"/>
    </row>
    <row r="69" spans="1:7">
      <c r="A69" s="405"/>
      <c r="B69" s="26"/>
      <c r="C69" s="226"/>
      <c r="D69" s="226"/>
      <c r="E69" s="227">
        <f t="shared" si="0"/>
        <v>0</v>
      </c>
      <c r="F69" s="2"/>
    </row>
    <row r="70" spans="1:7">
      <c r="A70" s="405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405"/>
      <c r="B71" s="26"/>
      <c r="C71" s="226"/>
      <c r="D71" s="226"/>
      <c r="E71" s="227">
        <f t="shared" si="1"/>
        <v>0</v>
      </c>
      <c r="F71" s="2"/>
    </row>
    <row r="72" spans="1:7">
      <c r="A72" s="405"/>
      <c r="B72" s="26"/>
      <c r="C72" s="226"/>
      <c r="D72" s="226"/>
      <c r="E72" s="227">
        <f t="shared" si="1"/>
        <v>0</v>
      </c>
      <c r="F72" s="2"/>
    </row>
    <row r="73" spans="1:7">
      <c r="A73" s="405"/>
      <c r="B73" s="26"/>
      <c r="C73" s="226"/>
      <c r="D73" s="226"/>
      <c r="E73" s="227">
        <f t="shared" si="1"/>
        <v>0</v>
      </c>
      <c r="F73" s="2"/>
    </row>
    <row r="74" spans="1:7">
      <c r="A74" s="405"/>
      <c r="B74" s="26"/>
      <c r="C74" s="226"/>
      <c r="D74" s="226"/>
      <c r="E74" s="227">
        <f t="shared" si="1"/>
        <v>0</v>
      </c>
      <c r="F74" s="2"/>
    </row>
    <row r="75" spans="1:7">
      <c r="A75" s="405"/>
      <c r="B75" s="26"/>
      <c r="C75" s="226"/>
      <c r="D75" s="226"/>
      <c r="E75" s="227">
        <f t="shared" si="1"/>
        <v>0</v>
      </c>
      <c r="F75" s="2"/>
    </row>
    <row r="76" spans="1:7">
      <c r="A76" s="405"/>
      <c r="B76" s="26"/>
      <c r="C76" s="226"/>
      <c r="D76" s="226"/>
      <c r="E76" s="227">
        <f t="shared" si="1"/>
        <v>0</v>
      </c>
      <c r="F76" s="2"/>
    </row>
    <row r="77" spans="1:7">
      <c r="A77" s="405"/>
      <c r="B77" s="26"/>
      <c r="C77" s="226"/>
      <c r="D77" s="226"/>
      <c r="E77" s="227">
        <f t="shared" si="1"/>
        <v>0</v>
      </c>
      <c r="F77" s="2"/>
    </row>
    <row r="78" spans="1:7">
      <c r="A78" s="405"/>
      <c r="B78" s="26"/>
      <c r="C78" s="226"/>
      <c r="D78" s="226"/>
      <c r="E78" s="227">
        <f t="shared" si="1"/>
        <v>0</v>
      </c>
      <c r="F78" s="2"/>
    </row>
    <row r="79" spans="1:7">
      <c r="A79" s="405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405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405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405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405"/>
      <c r="B83" s="31"/>
      <c r="C83" s="227">
        <f>SUM(C5:C72)</f>
        <v>1500000</v>
      </c>
      <c r="D83" s="227">
        <f>SUM(D5:D77)</f>
        <v>1500000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1" activePane="bottomLeft" state="frozen"/>
      <selection pane="bottomLeft" activeCell="H32" sqref="H32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0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1" customFormat="1" ht="16.5" thickBot="1">
      <c r="A3" s="412" t="s">
        <v>208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2" customFormat="1" ht="12.75" customHeight="1">
      <c r="A4" s="415" t="s">
        <v>27</v>
      </c>
      <c r="B4" s="417" t="s">
        <v>28</v>
      </c>
      <c r="C4" s="406" t="s">
        <v>29</v>
      </c>
      <c r="D4" s="406" t="s">
        <v>30</v>
      </c>
      <c r="E4" s="406" t="s">
        <v>31</v>
      </c>
      <c r="F4" s="406" t="s">
        <v>186</v>
      </c>
      <c r="G4" s="406" t="s">
        <v>32</v>
      </c>
      <c r="H4" s="406" t="s">
        <v>153</v>
      </c>
      <c r="I4" s="406" t="s">
        <v>152</v>
      </c>
      <c r="J4" s="406" t="s">
        <v>33</v>
      </c>
      <c r="K4" s="406" t="s">
        <v>34</v>
      </c>
      <c r="L4" s="406" t="s">
        <v>102</v>
      </c>
      <c r="M4" s="406" t="s">
        <v>248</v>
      </c>
      <c r="N4" s="406" t="s">
        <v>35</v>
      </c>
      <c r="O4" s="408" t="s">
        <v>111</v>
      </c>
      <c r="P4" s="419" t="s">
        <v>260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6"/>
      <c r="B5" s="418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9"/>
      <c r="P5" s="42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259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269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271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6950</v>
      </c>
      <c r="C37" s="94">
        <f t="shared" ref="C37:P37" si="1">SUM(C6:C36)</f>
        <v>0</v>
      </c>
      <c r="D37" s="94">
        <f t="shared" si="1"/>
        <v>3096</v>
      </c>
      <c r="E37" s="94">
        <f t="shared" si="1"/>
        <v>460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1405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28446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61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6" t="s">
        <v>14</v>
      </c>
      <c r="B1" s="427"/>
      <c r="C1" s="427"/>
      <c r="D1" s="427"/>
      <c r="E1" s="427"/>
      <c r="F1" s="42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9" t="s">
        <v>210</v>
      </c>
      <c r="B2" s="430"/>
      <c r="C2" s="430"/>
      <c r="D2" s="430"/>
      <c r="E2" s="430"/>
      <c r="F2" s="43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2" t="s">
        <v>61</v>
      </c>
      <c r="B3" s="433"/>
      <c r="C3" s="433"/>
      <c r="D3" s="433"/>
      <c r="E3" s="433"/>
      <c r="F3" s="43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2" t="s">
        <v>0</v>
      </c>
      <c r="B4" s="176" t="s">
        <v>15</v>
      </c>
      <c r="C4" s="333" t="s">
        <v>16</v>
      </c>
      <c r="D4" s="176" t="s">
        <v>17</v>
      </c>
      <c r="E4" s="176" t="s">
        <v>18</v>
      </c>
      <c r="F4" s="33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0" t="s">
        <v>207</v>
      </c>
      <c r="B5" s="331">
        <v>30188</v>
      </c>
      <c r="C5" s="183">
        <v>1091665</v>
      </c>
      <c r="D5" s="331">
        <v>2100</v>
      </c>
      <c r="E5" s="331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259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269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271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5098321</v>
      </c>
      <c r="C33" s="231">
        <f>SUM(C5:C32)</f>
        <v>4590558</v>
      </c>
      <c r="D33" s="230">
        <f>SUM(D5:D32)</f>
        <v>15872</v>
      </c>
      <c r="E33" s="230">
        <f>SUM(E5:E32)</f>
        <v>4606430</v>
      </c>
      <c r="F33" s="230">
        <f>B33-E33</f>
        <v>491891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3" t="s">
        <v>19</v>
      </c>
      <c r="C35" s="423"/>
      <c r="D35" s="423"/>
      <c r="E35" s="42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68">
        <v>16000</v>
      </c>
      <c r="E37" s="297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259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9" t="s">
        <v>189</v>
      </c>
      <c r="D42" s="197">
        <v>58000</v>
      </c>
      <c r="E42" s="167" t="s">
        <v>269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24"/>
      <c r="H43" s="424"/>
      <c r="I43" s="42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257</v>
      </c>
      <c r="D44" s="197">
        <v>1500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4" t="s">
        <v>106</v>
      </c>
      <c r="C46" s="284"/>
      <c r="D46" s="345">
        <v>85100</v>
      </c>
      <c r="E46" s="285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151000</v>
      </c>
      <c r="E47" s="289" t="s">
        <v>271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213</v>
      </c>
      <c r="B48" s="291" t="s">
        <v>214</v>
      </c>
      <c r="C48" s="287"/>
      <c r="D48" s="288">
        <v>84566</v>
      </c>
      <c r="E48" s="289" t="s">
        <v>259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213</v>
      </c>
      <c r="B49" s="290" t="s">
        <v>70</v>
      </c>
      <c r="C49" s="287"/>
      <c r="D49" s="288">
        <v>99850</v>
      </c>
      <c r="E49" s="289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301654</v>
      </c>
      <c r="E50" s="289" t="s">
        <v>269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221</v>
      </c>
      <c r="C51" s="287"/>
      <c r="D51" s="288">
        <v>161693</v>
      </c>
      <c r="E51" s="289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242</v>
      </c>
      <c r="C52" s="287"/>
      <c r="D52" s="288">
        <v>16125</v>
      </c>
      <c r="E52" s="292" t="s">
        <v>239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 t="s">
        <v>76</v>
      </c>
      <c r="B53" s="290" t="s">
        <v>274</v>
      </c>
      <c r="C53" s="287"/>
      <c r="D53" s="288">
        <v>17606</v>
      </c>
      <c r="E53" s="292" t="s">
        <v>271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385"/>
      <c r="B54" s="390" t="s">
        <v>266</v>
      </c>
      <c r="C54" s="387"/>
      <c r="D54" s="388">
        <v>496960</v>
      </c>
      <c r="E54" s="389" t="s">
        <v>259</v>
      </c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385" t="s">
        <v>265</v>
      </c>
      <c r="B55" s="386" t="s">
        <v>264</v>
      </c>
      <c r="C55" s="387"/>
      <c r="D55" s="388">
        <v>16000</v>
      </c>
      <c r="E55" s="389" t="s">
        <v>259</v>
      </c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287805</v>
      </c>
      <c r="E57" s="272" t="s">
        <v>259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169</v>
      </c>
      <c r="C58" s="270"/>
      <c r="D58" s="271">
        <v>300000</v>
      </c>
      <c r="E58" s="273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237</v>
      </c>
      <c r="B60" s="275" t="s">
        <v>238</v>
      </c>
      <c r="C60" s="270"/>
      <c r="D60" s="271">
        <v>5000</v>
      </c>
      <c r="E60" s="272" t="s">
        <v>269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 t="s">
        <v>74</v>
      </c>
      <c r="B62" s="269" t="s">
        <v>273</v>
      </c>
      <c r="C62" s="270"/>
      <c r="D62" s="271">
        <v>40000</v>
      </c>
      <c r="E62" s="282" t="s">
        <v>271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1">
        <v>328373</v>
      </c>
      <c r="E68" s="267" t="s">
        <v>271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1">
        <v>300679</v>
      </c>
      <c r="E69" s="267" t="s">
        <v>269</v>
      </c>
      <c r="F69" s="55">
        <v>8072</v>
      </c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1">
        <v>371756</v>
      </c>
      <c r="E70" s="267" t="s">
        <v>271</v>
      </c>
      <c r="F70" s="300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1">
        <v>68955</v>
      </c>
      <c r="E71" s="276" t="s">
        <v>259</v>
      </c>
      <c r="F71" s="300"/>
      <c r="G71" s="306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1">
        <v>349519</v>
      </c>
      <c r="E72" s="266" t="s">
        <v>271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1">
        <v>264467</v>
      </c>
      <c r="E73" s="267" t="s">
        <v>271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243</v>
      </c>
      <c r="C74" s="264"/>
      <c r="D74" s="341">
        <v>61308</v>
      </c>
      <c r="E74" s="267" t="s">
        <v>239</v>
      </c>
      <c r="F74" s="300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253</v>
      </c>
      <c r="C75" s="264"/>
      <c r="D75" s="341">
        <v>8000</v>
      </c>
      <c r="E75" s="267" t="s">
        <v>249</v>
      </c>
      <c r="F75" s="300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1" t="s">
        <v>25</v>
      </c>
      <c r="B119" s="422"/>
      <c r="C119" s="425"/>
      <c r="D119" s="201">
        <f>SUM(D37:D118)</f>
        <v>4023176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1" t="s">
        <v>26</v>
      </c>
      <c r="B121" s="422"/>
      <c r="C121" s="422"/>
      <c r="D121" s="201">
        <f>D119+L121</f>
        <v>4023176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zoomScaleNormal="100" workbookViewId="0">
      <selection activeCell="E31" sqref="A1:E31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2" t="s">
        <v>85</v>
      </c>
      <c r="B1" s="453"/>
      <c r="C1" s="453"/>
      <c r="D1" s="453"/>
      <c r="E1" s="454"/>
      <c r="F1" s="5"/>
      <c r="G1" s="5"/>
      <c r="H1" s="5"/>
      <c r="I1" s="447"/>
      <c r="J1" s="447"/>
      <c r="K1" s="447"/>
    </row>
    <row r="2" spans="1:18" ht="20.25">
      <c r="A2" s="461" t="s">
        <v>60</v>
      </c>
      <c r="B2" s="462"/>
      <c r="C2" s="462"/>
      <c r="D2" s="462"/>
      <c r="E2" s="463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55" t="s">
        <v>272</v>
      </c>
      <c r="B3" s="456"/>
      <c r="C3" s="456"/>
      <c r="D3" s="456"/>
      <c r="E3" s="457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4" t="s">
        <v>63</v>
      </c>
      <c r="B4" s="465"/>
      <c r="C4" s="465"/>
      <c r="D4" s="465"/>
      <c r="E4" s="466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9827429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2">
        <v>40500</v>
      </c>
      <c r="R5" s="342" t="s">
        <v>200</v>
      </c>
    </row>
    <row r="6" spans="1:18" ht="21.75">
      <c r="A6" s="239" t="s">
        <v>6</v>
      </c>
      <c r="B6" s="223">
        <v>97691</v>
      </c>
      <c r="C6" s="39"/>
      <c r="D6" s="37" t="s">
        <v>193</v>
      </c>
      <c r="E6" s="240">
        <v>98159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2">
        <v>35000</v>
      </c>
      <c r="R6" s="342" t="s">
        <v>201</v>
      </c>
    </row>
    <row r="7" spans="1:18" ht="21.75">
      <c r="A7" s="241"/>
      <c r="B7" s="223"/>
      <c r="C7" s="39"/>
      <c r="D7" s="37" t="s">
        <v>64</v>
      </c>
      <c r="E7" s="240">
        <v>88544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2">
        <v>28100</v>
      </c>
      <c r="R7" s="342" t="s">
        <v>202</v>
      </c>
    </row>
    <row r="8" spans="1:18" ht="21.75">
      <c r="A8" s="239"/>
      <c r="B8" s="223"/>
      <c r="C8" s="37"/>
      <c r="D8" s="354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3">
        <f>SUM(Q5:Q7)</f>
        <v>103600</v>
      </c>
      <c r="R8" s="299" t="s">
        <v>4</v>
      </c>
    </row>
    <row r="9" spans="1:18" ht="23.25">
      <c r="A9" s="239" t="s">
        <v>81</v>
      </c>
      <c r="B9" s="223">
        <v>28722</v>
      </c>
      <c r="C9" s="38"/>
      <c r="D9" s="354" t="s">
        <v>11</v>
      </c>
      <c r="E9" s="257">
        <v>4023176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209</v>
      </c>
      <c r="B10" s="223">
        <v>0</v>
      </c>
      <c r="C10" s="38"/>
      <c r="D10" s="354" t="s">
        <v>240</v>
      </c>
      <c r="E10" s="340">
        <v>-1480049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68969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3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227500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183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13068969</v>
      </c>
      <c r="C17" s="38"/>
      <c r="D17" s="38" t="s">
        <v>7</v>
      </c>
      <c r="E17" s="242">
        <f>SUM(E5:E16)</f>
        <v>13068969</v>
      </c>
      <c r="F17" s="5"/>
      <c r="G17" s="105">
        <f>B17-E17</f>
        <v>0</v>
      </c>
      <c r="H17" s="279"/>
      <c r="I17" s="440" t="s">
        <v>135</v>
      </c>
      <c r="J17" s="440"/>
      <c r="K17" s="440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48" t="s">
        <v>96</v>
      </c>
      <c r="J18" s="448"/>
      <c r="K18" s="44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8" t="s">
        <v>13</v>
      </c>
      <c r="B19" s="459"/>
      <c r="C19" s="459"/>
      <c r="D19" s="459"/>
      <c r="E19" s="460"/>
      <c r="F19" s="5"/>
      <c r="G19" s="8"/>
      <c r="H19" s="8"/>
      <c r="I19" s="443" t="s">
        <v>161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5" t="s">
        <v>179</v>
      </c>
      <c r="B20" s="337">
        <v>301654</v>
      </c>
      <c r="C20" s="246"/>
      <c r="D20" s="260" t="s">
        <v>173</v>
      </c>
      <c r="E20" s="261">
        <v>371756</v>
      </c>
      <c r="F20" s="5"/>
      <c r="G20" s="16"/>
      <c r="H20" s="16"/>
      <c r="I20" s="436" t="s">
        <v>139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178</v>
      </c>
      <c r="B21" s="113">
        <v>287805</v>
      </c>
      <c r="C21" s="37"/>
      <c r="D21" s="235" t="s">
        <v>171</v>
      </c>
      <c r="E21" s="244">
        <v>328373</v>
      </c>
      <c r="G21" s="17"/>
      <c r="H21" s="17"/>
      <c r="I21" s="449" t="s">
        <v>160</v>
      </c>
      <c r="J21" s="450"/>
      <c r="K21" s="45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258</v>
      </c>
      <c r="B22" s="113">
        <v>17606</v>
      </c>
      <c r="C22" s="37"/>
      <c r="D22" s="235" t="s">
        <v>172</v>
      </c>
      <c r="E22" s="244">
        <v>300679</v>
      </c>
      <c r="I22" s="443" t="s">
        <v>163</v>
      </c>
      <c r="J22" s="443"/>
      <c r="K22" s="443"/>
      <c r="L22" s="339">
        <v>20000</v>
      </c>
      <c r="M22" s="339"/>
      <c r="N22" s="7"/>
      <c r="O22" s="7"/>
      <c r="P22" s="7"/>
      <c r="Q22" s="7"/>
      <c r="R22" s="7"/>
    </row>
    <row r="23" spans="1:18" ht="21.75" customHeight="1">
      <c r="A23" s="245" t="s">
        <v>228</v>
      </c>
      <c r="B23" s="113">
        <v>151000</v>
      </c>
      <c r="C23" s="37"/>
      <c r="D23" s="235" t="s">
        <v>175</v>
      </c>
      <c r="E23" s="244">
        <v>349519</v>
      </c>
      <c r="I23" s="437" t="s">
        <v>184</v>
      </c>
      <c r="J23" s="438"/>
      <c r="K23" s="439"/>
      <c r="L23" s="339">
        <v>40000</v>
      </c>
      <c r="M23" s="339"/>
      <c r="N23" s="7"/>
      <c r="O23" s="7"/>
      <c r="P23" s="7"/>
      <c r="Q23" s="7"/>
      <c r="R23" s="7"/>
    </row>
    <row r="24" spans="1:18" ht="21.75" customHeight="1">
      <c r="A24" s="245" t="s">
        <v>244</v>
      </c>
      <c r="B24" s="113">
        <v>16125</v>
      </c>
      <c r="C24" s="37"/>
      <c r="D24" s="301" t="s">
        <v>176</v>
      </c>
      <c r="E24" s="302">
        <v>264467</v>
      </c>
      <c r="I24" s="443" t="s">
        <v>223</v>
      </c>
      <c r="J24" s="443"/>
      <c r="K24" s="443"/>
      <c r="L24" s="324">
        <v>30000</v>
      </c>
      <c r="M24" s="324"/>
      <c r="N24" s="7"/>
      <c r="O24" s="7"/>
      <c r="P24" s="7"/>
      <c r="Q24" s="7"/>
      <c r="R24" s="7"/>
    </row>
    <row r="25" spans="1:18" ht="21.75">
      <c r="A25" s="336" t="s">
        <v>180</v>
      </c>
      <c r="B25" s="338">
        <v>85100</v>
      </c>
      <c r="C25" s="114"/>
      <c r="D25" s="235" t="s">
        <v>174</v>
      </c>
      <c r="E25" s="244">
        <v>68955</v>
      </c>
      <c r="I25" s="440" t="s">
        <v>164</v>
      </c>
      <c r="J25" s="440"/>
      <c r="K25" s="440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48" t="s">
        <v>215</v>
      </c>
      <c r="B26" s="349">
        <v>84566</v>
      </c>
      <c r="C26" s="350"/>
      <c r="D26" s="351" t="s">
        <v>245</v>
      </c>
      <c r="E26" s="352">
        <v>61308</v>
      </c>
      <c r="N26" s="7"/>
      <c r="O26" s="7"/>
      <c r="P26" s="7"/>
      <c r="Q26" s="7"/>
      <c r="R26" s="7"/>
    </row>
    <row r="27" spans="1:18" s="256" customFormat="1" ht="21.75">
      <c r="A27" s="348" t="s">
        <v>227</v>
      </c>
      <c r="B27" s="349">
        <v>81850</v>
      </c>
      <c r="C27" s="350"/>
      <c r="D27" s="351" t="s">
        <v>177</v>
      </c>
      <c r="E27" s="352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275</v>
      </c>
      <c r="B28" s="113">
        <v>40000</v>
      </c>
      <c r="C28" s="114"/>
      <c r="D28" s="235" t="s">
        <v>235</v>
      </c>
      <c r="E28" s="244">
        <v>31230</v>
      </c>
      <c r="I28" s="444" t="s">
        <v>232</v>
      </c>
      <c r="J28" s="445"/>
      <c r="K28" s="445"/>
      <c r="L28" s="445"/>
      <c r="M28" s="446"/>
    </row>
    <row r="29" spans="1:18" ht="20.100000000000001" customHeight="1">
      <c r="A29" s="245" t="s">
        <v>222</v>
      </c>
      <c r="B29" s="113">
        <v>161693</v>
      </c>
      <c r="C29" s="114"/>
      <c r="D29" s="235" t="s">
        <v>254</v>
      </c>
      <c r="E29" s="244">
        <v>30000</v>
      </c>
      <c r="I29" s="441" t="s">
        <v>126</v>
      </c>
      <c r="J29" s="441"/>
      <c r="K29" s="442"/>
      <c r="L29" s="359">
        <v>213170</v>
      </c>
      <c r="M29" s="360"/>
      <c r="N29" s="7"/>
      <c r="O29" s="7"/>
      <c r="P29" s="7"/>
      <c r="Q29" s="7"/>
      <c r="R29" s="7"/>
    </row>
    <row r="30" spans="1:18" ht="21.75">
      <c r="A30" s="245" t="s">
        <v>166</v>
      </c>
      <c r="B30" s="113">
        <v>44100</v>
      </c>
      <c r="C30" s="114"/>
      <c r="D30" s="235" t="s">
        <v>170</v>
      </c>
      <c r="E30" s="244">
        <v>300000</v>
      </c>
      <c r="I30" s="435" t="s">
        <v>155</v>
      </c>
      <c r="J30" s="436"/>
      <c r="K30" s="436"/>
      <c r="L30" s="357">
        <v>79500</v>
      </c>
      <c r="M30" s="357" t="s">
        <v>233</v>
      </c>
      <c r="N30" s="7"/>
      <c r="O30" s="7"/>
      <c r="P30" s="7"/>
      <c r="Q30" s="7"/>
      <c r="R30" s="7"/>
    </row>
    <row r="31" spans="1:18" ht="24" thickBot="1">
      <c r="A31" s="391" t="s">
        <v>268</v>
      </c>
      <c r="B31" s="392">
        <v>496960</v>
      </c>
      <c r="C31" s="393"/>
      <c r="D31" s="394" t="s">
        <v>267</v>
      </c>
      <c r="E31" s="395">
        <v>16000</v>
      </c>
      <c r="I31" s="435" t="s">
        <v>155</v>
      </c>
      <c r="J31" s="436"/>
      <c r="K31" s="436"/>
      <c r="L31" s="357">
        <v>47500</v>
      </c>
      <c r="M31" s="357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1"/>
      <c r="E32" s="372"/>
      <c r="I32" s="435" t="s">
        <v>155</v>
      </c>
      <c r="J32" s="436"/>
      <c r="K32" s="436"/>
      <c r="L32" s="357">
        <v>50000</v>
      </c>
      <c r="M32" s="357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1"/>
      <c r="E33" s="372"/>
      <c r="I33" s="437"/>
      <c r="J33" s="438"/>
      <c r="K33" s="439"/>
      <c r="L33" s="357"/>
      <c r="M33" s="357"/>
      <c r="N33" s="7"/>
      <c r="O33" s="7"/>
      <c r="P33" s="7"/>
      <c r="Q33" s="7"/>
      <c r="R33" s="7"/>
    </row>
    <row r="34" spans="1:18" ht="15.75">
      <c r="I34" s="440" t="s">
        <v>97</v>
      </c>
      <c r="J34" s="440"/>
      <c r="K34" s="440"/>
      <c r="L34" s="356">
        <f>L29-L30-L31-L32-L33</f>
        <v>36170</v>
      </c>
      <c r="M34" s="356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30">
    <sortCondition ref="A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5:K25"/>
    <mergeCell ref="I29:K29"/>
    <mergeCell ref="I19:K19"/>
    <mergeCell ref="I22:K22"/>
    <mergeCell ref="I23:K23"/>
    <mergeCell ref="I24:K24"/>
    <mergeCell ref="I28:M28"/>
    <mergeCell ref="I32:K32"/>
    <mergeCell ref="I33:K33"/>
    <mergeCell ref="I34:K34"/>
    <mergeCell ref="I31:K31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C1" workbookViewId="0">
      <selection activeCell="I16" sqref="I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150</v>
      </c>
      <c r="B1" s="468"/>
      <c r="C1" s="248">
        <f>C73+G13+E1</f>
        <v>217900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97" t="s">
        <v>219</v>
      </c>
      <c r="G2" s="398">
        <v>23800</v>
      </c>
      <c r="H2" s="399"/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74" t="s">
        <v>212</v>
      </c>
      <c r="G3" s="321">
        <v>187100</v>
      </c>
      <c r="H3" s="375" t="s">
        <v>207</v>
      </c>
      <c r="J3" s="471" t="s">
        <v>158</v>
      </c>
      <c r="K3" s="471"/>
      <c r="L3" s="471"/>
    </row>
    <row r="4" spans="1:12">
      <c r="A4" s="24" t="s">
        <v>211</v>
      </c>
      <c r="B4" s="24" t="s">
        <v>167</v>
      </c>
      <c r="C4" s="323">
        <v>4400</v>
      </c>
      <c r="D4" s="24"/>
      <c r="E4" s="60"/>
      <c r="F4" s="400" t="s">
        <v>145</v>
      </c>
      <c r="G4" s="396">
        <v>6000</v>
      </c>
      <c r="H4" s="401" t="s">
        <v>144</v>
      </c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216</v>
      </c>
      <c r="B5" s="24" t="s">
        <v>167</v>
      </c>
      <c r="C5" s="347">
        <v>1000</v>
      </c>
      <c r="D5" s="24"/>
      <c r="E5" s="60"/>
      <c r="F5" s="374" t="s">
        <v>145</v>
      </c>
      <c r="G5" s="321">
        <v>6000</v>
      </c>
      <c r="H5" s="375" t="s">
        <v>148</v>
      </c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220</v>
      </c>
      <c r="B6" s="24" t="s">
        <v>167</v>
      </c>
      <c r="C6" s="346">
        <v>8400</v>
      </c>
      <c r="D6" s="24"/>
      <c r="E6" s="60"/>
      <c r="F6" s="374" t="s">
        <v>145</v>
      </c>
      <c r="G6" s="321">
        <v>6000</v>
      </c>
      <c r="H6" s="375" t="s">
        <v>149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224</v>
      </c>
      <c r="B7" s="24" t="s">
        <v>167</v>
      </c>
      <c r="C7" s="346">
        <v>6000</v>
      </c>
      <c r="D7" s="24"/>
      <c r="E7" s="60"/>
      <c r="F7" s="374"/>
      <c r="G7" s="321"/>
      <c r="H7" s="375"/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225</v>
      </c>
      <c r="B8" s="24" t="s">
        <v>167</v>
      </c>
      <c r="C8" s="346">
        <v>4000</v>
      </c>
      <c r="D8" s="24"/>
      <c r="E8" s="60"/>
      <c r="F8" s="374"/>
      <c r="G8" s="321"/>
      <c r="H8" s="375"/>
      <c r="J8" s="313" t="s">
        <v>123</v>
      </c>
      <c r="K8" s="313">
        <v>7000</v>
      </c>
      <c r="L8" s="313" t="s">
        <v>128</v>
      </c>
    </row>
    <row r="9" spans="1:12" ht="15">
      <c r="A9" s="358" t="s">
        <v>229</v>
      </c>
      <c r="B9" s="358" t="s">
        <v>230</v>
      </c>
      <c r="C9" s="299">
        <v>3000</v>
      </c>
      <c r="D9" s="358"/>
      <c r="E9" s="60"/>
      <c r="F9" s="374"/>
      <c r="G9" s="321"/>
      <c r="H9" s="375"/>
      <c r="J9" s="312" t="s">
        <v>119</v>
      </c>
      <c r="K9" s="313">
        <v>2000</v>
      </c>
      <c r="L9" s="312" t="s">
        <v>130</v>
      </c>
    </row>
    <row r="10" spans="1:12" ht="15">
      <c r="A10" s="24" t="s">
        <v>234</v>
      </c>
      <c r="B10" s="24" t="s">
        <v>167</v>
      </c>
      <c r="C10" s="346">
        <v>8000</v>
      </c>
      <c r="D10" s="24"/>
      <c r="E10" s="60"/>
      <c r="F10" s="376" t="s">
        <v>159</v>
      </c>
      <c r="G10" s="322">
        <f>SUM(G2:G9)</f>
        <v>228900</v>
      </c>
      <c r="H10" s="377"/>
      <c r="J10" s="312" t="s">
        <v>124</v>
      </c>
      <c r="K10" s="313">
        <v>7500</v>
      </c>
      <c r="L10" s="312" t="s">
        <v>136</v>
      </c>
    </row>
    <row r="11" spans="1:12">
      <c r="A11" s="24" t="s">
        <v>236</v>
      </c>
      <c r="B11" s="24" t="s">
        <v>167</v>
      </c>
      <c r="C11" s="346">
        <v>3200</v>
      </c>
      <c r="D11" s="24"/>
      <c r="E11" s="60"/>
      <c r="F11" s="378" t="s">
        <v>226</v>
      </c>
      <c r="G11" s="324">
        <v>176500</v>
      </c>
      <c r="H11" s="379" t="s">
        <v>225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239</v>
      </c>
      <c r="B12" s="24" t="s">
        <v>167</v>
      </c>
      <c r="C12" s="346">
        <v>5300</v>
      </c>
      <c r="D12" s="24"/>
      <c r="E12" s="60"/>
      <c r="F12" s="380"/>
      <c r="G12" s="309"/>
      <c r="H12" s="381"/>
      <c r="J12" s="313" t="s">
        <v>123</v>
      </c>
      <c r="K12" s="313">
        <v>9000</v>
      </c>
      <c r="L12" s="313" t="s">
        <v>138</v>
      </c>
    </row>
    <row r="13" spans="1:12" ht="15.75" thickBot="1">
      <c r="A13" s="358" t="s">
        <v>239</v>
      </c>
      <c r="B13" s="358" t="s">
        <v>241</v>
      </c>
      <c r="C13" s="299">
        <v>6000</v>
      </c>
      <c r="D13" s="358"/>
      <c r="E13" s="60"/>
      <c r="F13" s="382"/>
      <c r="G13" s="383">
        <f>G10-G11</f>
        <v>52400</v>
      </c>
      <c r="H13" s="384"/>
      <c r="J13" s="313" t="s">
        <v>140</v>
      </c>
      <c r="K13" s="313">
        <v>13500</v>
      </c>
      <c r="L13" s="313" t="s">
        <v>138</v>
      </c>
    </row>
    <row r="14" spans="1:12">
      <c r="A14" s="24" t="s">
        <v>246</v>
      </c>
      <c r="B14" s="24" t="s">
        <v>167</v>
      </c>
      <c r="C14" s="361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3.5" thickBot="1">
      <c r="A15" s="24" t="s">
        <v>247</v>
      </c>
      <c r="B15" s="24" t="s">
        <v>167</v>
      </c>
      <c r="C15" s="346">
        <v>10500</v>
      </c>
      <c r="D15" s="24"/>
      <c r="E15" s="60"/>
      <c r="J15" s="313" t="s">
        <v>140</v>
      </c>
      <c r="K15" s="313">
        <v>34500</v>
      </c>
      <c r="L15" s="313" t="s">
        <v>141</v>
      </c>
    </row>
    <row r="16" spans="1:12" ht="15.75">
      <c r="A16" s="24" t="s">
        <v>249</v>
      </c>
      <c r="B16" s="24" t="s">
        <v>167</v>
      </c>
      <c r="C16" s="362">
        <v>4500</v>
      </c>
      <c r="D16" s="24"/>
      <c r="E16" s="60"/>
      <c r="F16" s="475" t="s">
        <v>263</v>
      </c>
      <c r="G16" s="476"/>
      <c r="H16" s="477"/>
      <c r="J16" s="313" t="s">
        <v>124</v>
      </c>
      <c r="K16" s="313">
        <v>500</v>
      </c>
      <c r="L16" s="313" t="s">
        <v>141</v>
      </c>
    </row>
    <row r="17" spans="1:12" ht="15" thickBot="1">
      <c r="A17" s="24" t="s">
        <v>255</v>
      </c>
      <c r="B17" s="24" t="s">
        <v>167</v>
      </c>
      <c r="C17" s="367">
        <v>5400</v>
      </c>
      <c r="D17" s="24"/>
      <c r="E17" s="218"/>
      <c r="F17" s="472" t="s">
        <v>231</v>
      </c>
      <c r="G17" s="473"/>
      <c r="H17" s="474"/>
      <c r="J17" s="313" t="s">
        <v>123</v>
      </c>
      <c r="K17" s="313">
        <v>6500</v>
      </c>
      <c r="L17" s="313" t="s">
        <v>142</v>
      </c>
    </row>
    <row r="18" spans="1:12">
      <c r="A18" s="24" t="s">
        <v>256</v>
      </c>
      <c r="B18" s="24" t="s">
        <v>167</v>
      </c>
      <c r="C18" s="346">
        <v>2400</v>
      </c>
      <c r="D18" s="24"/>
      <c r="E18" s="218"/>
      <c r="F18" s="363" t="s">
        <v>124</v>
      </c>
      <c r="G18" s="364">
        <v>16500</v>
      </c>
      <c r="H18" s="363" t="s">
        <v>225</v>
      </c>
      <c r="J18" s="313" t="s">
        <v>143</v>
      </c>
      <c r="K18" s="313">
        <v>2500</v>
      </c>
      <c r="L18" s="313" t="s">
        <v>142</v>
      </c>
    </row>
    <row r="19" spans="1:12">
      <c r="A19" s="24" t="s">
        <v>259</v>
      </c>
      <c r="B19" s="24" t="s">
        <v>167</v>
      </c>
      <c r="C19" s="370">
        <v>8600</v>
      </c>
      <c r="D19" s="24"/>
      <c r="E19" s="218"/>
      <c r="F19" s="324" t="s">
        <v>123</v>
      </c>
      <c r="G19" s="324">
        <v>15000</v>
      </c>
      <c r="H19" s="324" t="s">
        <v>229</v>
      </c>
      <c r="J19" s="312" t="s">
        <v>124</v>
      </c>
      <c r="K19" s="313">
        <v>4000</v>
      </c>
      <c r="L19" s="313" t="s">
        <v>142</v>
      </c>
    </row>
    <row r="20" spans="1:12">
      <c r="A20" s="358" t="s">
        <v>259</v>
      </c>
      <c r="B20" s="358" t="s">
        <v>261</v>
      </c>
      <c r="C20" s="299">
        <v>40000</v>
      </c>
      <c r="D20" s="358"/>
      <c r="E20" s="218"/>
      <c r="F20" s="324" t="s">
        <v>124</v>
      </c>
      <c r="G20" s="324">
        <v>27700</v>
      </c>
      <c r="H20" s="324" t="s">
        <v>229</v>
      </c>
      <c r="J20" s="315" t="s">
        <v>143</v>
      </c>
      <c r="K20" s="315">
        <v>23000</v>
      </c>
      <c r="L20" s="315" t="s">
        <v>144</v>
      </c>
    </row>
    <row r="21" spans="1:12">
      <c r="A21" s="24" t="s">
        <v>269</v>
      </c>
      <c r="B21" s="24" t="s">
        <v>167</v>
      </c>
      <c r="C21" s="346">
        <v>10900</v>
      </c>
      <c r="D21" s="24"/>
      <c r="E21" s="218"/>
      <c r="F21" s="324" t="s">
        <v>123</v>
      </c>
      <c r="G21" s="324">
        <v>34500</v>
      </c>
      <c r="H21" s="324" t="s">
        <v>234</v>
      </c>
      <c r="J21" s="316" t="s">
        <v>123</v>
      </c>
      <c r="K21" s="316">
        <v>6500</v>
      </c>
      <c r="L21" s="316" t="s">
        <v>146</v>
      </c>
    </row>
    <row r="22" spans="1:12">
      <c r="A22" s="24" t="s">
        <v>271</v>
      </c>
      <c r="B22" s="24" t="s">
        <v>167</v>
      </c>
      <c r="C22" s="396">
        <v>2900</v>
      </c>
      <c r="D22" s="24"/>
      <c r="E22" s="218"/>
      <c r="F22" s="324" t="s">
        <v>124</v>
      </c>
      <c r="G22" s="324">
        <v>17600</v>
      </c>
      <c r="H22" s="324" t="s">
        <v>234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46"/>
      <c r="D23" s="24"/>
      <c r="E23" s="218"/>
      <c r="F23" s="324" t="s">
        <v>124</v>
      </c>
      <c r="G23" s="324">
        <v>6000</v>
      </c>
      <c r="H23" s="324" t="s">
        <v>236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46"/>
      <c r="D24" s="24"/>
      <c r="E24" s="218"/>
      <c r="F24" s="324" t="s">
        <v>123</v>
      </c>
      <c r="G24" s="324">
        <v>13600</v>
      </c>
      <c r="H24" s="324" t="s">
        <v>239</v>
      </c>
      <c r="J24" s="313"/>
      <c r="K24" s="313"/>
      <c r="L24" s="313"/>
    </row>
    <row r="25" spans="1:12" ht="15">
      <c r="A25" s="24"/>
      <c r="B25" s="24"/>
      <c r="C25" s="346"/>
      <c r="D25" s="24"/>
      <c r="E25" s="218"/>
      <c r="F25" s="324" t="s">
        <v>124</v>
      </c>
      <c r="G25" s="324">
        <v>12000</v>
      </c>
      <c r="H25" s="355" t="s">
        <v>249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46"/>
      <c r="D26" s="24"/>
      <c r="E26" s="218"/>
      <c r="F26" s="324" t="s">
        <v>270</v>
      </c>
      <c r="G26" s="324">
        <v>3500</v>
      </c>
      <c r="H26" s="355" t="s">
        <v>269</v>
      </c>
    </row>
    <row r="27" spans="1:12">
      <c r="A27" s="24"/>
      <c r="B27" s="24"/>
      <c r="C27" s="346"/>
      <c r="D27" s="24"/>
      <c r="E27" s="218"/>
      <c r="F27" s="324" t="s">
        <v>123</v>
      </c>
      <c r="G27" s="324">
        <v>2000</v>
      </c>
      <c r="H27" s="324" t="s">
        <v>271</v>
      </c>
    </row>
    <row r="28" spans="1:12">
      <c r="A28" s="24"/>
      <c r="B28" s="24"/>
      <c r="C28" s="346"/>
      <c r="D28" s="24"/>
      <c r="E28" s="218"/>
      <c r="F28" s="365" t="s">
        <v>250</v>
      </c>
      <c r="G28" s="366">
        <v>100000</v>
      </c>
      <c r="H28" s="365" t="s">
        <v>251</v>
      </c>
    </row>
    <row r="29" spans="1:12">
      <c r="A29" s="24"/>
      <c r="B29" s="24"/>
      <c r="C29" s="346"/>
      <c r="D29" s="24"/>
      <c r="E29" s="218"/>
      <c r="F29" s="365" t="s">
        <v>252</v>
      </c>
      <c r="G29" s="366">
        <v>23800</v>
      </c>
      <c r="H29" s="365" t="s">
        <v>251</v>
      </c>
    </row>
    <row r="30" spans="1:12" ht="15">
      <c r="A30" s="24"/>
      <c r="B30" s="24"/>
      <c r="C30" s="346"/>
      <c r="D30" s="24"/>
      <c r="E30" s="218"/>
      <c r="F30" s="373" t="s">
        <v>262</v>
      </c>
      <c r="G30" s="373">
        <f>SUM(G18:G29)</f>
        <v>272200</v>
      </c>
      <c r="H30" s="373"/>
    </row>
    <row r="31" spans="1:12">
      <c r="A31" s="24"/>
      <c r="B31" s="24"/>
      <c r="C31" s="346"/>
      <c r="D31" s="24"/>
      <c r="E31" s="218"/>
      <c r="F31" s="7"/>
      <c r="G31" s="7"/>
      <c r="H31" s="7"/>
    </row>
    <row r="32" spans="1:12">
      <c r="A32" s="24"/>
      <c r="B32" s="24"/>
      <c r="C32" s="346"/>
      <c r="D32" s="24"/>
      <c r="E32" s="218"/>
      <c r="F32" s="7"/>
      <c r="G32" s="7"/>
      <c r="H32" s="7"/>
    </row>
    <row r="33" spans="1:8">
      <c r="A33" s="24"/>
      <c r="B33" s="24"/>
      <c r="C33" s="346"/>
      <c r="D33" s="24"/>
      <c r="E33" s="218"/>
      <c r="F33" s="7"/>
      <c r="G33" s="7"/>
      <c r="H33" s="7"/>
    </row>
    <row r="34" spans="1:8">
      <c r="A34" s="24"/>
      <c r="B34" s="24"/>
      <c r="C34" s="323"/>
      <c r="D34" s="24"/>
      <c r="E34" s="218"/>
      <c r="F34" s="7"/>
      <c r="G34" s="7"/>
      <c r="H34" s="7"/>
    </row>
    <row r="35" spans="1:8">
      <c r="A35" s="24"/>
      <c r="B35" s="24"/>
      <c r="C35" s="323"/>
      <c r="D35" s="24"/>
      <c r="E35" s="60"/>
      <c r="F35" s="7"/>
      <c r="G35" s="7"/>
      <c r="H35" s="7"/>
    </row>
    <row r="36" spans="1:8">
      <c r="A36" s="24"/>
      <c r="B36" s="24"/>
      <c r="C36" s="323"/>
      <c r="D36" s="24"/>
      <c r="E36" s="218"/>
      <c r="F36" s="7"/>
      <c r="G36" s="7"/>
      <c r="H36" s="7"/>
    </row>
    <row r="37" spans="1:8">
      <c r="A37" s="24"/>
      <c r="B37" s="24"/>
      <c r="C37" s="323"/>
      <c r="D37" s="24"/>
      <c r="E37" s="60"/>
      <c r="F37" s="2"/>
      <c r="G37" s="2"/>
      <c r="H37" s="2"/>
    </row>
    <row r="38" spans="1:8">
      <c r="A38" s="24"/>
      <c r="B38" s="24"/>
      <c r="C38" s="323"/>
      <c r="D38" s="24"/>
      <c r="E38" s="218"/>
    </row>
    <row r="39" spans="1:8">
      <c r="A39" s="24"/>
      <c r="B39" s="24"/>
      <c r="C39" s="323"/>
      <c r="D39" s="24"/>
      <c r="E39" s="218"/>
    </row>
    <row r="40" spans="1:8">
      <c r="A40" s="24"/>
      <c r="B40" s="24"/>
      <c r="C40" s="323"/>
      <c r="D40" s="24"/>
      <c r="E40" s="218"/>
    </row>
    <row r="41" spans="1:8">
      <c r="A41" s="24"/>
      <c r="B41" s="24"/>
      <c r="C41" s="323"/>
      <c r="D41" s="24"/>
      <c r="E41" s="218"/>
    </row>
    <row r="42" spans="1:8">
      <c r="A42" s="24"/>
      <c r="B42" s="24"/>
      <c r="C42" s="323"/>
      <c r="D42" s="24"/>
      <c r="E42" s="218"/>
    </row>
    <row r="43" spans="1:8">
      <c r="A43" s="24"/>
      <c r="B43" s="24"/>
      <c r="C43" s="323"/>
      <c r="D43" s="24"/>
      <c r="E43" s="295"/>
    </row>
    <row r="44" spans="1:8">
      <c r="A44" s="24"/>
      <c r="B44" s="24"/>
      <c r="C44" s="323"/>
      <c r="D44" s="24"/>
      <c r="E44" s="295"/>
    </row>
    <row r="45" spans="1:8">
      <c r="A45" s="24"/>
      <c r="B45" s="24"/>
      <c r="C45" s="323"/>
      <c r="D45" s="24"/>
      <c r="E45" s="295"/>
    </row>
    <row r="46" spans="1:8">
      <c r="A46" s="24"/>
      <c r="B46" s="24"/>
      <c r="C46" s="323"/>
      <c r="D46" s="24"/>
      <c r="E46" s="295"/>
    </row>
    <row r="47" spans="1:8">
      <c r="A47" s="24"/>
      <c r="B47" s="24"/>
      <c r="C47" s="323"/>
      <c r="D47" s="24"/>
      <c r="E47" s="295"/>
    </row>
    <row r="48" spans="1:8">
      <c r="A48" s="24"/>
      <c r="B48" s="24"/>
      <c r="C48" s="323"/>
      <c r="D48" s="24"/>
      <c r="E48" s="295"/>
    </row>
    <row r="49" spans="1:5">
      <c r="A49" s="24"/>
      <c r="B49" s="24"/>
      <c r="C49" s="323"/>
      <c r="D49" s="24"/>
      <c r="E49" s="295"/>
    </row>
    <row r="50" spans="1:5">
      <c r="A50" s="24"/>
      <c r="B50" s="24"/>
      <c r="C50" s="323"/>
      <c r="D50" s="24"/>
      <c r="E50" s="295"/>
    </row>
    <row r="51" spans="1:5">
      <c r="A51" s="24"/>
      <c r="B51" s="24"/>
      <c r="C51" s="323"/>
      <c r="D51" s="24"/>
      <c r="E51" s="295"/>
    </row>
    <row r="52" spans="1:5">
      <c r="A52" s="24"/>
      <c r="B52" s="24"/>
      <c r="C52" s="323"/>
      <c r="D52" s="24"/>
      <c r="E52" s="295"/>
    </row>
    <row r="53" spans="1:5">
      <c r="A53" s="24"/>
      <c r="B53" s="24"/>
      <c r="C53" s="323"/>
      <c r="D53" s="24"/>
      <c r="E53" s="295"/>
    </row>
    <row r="54" spans="1:5">
      <c r="A54" s="24"/>
      <c r="B54" s="24"/>
      <c r="C54" s="323"/>
      <c r="D54" s="24"/>
      <c r="E54" s="295"/>
    </row>
    <row r="55" spans="1:5">
      <c r="A55" s="24"/>
      <c r="B55" s="24"/>
      <c r="C55" s="323"/>
      <c r="D55" s="24"/>
      <c r="E55" s="295"/>
    </row>
    <row r="56" spans="1:5">
      <c r="A56" s="24"/>
      <c r="B56" s="24"/>
      <c r="C56" s="323"/>
      <c r="D56" s="24"/>
      <c r="E56" s="295"/>
    </row>
    <row r="57" spans="1:5">
      <c r="A57" s="24"/>
      <c r="B57" s="24"/>
      <c r="C57" s="323"/>
      <c r="D57" s="24"/>
      <c r="E57" s="295"/>
    </row>
    <row r="58" spans="1:5">
      <c r="A58" s="24"/>
      <c r="B58" s="24"/>
      <c r="C58" s="323"/>
      <c r="D58" s="24"/>
      <c r="E58" s="295"/>
    </row>
    <row r="59" spans="1:5">
      <c r="A59" s="24"/>
      <c r="B59" s="24"/>
      <c r="C59" s="323"/>
      <c r="D59" s="24"/>
      <c r="E59" s="295"/>
    </row>
    <row r="60" spans="1:5">
      <c r="A60" s="24"/>
      <c r="B60" s="24"/>
      <c r="C60" s="323"/>
      <c r="D60" s="24"/>
      <c r="E60" s="295"/>
    </row>
    <row r="61" spans="1:5">
      <c r="A61" s="24"/>
      <c r="B61" s="24"/>
      <c r="C61" s="323"/>
      <c r="D61" s="24"/>
      <c r="E61" s="295"/>
    </row>
    <row r="62" spans="1:5">
      <c r="A62" s="24"/>
      <c r="B62" s="24"/>
      <c r="C62" s="323"/>
      <c r="D62" s="24"/>
      <c r="E62" s="295"/>
    </row>
    <row r="63" spans="1:5">
      <c r="A63" s="24"/>
      <c r="B63" s="24"/>
      <c r="C63" s="323"/>
      <c r="D63" s="24"/>
      <c r="E63" s="295"/>
    </row>
    <row r="64" spans="1:5">
      <c r="A64" s="24"/>
      <c r="B64" s="24"/>
      <c r="C64" s="323"/>
      <c r="D64" s="24"/>
      <c r="E64" s="295"/>
    </row>
    <row r="65" spans="1:5">
      <c r="A65" s="24"/>
      <c r="B65" s="24"/>
      <c r="C65" s="323"/>
      <c r="D65" s="24"/>
      <c r="E65" s="295"/>
    </row>
    <row r="66" spans="1:5">
      <c r="A66" s="24"/>
      <c r="B66" s="24"/>
      <c r="C66" s="323"/>
      <c r="D66" s="24"/>
      <c r="E66" s="295"/>
    </row>
    <row r="67" spans="1:5">
      <c r="A67" s="24"/>
      <c r="B67" s="24"/>
      <c r="C67" s="323"/>
      <c r="D67" s="24"/>
      <c r="E67" s="295"/>
    </row>
    <row r="68" spans="1:5">
      <c r="A68" s="24"/>
      <c r="B68" s="24"/>
      <c r="C68" s="323"/>
      <c r="D68" s="24"/>
      <c r="E68" s="295"/>
    </row>
    <row r="69" spans="1:5">
      <c r="A69" s="24"/>
      <c r="B69" s="24"/>
      <c r="C69" s="323"/>
      <c r="D69" s="24"/>
      <c r="E69" s="295"/>
    </row>
    <row r="70" spans="1:5">
      <c r="A70" s="24"/>
      <c r="B70" s="24"/>
      <c r="C70" s="323"/>
      <c r="D70" s="24"/>
      <c r="E70" s="295"/>
    </row>
    <row r="71" spans="1:5">
      <c r="A71" s="24"/>
      <c r="B71" s="24"/>
      <c r="C71" s="323"/>
      <c r="D71" s="24"/>
      <c r="E71" s="295"/>
    </row>
    <row r="72" spans="1:5">
      <c r="A72" s="24"/>
      <c r="B72" s="24"/>
      <c r="C72" s="323"/>
      <c r="D72" s="24"/>
      <c r="E72" s="295"/>
    </row>
    <row r="73" spans="1:5">
      <c r="A73" s="469" t="s">
        <v>73</v>
      </c>
      <c r="B73" s="470"/>
      <c r="C73" s="277">
        <f>SUM(C4:C72)</f>
        <v>135500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2022-08-22T04:08:29Z</dcterms:modified>
</cp:coreProperties>
</file>