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Target\August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Primary'!$A$3:$AJ$17</definedName>
    <definedName name="_xlnm._FilterDatabase" localSheetId="1" hidden="1">'Distributor Secondary'!$A$3:$D$17</definedName>
    <definedName name="_xlnm._FilterDatabase" localSheetId="3" hidden="1">'DSR Secondary'!$A$2:$AW$80</definedName>
    <definedName name="_xlnm._FilterDatabase" localSheetId="4" hidden="1">Round!$A$2:$AL$80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" i="6" l="1"/>
  <c r="F66" i="6"/>
  <c r="Z80" i="6" l="1"/>
  <c r="F56" i="6"/>
  <c r="F19" i="6"/>
  <c r="J76" i="6"/>
  <c r="F70" i="6"/>
  <c r="I63" i="6"/>
  <c r="M63" i="6"/>
  <c r="Q63" i="6"/>
  <c r="U63" i="6"/>
  <c r="Y63" i="6"/>
  <c r="AC63" i="6"/>
  <c r="AG63" i="6"/>
  <c r="AK63" i="6"/>
  <c r="K76" i="6"/>
  <c r="S76" i="6"/>
  <c r="W76" i="6"/>
  <c r="AA76" i="6"/>
  <c r="K80" i="6"/>
  <c r="O80" i="6"/>
  <c r="S80" i="6"/>
  <c r="W80" i="6"/>
  <c r="AA80" i="6"/>
  <c r="AE80" i="6"/>
  <c r="O76" i="6"/>
  <c r="AI80" i="6"/>
  <c r="AD80" i="6"/>
  <c r="K30" i="6"/>
  <c r="O30" i="6"/>
  <c r="S30" i="6"/>
  <c r="W30" i="6"/>
  <c r="AA30" i="6"/>
  <c r="AE30" i="6"/>
  <c r="AI30" i="6"/>
  <c r="K37" i="6"/>
  <c r="O37" i="6"/>
  <c r="S37" i="6"/>
  <c r="W37" i="6"/>
  <c r="AA37" i="6"/>
  <c r="AE37" i="6"/>
  <c r="AI37" i="6"/>
  <c r="K45" i="6"/>
  <c r="O45" i="6"/>
  <c r="S45" i="6"/>
  <c r="W45" i="6"/>
  <c r="AA45" i="6"/>
  <c r="AE45" i="6"/>
  <c r="AI45" i="6"/>
  <c r="N80" i="6"/>
  <c r="F77" i="6"/>
  <c r="I6" i="6"/>
  <c r="M6" i="6"/>
  <c r="Q6" i="6"/>
  <c r="U6" i="6"/>
  <c r="Y6" i="6"/>
  <c r="AC6" i="6"/>
  <c r="AG6" i="6"/>
  <c r="F21" i="6"/>
  <c r="J45" i="6"/>
  <c r="N45" i="6"/>
  <c r="R45" i="6"/>
  <c r="V45" i="6"/>
  <c r="Z45" i="6"/>
  <c r="AD45" i="6"/>
  <c r="AH45" i="6"/>
  <c r="H53" i="6"/>
  <c r="L53" i="6"/>
  <c r="P53" i="6"/>
  <c r="T53" i="6"/>
  <c r="X53" i="6"/>
  <c r="AB53" i="6"/>
  <c r="AF53" i="6"/>
  <c r="AJ53" i="6"/>
  <c r="N58" i="6"/>
  <c r="AD58" i="6"/>
  <c r="F9" i="6"/>
  <c r="F11" i="6"/>
  <c r="AH80" i="6"/>
  <c r="F25" i="6"/>
  <c r="F75" i="6"/>
  <c r="F79" i="6"/>
  <c r="F14" i="6"/>
  <c r="F16" i="6"/>
  <c r="F34" i="6"/>
  <c r="H58" i="6"/>
  <c r="L58" i="6"/>
  <c r="P58" i="6"/>
  <c r="T58" i="6"/>
  <c r="X58" i="6"/>
  <c r="AB58" i="6"/>
  <c r="AF58" i="6"/>
  <c r="AJ58" i="6"/>
  <c r="G57" i="6"/>
  <c r="G70" i="6"/>
  <c r="H76" i="6"/>
  <c r="L76" i="6"/>
  <c r="P76" i="6"/>
  <c r="T76" i="6"/>
  <c r="X76" i="6"/>
  <c r="AB76" i="6"/>
  <c r="AF76" i="6"/>
  <c r="AJ76" i="6"/>
  <c r="G73" i="6"/>
  <c r="K6" i="6"/>
  <c r="O6" i="6"/>
  <c r="F4" i="6"/>
  <c r="I13" i="6"/>
  <c r="M13" i="6"/>
  <c r="Q13" i="6"/>
  <c r="U13" i="6"/>
  <c r="Y13" i="6"/>
  <c r="AC13" i="6"/>
  <c r="AG13" i="6"/>
  <c r="AK13" i="6"/>
  <c r="G31" i="6"/>
  <c r="M37" i="6"/>
  <c r="Q37" i="6"/>
  <c r="U37" i="6"/>
  <c r="Y37" i="6"/>
  <c r="AC37" i="6"/>
  <c r="AG37" i="6"/>
  <c r="M45" i="6"/>
  <c r="Q45" i="6"/>
  <c r="U45" i="6"/>
  <c r="Y45" i="6"/>
  <c r="AC45" i="6"/>
  <c r="AG45" i="6"/>
  <c r="AK45" i="6"/>
  <c r="K53" i="6"/>
  <c r="O53" i="6"/>
  <c r="S53" i="6"/>
  <c r="W53" i="6"/>
  <c r="AA53" i="6"/>
  <c r="AE53" i="6"/>
  <c r="AI53" i="6"/>
  <c r="F61" i="6"/>
  <c r="F62" i="6"/>
  <c r="H71" i="6"/>
  <c r="L71" i="6"/>
  <c r="P71" i="6"/>
  <c r="T71" i="6"/>
  <c r="X71" i="6"/>
  <c r="AB71" i="6"/>
  <c r="AF71" i="6"/>
  <c r="AJ71" i="6"/>
  <c r="I80" i="6"/>
  <c r="M80" i="6"/>
  <c r="Q80" i="6"/>
  <c r="U80" i="6"/>
  <c r="Y80" i="6"/>
  <c r="AC80" i="6"/>
  <c r="AG80" i="6"/>
  <c r="AK80" i="6"/>
  <c r="G5" i="6"/>
  <c r="F5" i="6"/>
  <c r="G15" i="6"/>
  <c r="F15" i="6"/>
  <c r="V80" i="6"/>
  <c r="J6" i="6"/>
  <c r="N6" i="6"/>
  <c r="R6" i="6"/>
  <c r="V6" i="6"/>
  <c r="Z6" i="6"/>
  <c r="AD6" i="6"/>
  <c r="AH6" i="6"/>
  <c r="G8" i="6"/>
  <c r="F8" i="6"/>
  <c r="K18" i="6"/>
  <c r="O18" i="6"/>
  <c r="S18" i="6"/>
  <c r="W18" i="6"/>
  <c r="AA18" i="6"/>
  <c r="AE18" i="6"/>
  <c r="AI18" i="6"/>
  <c r="G17" i="6"/>
  <c r="F17" i="6"/>
  <c r="I23" i="6"/>
  <c r="M23" i="6"/>
  <c r="Q23" i="6"/>
  <c r="U23" i="6"/>
  <c r="Y23" i="6"/>
  <c r="AC23" i="6"/>
  <c r="AG23" i="6"/>
  <c r="AK23" i="6"/>
  <c r="F26" i="6"/>
  <c r="F31" i="6"/>
  <c r="F3" i="6"/>
  <c r="F7" i="6"/>
  <c r="K13" i="6"/>
  <c r="O13" i="6"/>
  <c r="S13" i="6"/>
  <c r="W13" i="6"/>
  <c r="AA13" i="6"/>
  <c r="AE13" i="6"/>
  <c r="AI13" i="6"/>
  <c r="G10" i="6"/>
  <c r="F10" i="6"/>
  <c r="F20" i="6"/>
  <c r="G21" i="6"/>
  <c r="G24" i="6"/>
  <c r="M30" i="6"/>
  <c r="Q30" i="6"/>
  <c r="U30" i="6"/>
  <c r="Y30" i="6"/>
  <c r="AC30" i="6"/>
  <c r="AG30" i="6"/>
  <c r="AK30" i="6"/>
  <c r="F35" i="6"/>
  <c r="N53" i="6"/>
  <c r="AD53" i="6"/>
  <c r="H6" i="6"/>
  <c r="L6" i="6"/>
  <c r="P6" i="6"/>
  <c r="T6" i="6"/>
  <c r="X6" i="6"/>
  <c r="AB6" i="6"/>
  <c r="AF6" i="6"/>
  <c r="AJ6" i="6"/>
  <c r="G12" i="6"/>
  <c r="F12" i="6"/>
  <c r="I18" i="6"/>
  <c r="M18" i="6"/>
  <c r="Q18" i="6"/>
  <c r="U18" i="6"/>
  <c r="Y18" i="6"/>
  <c r="AC18" i="6"/>
  <c r="AG18" i="6"/>
  <c r="AK18" i="6"/>
  <c r="K23" i="6"/>
  <c r="O23" i="6"/>
  <c r="S23" i="6"/>
  <c r="W23" i="6"/>
  <c r="AA23" i="6"/>
  <c r="AE23" i="6"/>
  <c r="AI23" i="6"/>
  <c r="S6" i="6"/>
  <c r="W6" i="6"/>
  <c r="AA6" i="6"/>
  <c r="AE6" i="6"/>
  <c r="AI6" i="6"/>
  <c r="G4" i="6"/>
  <c r="J13" i="6"/>
  <c r="N13" i="6"/>
  <c r="R13" i="6"/>
  <c r="V13" i="6"/>
  <c r="Z13" i="6"/>
  <c r="AD13" i="6"/>
  <c r="AH13" i="6"/>
  <c r="G9" i="6"/>
  <c r="H18" i="6"/>
  <c r="L18" i="6"/>
  <c r="P18" i="6"/>
  <c r="T18" i="6"/>
  <c r="X18" i="6"/>
  <c r="AB18" i="6"/>
  <c r="AF18" i="6"/>
  <c r="AJ18" i="6"/>
  <c r="H23" i="6"/>
  <c r="L23" i="6"/>
  <c r="P23" i="6"/>
  <c r="T23" i="6"/>
  <c r="X23" i="6"/>
  <c r="AB23" i="6"/>
  <c r="AF23" i="6"/>
  <c r="AJ23" i="6"/>
  <c r="G20" i="6"/>
  <c r="G26" i="6"/>
  <c r="G28" i="6"/>
  <c r="H37" i="6"/>
  <c r="L37" i="6"/>
  <c r="P37" i="6"/>
  <c r="T37" i="6"/>
  <c r="X37" i="6"/>
  <c r="AB37" i="6"/>
  <c r="AF37" i="6"/>
  <c r="AJ37" i="6"/>
  <c r="F32" i="6"/>
  <c r="N37" i="6"/>
  <c r="V37" i="6"/>
  <c r="AD37" i="6"/>
  <c r="J37" i="6"/>
  <c r="R37" i="6"/>
  <c r="Z37" i="6"/>
  <c r="AH37" i="6"/>
  <c r="I58" i="6"/>
  <c r="M58" i="6"/>
  <c r="Q58" i="6"/>
  <c r="U58" i="6"/>
  <c r="Y58" i="6"/>
  <c r="AC58" i="6"/>
  <c r="AG58" i="6"/>
  <c r="AK58" i="6"/>
  <c r="F57" i="6"/>
  <c r="G59" i="6"/>
  <c r="G61" i="6"/>
  <c r="I71" i="6"/>
  <c r="M71" i="6"/>
  <c r="Q71" i="6"/>
  <c r="U71" i="6"/>
  <c r="Y71" i="6"/>
  <c r="AC71" i="6"/>
  <c r="AG71" i="6"/>
  <c r="AK71" i="6"/>
  <c r="G67" i="6"/>
  <c r="Z71" i="6"/>
  <c r="I76" i="6"/>
  <c r="M76" i="6"/>
  <c r="Q76" i="6"/>
  <c r="U76" i="6"/>
  <c r="Y76" i="6"/>
  <c r="AC76" i="6"/>
  <c r="AG76" i="6"/>
  <c r="AK76" i="6"/>
  <c r="AK37" i="6"/>
  <c r="G33" i="6"/>
  <c r="F36" i="6"/>
  <c r="H45" i="6"/>
  <c r="L45" i="6"/>
  <c r="P45" i="6"/>
  <c r="T45" i="6"/>
  <c r="X45" i="6"/>
  <c r="AB45" i="6"/>
  <c r="AF45" i="6"/>
  <c r="AJ45" i="6"/>
  <c r="J53" i="6"/>
  <c r="R53" i="6"/>
  <c r="V53" i="6"/>
  <c r="Z53" i="6"/>
  <c r="AH53" i="6"/>
  <c r="G54" i="6"/>
  <c r="R58" i="6"/>
  <c r="V58" i="6"/>
  <c r="Z58" i="6"/>
  <c r="AH58" i="6"/>
  <c r="G56" i="6"/>
  <c r="K63" i="6"/>
  <c r="O63" i="6"/>
  <c r="S63" i="6"/>
  <c r="W63" i="6"/>
  <c r="AA63" i="6"/>
  <c r="AE63" i="6"/>
  <c r="AI63" i="6"/>
  <c r="G64" i="6"/>
  <c r="G72" i="6"/>
  <c r="R76" i="6"/>
  <c r="V76" i="6"/>
  <c r="AH76" i="6"/>
  <c r="Z76" i="6"/>
  <c r="H80" i="6"/>
  <c r="L80" i="6"/>
  <c r="P80" i="6"/>
  <c r="T80" i="6"/>
  <c r="X80" i="6"/>
  <c r="AB80" i="6"/>
  <c r="AF80" i="6"/>
  <c r="AJ80" i="6"/>
  <c r="F78" i="6"/>
  <c r="AK6" i="6"/>
  <c r="H13" i="6"/>
  <c r="L13" i="6"/>
  <c r="P13" i="6"/>
  <c r="T13" i="6"/>
  <c r="X13" i="6"/>
  <c r="AB13" i="6"/>
  <c r="AF13" i="6"/>
  <c r="AJ13" i="6"/>
  <c r="G11" i="6"/>
  <c r="J18" i="6"/>
  <c r="N18" i="6"/>
  <c r="R18" i="6"/>
  <c r="V18" i="6"/>
  <c r="Z18" i="6"/>
  <c r="AD18" i="6"/>
  <c r="AH18" i="6"/>
  <c r="G16" i="6"/>
  <c r="J23" i="6"/>
  <c r="N23" i="6"/>
  <c r="R23" i="6"/>
  <c r="V23" i="6"/>
  <c r="Z23" i="6"/>
  <c r="AD23" i="6"/>
  <c r="AH23" i="6"/>
  <c r="F22" i="6"/>
  <c r="H30" i="6"/>
  <c r="L30" i="6"/>
  <c r="P30" i="6"/>
  <c r="T30" i="6"/>
  <c r="X30" i="6"/>
  <c r="AB30" i="6"/>
  <c r="AF30" i="6"/>
  <c r="AJ30" i="6"/>
  <c r="J30" i="6"/>
  <c r="N30" i="6"/>
  <c r="R30" i="6"/>
  <c r="V30" i="6"/>
  <c r="Z30" i="6"/>
  <c r="AD30" i="6"/>
  <c r="AH30" i="6"/>
  <c r="F29" i="6"/>
  <c r="G35" i="6"/>
  <c r="G38" i="6"/>
  <c r="K58" i="6"/>
  <c r="O58" i="6"/>
  <c r="S58" i="6"/>
  <c r="W58" i="6"/>
  <c r="AA58" i="6"/>
  <c r="AE58" i="6"/>
  <c r="AI58" i="6"/>
  <c r="H63" i="6"/>
  <c r="L63" i="6"/>
  <c r="P63" i="6"/>
  <c r="T63" i="6"/>
  <c r="X63" i="6"/>
  <c r="AB63" i="6"/>
  <c r="AF63" i="6"/>
  <c r="AJ63" i="6"/>
  <c r="N63" i="6"/>
  <c r="AD63" i="6"/>
  <c r="G62" i="6"/>
  <c r="K71" i="6"/>
  <c r="O71" i="6"/>
  <c r="S71" i="6"/>
  <c r="W71" i="6"/>
  <c r="AA71" i="6"/>
  <c r="AE71" i="6"/>
  <c r="AI71" i="6"/>
  <c r="G66" i="6"/>
  <c r="G68" i="6"/>
  <c r="AE76" i="6"/>
  <c r="AI76" i="6"/>
  <c r="G42" i="6"/>
  <c r="F42" i="6"/>
  <c r="G44" i="6"/>
  <c r="F44" i="6"/>
  <c r="G49" i="6"/>
  <c r="F49" i="6"/>
  <c r="G60" i="6"/>
  <c r="F60" i="6"/>
  <c r="G3" i="6"/>
  <c r="G7" i="6"/>
  <c r="G14" i="6"/>
  <c r="G19" i="6"/>
  <c r="G22" i="6"/>
  <c r="G27" i="6"/>
  <c r="I30" i="6"/>
  <c r="G32" i="6"/>
  <c r="G36" i="6"/>
  <c r="I45" i="6"/>
  <c r="G55" i="6"/>
  <c r="F55" i="6"/>
  <c r="N71" i="6"/>
  <c r="R71" i="6"/>
  <c r="V71" i="6"/>
  <c r="AD71" i="6"/>
  <c r="AH71" i="6"/>
  <c r="N76" i="6"/>
  <c r="AD76" i="6"/>
  <c r="G47" i="6"/>
  <c r="F47" i="6"/>
  <c r="F24" i="6"/>
  <c r="F28" i="6"/>
  <c r="F33" i="6"/>
  <c r="F38" i="6"/>
  <c r="G39" i="6"/>
  <c r="F39" i="6"/>
  <c r="G41" i="6"/>
  <c r="F41" i="6"/>
  <c r="G43" i="6"/>
  <c r="F43" i="6"/>
  <c r="I53" i="6"/>
  <c r="G46" i="6"/>
  <c r="F46" i="6"/>
  <c r="M53" i="6"/>
  <c r="Q53" i="6"/>
  <c r="U53" i="6"/>
  <c r="Y53" i="6"/>
  <c r="AC53" i="6"/>
  <c r="AG53" i="6"/>
  <c r="AK53" i="6"/>
  <c r="G48" i="6"/>
  <c r="F48" i="6"/>
  <c r="G50" i="6"/>
  <c r="F50" i="6"/>
  <c r="G52" i="6"/>
  <c r="F52" i="6"/>
  <c r="R63" i="6"/>
  <c r="V63" i="6"/>
  <c r="Z63" i="6"/>
  <c r="AH63" i="6"/>
  <c r="G40" i="6"/>
  <c r="F40" i="6"/>
  <c r="G51" i="6"/>
  <c r="F51" i="6"/>
  <c r="G69" i="6"/>
  <c r="F69" i="6"/>
  <c r="G25" i="6"/>
  <c r="F27" i="6"/>
  <c r="G29" i="6"/>
  <c r="G34" i="6"/>
  <c r="I37" i="6"/>
  <c r="G65" i="6"/>
  <c r="F65" i="6"/>
  <c r="J71" i="6"/>
  <c r="G74" i="6"/>
  <c r="F74" i="6"/>
  <c r="J80" i="6"/>
  <c r="F54" i="6"/>
  <c r="F59" i="6"/>
  <c r="F64" i="6"/>
  <c r="F68" i="6"/>
  <c r="F73" i="6"/>
  <c r="G75" i="6"/>
  <c r="G79" i="6"/>
  <c r="J58" i="6"/>
  <c r="J63" i="6"/>
  <c r="F67" i="6"/>
  <c r="F72" i="6"/>
  <c r="G78" i="6"/>
  <c r="G77" i="6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58" i="6" l="1"/>
  <c r="F23" i="6"/>
  <c r="F6" i="6"/>
  <c r="F80" i="6"/>
  <c r="T81" i="6"/>
  <c r="AE81" i="6"/>
  <c r="O81" i="6"/>
  <c r="G37" i="6"/>
  <c r="AK81" i="6"/>
  <c r="U81" i="6"/>
  <c r="N81" i="6"/>
  <c r="G13" i="6"/>
  <c r="W81" i="6"/>
  <c r="AG81" i="6"/>
  <c r="G71" i="6"/>
  <c r="AB81" i="6"/>
  <c r="X81" i="6"/>
  <c r="Z81" i="6"/>
  <c r="F18" i="6"/>
  <c r="F37" i="6"/>
  <c r="G6" i="6"/>
  <c r="G76" i="6"/>
  <c r="F63" i="6"/>
  <c r="AI81" i="6"/>
  <c r="S81" i="6"/>
  <c r="AD81" i="6"/>
  <c r="AA81" i="6"/>
  <c r="K81" i="6"/>
  <c r="AF81" i="6"/>
  <c r="P81" i="6"/>
  <c r="AJ81" i="6"/>
  <c r="L81" i="6"/>
  <c r="Y81" i="6"/>
  <c r="Q81" i="6"/>
  <c r="G63" i="6"/>
  <c r="H81" i="6"/>
  <c r="R81" i="6"/>
  <c r="AH81" i="6"/>
  <c r="AC81" i="6"/>
  <c r="M81" i="6"/>
  <c r="G23" i="6"/>
  <c r="G30" i="6"/>
  <c r="G45" i="6"/>
  <c r="V81" i="6"/>
  <c r="G58" i="6"/>
  <c r="I81" i="6"/>
  <c r="G18" i="6"/>
  <c r="F13" i="6"/>
  <c r="G80" i="6"/>
  <c r="F53" i="6"/>
  <c r="F76" i="6"/>
  <c r="J81" i="6"/>
  <c r="G53" i="6"/>
  <c r="F45" i="6"/>
  <c r="F30" i="6"/>
  <c r="F71" i="6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3" i="5"/>
  <c r="F81" i="6" l="1"/>
  <c r="G81" i="6"/>
  <c r="F33" i="5"/>
  <c r="F33" i="4" s="1"/>
  <c r="G33" i="5"/>
  <c r="G33" i="4" s="1"/>
  <c r="AE3" i="5" l="1"/>
  <c r="AF3" i="5"/>
  <c r="AG3" i="5"/>
  <c r="AH3" i="5"/>
  <c r="AI3" i="5"/>
  <c r="AJ3" i="5"/>
  <c r="AE4" i="5"/>
  <c r="AF4" i="5"/>
  <c r="AG4" i="5"/>
  <c r="AH4" i="5"/>
  <c r="AI4" i="5"/>
  <c r="AJ4" i="5"/>
  <c r="AE5" i="5"/>
  <c r="AF5" i="5"/>
  <c r="AG5" i="5"/>
  <c r="AH5" i="5"/>
  <c r="AI5" i="5"/>
  <c r="AJ5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E43" i="5"/>
  <c r="AF43" i="5"/>
  <c r="AG43" i="5"/>
  <c r="AH43" i="5"/>
  <c r="AI43" i="5"/>
  <c r="AJ43" i="5"/>
  <c r="AE44" i="5"/>
  <c r="AF44" i="5"/>
  <c r="AG44" i="5"/>
  <c r="AH44" i="5"/>
  <c r="AI44" i="5"/>
  <c r="AJ44" i="5"/>
  <c r="AE46" i="5"/>
  <c r="AF46" i="5"/>
  <c r="AG46" i="5"/>
  <c r="AH46" i="5"/>
  <c r="AI46" i="5"/>
  <c r="AJ46" i="5"/>
  <c r="AE47" i="5"/>
  <c r="AF47" i="5"/>
  <c r="AG47" i="5"/>
  <c r="AH47" i="5"/>
  <c r="AI47" i="5"/>
  <c r="AJ47" i="5"/>
  <c r="AE48" i="5"/>
  <c r="AF48" i="5"/>
  <c r="AG48" i="5"/>
  <c r="AH48" i="5"/>
  <c r="AI48" i="5"/>
  <c r="AJ48" i="5"/>
  <c r="AE49" i="5"/>
  <c r="AF49" i="5"/>
  <c r="AG49" i="5"/>
  <c r="AH49" i="5"/>
  <c r="AI49" i="5"/>
  <c r="AJ49" i="5"/>
  <c r="AE50" i="5"/>
  <c r="AF50" i="5"/>
  <c r="AG50" i="5"/>
  <c r="AH50" i="5"/>
  <c r="AI50" i="5"/>
  <c r="AJ50" i="5"/>
  <c r="AE51" i="5"/>
  <c r="AF51" i="5"/>
  <c r="AG51" i="5"/>
  <c r="AH51" i="5"/>
  <c r="AI51" i="5"/>
  <c r="AJ51" i="5"/>
  <c r="AE52" i="5"/>
  <c r="AF52" i="5"/>
  <c r="AG52" i="5"/>
  <c r="AH52" i="5"/>
  <c r="AI52" i="5"/>
  <c r="AJ52" i="5"/>
  <c r="AE54" i="5"/>
  <c r="AF54" i="5"/>
  <c r="AG54" i="5"/>
  <c r="AH54" i="5"/>
  <c r="AI54" i="5"/>
  <c r="AJ54" i="5"/>
  <c r="AE55" i="5"/>
  <c r="AF55" i="5"/>
  <c r="AG55" i="5"/>
  <c r="AH55" i="5"/>
  <c r="AI55" i="5"/>
  <c r="AJ55" i="5"/>
  <c r="AE56" i="5"/>
  <c r="AF56" i="5"/>
  <c r="AG56" i="5"/>
  <c r="AH56" i="5"/>
  <c r="AI56" i="5"/>
  <c r="AJ56" i="5"/>
  <c r="AE57" i="5"/>
  <c r="AF57" i="5"/>
  <c r="AG57" i="5"/>
  <c r="AH57" i="5"/>
  <c r="AI57" i="5"/>
  <c r="AJ57" i="5"/>
  <c r="AE59" i="5"/>
  <c r="AF59" i="5"/>
  <c r="AG59" i="5"/>
  <c r="AH59" i="5"/>
  <c r="AI59" i="5"/>
  <c r="AJ59" i="5"/>
  <c r="AE60" i="5"/>
  <c r="AF60" i="5"/>
  <c r="AG60" i="5"/>
  <c r="AH60" i="5"/>
  <c r="AI60" i="5"/>
  <c r="AJ60" i="5"/>
  <c r="AE61" i="5"/>
  <c r="AF61" i="5"/>
  <c r="AG61" i="5"/>
  <c r="AH61" i="5"/>
  <c r="AI61" i="5"/>
  <c r="AJ61" i="5"/>
  <c r="AE62" i="5"/>
  <c r="AF62" i="5"/>
  <c r="AG62" i="5"/>
  <c r="AH62" i="5"/>
  <c r="AI62" i="5"/>
  <c r="AJ62" i="5"/>
  <c r="AE64" i="5"/>
  <c r="AF64" i="5"/>
  <c r="AG64" i="5"/>
  <c r="AH64" i="5"/>
  <c r="AI64" i="5"/>
  <c r="AJ64" i="5"/>
  <c r="AE65" i="5"/>
  <c r="AF65" i="5"/>
  <c r="AG65" i="5"/>
  <c r="AH65" i="5"/>
  <c r="AI65" i="5"/>
  <c r="AJ65" i="5"/>
  <c r="AE66" i="5"/>
  <c r="AF66" i="5"/>
  <c r="AG66" i="5"/>
  <c r="AH66" i="5"/>
  <c r="AI66" i="5"/>
  <c r="AJ66" i="5"/>
  <c r="AE67" i="5"/>
  <c r="AF67" i="5"/>
  <c r="AG67" i="5"/>
  <c r="AH67" i="5"/>
  <c r="AI67" i="5"/>
  <c r="AJ67" i="5"/>
  <c r="AE68" i="5"/>
  <c r="AF68" i="5"/>
  <c r="AG68" i="5"/>
  <c r="AH68" i="5"/>
  <c r="AI68" i="5"/>
  <c r="AJ68" i="5"/>
  <c r="AE69" i="5"/>
  <c r="AF69" i="5"/>
  <c r="AG69" i="5"/>
  <c r="AH69" i="5"/>
  <c r="AI69" i="5"/>
  <c r="AJ69" i="5"/>
  <c r="AE70" i="5"/>
  <c r="AF70" i="5"/>
  <c r="AG70" i="5"/>
  <c r="AH70" i="5"/>
  <c r="AI70" i="5"/>
  <c r="AJ70" i="5"/>
  <c r="AE72" i="5"/>
  <c r="AF72" i="5"/>
  <c r="AG72" i="5"/>
  <c r="AH72" i="5"/>
  <c r="AI72" i="5"/>
  <c r="AJ72" i="5"/>
  <c r="AE73" i="5"/>
  <c r="AF73" i="5"/>
  <c r="AG73" i="5"/>
  <c r="AH73" i="5"/>
  <c r="AI73" i="5"/>
  <c r="AJ73" i="5"/>
  <c r="AE74" i="5"/>
  <c r="AF74" i="5"/>
  <c r="AG74" i="5"/>
  <c r="AH74" i="5"/>
  <c r="AI74" i="5"/>
  <c r="AJ74" i="5"/>
  <c r="AE75" i="5"/>
  <c r="AF75" i="5"/>
  <c r="AG75" i="5"/>
  <c r="AH75" i="5"/>
  <c r="AI75" i="5"/>
  <c r="AJ75" i="5"/>
  <c r="AE77" i="5"/>
  <c r="AF77" i="5"/>
  <c r="AG77" i="5"/>
  <c r="AH77" i="5"/>
  <c r="AI77" i="5"/>
  <c r="AJ77" i="5"/>
  <c r="AE78" i="5"/>
  <c r="AF78" i="5"/>
  <c r="AG78" i="5"/>
  <c r="AH78" i="5"/>
  <c r="AI78" i="5"/>
  <c r="AJ78" i="5"/>
  <c r="AE79" i="5"/>
  <c r="AF79" i="5"/>
  <c r="AG79" i="5"/>
  <c r="AH79" i="5"/>
  <c r="AI79" i="5"/>
  <c r="AJ79" i="5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E18" i="5" l="1"/>
  <c r="AI45" i="5"/>
  <c r="AG80" i="5"/>
  <c r="AH58" i="5"/>
  <c r="AF58" i="5"/>
  <c r="AE23" i="5"/>
  <c r="AJ18" i="5"/>
  <c r="AE6" i="5"/>
  <c r="AG23" i="5"/>
  <c r="AE76" i="5"/>
  <c r="AI58" i="5"/>
  <c r="AF76" i="5"/>
  <c r="AE30" i="5"/>
  <c r="AI53" i="5"/>
  <c r="AF80" i="5"/>
  <c r="AH53" i="5"/>
  <c r="AI37" i="5"/>
  <c r="AJ58" i="5"/>
  <c r="AE80" i="5"/>
  <c r="AJ63" i="5"/>
  <c r="AF23" i="5"/>
  <c r="AJ6" i="5"/>
  <c r="AH6" i="5"/>
  <c r="AH45" i="5"/>
  <c r="AJ80" i="5"/>
  <c r="AJ71" i="5"/>
  <c r="AH71" i="5"/>
  <c r="AF71" i="5"/>
  <c r="AE58" i="5"/>
  <c r="AG53" i="5"/>
  <c r="AG45" i="5"/>
  <c r="AJ37" i="5"/>
  <c r="AH37" i="5"/>
  <c r="AF37" i="5"/>
  <c r="AJ13" i="5"/>
  <c r="AH13" i="5"/>
  <c r="AF13" i="5"/>
  <c r="AI6" i="5"/>
  <c r="AG76" i="5"/>
  <c r="AG63" i="5"/>
  <c r="AE63" i="5"/>
  <c r="AF53" i="5"/>
  <c r="AJ53" i="5"/>
  <c r="AF45" i="5"/>
  <c r="AJ45" i="5"/>
  <c r="AE37" i="5"/>
  <c r="AF30" i="5"/>
  <c r="AG18" i="5"/>
  <c r="AI76" i="5"/>
  <c r="AI71" i="5"/>
  <c r="AI80" i="5"/>
  <c r="AJ76" i="5"/>
  <c r="AH76" i="5"/>
  <c r="AH63" i="5"/>
  <c r="AF63" i="5"/>
  <c r="AG58" i="5"/>
  <c r="AE53" i="5"/>
  <c r="AE45" i="5"/>
  <c r="AG30" i="5"/>
  <c r="AI30" i="5"/>
  <c r="AI23" i="5"/>
  <c r="AH18" i="5"/>
  <c r="AF18" i="5"/>
  <c r="AG6" i="5"/>
  <c r="AH80" i="5"/>
  <c r="AE71" i="5"/>
  <c r="AG71" i="5"/>
  <c r="AI63" i="5"/>
  <c r="AG37" i="5"/>
  <c r="AJ30" i="5"/>
  <c r="AH30" i="5"/>
  <c r="AJ23" i="5"/>
  <c r="AH23" i="5"/>
  <c r="AI18" i="5"/>
  <c r="AE13" i="5"/>
  <c r="AI13" i="5"/>
  <c r="AG13" i="5"/>
  <c r="AF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K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K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K79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K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K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K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K75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K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K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K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K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K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K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K70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K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K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K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K62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K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K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K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K57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K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K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K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K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K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K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K5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K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K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K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K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K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K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K4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K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K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K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K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K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K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K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K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K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K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K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K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K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K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K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K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K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K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K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K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K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K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K5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E81" i="5" l="1"/>
  <c r="AF81" i="5"/>
  <c r="AG81" i="5"/>
  <c r="AH81" i="5"/>
  <c r="AJ81" i="5"/>
  <c r="AI81" i="5"/>
  <c r="F17" i="1"/>
  <c r="O23" i="5"/>
  <c r="O6" i="5"/>
  <c r="O58" i="5"/>
  <c r="O71" i="5"/>
  <c r="O30" i="5"/>
  <c r="O45" i="5"/>
  <c r="O76" i="5"/>
  <c r="O80" i="5"/>
  <c r="P80" i="5"/>
  <c r="P76" i="5"/>
  <c r="P45" i="5"/>
  <c r="P53" i="5"/>
  <c r="P58" i="5"/>
  <c r="O18" i="5"/>
  <c r="O53" i="5"/>
  <c r="O63" i="5"/>
  <c r="P30" i="5"/>
  <c r="P63" i="5"/>
  <c r="P71" i="5"/>
  <c r="P37" i="5"/>
  <c r="O37" i="5"/>
  <c r="P18" i="5"/>
  <c r="P23" i="5"/>
  <c r="P6" i="5"/>
  <c r="P13" i="5"/>
  <c r="O13" i="5" l="1"/>
  <c r="O81" i="5" s="1"/>
  <c r="H40" i="5" l="1"/>
  <c r="H39" i="5"/>
  <c r="G39" i="5" l="1"/>
  <c r="G39" i="4" s="1"/>
  <c r="F40" i="5"/>
  <c r="F39" i="5"/>
  <c r="F39" i="4" s="1"/>
  <c r="G40" i="5"/>
  <c r="G40" i="4" s="1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K23" i="5" l="1"/>
  <c r="AC23" i="5"/>
  <c r="AB23" i="5"/>
  <c r="AA23" i="5"/>
  <c r="X23" i="5"/>
  <c r="W23" i="5"/>
  <c r="T23" i="5"/>
  <c r="S23" i="5"/>
  <c r="N23" i="5"/>
  <c r="K23" i="5"/>
  <c r="I23" i="5"/>
  <c r="L23" i="5" l="1"/>
  <c r="Q23" i="5"/>
  <c r="U23" i="5"/>
  <c r="Y23" i="5"/>
  <c r="M23" i="5"/>
  <c r="R23" i="5"/>
  <c r="V23" i="5"/>
  <c r="Z23" i="5"/>
  <c r="AD23" i="5"/>
  <c r="AK80" i="5"/>
  <c r="AC80" i="5"/>
  <c r="AB80" i="5"/>
  <c r="AA80" i="5"/>
  <c r="Y80" i="5"/>
  <c r="X80" i="5"/>
  <c r="W80" i="5"/>
  <c r="U80" i="5"/>
  <c r="T80" i="5"/>
  <c r="S80" i="5"/>
  <c r="Q80" i="5"/>
  <c r="N80" i="5"/>
  <c r="L80" i="5"/>
  <c r="K80" i="5"/>
  <c r="I80" i="5"/>
  <c r="AK76" i="5"/>
  <c r="AC76" i="5"/>
  <c r="AB76" i="5"/>
  <c r="AA76" i="5"/>
  <c r="Y76" i="5"/>
  <c r="X76" i="5"/>
  <c r="W76" i="5"/>
  <c r="U76" i="5"/>
  <c r="T76" i="5"/>
  <c r="S76" i="5"/>
  <c r="Q76" i="5"/>
  <c r="N76" i="5"/>
  <c r="L76" i="5"/>
  <c r="K76" i="5"/>
  <c r="I76" i="5"/>
  <c r="AK71" i="5"/>
  <c r="AD71" i="5"/>
  <c r="AC71" i="5"/>
  <c r="AA71" i="5"/>
  <c r="Z71" i="5"/>
  <c r="Y71" i="5"/>
  <c r="W71" i="5"/>
  <c r="V71" i="5"/>
  <c r="U71" i="5"/>
  <c r="S71" i="5"/>
  <c r="R71" i="5"/>
  <c r="Q71" i="5"/>
  <c r="N71" i="5"/>
  <c r="M71" i="5"/>
  <c r="L71" i="5"/>
  <c r="I71" i="5"/>
  <c r="AK63" i="5"/>
  <c r="AD63" i="5"/>
  <c r="AA63" i="5"/>
  <c r="Z63" i="5"/>
  <c r="Y63" i="5"/>
  <c r="W63" i="5"/>
  <c r="V63" i="5"/>
  <c r="U63" i="5"/>
  <c r="S63" i="5"/>
  <c r="R63" i="5"/>
  <c r="Q63" i="5"/>
  <c r="N63" i="5"/>
  <c r="M63" i="5"/>
  <c r="L63" i="5"/>
  <c r="I63" i="5"/>
  <c r="AK58" i="5"/>
  <c r="AD58" i="5"/>
  <c r="AC58" i="5"/>
  <c r="AA58" i="5"/>
  <c r="Z58" i="5"/>
  <c r="Y58" i="5"/>
  <c r="W58" i="5"/>
  <c r="V58" i="5"/>
  <c r="U58" i="5"/>
  <c r="S58" i="5"/>
  <c r="R58" i="5"/>
  <c r="Q58" i="5"/>
  <c r="N58" i="5"/>
  <c r="M58" i="5"/>
  <c r="L58" i="5"/>
  <c r="I58" i="5"/>
  <c r="AC53" i="5"/>
  <c r="AB53" i="5"/>
  <c r="Y53" i="5"/>
  <c r="X53" i="5"/>
  <c r="U53" i="5"/>
  <c r="T53" i="5"/>
  <c r="Q53" i="5"/>
  <c r="L53" i="5"/>
  <c r="K53" i="5"/>
  <c r="AK45" i="5"/>
  <c r="AD45" i="5"/>
  <c r="AA45" i="5"/>
  <c r="Z45" i="5"/>
  <c r="W45" i="5"/>
  <c r="V45" i="5"/>
  <c r="S45" i="5"/>
  <c r="R45" i="5"/>
  <c r="N45" i="5"/>
  <c r="M45" i="5"/>
  <c r="I45" i="5"/>
  <c r="AC37" i="5"/>
  <c r="AB37" i="5"/>
  <c r="Y37" i="5"/>
  <c r="X37" i="5"/>
  <c r="U37" i="5"/>
  <c r="T37" i="5"/>
  <c r="Q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K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K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K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G3" i="5" s="1"/>
  <c r="G3" i="4" s="1"/>
  <c r="F37" i="4" l="1"/>
  <c r="H23" i="5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Z13" i="5"/>
  <c r="H18" i="5"/>
  <c r="F14" i="5"/>
  <c r="H76" i="5"/>
  <c r="F72" i="5"/>
  <c r="F72" i="4" s="1"/>
  <c r="H6" i="5"/>
  <c r="F3" i="5"/>
  <c r="K6" i="5"/>
  <c r="T6" i="5"/>
  <c r="X6" i="5"/>
  <c r="AB6" i="5"/>
  <c r="F10" i="5"/>
  <c r="F10" i="4" s="1"/>
  <c r="K13" i="5"/>
  <c r="T13" i="5"/>
  <c r="X13" i="5"/>
  <c r="AB13" i="5"/>
  <c r="F16" i="5"/>
  <c r="F16" i="4" s="1"/>
  <c r="L18" i="5"/>
  <c r="Q18" i="5"/>
  <c r="U18" i="5"/>
  <c r="Y18" i="5"/>
  <c r="AC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R37" i="5"/>
  <c r="V37" i="5"/>
  <c r="Z37" i="5"/>
  <c r="AD37" i="5"/>
  <c r="K45" i="5"/>
  <c r="T45" i="5"/>
  <c r="X45" i="5"/>
  <c r="AB45" i="5"/>
  <c r="M53" i="5"/>
  <c r="R53" i="5"/>
  <c r="V53" i="5"/>
  <c r="Z53" i="5"/>
  <c r="AD53" i="5"/>
  <c r="K58" i="5"/>
  <c r="T58" i="5"/>
  <c r="X58" i="5"/>
  <c r="AB58" i="5"/>
  <c r="K63" i="5"/>
  <c r="T63" i="5"/>
  <c r="X63" i="5"/>
  <c r="AB63" i="5"/>
  <c r="K71" i="5"/>
  <c r="T71" i="5"/>
  <c r="X71" i="5"/>
  <c r="AB71" i="5"/>
  <c r="M76" i="5"/>
  <c r="R76" i="5"/>
  <c r="V76" i="5"/>
  <c r="Z76" i="5"/>
  <c r="AD76" i="5"/>
  <c r="M80" i="5"/>
  <c r="R80" i="5"/>
  <c r="V80" i="5"/>
  <c r="Z80" i="5"/>
  <c r="AD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S37" i="5"/>
  <c r="W37" i="5"/>
  <c r="AA37" i="5"/>
  <c r="AK37" i="5"/>
  <c r="L45" i="5"/>
  <c r="Q45" i="5"/>
  <c r="U45" i="5"/>
  <c r="Y45" i="5"/>
  <c r="AC45" i="5"/>
  <c r="I53" i="5"/>
  <c r="N53" i="5"/>
  <c r="S53" i="5"/>
  <c r="W53" i="5"/>
  <c r="AA53" i="5"/>
  <c r="AK53" i="5"/>
  <c r="AC63" i="5"/>
  <c r="G4" i="5"/>
  <c r="G4" i="4" s="1"/>
  <c r="G7" i="5"/>
  <c r="G7" i="4" s="1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14" i="4" s="1"/>
  <c r="G24" i="5"/>
  <c r="G24" i="4" s="1"/>
  <c r="G31" i="5"/>
  <c r="G31" i="4" s="1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38" i="4" s="1"/>
  <c r="G44" i="5"/>
  <c r="G44" i="4" s="1"/>
  <c r="G49" i="5"/>
  <c r="G49" i="4" s="1"/>
  <c r="G54" i="5"/>
  <c r="G54" i="4" s="1"/>
  <c r="G59" i="5"/>
  <c r="G59" i="4" s="1"/>
  <c r="G64" i="5"/>
  <c r="G64" i="4" s="1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F67" i="4"/>
  <c r="G67" i="5"/>
  <c r="G67" i="4" s="1"/>
  <c r="G72" i="5"/>
  <c r="G72" i="4" s="1"/>
  <c r="G77" i="5"/>
  <c r="G77" i="4" s="1"/>
  <c r="G45" i="4" l="1"/>
  <c r="G6" i="4"/>
  <c r="F80" i="4"/>
  <c r="G13" i="4"/>
  <c r="G37" i="4"/>
  <c r="F76" i="4"/>
  <c r="G53" i="4"/>
  <c r="G71" i="4"/>
  <c r="G76" i="4"/>
  <c r="G63" i="4"/>
  <c r="G80" i="4"/>
  <c r="G58" i="4"/>
  <c r="G18" i="4"/>
  <c r="G13" i="5"/>
  <c r="G6" i="5"/>
  <c r="G71" i="5"/>
  <c r="G18" i="5"/>
  <c r="G80" i="5"/>
  <c r="G53" i="5"/>
  <c r="G45" i="5"/>
  <c r="G63" i="5"/>
  <c r="G76" i="5"/>
  <c r="G58" i="5"/>
  <c r="G37" i="5"/>
  <c r="F80" i="5"/>
  <c r="F46" i="4"/>
  <c r="F53" i="5"/>
  <c r="F38" i="4"/>
  <c r="F45" i="4" s="1"/>
  <c r="F45" i="5"/>
  <c r="F37" i="5"/>
  <c r="F14" i="4"/>
  <c r="F18" i="4" s="1"/>
  <c r="F18" i="5"/>
  <c r="F7" i="4"/>
  <c r="F13" i="4" s="1"/>
  <c r="F13" i="5"/>
  <c r="F59" i="4"/>
  <c r="F63" i="5"/>
  <c r="F64" i="4"/>
  <c r="F71" i="4" s="1"/>
  <c r="F71" i="5"/>
  <c r="F54" i="4"/>
  <c r="F58" i="4" s="1"/>
  <c r="F58" i="5"/>
  <c r="F24" i="4"/>
  <c r="F76" i="5"/>
  <c r="F3" i="4"/>
  <c r="F6" i="4" s="1"/>
  <c r="F6" i="5"/>
  <c r="E9" i="2"/>
  <c r="F4" i="2"/>
  <c r="F63" i="4" l="1"/>
  <c r="F53" i="4"/>
  <c r="AK30" i="5"/>
  <c r="AK81" i="5" s="1"/>
  <c r="AA30" i="5"/>
  <c r="AA81" i="5" s="1"/>
  <c r="Z30" i="5"/>
  <c r="Z81" i="5" s="1"/>
  <c r="W30" i="5"/>
  <c r="W81" i="5" s="1"/>
  <c r="V30" i="5"/>
  <c r="V81" i="5" s="1"/>
  <c r="S30" i="5"/>
  <c r="S81" i="5" s="1"/>
  <c r="R30" i="5"/>
  <c r="R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D30" i="5"/>
  <c r="AD81" i="5" s="1"/>
  <c r="F27" i="5"/>
  <c r="F27" i="4" s="1"/>
  <c r="K30" i="5"/>
  <c r="K81" i="5" s="1"/>
  <c r="P81" i="5"/>
  <c r="T30" i="5"/>
  <c r="T81" i="5" s="1"/>
  <c r="X30" i="5"/>
  <c r="X81" i="5" s="1"/>
  <c r="AB30" i="5"/>
  <c r="AB81" i="5" s="1"/>
  <c r="L30" i="5"/>
  <c r="L81" i="5" s="1"/>
  <c r="Q30" i="5"/>
  <c r="Q81" i="5" s="1"/>
  <c r="U30" i="5"/>
  <c r="U81" i="5" s="1"/>
  <c r="Y30" i="5"/>
  <c r="Y81" i="5" s="1"/>
  <c r="AC30" i="5"/>
  <c r="AC81" i="5" s="1"/>
  <c r="G27" i="5"/>
  <c r="G27" i="4" s="1"/>
  <c r="G26" i="5"/>
  <c r="G26" i="4" s="1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G30" i="4" l="1"/>
  <c r="F17" i="2"/>
  <c r="E17" i="2"/>
  <c r="G30" i="5"/>
  <c r="F26" i="4"/>
  <c r="F30" i="4" s="1"/>
  <c r="F30" i="5"/>
  <c r="G22" i="5" l="1"/>
  <c r="G22" i="4" s="1"/>
  <c r="F22" i="4"/>
  <c r="F21" i="4"/>
  <c r="G21" i="5"/>
  <c r="G21" i="4" s="1"/>
  <c r="F20" i="4"/>
  <c r="G20" i="5"/>
  <c r="G20" i="4" s="1"/>
  <c r="G19" i="5"/>
  <c r="G19" i="4" s="1"/>
  <c r="G23" i="4" l="1"/>
  <c r="G81" i="4" s="1"/>
  <c r="G23" i="5"/>
  <c r="G81" i="5" s="1"/>
  <c r="F19" i="4"/>
  <c r="F23" i="4" s="1"/>
  <c r="F81" i="4" s="1"/>
  <c r="F23" i="5"/>
  <c r="F81" i="5" s="1"/>
</calcChain>
</file>

<file path=xl/sharedStrings.xml><?xml version="1.0" encoding="utf-8"?>
<sst xmlns="http://schemas.openxmlformats.org/spreadsheetml/2006/main" count="1271" uniqueCount="211">
  <si>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</si>
  <si>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</si>
  <si>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</si>
  <si>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</si>
  <si>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</si>
  <si>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</si>
  <si>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</si>
  <si>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</si>
  <si>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</si>
  <si>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</si>
  <si>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</si>
  <si>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</si>
  <si>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</si>
  <si>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</si>
  <si>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</si>
  <si>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</si>
  <si>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</si>
  <si>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</si>
  <si>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</si>
  <si>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</si>
  <si>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</si>
  <si>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</si>
  <si>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</si>
  <si>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</si>
  <si>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</si>
  <si>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</si>
  <si>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</si>
  <si>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</si>
  <si>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</si>
  <si>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</si>
  <si>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</si>
  <si>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</si>
  <si>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</si>
  <si>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</si>
  <si>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</si>
  <si>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</si>
  <si>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</si>
  <si>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</si>
  <si>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</si>
  <si>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</si>
  <si>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</si>
  <si>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</si>
  <si>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</si>
  <si>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</si>
  <si>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</si>
  <si>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</si>
  <si>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</si>
  <si>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</si>
  <si>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</si>
  <si>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</si>
  <si>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</si>
  <si>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</si>
  <si>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</si>
  <si>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</si>
  <si>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</si>
  <si>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</si>
  <si>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</si>
  <si>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</si>
  <si>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</si>
  <si>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</si>
  <si>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</si>
  <si>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</si>
  <si>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</si>
  <si>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</si>
  <si>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</si>
  <si>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</si>
  <si>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</si>
  <si>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</si>
  <si>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</si>
  <si>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</si>
  <si>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</si>
  <si>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</si>
  <si>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</si>
  <si>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</si>
  <si>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</si>
  <si>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</si>
  <si>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</si>
  <si>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</si>
  <si>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</si>
  <si>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</si>
  <si>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</si>
  <si>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</si>
  <si>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</si>
  <si>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</si>
  <si>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</si>
  <si>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</si>
  <si>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</si>
  <si>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</si>
  <si>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</si>
  <si>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</si>
  <si>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</si>
  <si>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</si>
  <si>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</si>
  <si>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</si>
  <si>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</si>
  <si>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</si>
  <si>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</si>
  <si>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</si>
  <si>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</si>
  <si>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</si>
  <si>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</si>
  <si>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</si>
  <si>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</si>
  <si>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</si>
  <si>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</si>
  <si>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</si>
  <si>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</si>
  <si>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</si>
  <si>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</si>
  <si>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</si>
  <si>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</si>
  <si>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</si>
  <si>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</si>
  <si>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</si>
  <si>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</si>
  <si>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</si>
  <si>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</si>
  <si>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</si>
  <si>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</si>
  <si>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</si>
  <si>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</si>
  <si>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</si>
  <si>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</si>
  <si>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</si>
  <si>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</si>
  <si>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</si>
  <si>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</si>
  <si>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</si>
  <si>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</si>
  <si>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</si>
  <si>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</si>
  <si>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</si>
  <si>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</si>
  <si>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</si>
  <si>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</si>
  <si>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</si>
  <si>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</si>
  <si>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</si>
  <si>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</si>
  <si>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</si>
  <si>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</si>
  <si>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</si>
  <si>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</si>
  <si>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</si>
  <si>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</si>
  <si>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</si>
  <si>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</si>
  <si>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</si>
  <si>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</si>
  <si>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</si>
  <si>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</si>
  <si>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</si>
  <si>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</si>
  <si>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</si>
  <si>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</si>
  <si>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</si>
  <si>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</si>
  <si>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</si>
  <si>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</si>
  <si>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</si>
  <si>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</si>
  <si>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</si>
  <si>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</si>
  <si>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</si>
  <si>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</si>
  <si>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Secondary Target May'22</t>
  </si>
  <si>
    <t>Md.Majharul Haque</t>
  </si>
  <si>
    <t>Md. Hasib</t>
  </si>
  <si>
    <t>DSR-0351</t>
  </si>
  <si>
    <t>Md. Aminul Islam Tutul</t>
  </si>
  <si>
    <t>Primary Target July'22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</si>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</sst>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4" fillId="10" borderId="2" xfId="1" applyNumberFormat="1" applyFont="1" applyFill="1" applyBorder="1" applyAlignment="1">
      <alignment horizontal="center" vertical="center"/>
    </xf>
    <xf numFmtId="9" fontId="6" fillId="7" borderId="3" xfId="2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0" fontId="13" fillId="7" borderId="0" xfId="0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tabSelected="1" zoomScale="90" zoomScaleNormal="90" workbookViewId="0">
      <pane xSplit="6" ySplit="3" topLeftCell="AD4" activePane="bottomRight" state="frozen"/>
      <selection pane="topRight" activeCell="E1" sqref="E1"/>
      <selection pane="bottomLeft" activeCell="A4" sqref="A4"/>
      <selection pane="bottomRight" activeCell="AJ26" sqref="AJ26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16384" width="9.140625" style="3"/>
  </cols>
  <sheetData>
    <row r="1" spans="1:36" ht="14.25" x14ac:dyDescent="0.2">
      <c r="A1" s="82" t="s">
        <v>170</v>
      </c>
      <c r="B1" s="55"/>
      <c r="C1" s="55"/>
    </row>
    <row r="2" spans="1:36" s="1" customFormat="1" x14ac:dyDescent="0.2">
      <c r="E2" s="2"/>
      <c r="F2" s="4" t="s">
        <v>0</v>
      </c>
      <c r="G2" s="5">
        <v>964</v>
      </c>
      <c r="H2" s="5">
        <v>1060.57</v>
      </c>
      <c r="I2" s="5">
        <v>1050.54</v>
      </c>
      <c r="J2" s="5">
        <v>1128.73</v>
      </c>
      <c r="K2" s="5">
        <v>1157.8</v>
      </c>
      <c r="L2" s="5">
        <v>1235.99</v>
      </c>
      <c r="M2" s="5">
        <v>1294.1300000000001</v>
      </c>
      <c r="N2" s="5">
        <v>1255.04</v>
      </c>
      <c r="O2" s="5">
        <v>1600</v>
      </c>
      <c r="P2" s="5">
        <v>1500</v>
      </c>
      <c r="Q2" s="5">
        <v>1300</v>
      </c>
      <c r="R2" s="5">
        <v>1333.23</v>
      </c>
      <c r="S2" s="5">
        <v>1362.3</v>
      </c>
      <c r="T2" s="5">
        <v>1342.25</v>
      </c>
      <c r="U2" s="5">
        <v>1364</v>
      </c>
      <c r="V2" s="5">
        <v>1450</v>
      </c>
      <c r="W2" s="5">
        <v>1500</v>
      </c>
      <c r="X2" s="5">
        <v>1540</v>
      </c>
      <c r="Y2" s="5">
        <v>5225.6499999999996</v>
      </c>
      <c r="Z2" s="5">
        <v>5498</v>
      </c>
      <c r="AA2" s="5">
        <v>6402.5024271844659</v>
      </c>
      <c r="AB2" s="5">
        <v>6878.655339805825</v>
      </c>
      <c r="AC2" s="5">
        <v>7326.7402912621355</v>
      </c>
      <c r="AD2" s="5">
        <v>10179.65</v>
      </c>
      <c r="AE2" s="5">
        <v>11454.74</v>
      </c>
      <c r="AF2" s="5">
        <v>7686.6116504854372</v>
      </c>
      <c r="AG2" s="5">
        <v>8631.9004854368941</v>
      </c>
      <c r="AH2" s="5">
        <v>9613.2766990291257</v>
      </c>
      <c r="AI2" s="5">
        <v>11454.74</v>
      </c>
      <c r="AJ2" s="5">
        <v>12184.5</v>
      </c>
    </row>
    <row r="3" spans="1:36" s="6" customFormat="1" ht="32.25" customHeight="1" x14ac:dyDescent="0.25">
      <c r="A3" s="92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173</v>
      </c>
      <c r="H3" s="74" t="s">
        <v>174</v>
      </c>
      <c r="I3" s="74" t="s">
        <v>192</v>
      </c>
      <c r="J3" s="74" t="s">
        <v>193</v>
      </c>
      <c r="K3" s="74" t="s">
        <v>194</v>
      </c>
      <c r="L3" s="74" t="s">
        <v>195</v>
      </c>
      <c r="M3" s="74" t="s">
        <v>196</v>
      </c>
      <c r="N3" s="74" t="s">
        <v>197</v>
      </c>
      <c r="O3" s="74" t="s">
        <v>198</v>
      </c>
      <c r="P3" s="74" t="s">
        <v>199</v>
      </c>
      <c r="Q3" s="74" t="s">
        <v>175</v>
      </c>
      <c r="R3" s="74" t="s">
        <v>200</v>
      </c>
      <c r="S3" s="74" t="s">
        <v>201</v>
      </c>
      <c r="T3" s="74" t="s">
        <v>202</v>
      </c>
      <c r="U3" s="74" t="s">
        <v>176</v>
      </c>
      <c r="V3" s="74" t="s">
        <v>203</v>
      </c>
      <c r="W3" s="74" t="s">
        <v>204</v>
      </c>
      <c r="X3" s="74" t="s">
        <v>205</v>
      </c>
      <c r="Y3" s="74" t="s">
        <v>206</v>
      </c>
      <c r="Z3" s="74" t="s">
        <v>177</v>
      </c>
      <c r="AA3" s="74" t="s">
        <v>178</v>
      </c>
      <c r="AB3" s="74" t="s">
        <v>179</v>
      </c>
      <c r="AC3" s="74" t="s">
        <v>207</v>
      </c>
      <c r="AD3" s="74" t="s">
        <v>180</v>
      </c>
      <c r="AE3" s="74" t="s">
        <v>208</v>
      </c>
      <c r="AF3" s="74" t="s">
        <v>209</v>
      </c>
      <c r="AG3" s="74" t="s">
        <v>210</v>
      </c>
      <c r="AH3" s="74" t="s">
        <v>181</v>
      </c>
      <c r="AI3" s="74" t="s">
        <v>182</v>
      </c>
      <c r="AJ3" s="74" t="s">
        <v>183</v>
      </c>
    </row>
    <row r="4" spans="1:36" s="54" customFormat="1" ht="14.25" x14ac:dyDescent="0.2">
      <c r="A4" s="80" t="s">
        <v>47</v>
      </c>
      <c r="B4" s="75" t="s">
        <v>149</v>
      </c>
      <c r="C4" s="75" t="s">
        <v>5</v>
      </c>
      <c r="D4" s="77" t="s">
        <v>22</v>
      </c>
      <c r="E4" s="72">
        <f t="shared" ref="E4:E16" si="0">SUMPRODUCT($G$2:$AJ$2,G4:AJ4)</f>
        <v>6280151.7752427189</v>
      </c>
      <c r="F4" s="76">
        <f t="shared" ref="F4:F16" si="1">SUM(G4:AJ4)</f>
        <v>2909</v>
      </c>
      <c r="G4" s="76">
        <v>433</v>
      </c>
      <c r="H4" s="76">
        <v>315</v>
      </c>
      <c r="I4" s="76">
        <v>280</v>
      </c>
      <c r="J4" s="76">
        <v>195</v>
      </c>
      <c r="K4" s="76">
        <v>152</v>
      </c>
      <c r="L4" s="76">
        <v>206</v>
      </c>
      <c r="M4" s="76">
        <v>90</v>
      </c>
      <c r="N4" s="76">
        <v>88</v>
      </c>
      <c r="O4" s="76">
        <v>48</v>
      </c>
      <c r="P4" s="76">
        <v>25</v>
      </c>
      <c r="Q4" s="76">
        <v>126</v>
      </c>
      <c r="R4" s="76">
        <v>64</v>
      </c>
      <c r="S4" s="76">
        <v>125</v>
      </c>
      <c r="T4" s="76">
        <v>77</v>
      </c>
      <c r="U4" s="76">
        <v>103</v>
      </c>
      <c r="V4" s="76">
        <v>81</v>
      </c>
      <c r="W4" s="76">
        <v>84</v>
      </c>
      <c r="X4" s="76">
        <v>83</v>
      </c>
      <c r="Y4" s="76">
        <v>15</v>
      </c>
      <c r="Z4" s="76">
        <v>12</v>
      </c>
      <c r="AA4" s="76">
        <v>19</v>
      </c>
      <c r="AB4" s="76">
        <v>22</v>
      </c>
      <c r="AC4" s="76">
        <v>13</v>
      </c>
      <c r="AD4" s="76">
        <v>58</v>
      </c>
      <c r="AE4" s="76">
        <v>47</v>
      </c>
      <c r="AF4" s="76">
        <v>16</v>
      </c>
      <c r="AG4" s="76">
        <v>15</v>
      </c>
      <c r="AH4" s="76">
        <v>26</v>
      </c>
      <c r="AI4" s="76">
        <v>61</v>
      </c>
      <c r="AJ4" s="76">
        <v>30</v>
      </c>
    </row>
    <row r="5" spans="1:36" s="98" customFormat="1" ht="14.25" x14ac:dyDescent="0.2">
      <c r="A5" s="95" t="s">
        <v>6</v>
      </c>
      <c r="B5" s="96" t="s">
        <v>150</v>
      </c>
      <c r="C5" s="96" t="s">
        <v>5</v>
      </c>
      <c r="D5" s="96" t="s">
        <v>21</v>
      </c>
      <c r="E5" s="97">
        <f t="shared" si="0"/>
        <v>6673745.8934951453</v>
      </c>
      <c r="F5" s="97">
        <f t="shared" si="1"/>
        <v>4630</v>
      </c>
      <c r="G5" s="97">
        <v>906</v>
      </c>
      <c r="H5" s="97">
        <v>396</v>
      </c>
      <c r="I5" s="97">
        <v>342</v>
      </c>
      <c r="J5" s="97">
        <v>409</v>
      </c>
      <c r="K5" s="97">
        <v>230</v>
      </c>
      <c r="L5" s="97">
        <v>342</v>
      </c>
      <c r="M5" s="97">
        <v>159</v>
      </c>
      <c r="N5" s="97">
        <v>165</v>
      </c>
      <c r="O5" s="97">
        <v>115</v>
      </c>
      <c r="P5" s="97">
        <v>95</v>
      </c>
      <c r="Q5" s="97">
        <v>230</v>
      </c>
      <c r="R5" s="97">
        <v>101</v>
      </c>
      <c r="S5" s="97">
        <v>184</v>
      </c>
      <c r="T5" s="97">
        <v>114</v>
      </c>
      <c r="U5" s="97">
        <v>151</v>
      </c>
      <c r="V5" s="97">
        <v>256</v>
      </c>
      <c r="W5" s="97">
        <v>80</v>
      </c>
      <c r="X5" s="97">
        <v>205</v>
      </c>
      <c r="Y5" s="97">
        <v>18</v>
      </c>
      <c r="Z5" s="97">
        <v>14</v>
      </c>
      <c r="AA5" s="97">
        <v>10</v>
      </c>
      <c r="AB5" s="97">
        <v>14</v>
      </c>
      <c r="AC5" s="97">
        <v>13</v>
      </c>
      <c r="AD5" s="97">
        <v>19</v>
      </c>
      <c r="AE5" s="97">
        <v>12</v>
      </c>
      <c r="AF5" s="97">
        <v>6</v>
      </c>
      <c r="AG5" s="97">
        <v>8</v>
      </c>
      <c r="AH5" s="97">
        <v>7</v>
      </c>
      <c r="AI5" s="97">
        <v>17</v>
      </c>
      <c r="AJ5" s="97">
        <v>12</v>
      </c>
    </row>
    <row r="6" spans="1:36" s="54" customFormat="1" ht="14.25" x14ac:dyDescent="0.2">
      <c r="A6" s="80" t="s">
        <v>7</v>
      </c>
      <c r="B6" s="75" t="s">
        <v>151</v>
      </c>
      <c r="C6" s="75" t="s">
        <v>5</v>
      </c>
      <c r="D6" s="77" t="s">
        <v>22</v>
      </c>
      <c r="E6" s="72">
        <f t="shared" si="0"/>
        <v>9760125.6434951462</v>
      </c>
      <c r="F6" s="76">
        <f t="shared" si="1"/>
        <v>4188</v>
      </c>
      <c r="G6" s="76">
        <v>672</v>
      </c>
      <c r="H6" s="76">
        <v>246</v>
      </c>
      <c r="I6" s="76">
        <v>294</v>
      </c>
      <c r="J6" s="76">
        <v>232</v>
      </c>
      <c r="K6" s="76">
        <v>190</v>
      </c>
      <c r="L6" s="76">
        <v>142</v>
      </c>
      <c r="M6" s="76">
        <v>108</v>
      </c>
      <c r="N6" s="76">
        <v>347</v>
      </c>
      <c r="O6" s="76">
        <v>38</v>
      </c>
      <c r="P6" s="76">
        <v>25</v>
      </c>
      <c r="Q6" s="76">
        <v>241</v>
      </c>
      <c r="R6" s="76">
        <v>79</v>
      </c>
      <c r="S6" s="76">
        <v>202</v>
      </c>
      <c r="T6" s="76">
        <v>77</v>
      </c>
      <c r="U6" s="76">
        <v>384</v>
      </c>
      <c r="V6" s="76">
        <v>100</v>
      </c>
      <c r="W6" s="76">
        <v>53</v>
      </c>
      <c r="X6" s="76">
        <v>175</v>
      </c>
      <c r="Y6" s="76">
        <v>15</v>
      </c>
      <c r="Z6" s="76">
        <v>13</v>
      </c>
      <c r="AA6" s="76">
        <v>53</v>
      </c>
      <c r="AB6" s="76">
        <v>42</v>
      </c>
      <c r="AC6" s="76">
        <v>67</v>
      </c>
      <c r="AD6" s="76">
        <v>95</v>
      </c>
      <c r="AE6" s="76">
        <v>68</v>
      </c>
      <c r="AF6" s="76">
        <v>26</v>
      </c>
      <c r="AG6" s="76">
        <v>42</v>
      </c>
      <c r="AH6" s="76">
        <v>34</v>
      </c>
      <c r="AI6" s="76">
        <v>92</v>
      </c>
      <c r="AJ6" s="76">
        <v>36</v>
      </c>
    </row>
    <row r="7" spans="1:36" s="54" customFormat="1" ht="14.25" x14ac:dyDescent="0.2">
      <c r="A7" s="80" t="s">
        <v>152</v>
      </c>
      <c r="B7" s="75" t="s">
        <v>153</v>
      </c>
      <c r="C7" s="75" t="s">
        <v>5</v>
      </c>
      <c r="D7" s="77" t="s">
        <v>22</v>
      </c>
      <c r="E7" s="72">
        <f t="shared" si="0"/>
        <v>8627864.1849514581</v>
      </c>
      <c r="F7" s="76">
        <f t="shared" si="1"/>
        <v>3768</v>
      </c>
      <c r="G7" s="76">
        <v>544</v>
      </c>
      <c r="H7" s="76">
        <v>354</v>
      </c>
      <c r="I7" s="76">
        <v>320</v>
      </c>
      <c r="J7" s="76">
        <v>256</v>
      </c>
      <c r="K7" s="76">
        <v>162</v>
      </c>
      <c r="L7" s="76">
        <v>240</v>
      </c>
      <c r="M7" s="76">
        <v>198</v>
      </c>
      <c r="N7" s="76">
        <v>42</v>
      </c>
      <c r="O7" s="76">
        <v>91</v>
      </c>
      <c r="P7" s="76">
        <v>46</v>
      </c>
      <c r="Q7" s="76">
        <v>122</v>
      </c>
      <c r="R7" s="76">
        <v>100</v>
      </c>
      <c r="S7" s="76">
        <v>126</v>
      </c>
      <c r="T7" s="76">
        <v>72</v>
      </c>
      <c r="U7" s="76">
        <v>140</v>
      </c>
      <c r="V7" s="76">
        <v>135</v>
      </c>
      <c r="W7" s="76">
        <v>80</v>
      </c>
      <c r="X7" s="76">
        <v>255</v>
      </c>
      <c r="Y7" s="76">
        <v>17</v>
      </c>
      <c r="Z7" s="76">
        <v>14</v>
      </c>
      <c r="AA7" s="76">
        <v>26</v>
      </c>
      <c r="AB7" s="76">
        <v>25</v>
      </c>
      <c r="AC7" s="76">
        <v>41</v>
      </c>
      <c r="AD7" s="76">
        <v>78</v>
      </c>
      <c r="AE7" s="76">
        <v>68</v>
      </c>
      <c r="AF7" s="76">
        <v>27</v>
      </c>
      <c r="AG7" s="76">
        <v>29</v>
      </c>
      <c r="AH7" s="76">
        <v>34</v>
      </c>
      <c r="AI7" s="76">
        <v>85</v>
      </c>
      <c r="AJ7" s="76">
        <v>41</v>
      </c>
    </row>
    <row r="8" spans="1:36" s="98" customFormat="1" ht="14.25" x14ac:dyDescent="0.2">
      <c r="A8" s="95" t="s">
        <v>9</v>
      </c>
      <c r="B8" s="96" t="s">
        <v>154</v>
      </c>
      <c r="C8" s="96" t="s">
        <v>5</v>
      </c>
      <c r="D8" s="96" t="s">
        <v>5</v>
      </c>
      <c r="E8" s="97">
        <f t="shared" si="0"/>
        <v>15500803.226019418</v>
      </c>
      <c r="F8" s="97">
        <f t="shared" si="1"/>
        <v>7134</v>
      </c>
      <c r="G8" s="97">
        <v>1065</v>
      </c>
      <c r="H8" s="97">
        <v>508</v>
      </c>
      <c r="I8" s="97">
        <v>542</v>
      </c>
      <c r="J8" s="97">
        <v>423</v>
      </c>
      <c r="K8" s="97">
        <v>334</v>
      </c>
      <c r="L8" s="97">
        <v>403</v>
      </c>
      <c r="M8" s="97">
        <v>358</v>
      </c>
      <c r="N8" s="97">
        <v>470</v>
      </c>
      <c r="O8" s="97">
        <v>135</v>
      </c>
      <c r="P8" s="97">
        <v>63</v>
      </c>
      <c r="Q8" s="97">
        <v>322</v>
      </c>
      <c r="R8" s="97">
        <v>133</v>
      </c>
      <c r="S8" s="97">
        <v>288</v>
      </c>
      <c r="T8" s="97">
        <v>137</v>
      </c>
      <c r="U8" s="97">
        <v>402</v>
      </c>
      <c r="V8" s="97">
        <v>253</v>
      </c>
      <c r="W8" s="97">
        <v>156</v>
      </c>
      <c r="X8" s="97">
        <v>336</v>
      </c>
      <c r="Y8" s="97">
        <v>31</v>
      </c>
      <c r="Z8" s="97">
        <v>26</v>
      </c>
      <c r="AA8" s="97">
        <v>51</v>
      </c>
      <c r="AB8" s="97">
        <v>44</v>
      </c>
      <c r="AC8" s="97">
        <v>43</v>
      </c>
      <c r="AD8" s="97">
        <v>139</v>
      </c>
      <c r="AE8" s="97">
        <v>129</v>
      </c>
      <c r="AF8" s="97">
        <v>38</v>
      </c>
      <c r="AG8" s="97">
        <v>28</v>
      </c>
      <c r="AH8" s="97">
        <v>55</v>
      </c>
      <c r="AI8" s="97">
        <v>148</v>
      </c>
      <c r="AJ8" s="97">
        <v>74</v>
      </c>
    </row>
    <row r="9" spans="1:36" s="54" customFormat="1" ht="14.25" x14ac:dyDescent="0.2">
      <c r="A9" s="80" t="s">
        <v>171</v>
      </c>
      <c r="B9" s="75" t="s">
        <v>172</v>
      </c>
      <c r="C9" s="75" t="s">
        <v>5</v>
      </c>
      <c r="D9" s="77" t="s">
        <v>22</v>
      </c>
      <c r="E9" s="72">
        <f t="shared" si="0"/>
        <v>10867106.240485437</v>
      </c>
      <c r="F9" s="76">
        <f t="shared" si="1"/>
        <v>4782</v>
      </c>
      <c r="G9" s="76">
        <v>962</v>
      </c>
      <c r="H9" s="76">
        <v>383</v>
      </c>
      <c r="I9" s="76">
        <v>507</v>
      </c>
      <c r="J9" s="76">
        <v>244</v>
      </c>
      <c r="K9" s="76">
        <v>163</v>
      </c>
      <c r="L9" s="76">
        <v>232</v>
      </c>
      <c r="M9" s="76">
        <v>162</v>
      </c>
      <c r="N9" s="76">
        <v>69</v>
      </c>
      <c r="O9" s="76">
        <v>51</v>
      </c>
      <c r="P9" s="76">
        <v>32</v>
      </c>
      <c r="Q9" s="76">
        <v>395</v>
      </c>
      <c r="R9" s="76">
        <v>118</v>
      </c>
      <c r="S9" s="76">
        <v>183</v>
      </c>
      <c r="T9" s="76">
        <v>95</v>
      </c>
      <c r="U9" s="76">
        <v>297</v>
      </c>
      <c r="V9" s="76">
        <v>114</v>
      </c>
      <c r="W9" s="76">
        <v>81</v>
      </c>
      <c r="X9" s="76">
        <v>88</v>
      </c>
      <c r="Y9" s="76">
        <v>22</v>
      </c>
      <c r="Z9" s="76">
        <v>17</v>
      </c>
      <c r="AA9" s="76">
        <v>30</v>
      </c>
      <c r="AB9" s="76">
        <v>25</v>
      </c>
      <c r="AC9" s="76">
        <v>31</v>
      </c>
      <c r="AD9" s="76">
        <v>120</v>
      </c>
      <c r="AE9" s="76">
        <v>96</v>
      </c>
      <c r="AF9" s="76">
        <v>27</v>
      </c>
      <c r="AG9" s="76">
        <v>26</v>
      </c>
      <c r="AH9" s="76">
        <v>40</v>
      </c>
      <c r="AI9" s="76">
        <v>115</v>
      </c>
      <c r="AJ9" s="76">
        <v>57</v>
      </c>
    </row>
    <row r="10" spans="1:36" s="98" customFormat="1" ht="14.25" x14ac:dyDescent="0.2">
      <c r="A10" s="95" t="s">
        <v>10</v>
      </c>
      <c r="B10" s="96" t="s">
        <v>155</v>
      </c>
      <c r="C10" s="96" t="s">
        <v>5</v>
      </c>
      <c r="D10" s="96" t="s">
        <v>5</v>
      </c>
      <c r="E10" s="97">
        <f t="shared" si="0"/>
        <v>12169346.375436895</v>
      </c>
      <c r="F10" s="97">
        <f t="shared" si="1"/>
        <v>6893</v>
      </c>
      <c r="G10" s="97">
        <v>1291</v>
      </c>
      <c r="H10" s="97">
        <v>556</v>
      </c>
      <c r="I10" s="97">
        <v>585</v>
      </c>
      <c r="J10" s="97">
        <v>470</v>
      </c>
      <c r="K10" s="97">
        <v>212</v>
      </c>
      <c r="L10" s="97">
        <v>386</v>
      </c>
      <c r="M10" s="97">
        <v>234</v>
      </c>
      <c r="N10" s="97">
        <v>273</v>
      </c>
      <c r="O10" s="97">
        <v>124</v>
      </c>
      <c r="P10" s="97">
        <v>73</v>
      </c>
      <c r="Q10" s="97">
        <v>483</v>
      </c>
      <c r="R10" s="97">
        <v>105</v>
      </c>
      <c r="S10" s="97">
        <v>365</v>
      </c>
      <c r="T10" s="97">
        <v>152</v>
      </c>
      <c r="U10" s="97">
        <v>346</v>
      </c>
      <c r="V10" s="97">
        <v>233</v>
      </c>
      <c r="W10" s="97">
        <v>176</v>
      </c>
      <c r="X10" s="97">
        <v>359</v>
      </c>
      <c r="Y10" s="97">
        <v>27</v>
      </c>
      <c r="Z10" s="97">
        <v>23</v>
      </c>
      <c r="AA10" s="97">
        <v>33</v>
      </c>
      <c r="AB10" s="97">
        <v>35</v>
      </c>
      <c r="AC10" s="97">
        <v>18</v>
      </c>
      <c r="AD10" s="97">
        <v>78</v>
      </c>
      <c r="AE10" s="97">
        <v>68</v>
      </c>
      <c r="AF10" s="97">
        <v>25</v>
      </c>
      <c r="AG10" s="97">
        <v>16</v>
      </c>
      <c r="AH10" s="97">
        <v>26</v>
      </c>
      <c r="AI10" s="97">
        <v>83</v>
      </c>
      <c r="AJ10" s="97">
        <v>38</v>
      </c>
    </row>
    <row r="11" spans="1:36" s="54" customFormat="1" ht="14.25" x14ac:dyDescent="0.2">
      <c r="A11" s="80" t="s">
        <v>11</v>
      </c>
      <c r="B11" s="75" t="s">
        <v>156</v>
      </c>
      <c r="C11" s="75" t="s">
        <v>5</v>
      </c>
      <c r="D11" s="77" t="s">
        <v>21</v>
      </c>
      <c r="E11" s="72">
        <f t="shared" si="0"/>
        <v>11789867.687961167</v>
      </c>
      <c r="F11" s="76">
        <f t="shared" si="1"/>
        <v>6236</v>
      </c>
      <c r="G11" s="76">
        <v>1195</v>
      </c>
      <c r="H11" s="76">
        <v>542</v>
      </c>
      <c r="I11" s="76">
        <v>683</v>
      </c>
      <c r="J11" s="76">
        <v>438</v>
      </c>
      <c r="K11" s="76">
        <v>240</v>
      </c>
      <c r="L11" s="76">
        <v>316</v>
      </c>
      <c r="M11" s="76">
        <v>314</v>
      </c>
      <c r="N11" s="76">
        <v>304</v>
      </c>
      <c r="O11" s="76">
        <v>173</v>
      </c>
      <c r="P11" s="76">
        <v>72</v>
      </c>
      <c r="Q11" s="76">
        <v>249</v>
      </c>
      <c r="R11" s="76">
        <v>161</v>
      </c>
      <c r="S11" s="76">
        <v>258</v>
      </c>
      <c r="T11" s="76">
        <v>163</v>
      </c>
      <c r="U11" s="76">
        <v>108</v>
      </c>
      <c r="V11" s="76">
        <v>158</v>
      </c>
      <c r="W11" s="76">
        <v>96</v>
      </c>
      <c r="X11" s="76">
        <v>220</v>
      </c>
      <c r="Y11" s="76">
        <v>27</v>
      </c>
      <c r="Z11" s="76">
        <v>23</v>
      </c>
      <c r="AA11" s="76">
        <v>40</v>
      </c>
      <c r="AB11" s="76">
        <v>45</v>
      </c>
      <c r="AC11" s="76">
        <v>43</v>
      </c>
      <c r="AD11" s="76">
        <v>95</v>
      </c>
      <c r="AE11" s="76">
        <v>65</v>
      </c>
      <c r="AF11" s="76">
        <v>23</v>
      </c>
      <c r="AG11" s="76">
        <v>25</v>
      </c>
      <c r="AH11" s="76">
        <v>40</v>
      </c>
      <c r="AI11" s="76">
        <v>78</v>
      </c>
      <c r="AJ11" s="76">
        <v>42</v>
      </c>
    </row>
    <row r="12" spans="1:36" x14ac:dyDescent="0.2">
      <c r="A12" s="80" t="s">
        <v>157</v>
      </c>
      <c r="B12" s="75" t="s">
        <v>158</v>
      </c>
      <c r="C12" s="75" t="s">
        <v>5</v>
      </c>
      <c r="D12" s="77" t="s">
        <v>41</v>
      </c>
      <c r="E12" s="72">
        <f t="shared" si="0"/>
        <v>6983205.5475728139</v>
      </c>
      <c r="F12" s="76">
        <f t="shared" si="1"/>
        <v>3237</v>
      </c>
      <c r="G12" s="72">
        <v>503</v>
      </c>
      <c r="H12" s="72">
        <v>273</v>
      </c>
      <c r="I12" s="72">
        <v>227</v>
      </c>
      <c r="J12" s="72">
        <v>247</v>
      </c>
      <c r="K12" s="72">
        <v>134</v>
      </c>
      <c r="L12" s="72">
        <v>195</v>
      </c>
      <c r="M12" s="72">
        <v>137</v>
      </c>
      <c r="N12" s="72">
        <v>31</v>
      </c>
      <c r="O12" s="72">
        <v>45</v>
      </c>
      <c r="P12" s="72">
        <v>37</v>
      </c>
      <c r="Q12" s="72">
        <v>215</v>
      </c>
      <c r="R12" s="72">
        <v>46</v>
      </c>
      <c r="S12" s="72">
        <v>159</v>
      </c>
      <c r="T12" s="72">
        <v>68</v>
      </c>
      <c r="U12" s="72">
        <v>130</v>
      </c>
      <c r="V12" s="72">
        <v>182</v>
      </c>
      <c r="W12" s="72">
        <v>80</v>
      </c>
      <c r="X12" s="72">
        <v>163</v>
      </c>
      <c r="Y12" s="72">
        <v>12</v>
      </c>
      <c r="Z12" s="72">
        <v>10</v>
      </c>
      <c r="AA12" s="72">
        <v>22</v>
      </c>
      <c r="AB12" s="72">
        <v>28</v>
      </c>
      <c r="AC12" s="72">
        <v>22</v>
      </c>
      <c r="AD12" s="72">
        <v>59</v>
      </c>
      <c r="AE12" s="72">
        <v>56</v>
      </c>
      <c r="AF12" s="72">
        <v>18</v>
      </c>
      <c r="AG12" s="72">
        <v>23</v>
      </c>
      <c r="AH12" s="72">
        <v>22</v>
      </c>
      <c r="AI12" s="72">
        <v>62</v>
      </c>
      <c r="AJ12" s="72">
        <v>31</v>
      </c>
    </row>
    <row r="13" spans="1:36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 t="shared" si="0"/>
        <v>7296533.6249514567</v>
      </c>
      <c r="F13" s="76">
        <f t="shared" si="1"/>
        <v>3881</v>
      </c>
      <c r="G13" s="72">
        <v>535</v>
      </c>
      <c r="H13" s="72">
        <v>329</v>
      </c>
      <c r="I13" s="72">
        <v>303</v>
      </c>
      <c r="J13" s="72">
        <v>231</v>
      </c>
      <c r="K13" s="72">
        <v>175</v>
      </c>
      <c r="L13" s="72">
        <v>227</v>
      </c>
      <c r="M13" s="72">
        <v>125</v>
      </c>
      <c r="N13" s="72">
        <v>252</v>
      </c>
      <c r="O13" s="72">
        <v>98</v>
      </c>
      <c r="P13" s="72">
        <v>29</v>
      </c>
      <c r="Q13" s="72">
        <v>445</v>
      </c>
      <c r="R13" s="72">
        <v>76</v>
      </c>
      <c r="S13" s="72">
        <v>141</v>
      </c>
      <c r="T13" s="72">
        <v>83</v>
      </c>
      <c r="U13" s="72">
        <v>65</v>
      </c>
      <c r="V13" s="72">
        <v>123</v>
      </c>
      <c r="W13" s="72">
        <v>120</v>
      </c>
      <c r="X13" s="72">
        <v>197</v>
      </c>
      <c r="Y13" s="72">
        <v>17</v>
      </c>
      <c r="Z13" s="72">
        <v>14</v>
      </c>
      <c r="AA13" s="72">
        <v>31</v>
      </c>
      <c r="AB13" s="72">
        <v>26</v>
      </c>
      <c r="AC13" s="72">
        <v>30</v>
      </c>
      <c r="AD13" s="72">
        <v>58</v>
      </c>
      <c r="AE13" s="72">
        <v>48</v>
      </c>
      <c r="AF13" s="72">
        <v>17</v>
      </c>
      <c r="AG13" s="72">
        <v>14</v>
      </c>
      <c r="AH13" s="72">
        <v>19</v>
      </c>
      <c r="AI13" s="72">
        <v>35</v>
      </c>
      <c r="AJ13" s="72">
        <v>18</v>
      </c>
    </row>
    <row r="14" spans="1:36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 t="shared" si="0"/>
        <v>17052029.20436893</v>
      </c>
      <c r="F14" s="76">
        <f t="shared" si="1"/>
        <v>6819</v>
      </c>
      <c r="G14" s="72">
        <v>1233</v>
      </c>
      <c r="H14" s="72">
        <v>771</v>
      </c>
      <c r="I14" s="72">
        <v>508</v>
      </c>
      <c r="J14" s="72">
        <v>426</v>
      </c>
      <c r="K14" s="72">
        <v>335</v>
      </c>
      <c r="L14" s="72">
        <v>291</v>
      </c>
      <c r="M14" s="72">
        <v>357</v>
      </c>
      <c r="N14" s="72">
        <v>231</v>
      </c>
      <c r="O14" s="72">
        <v>120</v>
      </c>
      <c r="P14" s="72">
        <v>43</v>
      </c>
      <c r="Q14" s="72">
        <v>195</v>
      </c>
      <c r="R14" s="72">
        <v>97</v>
      </c>
      <c r="S14" s="72">
        <v>250</v>
      </c>
      <c r="T14" s="72">
        <v>96</v>
      </c>
      <c r="U14" s="72">
        <v>259</v>
      </c>
      <c r="V14" s="72">
        <v>130</v>
      </c>
      <c r="W14" s="72">
        <v>160</v>
      </c>
      <c r="X14" s="72">
        <v>241</v>
      </c>
      <c r="Y14" s="72">
        <v>34</v>
      </c>
      <c r="Z14" s="72">
        <v>29</v>
      </c>
      <c r="AA14" s="72">
        <v>75</v>
      </c>
      <c r="AB14" s="72">
        <v>78</v>
      </c>
      <c r="AC14" s="72">
        <v>57</v>
      </c>
      <c r="AD14" s="72">
        <v>182</v>
      </c>
      <c r="AE14" s="72">
        <v>130</v>
      </c>
      <c r="AF14" s="72">
        <v>54</v>
      </c>
      <c r="AG14" s="72">
        <v>63</v>
      </c>
      <c r="AH14" s="72">
        <v>88</v>
      </c>
      <c r="AI14" s="72">
        <v>182</v>
      </c>
      <c r="AJ14" s="72">
        <v>104</v>
      </c>
    </row>
    <row r="15" spans="1:36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 t="shared" si="0"/>
        <v>7585502.6050485447</v>
      </c>
      <c r="F15" s="76">
        <f t="shared" si="1"/>
        <v>3681</v>
      </c>
      <c r="G15" s="72">
        <v>536</v>
      </c>
      <c r="H15" s="72">
        <v>278</v>
      </c>
      <c r="I15" s="72">
        <v>303</v>
      </c>
      <c r="J15" s="72">
        <v>202</v>
      </c>
      <c r="K15" s="72">
        <v>141</v>
      </c>
      <c r="L15" s="72">
        <v>142</v>
      </c>
      <c r="M15" s="72">
        <v>182</v>
      </c>
      <c r="N15" s="72">
        <v>167</v>
      </c>
      <c r="O15" s="72">
        <v>133</v>
      </c>
      <c r="P15" s="72">
        <v>49</v>
      </c>
      <c r="Q15" s="72">
        <v>389</v>
      </c>
      <c r="R15" s="72">
        <v>109</v>
      </c>
      <c r="S15" s="72">
        <v>155</v>
      </c>
      <c r="T15" s="72">
        <v>87</v>
      </c>
      <c r="U15" s="72">
        <v>128</v>
      </c>
      <c r="V15" s="72">
        <v>103</v>
      </c>
      <c r="W15" s="72">
        <v>72</v>
      </c>
      <c r="X15" s="72">
        <v>134</v>
      </c>
      <c r="Y15" s="72">
        <v>14</v>
      </c>
      <c r="Z15" s="72">
        <v>11</v>
      </c>
      <c r="AA15" s="72">
        <v>23</v>
      </c>
      <c r="AB15" s="72">
        <v>26</v>
      </c>
      <c r="AC15" s="72">
        <v>27</v>
      </c>
      <c r="AD15" s="72">
        <v>63</v>
      </c>
      <c r="AE15" s="72">
        <v>43</v>
      </c>
      <c r="AF15" s="72">
        <v>21</v>
      </c>
      <c r="AG15" s="72">
        <v>15</v>
      </c>
      <c r="AH15" s="72">
        <v>18</v>
      </c>
      <c r="AI15" s="72">
        <v>76</v>
      </c>
      <c r="AJ15" s="72">
        <v>34</v>
      </c>
    </row>
    <row r="16" spans="1:36" x14ac:dyDescent="0.2">
      <c r="A16" s="80" t="s">
        <v>162</v>
      </c>
      <c r="B16" s="75" t="s">
        <v>163</v>
      </c>
      <c r="C16" s="75" t="s">
        <v>5</v>
      </c>
      <c r="D16" s="77" t="s">
        <v>41</v>
      </c>
      <c r="E16" s="72">
        <f t="shared" si="0"/>
        <v>7806593.5969902901</v>
      </c>
      <c r="F16" s="76">
        <f t="shared" si="1"/>
        <v>3627</v>
      </c>
      <c r="G16" s="72">
        <v>526</v>
      </c>
      <c r="H16" s="72">
        <v>249</v>
      </c>
      <c r="I16" s="72">
        <v>306</v>
      </c>
      <c r="J16" s="72">
        <v>128</v>
      </c>
      <c r="K16" s="72">
        <v>132</v>
      </c>
      <c r="L16" s="72">
        <v>128</v>
      </c>
      <c r="M16" s="72">
        <v>174</v>
      </c>
      <c r="N16" s="72">
        <v>161</v>
      </c>
      <c r="O16" s="72">
        <v>127</v>
      </c>
      <c r="P16" s="72">
        <v>62</v>
      </c>
      <c r="Q16" s="72">
        <v>487</v>
      </c>
      <c r="R16" s="72">
        <v>111</v>
      </c>
      <c r="S16" s="72">
        <v>163</v>
      </c>
      <c r="T16" s="72">
        <v>79</v>
      </c>
      <c r="U16" s="72">
        <v>87</v>
      </c>
      <c r="V16" s="72">
        <v>82</v>
      </c>
      <c r="W16" s="72">
        <v>64</v>
      </c>
      <c r="X16" s="72">
        <v>145</v>
      </c>
      <c r="Y16" s="72">
        <v>16</v>
      </c>
      <c r="Z16" s="72">
        <v>13</v>
      </c>
      <c r="AA16" s="72">
        <v>25</v>
      </c>
      <c r="AB16" s="72">
        <v>31</v>
      </c>
      <c r="AC16" s="72">
        <v>36</v>
      </c>
      <c r="AD16" s="72">
        <v>56</v>
      </c>
      <c r="AE16" s="72">
        <v>49</v>
      </c>
      <c r="AF16" s="72">
        <v>32</v>
      </c>
      <c r="AG16" s="72">
        <v>27</v>
      </c>
      <c r="AH16" s="72">
        <v>32</v>
      </c>
      <c r="AI16" s="72">
        <v>65</v>
      </c>
      <c r="AJ16" s="72">
        <v>34</v>
      </c>
    </row>
    <row r="17" spans="1:36" x14ac:dyDescent="0.2">
      <c r="A17" s="99" t="s">
        <v>14</v>
      </c>
      <c r="B17" s="99"/>
      <c r="C17" s="99"/>
      <c r="D17" s="99"/>
      <c r="E17" s="79">
        <f t="shared" ref="E17:AJ17" si="2">SUM(E4:E16)</f>
        <v>128392875.60601941</v>
      </c>
      <c r="F17" s="79">
        <f t="shared" si="2"/>
        <v>61785</v>
      </c>
      <c r="G17" s="79">
        <f t="shared" si="2"/>
        <v>10401</v>
      </c>
      <c r="H17" s="79">
        <f t="shared" si="2"/>
        <v>5200</v>
      </c>
      <c r="I17" s="79">
        <f t="shared" si="2"/>
        <v>5200</v>
      </c>
      <c r="J17" s="79">
        <f t="shared" si="2"/>
        <v>3901</v>
      </c>
      <c r="K17" s="79">
        <f t="shared" si="2"/>
        <v>2600</v>
      </c>
      <c r="L17" s="79">
        <f t="shared" si="2"/>
        <v>3250</v>
      </c>
      <c r="M17" s="79">
        <f t="shared" si="2"/>
        <v>2598</v>
      </c>
      <c r="N17" s="79">
        <f t="shared" si="2"/>
        <v>2600</v>
      </c>
      <c r="O17" s="79">
        <f t="shared" si="2"/>
        <v>1298</v>
      </c>
      <c r="P17" s="79">
        <f t="shared" si="2"/>
        <v>651</v>
      </c>
      <c r="Q17" s="79">
        <f t="shared" si="2"/>
        <v>3899</v>
      </c>
      <c r="R17" s="79">
        <f t="shared" si="2"/>
        <v>1300</v>
      </c>
      <c r="S17" s="79">
        <f t="shared" si="2"/>
        <v>2599</v>
      </c>
      <c r="T17" s="79">
        <f t="shared" si="2"/>
        <v>1300</v>
      </c>
      <c r="U17" s="79">
        <f t="shared" si="2"/>
        <v>2600</v>
      </c>
      <c r="V17" s="79">
        <f t="shared" si="2"/>
        <v>1950</v>
      </c>
      <c r="W17" s="79">
        <f t="shared" si="2"/>
        <v>1302</v>
      </c>
      <c r="X17" s="79">
        <f t="shared" si="2"/>
        <v>2601</v>
      </c>
      <c r="Y17" s="79">
        <f t="shared" si="2"/>
        <v>265</v>
      </c>
      <c r="Z17" s="79">
        <f t="shared" si="2"/>
        <v>219</v>
      </c>
      <c r="AA17" s="79">
        <f t="shared" si="2"/>
        <v>438</v>
      </c>
      <c r="AB17" s="79">
        <f t="shared" si="2"/>
        <v>441</v>
      </c>
      <c r="AC17" s="79">
        <f t="shared" si="2"/>
        <v>441</v>
      </c>
      <c r="AD17" s="79">
        <f t="shared" si="2"/>
        <v>1100</v>
      </c>
      <c r="AE17" s="79">
        <f t="shared" si="2"/>
        <v>879</v>
      </c>
      <c r="AF17" s="79">
        <f t="shared" si="2"/>
        <v>330</v>
      </c>
      <c r="AG17" s="79">
        <f t="shared" si="2"/>
        <v>331</v>
      </c>
      <c r="AH17" s="79">
        <f t="shared" si="2"/>
        <v>441</v>
      </c>
      <c r="AI17" s="79">
        <f t="shared" si="2"/>
        <v>1099</v>
      </c>
      <c r="AJ17" s="79">
        <f t="shared" si="2"/>
        <v>551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7" width="8.42578125" style="2" bestFit="1" customWidth="1"/>
    <col min="8" max="28" width="7.28515625" style="2" bestFit="1" customWidth="1"/>
    <col min="29" max="31" width="8.42578125" style="2" bestFit="1" customWidth="1"/>
    <col min="32" max="33" width="7.28515625" style="2" bestFit="1" customWidth="1"/>
    <col min="34" max="34" width="8.42578125" style="2" bestFit="1" customWidth="1"/>
    <col min="35" max="35" width="9.140625" style="2" bestFit="1" customWidth="1"/>
    <col min="36" max="36" width="10.140625" style="2" bestFit="1" customWidth="1"/>
    <col min="37" max="16384" width="9.140625" style="3"/>
  </cols>
  <sheetData>
    <row r="1" spans="1:36" ht="14.25" x14ac:dyDescent="0.2">
      <c r="A1" s="82" t="s">
        <v>165</v>
      </c>
      <c r="B1" s="55"/>
      <c r="C1" s="55"/>
    </row>
    <row r="2" spans="1:36" s="1" customFormat="1" x14ac:dyDescent="0.2">
      <c r="E2" s="2"/>
      <c r="F2" s="4" t="s">
        <v>135</v>
      </c>
      <c r="G2" s="93">
        <v>991</v>
      </c>
      <c r="H2" s="93">
        <v>1090</v>
      </c>
      <c r="I2" s="93">
        <v>1080</v>
      </c>
      <c r="J2" s="93">
        <v>1160</v>
      </c>
      <c r="K2" s="93">
        <v>1190</v>
      </c>
      <c r="L2" s="93">
        <v>1270</v>
      </c>
      <c r="M2" s="93">
        <v>1330</v>
      </c>
      <c r="N2" s="93">
        <v>1290</v>
      </c>
      <c r="O2" s="93">
        <v>1470</v>
      </c>
      <c r="P2" s="93">
        <v>1336</v>
      </c>
      <c r="Q2" s="93">
        <v>1370</v>
      </c>
      <c r="R2" s="93">
        <v>1400</v>
      </c>
      <c r="S2" s="93">
        <v>1380</v>
      </c>
      <c r="T2" s="93">
        <v>1320</v>
      </c>
      <c r="U2" s="93">
        <v>1410</v>
      </c>
      <c r="V2" s="93">
        <v>1460</v>
      </c>
      <c r="W2" s="93">
        <v>1490</v>
      </c>
      <c r="X2" s="93">
        <v>5370</v>
      </c>
      <c r="Y2" s="93">
        <v>5650</v>
      </c>
      <c r="Z2" s="93">
        <v>6580</v>
      </c>
      <c r="AA2" s="93">
        <v>7070</v>
      </c>
      <c r="AB2" s="93">
        <v>7530</v>
      </c>
      <c r="AC2" s="93">
        <v>10460</v>
      </c>
      <c r="AD2" s="93">
        <v>11770</v>
      </c>
      <c r="AE2" s="93">
        <v>7900</v>
      </c>
      <c r="AF2" s="93">
        <v>8850</v>
      </c>
      <c r="AG2" s="93">
        <v>9880</v>
      </c>
      <c r="AH2" s="93">
        <v>11770</v>
      </c>
      <c r="AI2" s="93">
        <v>12520</v>
      </c>
      <c r="AJ2" s="93">
        <v>14100</v>
      </c>
    </row>
    <row r="3" spans="1:36" s="6" customFormat="1" ht="32.25" customHeight="1" x14ac:dyDescent="0.25">
      <c r="A3" s="81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173</v>
      </c>
      <c r="H3" s="74" t="s">
        <v>174</v>
      </c>
      <c r="I3" s="74" t="s">
        <v>192</v>
      </c>
      <c r="J3" s="74" t="s">
        <v>193</v>
      </c>
      <c r="K3" s="74" t="s">
        <v>194</v>
      </c>
      <c r="L3" s="74" t="s">
        <v>195</v>
      </c>
      <c r="M3" s="74" t="s">
        <v>196</v>
      </c>
      <c r="N3" s="74" t="s">
        <v>197</v>
      </c>
      <c r="O3" s="74" t="s">
        <v>199</v>
      </c>
      <c r="P3" s="74" t="s">
        <v>175</v>
      </c>
      <c r="Q3" s="74" t="s">
        <v>200</v>
      </c>
      <c r="R3" s="74" t="s">
        <v>201</v>
      </c>
      <c r="S3" s="74" t="s">
        <v>202</v>
      </c>
      <c r="T3" s="74" t="s">
        <v>176</v>
      </c>
      <c r="U3" s="74" t="s">
        <v>203</v>
      </c>
      <c r="V3" s="74" t="s">
        <v>204</v>
      </c>
      <c r="W3" s="74" t="s">
        <v>205</v>
      </c>
      <c r="X3" s="74" t="s">
        <v>206</v>
      </c>
      <c r="Y3" s="74" t="s">
        <v>177</v>
      </c>
      <c r="Z3" s="74" t="s">
        <v>178</v>
      </c>
      <c r="AA3" s="74" t="s">
        <v>179</v>
      </c>
      <c r="AB3" s="74" t="s">
        <v>207</v>
      </c>
      <c r="AC3" s="74" t="s">
        <v>180</v>
      </c>
      <c r="AD3" s="74" t="s">
        <v>208</v>
      </c>
      <c r="AE3" s="74" t="s">
        <v>209</v>
      </c>
      <c r="AF3" s="74" t="s">
        <v>210</v>
      </c>
      <c r="AG3" s="74" t="s">
        <v>181</v>
      </c>
      <c r="AH3" s="74" t="s">
        <v>182</v>
      </c>
      <c r="AI3" s="74" t="s">
        <v>183</v>
      </c>
      <c r="AJ3" s="74" t="s">
        <v>184</v>
      </c>
    </row>
    <row r="4" spans="1:36" s="54" customFormat="1" ht="14.25" x14ac:dyDescent="0.2">
      <c r="A4" s="80" t="s">
        <v>47</v>
      </c>
      <c r="B4" s="75" t="s">
        <v>149</v>
      </c>
      <c r="C4" s="75" t="s">
        <v>5</v>
      </c>
      <c r="D4" s="75" t="s">
        <v>22</v>
      </c>
      <c r="E4" s="72">
        <f t="shared" ref="E4:E16" si="0">SUMPRODUCT($G$2:$AJ$2,G4:AJ4)</f>
        <v>6399949</v>
      </c>
      <c r="F4" s="76">
        <f t="shared" ref="F4:F16" si="1">SUM(G4:AJ4)</f>
        <v>2865</v>
      </c>
      <c r="G4" s="76">
        <v>433</v>
      </c>
      <c r="H4" s="76">
        <v>315</v>
      </c>
      <c r="I4" s="76">
        <v>280</v>
      </c>
      <c r="J4" s="76">
        <v>195</v>
      </c>
      <c r="K4" s="76">
        <v>152</v>
      </c>
      <c r="L4" s="76">
        <v>206</v>
      </c>
      <c r="M4" s="76">
        <v>90</v>
      </c>
      <c r="N4" s="76">
        <v>88</v>
      </c>
      <c r="O4" s="76">
        <v>25</v>
      </c>
      <c r="P4" s="76">
        <v>126</v>
      </c>
      <c r="Q4" s="76">
        <v>64</v>
      </c>
      <c r="R4" s="76">
        <v>125</v>
      </c>
      <c r="S4" s="76">
        <v>77</v>
      </c>
      <c r="T4" s="76">
        <v>103</v>
      </c>
      <c r="U4" s="76">
        <v>81</v>
      </c>
      <c r="V4" s="76">
        <v>84</v>
      </c>
      <c r="W4" s="76">
        <v>83</v>
      </c>
      <c r="X4" s="76">
        <v>15</v>
      </c>
      <c r="Y4" s="76">
        <v>12</v>
      </c>
      <c r="Z4" s="76">
        <v>19</v>
      </c>
      <c r="AA4" s="76">
        <v>22</v>
      </c>
      <c r="AB4" s="76">
        <v>13</v>
      </c>
      <c r="AC4" s="76">
        <v>58</v>
      </c>
      <c r="AD4" s="76">
        <v>47</v>
      </c>
      <c r="AE4" s="76">
        <v>16</v>
      </c>
      <c r="AF4" s="76">
        <v>15</v>
      </c>
      <c r="AG4" s="76">
        <v>26</v>
      </c>
      <c r="AH4" s="76">
        <v>61</v>
      </c>
      <c r="AI4" s="76">
        <v>30</v>
      </c>
      <c r="AJ4" s="76">
        <v>4</v>
      </c>
    </row>
    <row r="5" spans="1:36" s="54" customFormat="1" ht="14.25" x14ac:dyDescent="0.2">
      <c r="A5" s="80" t="s">
        <v>6</v>
      </c>
      <c r="B5" s="75" t="s">
        <v>150</v>
      </c>
      <c r="C5" s="75" t="s">
        <v>5</v>
      </c>
      <c r="D5" s="75" t="s">
        <v>21</v>
      </c>
      <c r="E5" s="72">
        <f t="shared" si="0"/>
        <v>6717296</v>
      </c>
      <c r="F5" s="76">
        <f t="shared" si="1"/>
        <v>4523</v>
      </c>
      <c r="G5" s="76">
        <v>906</v>
      </c>
      <c r="H5" s="76">
        <v>396</v>
      </c>
      <c r="I5" s="76">
        <v>342</v>
      </c>
      <c r="J5" s="76">
        <v>409</v>
      </c>
      <c r="K5" s="76">
        <v>230</v>
      </c>
      <c r="L5" s="76">
        <v>342</v>
      </c>
      <c r="M5" s="76">
        <v>159</v>
      </c>
      <c r="N5" s="76">
        <v>165</v>
      </c>
      <c r="O5" s="76">
        <v>95</v>
      </c>
      <c r="P5" s="76">
        <v>230</v>
      </c>
      <c r="Q5" s="76">
        <v>101</v>
      </c>
      <c r="R5" s="76">
        <v>184</v>
      </c>
      <c r="S5" s="76">
        <v>114</v>
      </c>
      <c r="T5" s="76">
        <v>151</v>
      </c>
      <c r="U5" s="76">
        <v>256</v>
      </c>
      <c r="V5" s="76">
        <v>80</v>
      </c>
      <c r="W5" s="76">
        <v>205</v>
      </c>
      <c r="X5" s="76">
        <v>18</v>
      </c>
      <c r="Y5" s="76">
        <v>14</v>
      </c>
      <c r="Z5" s="76">
        <v>10</v>
      </c>
      <c r="AA5" s="76">
        <v>14</v>
      </c>
      <c r="AB5" s="76">
        <v>13</v>
      </c>
      <c r="AC5" s="76">
        <v>19</v>
      </c>
      <c r="AD5" s="76">
        <v>12</v>
      </c>
      <c r="AE5" s="76">
        <v>6</v>
      </c>
      <c r="AF5" s="76">
        <v>8</v>
      </c>
      <c r="AG5" s="76">
        <v>7</v>
      </c>
      <c r="AH5" s="76">
        <v>17</v>
      </c>
      <c r="AI5" s="76">
        <v>12</v>
      </c>
      <c r="AJ5" s="76">
        <v>8</v>
      </c>
    </row>
    <row r="6" spans="1:36" s="54" customFormat="1" ht="14.25" x14ac:dyDescent="0.2">
      <c r="A6" s="80" t="s">
        <v>7</v>
      </c>
      <c r="B6" s="75" t="s">
        <v>151</v>
      </c>
      <c r="C6" s="75" t="s">
        <v>5</v>
      </c>
      <c r="D6" s="75" t="s">
        <v>22</v>
      </c>
      <c r="E6" s="72">
        <f t="shared" si="0"/>
        <v>10525698</v>
      </c>
      <c r="F6" s="76">
        <f t="shared" si="1"/>
        <v>4194</v>
      </c>
      <c r="G6" s="76">
        <v>672</v>
      </c>
      <c r="H6" s="76">
        <v>246</v>
      </c>
      <c r="I6" s="76">
        <v>294</v>
      </c>
      <c r="J6" s="76">
        <v>232</v>
      </c>
      <c r="K6" s="76">
        <v>190</v>
      </c>
      <c r="L6" s="76">
        <v>142</v>
      </c>
      <c r="M6" s="76">
        <v>108</v>
      </c>
      <c r="N6" s="76">
        <v>347</v>
      </c>
      <c r="O6" s="76">
        <v>25</v>
      </c>
      <c r="P6" s="76">
        <v>241</v>
      </c>
      <c r="Q6" s="76">
        <v>79</v>
      </c>
      <c r="R6" s="76">
        <v>202</v>
      </c>
      <c r="S6" s="76">
        <v>77</v>
      </c>
      <c r="T6" s="76">
        <v>384</v>
      </c>
      <c r="U6" s="76">
        <v>100</v>
      </c>
      <c r="V6" s="76">
        <v>53</v>
      </c>
      <c r="W6" s="76">
        <v>175</v>
      </c>
      <c r="X6" s="76">
        <v>15</v>
      </c>
      <c r="Y6" s="76">
        <v>13</v>
      </c>
      <c r="Z6" s="76">
        <v>53</v>
      </c>
      <c r="AA6" s="76">
        <v>42</v>
      </c>
      <c r="AB6" s="76">
        <v>67</v>
      </c>
      <c r="AC6" s="76">
        <v>95</v>
      </c>
      <c r="AD6" s="76">
        <v>68</v>
      </c>
      <c r="AE6" s="76">
        <v>26</v>
      </c>
      <c r="AF6" s="76">
        <v>42</v>
      </c>
      <c r="AG6" s="76">
        <v>34</v>
      </c>
      <c r="AH6" s="76">
        <v>92</v>
      </c>
      <c r="AI6" s="76">
        <v>36</v>
      </c>
      <c r="AJ6" s="76">
        <v>44</v>
      </c>
    </row>
    <row r="7" spans="1:36" s="54" customFormat="1" ht="14.25" x14ac:dyDescent="0.2">
      <c r="A7" s="80" t="s">
        <v>152</v>
      </c>
      <c r="B7" s="75" t="s">
        <v>153</v>
      </c>
      <c r="C7" s="75" t="s">
        <v>5</v>
      </c>
      <c r="D7" s="75" t="s">
        <v>22</v>
      </c>
      <c r="E7" s="72">
        <f t="shared" si="0"/>
        <v>8731226</v>
      </c>
      <c r="F7" s="76">
        <f t="shared" si="1"/>
        <v>3682</v>
      </c>
      <c r="G7" s="78">
        <v>544</v>
      </c>
      <c r="H7" s="78">
        <v>354</v>
      </c>
      <c r="I7" s="78">
        <v>320</v>
      </c>
      <c r="J7" s="78">
        <v>256</v>
      </c>
      <c r="K7" s="78">
        <v>162</v>
      </c>
      <c r="L7" s="78">
        <v>240</v>
      </c>
      <c r="M7" s="78">
        <v>198</v>
      </c>
      <c r="N7" s="78">
        <v>42</v>
      </c>
      <c r="O7" s="78">
        <v>46</v>
      </c>
      <c r="P7" s="78">
        <v>122</v>
      </c>
      <c r="Q7" s="78">
        <v>100</v>
      </c>
      <c r="R7" s="78">
        <v>126</v>
      </c>
      <c r="S7" s="78">
        <v>72</v>
      </c>
      <c r="T7" s="78">
        <v>140</v>
      </c>
      <c r="U7" s="78">
        <v>135</v>
      </c>
      <c r="V7" s="78">
        <v>80</v>
      </c>
      <c r="W7" s="78">
        <v>255</v>
      </c>
      <c r="X7" s="78">
        <v>17</v>
      </c>
      <c r="Y7" s="78">
        <v>14</v>
      </c>
      <c r="Z7" s="78">
        <v>26</v>
      </c>
      <c r="AA7" s="78">
        <v>25</v>
      </c>
      <c r="AB7" s="78">
        <v>41</v>
      </c>
      <c r="AC7" s="78">
        <v>78</v>
      </c>
      <c r="AD7" s="78">
        <v>68</v>
      </c>
      <c r="AE7" s="78">
        <v>27</v>
      </c>
      <c r="AF7" s="78">
        <v>29</v>
      </c>
      <c r="AG7" s="78">
        <v>34</v>
      </c>
      <c r="AH7" s="78">
        <v>85</v>
      </c>
      <c r="AI7" s="78">
        <v>41</v>
      </c>
      <c r="AJ7" s="78">
        <v>5</v>
      </c>
    </row>
    <row r="8" spans="1:36" s="54" customFormat="1" ht="14.25" x14ac:dyDescent="0.2">
      <c r="A8" s="80" t="s">
        <v>9</v>
      </c>
      <c r="B8" s="75" t="s">
        <v>154</v>
      </c>
      <c r="C8" s="75" t="s">
        <v>5</v>
      </c>
      <c r="D8" s="75" t="s">
        <v>5</v>
      </c>
      <c r="E8" s="72">
        <f t="shared" si="0"/>
        <v>15944257</v>
      </c>
      <c r="F8" s="76">
        <f t="shared" si="1"/>
        <v>7023</v>
      </c>
      <c r="G8" s="76">
        <v>1065</v>
      </c>
      <c r="H8" s="76">
        <v>508</v>
      </c>
      <c r="I8" s="76">
        <v>542</v>
      </c>
      <c r="J8" s="76">
        <v>423</v>
      </c>
      <c r="K8" s="76">
        <v>334</v>
      </c>
      <c r="L8" s="76">
        <v>403</v>
      </c>
      <c r="M8" s="76">
        <v>358</v>
      </c>
      <c r="N8" s="76">
        <v>470</v>
      </c>
      <c r="O8" s="76">
        <v>63</v>
      </c>
      <c r="P8" s="76">
        <v>322</v>
      </c>
      <c r="Q8" s="76">
        <v>133</v>
      </c>
      <c r="R8" s="76">
        <v>288</v>
      </c>
      <c r="S8" s="76">
        <v>137</v>
      </c>
      <c r="T8" s="76">
        <v>402</v>
      </c>
      <c r="U8" s="76">
        <v>253</v>
      </c>
      <c r="V8" s="76">
        <v>156</v>
      </c>
      <c r="W8" s="76">
        <v>336</v>
      </c>
      <c r="X8" s="76">
        <v>31</v>
      </c>
      <c r="Y8" s="76">
        <v>26</v>
      </c>
      <c r="Z8" s="76">
        <v>51</v>
      </c>
      <c r="AA8" s="76">
        <v>44</v>
      </c>
      <c r="AB8" s="76">
        <v>43</v>
      </c>
      <c r="AC8" s="76">
        <v>139</v>
      </c>
      <c r="AD8" s="76">
        <v>129</v>
      </c>
      <c r="AE8" s="76">
        <v>38</v>
      </c>
      <c r="AF8" s="76">
        <v>28</v>
      </c>
      <c r="AG8" s="76">
        <v>55</v>
      </c>
      <c r="AH8" s="76">
        <v>148</v>
      </c>
      <c r="AI8" s="76">
        <v>74</v>
      </c>
      <c r="AJ8" s="76">
        <v>24</v>
      </c>
    </row>
    <row r="9" spans="1:36" s="54" customFormat="1" ht="14.25" x14ac:dyDescent="0.2">
      <c r="A9" s="80" t="s">
        <v>171</v>
      </c>
      <c r="B9" s="75" t="s">
        <v>172</v>
      </c>
      <c r="C9" s="75" t="s">
        <v>5</v>
      </c>
      <c r="D9" s="75" t="s">
        <v>22</v>
      </c>
      <c r="E9" s="72">
        <f t="shared" si="0"/>
        <v>11117652</v>
      </c>
      <c r="F9" s="76">
        <f t="shared" si="1"/>
        <v>4737</v>
      </c>
      <c r="G9" s="76">
        <v>962</v>
      </c>
      <c r="H9" s="76">
        <v>383</v>
      </c>
      <c r="I9" s="76">
        <v>507</v>
      </c>
      <c r="J9" s="76">
        <v>244</v>
      </c>
      <c r="K9" s="76">
        <v>163</v>
      </c>
      <c r="L9" s="76">
        <v>232</v>
      </c>
      <c r="M9" s="76">
        <v>162</v>
      </c>
      <c r="N9" s="76">
        <v>69</v>
      </c>
      <c r="O9" s="76">
        <v>32</v>
      </c>
      <c r="P9" s="76">
        <v>395</v>
      </c>
      <c r="Q9" s="76">
        <v>118</v>
      </c>
      <c r="R9" s="76">
        <v>183</v>
      </c>
      <c r="S9" s="76">
        <v>95</v>
      </c>
      <c r="T9" s="76">
        <v>297</v>
      </c>
      <c r="U9" s="76">
        <v>114</v>
      </c>
      <c r="V9" s="76">
        <v>81</v>
      </c>
      <c r="W9" s="76">
        <v>88</v>
      </c>
      <c r="X9" s="76">
        <v>22</v>
      </c>
      <c r="Y9" s="76">
        <v>17</v>
      </c>
      <c r="Z9" s="76">
        <v>30</v>
      </c>
      <c r="AA9" s="76">
        <v>25</v>
      </c>
      <c r="AB9" s="76">
        <v>31</v>
      </c>
      <c r="AC9" s="76">
        <v>120</v>
      </c>
      <c r="AD9" s="76">
        <v>96</v>
      </c>
      <c r="AE9" s="76">
        <v>27</v>
      </c>
      <c r="AF9" s="76">
        <v>26</v>
      </c>
      <c r="AG9" s="76">
        <v>40</v>
      </c>
      <c r="AH9" s="76">
        <v>115</v>
      </c>
      <c r="AI9" s="76">
        <v>57</v>
      </c>
      <c r="AJ9" s="76">
        <v>6</v>
      </c>
    </row>
    <row r="10" spans="1:36" s="54" customFormat="1" ht="14.25" x14ac:dyDescent="0.2">
      <c r="A10" s="80" t="s">
        <v>10</v>
      </c>
      <c r="B10" s="75" t="s">
        <v>155</v>
      </c>
      <c r="C10" s="75" t="s">
        <v>5</v>
      </c>
      <c r="D10" s="75" t="s">
        <v>5</v>
      </c>
      <c r="E10" s="72">
        <f t="shared" si="0"/>
        <v>12484599</v>
      </c>
      <c r="F10" s="76">
        <f t="shared" si="1"/>
        <v>6789</v>
      </c>
      <c r="G10" s="76">
        <v>1291</v>
      </c>
      <c r="H10" s="76">
        <v>556</v>
      </c>
      <c r="I10" s="76">
        <v>585</v>
      </c>
      <c r="J10" s="76">
        <v>470</v>
      </c>
      <c r="K10" s="76">
        <v>212</v>
      </c>
      <c r="L10" s="76">
        <v>386</v>
      </c>
      <c r="M10" s="76">
        <v>234</v>
      </c>
      <c r="N10" s="76">
        <v>273</v>
      </c>
      <c r="O10" s="76">
        <v>73</v>
      </c>
      <c r="P10" s="76">
        <v>483</v>
      </c>
      <c r="Q10" s="76">
        <v>105</v>
      </c>
      <c r="R10" s="76">
        <v>365</v>
      </c>
      <c r="S10" s="76">
        <v>152</v>
      </c>
      <c r="T10" s="76">
        <v>346</v>
      </c>
      <c r="U10" s="76">
        <v>233</v>
      </c>
      <c r="V10" s="76">
        <v>176</v>
      </c>
      <c r="W10" s="76">
        <v>359</v>
      </c>
      <c r="X10" s="76">
        <v>27</v>
      </c>
      <c r="Y10" s="76">
        <v>23</v>
      </c>
      <c r="Z10" s="76">
        <v>33</v>
      </c>
      <c r="AA10" s="76">
        <v>35</v>
      </c>
      <c r="AB10" s="76">
        <v>18</v>
      </c>
      <c r="AC10" s="76">
        <v>78</v>
      </c>
      <c r="AD10" s="76">
        <v>68</v>
      </c>
      <c r="AE10" s="76">
        <v>25</v>
      </c>
      <c r="AF10" s="76">
        <v>16</v>
      </c>
      <c r="AG10" s="76">
        <v>26</v>
      </c>
      <c r="AH10" s="76">
        <v>83</v>
      </c>
      <c r="AI10" s="76">
        <v>38</v>
      </c>
      <c r="AJ10" s="76">
        <v>20</v>
      </c>
    </row>
    <row r="11" spans="1:36" s="54" customFormat="1" ht="14.25" x14ac:dyDescent="0.2">
      <c r="A11" s="80" t="s">
        <v>11</v>
      </c>
      <c r="B11" s="75" t="s">
        <v>156</v>
      </c>
      <c r="C11" s="75" t="s">
        <v>5</v>
      </c>
      <c r="D11" s="75" t="s">
        <v>21</v>
      </c>
      <c r="E11" s="72">
        <f t="shared" si="0"/>
        <v>11889639</v>
      </c>
      <c r="F11" s="76">
        <f t="shared" si="1"/>
        <v>6071</v>
      </c>
      <c r="G11" s="76">
        <v>1195</v>
      </c>
      <c r="H11" s="76">
        <v>542</v>
      </c>
      <c r="I11" s="76">
        <v>683</v>
      </c>
      <c r="J11" s="76">
        <v>438</v>
      </c>
      <c r="K11" s="76">
        <v>240</v>
      </c>
      <c r="L11" s="76">
        <v>316</v>
      </c>
      <c r="M11" s="76">
        <v>314</v>
      </c>
      <c r="N11" s="76">
        <v>304</v>
      </c>
      <c r="O11" s="76">
        <v>72</v>
      </c>
      <c r="P11" s="76">
        <v>249</v>
      </c>
      <c r="Q11" s="76">
        <v>161</v>
      </c>
      <c r="R11" s="76">
        <v>258</v>
      </c>
      <c r="S11" s="76">
        <v>163</v>
      </c>
      <c r="T11" s="76">
        <v>108</v>
      </c>
      <c r="U11" s="76">
        <v>158</v>
      </c>
      <c r="V11" s="76">
        <v>96</v>
      </c>
      <c r="W11" s="76">
        <v>220</v>
      </c>
      <c r="X11" s="76">
        <v>27</v>
      </c>
      <c r="Y11" s="76">
        <v>23</v>
      </c>
      <c r="Z11" s="76">
        <v>40</v>
      </c>
      <c r="AA11" s="76">
        <v>45</v>
      </c>
      <c r="AB11" s="76">
        <v>43</v>
      </c>
      <c r="AC11" s="76">
        <v>95</v>
      </c>
      <c r="AD11" s="76">
        <v>65</v>
      </c>
      <c r="AE11" s="76">
        <v>23</v>
      </c>
      <c r="AF11" s="76">
        <v>25</v>
      </c>
      <c r="AG11" s="76">
        <v>40</v>
      </c>
      <c r="AH11" s="76">
        <v>78</v>
      </c>
      <c r="AI11" s="76">
        <v>42</v>
      </c>
      <c r="AJ11" s="76">
        <v>8</v>
      </c>
    </row>
    <row r="12" spans="1:36" x14ac:dyDescent="0.2">
      <c r="A12" s="80" t="s">
        <v>157</v>
      </c>
      <c r="B12" s="75" t="s">
        <v>158</v>
      </c>
      <c r="C12" s="75" t="s">
        <v>5</v>
      </c>
      <c r="D12" s="77" t="s">
        <v>41</v>
      </c>
      <c r="E12" s="72">
        <f t="shared" si="0"/>
        <v>7080763</v>
      </c>
      <c r="F12" s="76">
        <f t="shared" si="1"/>
        <v>3194</v>
      </c>
      <c r="G12" s="78">
        <v>503</v>
      </c>
      <c r="H12" s="78">
        <v>273</v>
      </c>
      <c r="I12" s="78">
        <v>227</v>
      </c>
      <c r="J12" s="78">
        <v>247</v>
      </c>
      <c r="K12" s="78">
        <v>134</v>
      </c>
      <c r="L12" s="78">
        <v>195</v>
      </c>
      <c r="M12" s="78">
        <v>137</v>
      </c>
      <c r="N12" s="78">
        <v>31</v>
      </c>
      <c r="O12" s="78">
        <v>37</v>
      </c>
      <c r="P12" s="78">
        <v>215</v>
      </c>
      <c r="Q12" s="78">
        <v>46</v>
      </c>
      <c r="R12" s="78">
        <v>159</v>
      </c>
      <c r="S12" s="78">
        <v>68</v>
      </c>
      <c r="T12" s="78">
        <v>130</v>
      </c>
      <c r="U12" s="78">
        <v>182</v>
      </c>
      <c r="V12" s="78">
        <v>80</v>
      </c>
      <c r="W12" s="78">
        <v>163</v>
      </c>
      <c r="X12" s="78">
        <v>12</v>
      </c>
      <c r="Y12" s="78">
        <v>10</v>
      </c>
      <c r="Z12" s="78">
        <v>22</v>
      </c>
      <c r="AA12" s="78">
        <v>28</v>
      </c>
      <c r="AB12" s="78">
        <v>22</v>
      </c>
      <c r="AC12" s="78">
        <v>59</v>
      </c>
      <c r="AD12" s="78">
        <v>56</v>
      </c>
      <c r="AE12" s="78">
        <v>18</v>
      </c>
      <c r="AF12" s="78">
        <v>23</v>
      </c>
      <c r="AG12" s="78">
        <v>22</v>
      </c>
      <c r="AH12" s="78">
        <v>62</v>
      </c>
      <c r="AI12" s="78">
        <v>31</v>
      </c>
      <c r="AJ12" s="78">
        <v>2</v>
      </c>
    </row>
    <row r="13" spans="1:36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 t="shared" si="0"/>
        <v>7588095</v>
      </c>
      <c r="F13" s="76">
        <f t="shared" si="1"/>
        <v>3804</v>
      </c>
      <c r="G13" s="78">
        <v>535</v>
      </c>
      <c r="H13" s="78">
        <v>329</v>
      </c>
      <c r="I13" s="78">
        <v>303</v>
      </c>
      <c r="J13" s="78">
        <v>231</v>
      </c>
      <c r="K13" s="78">
        <v>175</v>
      </c>
      <c r="L13" s="78">
        <v>227</v>
      </c>
      <c r="M13" s="78">
        <v>125</v>
      </c>
      <c r="N13" s="78">
        <v>252</v>
      </c>
      <c r="O13" s="78">
        <v>29</v>
      </c>
      <c r="P13" s="78">
        <v>445</v>
      </c>
      <c r="Q13" s="78">
        <v>76</v>
      </c>
      <c r="R13" s="78">
        <v>141</v>
      </c>
      <c r="S13" s="78">
        <v>83</v>
      </c>
      <c r="T13" s="78">
        <v>65</v>
      </c>
      <c r="U13" s="78">
        <v>123</v>
      </c>
      <c r="V13" s="78">
        <v>120</v>
      </c>
      <c r="W13" s="78">
        <v>197</v>
      </c>
      <c r="X13" s="78">
        <v>17</v>
      </c>
      <c r="Y13" s="78">
        <v>14</v>
      </c>
      <c r="Z13" s="78">
        <v>31</v>
      </c>
      <c r="AA13" s="78">
        <v>26</v>
      </c>
      <c r="AB13" s="78">
        <v>30</v>
      </c>
      <c r="AC13" s="78">
        <v>58</v>
      </c>
      <c r="AD13" s="78">
        <v>48</v>
      </c>
      <c r="AE13" s="78">
        <v>17</v>
      </c>
      <c r="AF13" s="78">
        <v>14</v>
      </c>
      <c r="AG13" s="78">
        <v>19</v>
      </c>
      <c r="AH13" s="78">
        <v>35</v>
      </c>
      <c r="AI13" s="78">
        <v>18</v>
      </c>
      <c r="AJ13" s="78">
        <v>21</v>
      </c>
    </row>
    <row r="14" spans="1:36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 t="shared" si="0"/>
        <v>17523213</v>
      </c>
      <c r="F14" s="76">
        <f t="shared" si="1"/>
        <v>6718</v>
      </c>
      <c r="G14" s="78">
        <v>1233</v>
      </c>
      <c r="H14" s="78">
        <v>771</v>
      </c>
      <c r="I14" s="78">
        <v>508</v>
      </c>
      <c r="J14" s="78">
        <v>426</v>
      </c>
      <c r="K14" s="78">
        <v>335</v>
      </c>
      <c r="L14" s="78">
        <v>291</v>
      </c>
      <c r="M14" s="78">
        <v>357</v>
      </c>
      <c r="N14" s="78">
        <v>231</v>
      </c>
      <c r="O14" s="78">
        <v>43</v>
      </c>
      <c r="P14" s="78">
        <v>195</v>
      </c>
      <c r="Q14" s="78">
        <v>97</v>
      </c>
      <c r="R14" s="78">
        <v>250</v>
      </c>
      <c r="S14" s="78">
        <v>96</v>
      </c>
      <c r="T14" s="78">
        <v>259</v>
      </c>
      <c r="U14" s="78">
        <v>130</v>
      </c>
      <c r="V14" s="78">
        <v>160</v>
      </c>
      <c r="W14" s="78">
        <v>241</v>
      </c>
      <c r="X14" s="78">
        <v>34</v>
      </c>
      <c r="Y14" s="78">
        <v>29</v>
      </c>
      <c r="Z14" s="78">
        <v>75</v>
      </c>
      <c r="AA14" s="78">
        <v>78</v>
      </c>
      <c r="AB14" s="78">
        <v>57</v>
      </c>
      <c r="AC14" s="78">
        <v>182</v>
      </c>
      <c r="AD14" s="78">
        <v>130</v>
      </c>
      <c r="AE14" s="78">
        <v>54</v>
      </c>
      <c r="AF14" s="78">
        <v>63</v>
      </c>
      <c r="AG14" s="78">
        <v>88</v>
      </c>
      <c r="AH14" s="78">
        <v>182</v>
      </c>
      <c r="AI14" s="78">
        <v>104</v>
      </c>
      <c r="AJ14" s="78">
        <v>19</v>
      </c>
    </row>
    <row r="15" spans="1:36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 t="shared" si="0"/>
        <v>7874450</v>
      </c>
      <c r="F15" s="76">
        <f t="shared" si="1"/>
        <v>3572</v>
      </c>
      <c r="G15" s="78">
        <v>536</v>
      </c>
      <c r="H15" s="78">
        <v>278</v>
      </c>
      <c r="I15" s="78">
        <v>303</v>
      </c>
      <c r="J15" s="78">
        <v>202</v>
      </c>
      <c r="K15" s="78">
        <v>141</v>
      </c>
      <c r="L15" s="78">
        <v>142</v>
      </c>
      <c r="M15" s="78">
        <v>182</v>
      </c>
      <c r="N15" s="78">
        <v>167</v>
      </c>
      <c r="O15" s="78">
        <v>49</v>
      </c>
      <c r="P15" s="78">
        <v>389</v>
      </c>
      <c r="Q15" s="78">
        <v>109</v>
      </c>
      <c r="R15" s="78">
        <v>155</v>
      </c>
      <c r="S15" s="78">
        <v>87</v>
      </c>
      <c r="T15" s="78">
        <v>128</v>
      </c>
      <c r="U15" s="78">
        <v>103</v>
      </c>
      <c r="V15" s="78">
        <v>72</v>
      </c>
      <c r="W15" s="78">
        <v>134</v>
      </c>
      <c r="X15" s="78">
        <v>14</v>
      </c>
      <c r="Y15" s="78">
        <v>11</v>
      </c>
      <c r="Z15" s="78">
        <v>23</v>
      </c>
      <c r="AA15" s="78">
        <v>26</v>
      </c>
      <c r="AB15" s="78">
        <v>27</v>
      </c>
      <c r="AC15" s="78">
        <v>63</v>
      </c>
      <c r="AD15" s="78">
        <v>43</v>
      </c>
      <c r="AE15" s="78">
        <v>21</v>
      </c>
      <c r="AF15" s="78">
        <v>15</v>
      </c>
      <c r="AG15" s="78">
        <v>18</v>
      </c>
      <c r="AH15" s="78">
        <v>76</v>
      </c>
      <c r="AI15" s="78">
        <v>34</v>
      </c>
      <c r="AJ15" s="78">
        <v>24</v>
      </c>
    </row>
    <row r="16" spans="1:36" x14ac:dyDescent="0.2">
      <c r="A16" s="80" t="s">
        <v>162</v>
      </c>
      <c r="B16" s="75" t="s">
        <v>163</v>
      </c>
      <c r="C16" s="75" t="s">
        <v>5</v>
      </c>
      <c r="D16" s="77" t="s">
        <v>41</v>
      </c>
      <c r="E16" s="72">
        <f t="shared" si="0"/>
        <v>8002248</v>
      </c>
      <c r="F16" s="76">
        <f t="shared" si="1"/>
        <v>3516</v>
      </c>
      <c r="G16" s="78">
        <v>526</v>
      </c>
      <c r="H16" s="78">
        <v>249</v>
      </c>
      <c r="I16" s="78">
        <v>306</v>
      </c>
      <c r="J16" s="78">
        <v>128</v>
      </c>
      <c r="K16" s="78">
        <v>132</v>
      </c>
      <c r="L16" s="78">
        <v>128</v>
      </c>
      <c r="M16" s="78">
        <v>174</v>
      </c>
      <c r="N16" s="78">
        <v>161</v>
      </c>
      <c r="O16" s="78">
        <v>62</v>
      </c>
      <c r="P16" s="78">
        <v>487</v>
      </c>
      <c r="Q16" s="78">
        <v>111</v>
      </c>
      <c r="R16" s="78">
        <v>163</v>
      </c>
      <c r="S16" s="78">
        <v>79</v>
      </c>
      <c r="T16" s="78">
        <v>87</v>
      </c>
      <c r="U16" s="78">
        <v>82</v>
      </c>
      <c r="V16" s="78">
        <v>64</v>
      </c>
      <c r="W16" s="78">
        <v>145</v>
      </c>
      <c r="X16" s="78">
        <v>16</v>
      </c>
      <c r="Y16" s="78">
        <v>13</v>
      </c>
      <c r="Z16" s="78">
        <v>25</v>
      </c>
      <c r="AA16" s="78">
        <v>31</v>
      </c>
      <c r="AB16" s="78">
        <v>36</v>
      </c>
      <c r="AC16" s="78">
        <v>56</v>
      </c>
      <c r="AD16" s="78">
        <v>49</v>
      </c>
      <c r="AE16" s="78">
        <v>32</v>
      </c>
      <c r="AF16" s="78">
        <v>27</v>
      </c>
      <c r="AG16" s="78">
        <v>32</v>
      </c>
      <c r="AH16" s="78">
        <v>65</v>
      </c>
      <c r="AI16" s="78">
        <v>34</v>
      </c>
      <c r="AJ16" s="78">
        <v>16</v>
      </c>
    </row>
    <row r="17" spans="1:36" x14ac:dyDescent="0.2">
      <c r="A17" s="99" t="s">
        <v>14</v>
      </c>
      <c r="B17" s="99"/>
      <c r="C17" s="99"/>
      <c r="D17" s="99"/>
      <c r="E17" s="79">
        <f t="shared" ref="E17:AJ17" si="2">SUM(E4:E16)</f>
        <v>131879085</v>
      </c>
      <c r="F17" s="79">
        <f t="shared" si="2"/>
        <v>60688</v>
      </c>
      <c r="G17" s="79">
        <f t="shared" si="2"/>
        <v>10401</v>
      </c>
      <c r="H17" s="79">
        <f t="shared" si="2"/>
        <v>5200</v>
      </c>
      <c r="I17" s="79">
        <f t="shared" si="2"/>
        <v>5200</v>
      </c>
      <c r="J17" s="79">
        <f t="shared" si="2"/>
        <v>3901</v>
      </c>
      <c r="K17" s="79">
        <f t="shared" si="2"/>
        <v>2600</v>
      </c>
      <c r="L17" s="79">
        <f t="shared" si="2"/>
        <v>3250</v>
      </c>
      <c r="M17" s="79">
        <f t="shared" si="2"/>
        <v>2598</v>
      </c>
      <c r="N17" s="79">
        <f t="shared" si="2"/>
        <v>2600</v>
      </c>
      <c r="O17" s="79">
        <f t="shared" si="2"/>
        <v>651</v>
      </c>
      <c r="P17" s="79">
        <f t="shared" si="2"/>
        <v>3899</v>
      </c>
      <c r="Q17" s="79">
        <f t="shared" si="2"/>
        <v>1300</v>
      </c>
      <c r="R17" s="79">
        <f t="shared" si="2"/>
        <v>2599</v>
      </c>
      <c r="S17" s="79">
        <f t="shared" si="2"/>
        <v>1300</v>
      </c>
      <c r="T17" s="79">
        <f t="shared" si="2"/>
        <v>2600</v>
      </c>
      <c r="U17" s="79">
        <f t="shared" si="2"/>
        <v>1950</v>
      </c>
      <c r="V17" s="79">
        <f t="shared" si="2"/>
        <v>1302</v>
      </c>
      <c r="W17" s="79">
        <f t="shared" si="2"/>
        <v>2601</v>
      </c>
      <c r="X17" s="79">
        <f t="shared" si="2"/>
        <v>265</v>
      </c>
      <c r="Y17" s="79">
        <f t="shared" si="2"/>
        <v>219</v>
      </c>
      <c r="Z17" s="79">
        <f t="shared" si="2"/>
        <v>438</v>
      </c>
      <c r="AA17" s="79">
        <f t="shared" si="2"/>
        <v>441</v>
      </c>
      <c r="AB17" s="79">
        <f t="shared" si="2"/>
        <v>441</v>
      </c>
      <c r="AC17" s="79">
        <f t="shared" si="2"/>
        <v>1100</v>
      </c>
      <c r="AD17" s="79">
        <f t="shared" si="2"/>
        <v>879</v>
      </c>
      <c r="AE17" s="79">
        <f t="shared" si="2"/>
        <v>330</v>
      </c>
      <c r="AF17" s="79">
        <f t="shared" si="2"/>
        <v>331</v>
      </c>
      <c r="AG17" s="79">
        <f t="shared" si="2"/>
        <v>441</v>
      </c>
      <c r="AH17" s="79">
        <f t="shared" si="2"/>
        <v>1099</v>
      </c>
      <c r="AI17" s="79">
        <f t="shared" si="2"/>
        <v>551</v>
      </c>
      <c r="AJ17" s="79">
        <f t="shared" si="2"/>
        <v>201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27" style="8" bestFit="1" customWidth="1"/>
    <col min="2" max="2" width="7.85546875" style="8" hidden="1" customWidth="1"/>
    <col min="3" max="3" width="8" style="8" hidden="1" customWidth="1"/>
    <col min="4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8" width="7.85546875" style="8" hidden="1" customWidth="1"/>
    <col min="9" max="9" width="6.140625" style="8" hidden="1" customWidth="1"/>
    <col min="10" max="10" width="4.85546875" style="8" hidden="1" customWidth="1"/>
    <col min="11" max="12" width="5.5703125" style="8" hidden="1" customWidth="1"/>
    <col min="13" max="13" width="6.42578125" style="8" hidden="1" customWidth="1"/>
    <col min="14" max="15" width="5" style="8" hidden="1" customWidth="1"/>
    <col min="16" max="17" width="4.85546875" style="8" hidden="1" customWidth="1"/>
    <col min="18" max="18" width="5" style="8" hidden="1" customWidth="1"/>
    <col min="19" max="20" width="4.85546875" style="8" hidden="1" customWidth="1"/>
    <col min="21" max="24" width="5.42578125" style="8" hidden="1" customWidth="1"/>
    <col min="25" max="25" width="8" style="8" bestFit="1" customWidth="1"/>
    <col min="26" max="28" width="5.140625" style="8" bestFit="1" customWidth="1"/>
    <col min="29" max="29" width="8.42578125" style="8" bestFit="1" customWidth="1"/>
    <col min="30" max="30" width="5.42578125" style="8" bestFit="1" customWidth="1"/>
    <col min="31" max="31" width="7.140625" style="8" bestFit="1" customWidth="1"/>
    <col min="32" max="34" width="5.140625" style="8" bestFit="1" customWidth="1"/>
    <col min="35" max="35" width="9.5703125" style="8" bestFit="1" customWidth="1"/>
    <col min="36" max="36" width="10.42578125" style="8" bestFit="1" customWidth="1"/>
    <col min="37" max="37" width="8.140625" style="8" bestFit="1" customWidth="1"/>
    <col min="38" max="16384" width="22.7109375" style="8"/>
  </cols>
  <sheetData>
    <row r="1" spans="1:37" x14ac:dyDescent="0.2">
      <c r="A1" s="101" t="s">
        <v>15</v>
      </c>
      <c r="B1" s="101" t="s">
        <v>16</v>
      </c>
      <c r="C1" s="101" t="s">
        <v>17</v>
      </c>
      <c r="D1" s="101" t="s">
        <v>18</v>
      </c>
      <c r="E1" s="101" t="s">
        <v>19</v>
      </c>
      <c r="F1" s="100" t="s">
        <v>3</v>
      </c>
      <c r="G1" s="100" t="s">
        <v>20</v>
      </c>
      <c r="H1" s="64">
        <v>991</v>
      </c>
      <c r="I1" s="64">
        <v>1090</v>
      </c>
      <c r="J1" s="64">
        <v>1080</v>
      </c>
      <c r="K1" s="64">
        <v>1160</v>
      </c>
      <c r="L1" s="64">
        <v>1190</v>
      </c>
      <c r="M1" s="64">
        <v>1270</v>
      </c>
      <c r="N1" s="64">
        <v>1330</v>
      </c>
      <c r="O1" s="64">
        <v>1290</v>
      </c>
      <c r="P1" s="64">
        <v>1470</v>
      </c>
      <c r="Q1" s="90">
        <v>1336</v>
      </c>
      <c r="R1" s="64">
        <v>1370</v>
      </c>
      <c r="S1" s="90">
        <v>1400</v>
      </c>
      <c r="T1" s="64">
        <v>1380</v>
      </c>
      <c r="U1" s="64">
        <v>1320</v>
      </c>
      <c r="V1" s="64">
        <v>1410</v>
      </c>
      <c r="W1" s="64">
        <v>1460</v>
      </c>
      <c r="X1" s="64">
        <v>1490</v>
      </c>
      <c r="Y1" s="64">
        <v>5370</v>
      </c>
      <c r="Z1" s="90">
        <v>5650</v>
      </c>
      <c r="AA1" s="64">
        <v>6580</v>
      </c>
      <c r="AB1" s="64">
        <v>7070</v>
      </c>
      <c r="AC1" s="64">
        <v>7530</v>
      </c>
      <c r="AD1" s="64">
        <v>10460</v>
      </c>
      <c r="AE1" s="64">
        <v>11770</v>
      </c>
      <c r="AF1" s="64">
        <v>7900</v>
      </c>
      <c r="AG1" s="64">
        <v>8850</v>
      </c>
      <c r="AH1" s="64">
        <v>9880</v>
      </c>
      <c r="AI1" s="64">
        <v>11770</v>
      </c>
      <c r="AJ1" s="64">
        <v>12520</v>
      </c>
      <c r="AK1" s="64">
        <v>14100</v>
      </c>
    </row>
    <row r="2" spans="1:37" x14ac:dyDescent="0.2">
      <c r="A2" s="101"/>
      <c r="B2" s="101"/>
      <c r="C2" s="101"/>
      <c r="D2" s="101"/>
      <c r="E2" s="101"/>
      <c r="F2" s="100"/>
      <c r="G2" s="100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37" x14ac:dyDescent="0.2">
      <c r="A3" s="67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2172059.6831651847</v>
      </c>
      <c r="G3" s="65">
        <f>'DSR Secondary'!G3</f>
        <v>1002.3700099447803</v>
      </c>
      <c r="H3" s="66">
        <v>0.35304446787057114</v>
      </c>
      <c r="I3" s="66">
        <v>0.35304446787057114</v>
      </c>
      <c r="J3" s="66">
        <v>0.35304446787057114</v>
      </c>
      <c r="K3" s="66">
        <v>0.35304446787057114</v>
      </c>
      <c r="L3" s="66">
        <v>0.35304446787057114</v>
      </c>
      <c r="M3" s="66">
        <v>0.35304446787057114</v>
      </c>
      <c r="N3" s="66">
        <v>0.35304446787057114</v>
      </c>
      <c r="O3" s="66">
        <v>0.35304446787057114</v>
      </c>
      <c r="P3" s="66">
        <v>0.35304446787057114</v>
      </c>
      <c r="Q3" s="66">
        <v>0.35304446787057114</v>
      </c>
      <c r="R3" s="66">
        <v>0.35304446787057114</v>
      </c>
      <c r="S3" s="66">
        <v>0.35304446787057114</v>
      </c>
      <c r="T3" s="66">
        <v>0.35304446787057114</v>
      </c>
      <c r="U3" s="66">
        <v>0.35304446787057114</v>
      </c>
      <c r="V3" s="66">
        <v>0.35304446787057114</v>
      </c>
      <c r="W3" s="66">
        <v>0.35304446787057114</v>
      </c>
      <c r="X3" s="66">
        <v>0.35304446787057114</v>
      </c>
      <c r="Y3" s="66">
        <v>0.35304446787057114</v>
      </c>
      <c r="Z3" s="66">
        <v>0.35304446787057114</v>
      </c>
      <c r="AA3" s="66">
        <v>0.2941562778396592</v>
      </c>
      <c r="AB3" s="66">
        <v>0.2941562778396592</v>
      </c>
      <c r="AC3" s="66">
        <v>0.2941562778396592</v>
      </c>
      <c r="AD3" s="66">
        <v>0.33</v>
      </c>
      <c r="AE3" s="66">
        <v>0.33</v>
      </c>
      <c r="AF3" s="66">
        <v>0.33</v>
      </c>
      <c r="AG3" s="66">
        <v>0.33</v>
      </c>
      <c r="AH3" s="66">
        <v>0.33</v>
      </c>
      <c r="AI3" s="66">
        <v>0.33</v>
      </c>
      <c r="AJ3" s="66">
        <v>0.33</v>
      </c>
      <c r="AK3" s="66">
        <v>0.33</v>
      </c>
    </row>
    <row r="4" spans="1:37" x14ac:dyDescent="0.2">
      <c r="A4" s="67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2318902.4029127052</v>
      </c>
      <c r="G4" s="65">
        <f>'DSR Secondary'!G4</f>
        <v>1064.6977795265223</v>
      </c>
      <c r="H4" s="66">
        <v>0.37346240901172384</v>
      </c>
      <c r="I4" s="66">
        <v>0.37346240901172384</v>
      </c>
      <c r="J4" s="66">
        <v>0.37346240901172384</v>
      </c>
      <c r="K4" s="66">
        <v>0.37346240901172384</v>
      </c>
      <c r="L4" s="66">
        <v>0.37346240901172384</v>
      </c>
      <c r="M4" s="66">
        <v>0.37346240901172384</v>
      </c>
      <c r="N4" s="66">
        <v>0.37346240901172384</v>
      </c>
      <c r="O4" s="66">
        <v>0.37346240901172384</v>
      </c>
      <c r="P4" s="66">
        <v>0.37346240901172384</v>
      </c>
      <c r="Q4" s="66">
        <v>0.37346240901172384</v>
      </c>
      <c r="R4" s="66">
        <v>0.37346240901172384</v>
      </c>
      <c r="S4" s="66">
        <v>0.37346240901172384</v>
      </c>
      <c r="T4" s="66">
        <v>0.37346240901172384</v>
      </c>
      <c r="U4" s="66">
        <v>0.37346240901172384</v>
      </c>
      <c r="V4" s="66">
        <v>0.37346240901172384</v>
      </c>
      <c r="W4" s="66">
        <v>0.37346240901172384</v>
      </c>
      <c r="X4" s="66">
        <v>0.37346240901172384</v>
      </c>
      <c r="Y4" s="66">
        <v>0.37346240901172384</v>
      </c>
      <c r="Z4" s="66">
        <v>0.37346240901172384</v>
      </c>
      <c r="AA4" s="66">
        <v>0.4350886464922169</v>
      </c>
      <c r="AB4" s="66">
        <v>0.4350886464922169</v>
      </c>
      <c r="AC4" s="66">
        <v>0.4350886464922169</v>
      </c>
      <c r="AD4" s="66">
        <v>0.34</v>
      </c>
      <c r="AE4" s="66">
        <v>0.34</v>
      </c>
      <c r="AF4" s="66">
        <v>0.34</v>
      </c>
      <c r="AG4" s="66">
        <v>0.34</v>
      </c>
      <c r="AH4" s="66">
        <v>0.34</v>
      </c>
      <c r="AI4" s="66">
        <v>0.34</v>
      </c>
      <c r="AJ4" s="66">
        <v>0.34</v>
      </c>
      <c r="AK4" s="66">
        <v>0.34</v>
      </c>
    </row>
    <row r="5" spans="1:37" x14ac:dyDescent="0.2">
      <c r="A5" s="67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1908986.9139221101</v>
      </c>
      <c r="G5" s="65">
        <f>'DSR Secondary'!G5</f>
        <v>797.93221052869728</v>
      </c>
      <c r="H5" s="66">
        <v>0.27349312311770502</v>
      </c>
      <c r="I5" s="66">
        <v>0.27349312311770502</v>
      </c>
      <c r="J5" s="66">
        <v>0.27349312311770502</v>
      </c>
      <c r="K5" s="66">
        <v>0.27349312311770502</v>
      </c>
      <c r="L5" s="66">
        <v>0.27349312311770502</v>
      </c>
      <c r="M5" s="66">
        <v>0.27349312311770502</v>
      </c>
      <c r="N5" s="66">
        <v>0.27349312311770502</v>
      </c>
      <c r="O5" s="66">
        <v>0.27349312311770502</v>
      </c>
      <c r="P5" s="66">
        <v>0.27349312311770502</v>
      </c>
      <c r="Q5" s="66">
        <v>0.27349312311770502</v>
      </c>
      <c r="R5" s="66">
        <v>0.27349312311770502</v>
      </c>
      <c r="S5" s="66">
        <v>0.27349312311770502</v>
      </c>
      <c r="T5" s="66">
        <v>0.27349312311770502</v>
      </c>
      <c r="U5" s="66">
        <v>0.27349312311770502</v>
      </c>
      <c r="V5" s="66">
        <v>0.27349312311770502</v>
      </c>
      <c r="W5" s="66">
        <v>0.27349312311770502</v>
      </c>
      <c r="X5" s="66">
        <v>0.27349312311770502</v>
      </c>
      <c r="Y5" s="66">
        <v>0.27349312311770502</v>
      </c>
      <c r="Z5" s="66">
        <v>0.27349312311770502</v>
      </c>
      <c r="AA5" s="66">
        <v>0.27075507566812396</v>
      </c>
      <c r="AB5" s="66">
        <v>0.27075507566812396</v>
      </c>
      <c r="AC5" s="66">
        <v>0.27075507566812396</v>
      </c>
      <c r="AD5" s="66">
        <v>0.33</v>
      </c>
      <c r="AE5" s="66">
        <v>0.33</v>
      </c>
      <c r="AF5" s="66">
        <v>0.33</v>
      </c>
      <c r="AG5" s="66">
        <v>0.33</v>
      </c>
      <c r="AH5" s="66">
        <v>0.33</v>
      </c>
      <c r="AI5" s="66">
        <v>0.33</v>
      </c>
      <c r="AJ5" s="66">
        <v>0.33</v>
      </c>
      <c r="AK5" s="66">
        <v>0.33</v>
      </c>
    </row>
    <row r="6" spans="1:37" s="9" customFormat="1" x14ac:dyDescent="0.2">
      <c r="A6" s="31"/>
      <c r="B6" s="6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94">
        <f t="shared" si="0"/>
        <v>1</v>
      </c>
      <c r="I6" s="94">
        <f t="shared" si="0"/>
        <v>1</v>
      </c>
      <c r="J6" s="94">
        <f t="shared" si="0"/>
        <v>1</v>
      </c>
      <c r="K6" s="94">
        <f t="shared" si="0"/>
        <v>1</v>
      </c>
      <c r="L6" s="94">
        <f t="shared" si="0"/>
        <v>1</v>
      </c>
      <c r="M6" s="94">
        <f t="shared" si="0"/>
        <v>1</v>
      </c>
      <c r="N6" s="94">
        <f t="shared" si="0"/>
        <v>1</v>
      </c>
      <c r="O6" s="94">
        <f t="shared" si="0"/>
        <v>1</v>
      </c>
      <c r="P6" s="94">
        <f t="shared" si="0"/>
        <v>1</v>
      </c>
      <c r="Q6" s="94">
        <f t="shared" si="0"/>
        <v>1</v>
      </c>
      <c r="R6" s="94">
        <f t="shared" si="0"/>
        <v>1</v>
      </c>
      <c r="S6" s="94">
        <f t="shared" si="0"/>
        <v>1</v>
      </c>
      <c r="T6" s="94">
        <f t="shared" si="0"/>
        <v>1</v>
      </c>
      <c r="U6" s="94">
        <f t="shared" si="0"/>
        <v>1</v>
      </c>
      <c r="V6" s="94">
        <f t="shared" si="0"/>
        <v>1</v>
      </c>
      <c r="W6" s="94">
        <f t="shared" si="0"/>
        <v>1</v>
      </c>
      <c r="X6" s="94">
        <f t="shared" si="0"/>
        <v>1</v>
      </c>
      <c r="Y6" s="94">
        <f t="shared" si="0"/>
        <v>1</v>
      </c>
      <c r="Z6" s="94">
        <f t="shared" si="0"/>
        <v>1</v>
      </c>
      <c r="AA6" s="94">
        <f t="shared" si="0"/>
        <v>1</v>
      </c>
      <c r="AB6" s="94">
        <f t="shared" si="0"/>
        <v>1</v>
      </c>
      <c r="AC6" s="94">
        <f t="shared" si="0"/>
        <v>1</v>
      </c>
      <c r="AD6" s="94">
        <f t="shared" si="0"/>
        <v>1</v>
      </c>
      <c r="AE6" s="94">
        <f t="shared" si="0"/>
        <v>1</v>
      </c>
      <c r="AF6" s="94">
        <f t="shared" si="0"/>
        <v>1</v>
      </c>
      <c r="AG6" s="94">
        <f t="shared" si="0"/>
        <v>1</v>
      </c>
      <c r="AH6" s="94">
        <f t="shared" si="0"/>
        <v>1</v>
      </c>
      <c r="AI6" s="94">
        <f t="shared" si="0"/>
        <v>1</v>
      </c>
      <c r="AJ6" s="94">
        <f t="shared" si="0"/>
        <v>1</v>
      </c>
      <c r="AK6" s="94">
        <f t="shared" si="0"/>
        <v>1</v>
      </c>
    </row>
    <row r="7" spans="1:37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1520128.5399999998</v>
      </c>
      <c r="G7" s="65">
        <f>'DSR Secondary'!G7</f>
        <v>1020.6299999999999</v>
      </c>
      <c r="H7" s="66">
        <v>0.39</v>
      </c>
      <c r="I7" s="66">
        <v>0.1</v>
      </c>
      <c r="J7" s="66">
        <v>0.17</v>
      </c>
      <c r="K7" s="66">
        <v>0.25</v>
      </c>
      <c r="L7" s="66">
        <v>0.13</v>
      </c>
      <c r="M7" s="66">
        <v>0.12</v>
      </c>
      <c r="N7" s="66">
        <v>0.21</v>
      </c>
      <c r="O7" s="66">
        <v>0.22</v>
      </c>
      <c r="P7" s="66">
        <v>0.25</v>
      </c>
      <c r="Q7" s="66">
        <v>0.27</v>
      </c>
      <c r="R7" s="66">
        <v>0.15</v>
      </c>
      <c r="S7" s="66">
        <v>0.11</v>
      </c>
      <c r="T7" s="66">
        <v>0.19</v>
      </c>
      <c r="U7" s="66">
        <v>0.16</v>
      </c>
      <c r="V7" s="66">
        <v>0.16</v>
      </c>
      <c r="W7" s="66">
        <v>0.28000000000000003</v>
      </c>
      <c r="X7" s="66">
        <v>0.25</v>
      </c>
      <c r="Y7" s="66">
        <v>0.33</v>
      </c>
      <c r="Z7" s="66">
        <v>0.62</v>
      </c>
      <c r="AA7" s="66">
        <v>0.3</v>
      </c>
      <c r="AB7" s="66">
        <v>0.5</v>
      </c>
      <c r="AC7" s="66">
        <v>0.13</v>
      </c>
      <c r="AD7" s="66">
        <v>0.21</v>
      </c>
      <c r="AE7" s="66">
        <v>0.21</v>
      </c>
      <c r="AF7" s="66">
        <v>0.21</v>
      </c>
      <c r="AG7" s="66">
        <v>0.21</v>
      </c>
      <c r="AH7" s="66">
        <v>0.21</v>
      </c>
      <c r="AI7" s="66">
        <v>0.21</v>
      </c>
      <c r="AJ7" s="66">
        <v>0.21</v>
      </c>
      <c r="AK7" s="66">
        <v>0.21</v>
      </c>
    </row>
    <row r="8" spans="1:37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>'DSR Secondary'!F8</f>
        <v>714088.80000000028</v>
      </c>
      <c r="G8" s="65">
        <f>'DSR Secondary'!G8</f>
        <v>512.55999999999995</v>
      </c>
      <c r="H8" s="66">
        <v>0.1</v>
      </c>
      <c r="I8" s="66">
        <v>0.1</v>
      </c>
      <c r="J8" s="66">
        <v>0.09</v>
      </c>
      <c r="K8" s="66">
        <v>0.1</v>
      </c>
      <c r="L8" s="66">
        <v>0.14000000000000001</v>
      </c>
      <c r="M8" s="66">
        <v>0.18</v>
      </c>
      <c r="N8" s="66">
        <v>0.13</v>
      </c>
      <c r="O8" s="66">
        <v>0.11</v>
      </c>
      <c r="P8" s="66">
        <v>0.1</v>
      </c>
      <c r="Q8" s="66">
        <v>0.08</v>
      </c>
      <c r="R8" s="66">
        <v>0.11</v>
      </c>
      <c r="S8" s="66">
        <v>0.13</v>
      </c>
      <c r="T8" s="66">
        <v>0.1</v>
      </c>
      <c r="U8" s="66">
        <v>0.16</v>
      </c>
      <c r="V8" s="66">
        <v>0.13</v>
      </c>
      <c r="W8" s="66">
        <v>0.11</v>
      </c>
      <c r="X8" s="66">
        <v>0.13</v>
      </c>
      <c r="Y8" s="66">
        <v>0.08</v>
      </c>
      <c r="Z8" s="66">
        <v>7.0000000000000007E-2</v>
      </c>
      <c r="AA8" s="66">
        <v>0.02</v>
      </c>
      <c r="AB8" s="66">
        <v>0.08</v>
      </c>
      <c r="AC8" s="66">
        <v>7.0000000000000007E-2</v>
      </c>
      <c r="AD8" s="66">
        <v>7.0000000000000007E-2</v>
      </c>
      <c r="AE8" s="66">
        <v>7.0000000000000007E-2</v>
      </c>
      <c r="AF8" s="66">
        <v>7.0000000000000007E-2</v>
      </c>
      <c r="AG8" s="66">
        <v>7.0000000000000007E-2</v>
      </c>
      <c r="AH8" s="66">
        <v>7.0000000000000007E-2</v>
      </c>
      <c r="AI8" s="66">
        <v>7.0000000000000007E-2</v>
      </c>
      <c r="AJ8" s="66">
        <v>7.0000000000000007E-2</v>
      </c>
      <c r="AK8" s="66">
        <v>7.0000000000000007E-2</v>
      </c>
    </row>
    <row r="9" spans="1:37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1319986.3999999999</v>
      </c>
      <c r="G9" s="65">
        <f>'DSR Secondary'!G9</f>
        <v>591.35</v>
      </c>
      <c r="H9" s="66">
        <v>0.1</v>
      </c>
      <c r="I9" s="66">
        <v>0.13</v>
      </c>
      <c r="J9" s="66">
        <v>0.1</v>
      </c>
      <c r="K9" s="66">
        <v>0.15</v>
      </c>
      <c r="L9" s="66">
        <v>0.17</v>
      </c>
      <c r="M9" s="66">
        <v>0.13</v>
      </c>
      <c r="N9" s="66">
        <v>0.16</v>
      </c>
      <c r="O9" s="66">
        <v>0.16</v>
      </c>
      <c r="P9" s="66">
        <v>0.17</v>
      </c>
      <c r="Q9" s="66">
        <v>0.09</v>
      </c>
      <c r="R9" s="66">
        <v>0.08</v>
      </c>
      <c r="S9" s="66">
        <v>0.12</v>
      </c>
      <c r="T9" s="66">
        <v>0.1</v>
      </c>
      <c r="U9" s="66">
        <v>0.06</v>
      </c>
      <c r="V9" s="66">
        <v>0.1</v>
      </c>
      <c r="W9" s="66">
        <v>0.11</v>
      </c>
      <c r="X9" s="66">
        <v>0.15</v>
      </c>
      <c r="Y9" s="66">
        <v>0.08</v>
      </c>
      <c r="Z9" s="66">
        <v>7.0000000000000007E-2</v>
      </c>
      <c r="AA9" s="66">
        <v>0.18</v>
      </c>
      <c r="AB9" s="66">
        <v>0.15</v>
      </c>
      <c r="AC9" s="66">
        <v>0.46</v>
      </c>
      <c r="AD9" s="66">
        <v>0.6</v>
      </c>
      <c r="AE9" s="66">
        <v>0.6</v>
      </c>
      <c r="AF9" s="66">
        <v>0.6</v>
      </c>
      <c r="AG9" s="66">
        <v>0.6</v>
      </c>
      <c r="AH9" s="66">
        <v>0.6</v>
      </c>
      <c r="AI9" s="66">
        <v>0.6</v>
      </c>
      <c r="AJ9" s="66">
        <v>0.6</v>
      </c>
      <c r="AK9" s="66">
        <v>0.6</v>
      </c>
    </row>
    <row r="10" spans="1:37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1204829.2400000005</v>
      </c>
      <c r="G10" s="65">
        <f>'DSR Secondary'!G10</f>
        <v>891.97</v>
      </c>
      <c r="H10" s="66">
        <v>0.14000000000000001</v>
      </c>
      <c r="I10" s="66">
        <v>0.13</v>
      </c>
      <c r="J10" s="66">
        <v>0.2</v>
      </c>
      <c r="K10" s="66">
        <v>0.16</v>
      </c>
      <c r="L10" s="66">
        <v>0.2</v>
      </c>
      <c r="M10" s="66">
        <v>0.2</v>
      </c>
      <c r="N10" s="66">
        <v>0.19</v>
      </c>
      <c r="O10" s="66">
        <v>0.21</v>
      </c>
      <c r="P10" s="66">
        <v>0.15</v>
      </c>
      <c r="Q10" s="66">
        <v>0.34</v>
      </c>
      <c r="R10" s="66">
        <v>0.28999999999999998</v>
      </c>
      <c r="S10" s="66">
        <v>0.28000000000000003</v>
      </c>
      <c r="T10" s="66">
        <v>0.34</v>
      </c>
      <c r="U10" s="66">
        <v>0.28999999999999998</v>
      </c>
      <c r="V10" s="66">
        <v>0.27</v>
      </c>
      <c r="W10" s="66">
        <v>0.28000000000000003</v>
      </c>
      <c r="X10" s="66">
        <v>0.2</v>
      </c>
      <c r="Y10" s="66">
        <v>0.08</v>
      </c>
      <c r="Z10" s="66">
        <v>0.14000000000000001</v>
      </c>
      <c r="AA10" s="66">
        <v>7.0000000000000007E-2</v>
      </c>
      <c r="AB10" s="66">
        <v>7.0000000000000007E-2</v>
      </c>
      <c r="AC10" s="66">
        <v>7.0000000000000007E-2</v>
      </c>
      <c r="AD10" s="66">
        <v>7.0000000000000007E-2</v>
      </c>
      <c r="AE10" s="66">
        <v>7.0000000000000007E-2</v>
      </c>
      <c r="AF10" s="66">
        <v>7.0000000000000007E-2</v>
      </c>
      <c r="AG10" s="66">
        <v>7.0000000000000007E-2</v>
      </c>
      <c r="AH10" s="66">
        <v>7.0000000000000007E-2</v>
      </c>
      <c r="AI10" s="66">
        <v>7.0000000000000007E-2</v>
      </c>
      <c r="AJ10" s="66">
        <v>7.0000000000000007E-2</v>
      </c>
      <c r="AK10" s="66">
        <v>7.0000000000000007E-2</v>
      </c>
    </row>
    <row r="11" spans="1:37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166</v>
      </c>
      <c r="F11" s="18">
        <f>'DSR Secondary'!F11</f>
        <v>1276468.0999999999</v>
      </c>
      <c r="G11" s="65">
        <f>'DSR Secondary'!G11</f>
        <v>982.62</v>
      </c>
      <c r="H11" s="66">
        <v>0.2</v>
      </c>
      <c r="I11" s="66">
        <v>0.17</v>
      </c>
      <c r="J11" s="66">
        <v>0.37</v>
      </c>
      <c r="K11" s="66">
        <v>0.27</v>
      </c>
      <c r="L11" s="66">
        <v>0.28999999999999998</v>
      </c>
      <c r="M11" s="66">
        <v>0.24</v>
      </c>
      <c r="N11" s="66">
        <v>0.18</v>
      </c>
      <c r="O11" s="66">
        <v>0.18</v>
      </c>
      <c r="P11" s="66">
        <v>0.22</v>
      </c>
      <c r="Q11" s="66">
        <v>0.1</v>
      </c>
      <c r="R11" s="66">
        <v>0.3</v>
      </c>
      <c r="S11" s="66">
        <v>0.27</v>
      </c>
      <c r="T11" s="66">
        <v>0.2</v>
      </c>
      <c r="U11" s="66">
        <v>0.2</v>
      </c>
      <c r="V11" s="66">
        <v>0.23</v>
      </c>
      <c r="W11" s="66">
        <v>0.13</v>
      </c>
      <c r="X11" s="66">
        <v>0.13</v>
      </c>
      <c r="Y11" s="66">
        <v>0.33</v>
      </c>
      <c r="Z11" s="66">
        <v>7.0000000000000007E-2</v>
      </c>
      <c r="AA11" s="66">
        <v>0.34</v>
      </c>
      <c r="AB11" s="66">
        <v>0.18</v>
      </c>
      <c r="AC11" s="66">
        <v>0.2</v>
      </c>
      <c r="AD11" s="66">
        <v>0.02</v>
      </c>
      <c r="AE11" s="66">
        <v>0.02</v>
      </c>
      <c r="AF11" s="66">
        <v>0.02</v>
      </c>
      <c r="AG11" s="66">
        <v>0.02</v>
      </c>
      <c r="AH11" s="66">
        <v>0.02</v>
      </c>
      <c r="AI11" s="66">
        <v>0.02</v>
      </c>
      <c r="AJ11" s="66">
        <v>0.02</v>
      </c>
      <c r="AK11" s="66">
        <v>0.02</v>
      </c>
    </row>
    <row r="12" spans="1:37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681794.91999999993</v>
      </c>
      <c r="G12" s="65">
        <f>'DSR Secondary'!G12</f>
        <v>523.87</v>
      </c>
      <c r="H12" s="66">
        <v>7.0000000000000007E-2</v>
      </c>
      <c r="I12" s="66">
        <v>0.37</v>
      </c>
      <c r="J12" s="66">
        <v>7.0000000000000007E-2</v>
      </c>
      <c r="K12" s="66">
        <v>7.0000000000000007E-2</v>
      </c>
      <c r="L12" s="66">
        <v>7.0000000000000007E-2</v>
      </c>
      <c r="M12" s="66">
        <v>0.13</v>
      </c>
      <c r="N12" s="66">
        <v>0.13</v>
      </c>
      <c r="O12" s="66">
        <v>0.12</v>
      </c>
      <c r="P12" s="66">
        <v>0.11</v>
      </c>
      <c r="Q12" s="66">
        <v>0.12</v>
      </c>
      <c r="R12" s="66">
        <v>7.0000000000000007E-2</v>
      </c>
      <c r="S12" s="66">
        <v>0.09</v>
      </c>
      <c r="T12" s="66">
        <v>7.0000000000000007E-2</v>
      </c>
      <c r="U12" s="66">
        <v>0.13</v>
      </c>
      <c r="V12" s="66">
        <v>0.11</v>
      </c>
      <c r="W12" s="66">
        <v>0.09</v>
      </c>
      <c r="X12" s="66">
        <v>0.14000000000000001</v>
      </c>
      <c r="Y12" s="66">
        <v>0.1</v>
      </c>
      <c r="Z12" s="66">
        <v>0.03</v>
      </c>
      <c r="AA12" s="66">
        <v>0.09</v>
      </c>
      <c r="AB12" s="66">
        <v>0.02</v>
      </c>
      <c r="AC12" s="66">
        <v>7.0000000000000007E-2</v>
      </c>
      <c r="AD12" s="66">
        <v>0.03</v>
      </c>
      <c r="AE12" s="66">
        <v>0.03</v>
      </c>
      <c r="AF12" s="66">
        <v>0.03</v>
      </c>
      <c r="AG12" s="66">
        <v>0.03</v>
      </c>
      <c r="AH12" s="66">
        <v>0.03</v>
      </c>
      <c r="AI12" s="66">
        <v>0.03</v>
      </c>
      <c r="AJ12" s="66">
        <v>0.03</v>
      </c>
      <c r="AK12" s="66">
        <v>0.03</v>
      </c>
    </row>
    <row r="13" spans="1:37" s="9" customFormat="1" x14ac:dyDescent="0.2">
      <c r="A13" s="25"/>
      <c r="B13" s="62"/>
      <c r="C13" s="23"/>
      <c r="D13" s="25"/>
      <c r="E13" s="25"/>
      <c r="F13" s="26">
        <f>SUM(F7:F12)</f>
        <v>6717296</v>
      </c>
      <c r="G13" s="26">
        <f t="shared" ref="G13:AK13" si="1">SUM(G7:G12)</f>
        <v>4523</v>
      </c>
      <c r="H13" s="94">
        <f t="shared" si="1"/>
        <v>1</v>
      </c>
      <c r="I13" s="94">
        <f t="shared" si="1"/>
        <v>1</v>
      </c>
      <c r="J13" s="94">
        <f t="shared" si="1"/>
        <v>1</v>
      </c>
      <c r="K13" s="94">
        <f t="shared" si="1"/>
        <v>1</v>
      </c>
      <c r="L13" s="94">
        <f t="shared" si="1"/>
        <v>1.0000000000000002</v>
      </c>
      <c r="M13" s="94">
        <f t="shared" si="1"/>
        <v>1</v>
      </c>
      <c r="N13" s="94">
        <f t="shared" si="1"/>
        <v>0.99999999999999989</v>
      </c>
      <c r="O13" s="94">
        <f t="shared" si="1"/>
        <v>0.99999999999999989</v>
      </c>
      <c r="P13" s="94">
        <f t="shared" si="1"/>
        <v>1</v>
      </c>
      <c r="Q13" s="94">
        <f t="shared" si="1"/>
        <v>1</v>
      </c>
      <c r="R13" s="94">
        <f t="shared" si="1"/>
        <v>1</v>
      </c>
      <c r="S13" s="94">
        <f t="shared" si="1"/>
        <v>1</v>
      </c>
      <c r="T13" s="94">
        <f t="shared" si="1"/>
        <v>1</v>
      </c>
      <c r="U13" s="94">
        <f t="shared" si="1"/>
        <v>0.99999999999999989</v>
      </c>
      <c r="V13" s="94">
        <f t="shared" si="1"/>
        <v>1</v>
      </c>
      <c r="W13" s="94">
        <f t="shared" si="1"/>
        <v>1</v>
      </c>
      <c r="X13" s="94">
        <f t="shared" si="1"/>
        <v>1</v>
      </c>
      <c r="Y13" s="94">
        <f t="shared" si="1"/>
        <v>1.0000000000000002</v>
      </c>
      <c r="Z13" s="94">
        <f t="shared" si="1"/>
        <v>1</v>
      </c>
      <c r="AA13" s="94">
        <f t="shared" si="1"/>
        <v>1.0000000000000002</v>
      </c>
      <c r="AB13" s="94">
        <f t="shared" si="1"/>
        <v>1</v>
      </c>
      <c r="AC13" s="94">
        <f t="shared" si="1"/>
        <v>1</v>
      </c>
      <c r="AD13" s="94">
        <f t="shared" si="1"/>
        <v>1</v>
      </c>
      <c r="AE13" s="94">
        <f t="shared" si="1"/>
        <v>1</v>
      </c>
      <c r="AF13" s="94">
        <f t="shared" si="1"/>
        <v>1</v>
      </c>
      <c r="AG13" s="94">
        <f t="shared" si="1"/>
        <v>1</v>
      </c>
      <c r="AH13" s="94">
        <f t="shared" si="1"/>
        <v>1</v>
      </c>
      <c r="AI13" s="94">
        <f t="shared" si="1"/>
        <v>1</v>
      </c>
      <c r="AJ13" s="94">
        <f t="shared" si="1"/>
        <v>1</v>
      </c>
      <c r="AK13" s="94">
        <f t="shared" si="1"/>
        <v>1</v>
      </c>
    </row>
    <row r="14" spans="1:37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3337079.02</v>
      </c>
      <c r="G14" s="65">
        <f>'DSR Secondary'!G14</f>
        <v>772.84999999999991</v>
      </c>
      <c r="H14" s="66">
        <v>0.14000000000000001</v>
      </c>
      <c r="I14" s="66">
        <v>0.14000000000000001</v>
      </c>
      <c r="J14" s="66">
        <v>0.14000000000000001</v>
      </c>
      <c r="K14" s="66">
        <v>0.14000000000000001</v>
      </c>
      <c r="L14" s="66">
        <v>0.14000000000000001</v>
      </c>
      <c r="M14" s="66">
        <v>0.14000000000000001</v>
      </c>
      <c r="N14" s="66">
        <v>0.14000000000000001</v>
      </c>
      <c r="O14" s="66">
        <v>0.14000000000000001</v>
      </c>
      <c r="P14" s="66">
        <v>0.14000000000000001</v>
      </c>
      <c r="Q14" s="66">
        <v>0.14000000000000001</v>
      </c>
      <c r="R14" s="66">
        <v>0.14000000000000001</v>
      </c>
      <c r="S14" s="66">
        <v>0.14000000000000001</v>
      </c>
      <c r="T14" s="66">
        <v>0.14000000000000001</v>
      </c>
      <c r="U14" s="66">
        <v>0.14000000000000001</v>
      </c>
      <c r="V14" s="66">
        <v>0.14000000000000001</v>
      </c>
      <c r="W14" s="66">
        <v>0.14000000000000001</v>
      </c>
      <c r="X14" s="66">
        <v>0.14000000000000001</v>
      </c>
      <c r="Y14" s="66">
        <v>0.14000000000000001</v>
      </c>
      <c r="Z14" s="66">
        <v>0.14000000000000001</v>
      </c>
      <c r="AA14" s="66">
        <v>0.45</v>
      </c>
      <c r="AB14" s="66">
        <v>0.45</v>
      </c>
      <c r="AC14" s="66">
        <v>0.45</v>
      </c>
      <c r="AD14" s="66">
        <v>0.45</v>
      </c>
      <c r="AE14" s="66">
        <v>0.45</v>
      </c>
      <c r="AF14" s="66">
        <v>0.45</v>
      </c>
      <c r="AG14" s="66">
        <v>0.45</v>
      </c>
      <c r="AH14" s="66">
        <v>0.45</v>
      </c>
      <c r="AI14" s="66">
        <v>0.45</v>
      </c>
      <c r="AJ14" s="66">
        <v>0.45</v>
      </c>
      <c r="AK14" s="66">
        <v>0.45</v>
      </c>
    </row>
    <row r="15" spans="1:37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2000849.8999999997</v>
      </c>
      <c r="G15" s="65">
        <f>'DSR Secondary'!G15</f>
        <v>1300.1800000000003</v>
      </c>
      <c r="H15" s="66">
        <v>0.35</v>
      </c>
      <c r="I15" s="66">
        <v>0.35</v>
      </c>
      <c r="J15" s="66">
        <v>0.35</v>
      </c>
      <c r="K15" s="66">
        <v>0.35</v>
      </c>
      <c r="L15" s="66">
        <v>0.35</v>
      </c>
      <c r="M15" s="66">
        <v>0.35</v>
      </c>
      <c r="N15" s="66">
        <v>0.35</v>
      </c>
      <c r="O15" s="66">
        <v>0.35</v>
      </c>
      <c r="P15" s="66">
        <v>0.35</v>
      </c>
      <c r="Q15" s="66">
        <v>0.35</v>
      </c>
      <c r="R15" s="66">
        <v>0.35</v>
      </c>
      <c r="S15" s="66">
        <v>0.35</v>
      </c>
      <c r="T15" s="66">
        <v>0.35</v>
      </c>
      <c r="U15" s="66">
        <v>0.35</v>
      </c>
      <c r="V15" s="66">
        <v>0.35</v>
      </c>
      <c r="W15" s="66">
        <v>0.35</v>
      </c>
      <c r="X15" s="66">
        <v>0.35</v>
      </c>
      <c r="Y15" s="66">
        <v>0.35</v>
      </c>
      <c r="Z15" s="66">
        <v>0.35</v>
      </c>
      <c r="AA15" s="66">
        <v>7.0000000000000007E-2</v>
      </c>
      <c r="AB15" s="66">
        <v>7.0000000000000007E-2</v>
      </c>
      <c r="AC15" s="66">
        <v>7.0000000000000007E-2</v>
      </c>
      <c r="AD15" s="66">
        <v>7.0000000000000007E-2</v>
      </c>
      <c r="AE15" s="66">
        <v>7.0000000000000007E-2</v>
      </c>
      <c r="AF15" s="66">
        <v>7.0000000000000007E-2</v>
      </c>
      <c r="AG15" s="66">
        <v>7.0000000000000007E-2</v>
      </c>
      <c r="AH15" s="66">
        <v>7.0000000000000007E-2</v>
      </c>
      <c r="AI15" s="66">
        <v>7.0000000000000007E-2</v>
      </c>
      <c r="AJ15" s="66">
        <v>7.0000000000000007E-2</v>
      </c>
      <c r="AK15" s="66">
        <v>7.0000000000000007E-2</v>
      </c>
    </row>
    <row r="16" spans="1:37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2532251.2959999996</v>
      </c>
      <c r="G16" s="65">
        <f>'DSR Secondary'!G16</f>
        <v>1044.9080000000001</v>
      </c>
      <c r="H16" s="66">
        <v>0.252</v>
      </c>
      <c r="I16" s="66">
        <v>0.252</v>
      </c>
      <c r="J16" s="66">
        <v>0.252</v>
      </c>
      <c r="K16" s="66">
        <v>0.252</v>
      </c>
      <c r="L16" s="66">
        <v>0.252</v>
      </c>
      <c r="M16" s="66">
        <v>0.252</v>
      </c>
      <c r="N16" s="66">
        <v>0.252</v>
      </c>
      <c r="O16" s="66">
        <v>0.252</v>
      </c>
      <c r="P16" s="66">
        <v>0.252</v>
      </c>
      <c r="Q16" s="66">
        <v>0.252</v>
      </c>
      <c r="R16" s="66">
        <v>0.252</v>
      </c>
      <c r="S16" s="66">
        <v>0.252</v>
      </c>
      <c r="T16" s="66">
        <v>0.252</v>
      </c>
      <c r="U16" s="66">
        <v>0.252</v>
      </c>
      <c r="V16" s="66">
        <v>0.252</v>
      </c>
      <c r="W16" s="66">
        <v>0.252</v>
      </c>
      <c r="X16" s="66">
        <v>0.252</v>
      </c>
      <c r="Y16" s="66">
        <v>0.252</v>
      </c>
      <c r="Z16" s="66">
        <v>0.252</v>
      </c>
      <c r="AA16" s="66">
        <v>0.23199999999999998</v>
      </c>
      <c r="AB16" s="66">
        <v>0.23199999999999998</v>
      </c>
      <c r="AC16" s="66">
        <v>0.23199999999999998</v>
      </c>
      <c r="AD16" s="66">
        <v>0.23199999999999998</v>
      </c>
      <c r="AE16" s="66">
        <v>0.23199999999999998</v>
      </c>
      <c r="AF16" s="66">
        <v>0.23199999999999998</v>
      </c>
      <c r="AG16" s="66">
        <v>0.23199999999999998</v>
      </c>
      <c r="AH16" s="66">
        <v>0.23199999999999998</v>
      </c>
      <c r="AI16" s="66">
        <v>0.23199999999999998</v>
      </c>
      <c r="AJ16" s="66">
        <v>0.23199999999999998</v>
      </c>
      <c r="AK16" s="66">
        <v>0.23199999999999998</v>
      </c>
    </row>
    <row r="17" spans="1:37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2655517.7840000005</v>
      </c>
      <c r="G17" s="65">
        <f>'DSR Secondary'!G17</f>
        <v>1076.0620000000001</v>
      </c>
      <c r="H17" s="66">
        <v>0.25800000000000001</v>
      </c>
      <c r="I17" s="66">
        <v>0.25800000000000001</v>
      </c>
      <c r="J17" s="66">
        <v>0.25800000000000001</v>
      </c>
      <c r="K17" s="66">
        <v>0.25800000000000001</v>
      </c>
      <c r="L17" s="66">
        <v>0.25800000000000001</v>
      </c>
      <c r="M17" s="66">
        <v>0.25800000000000001</v>
      </c>
      <c r="N17" s="66">
        <v>0.25800000000000001</v>
      </c>
      <c r="O17" s="66">
        <v>0.25800000000000001</v>
      </c>
      <c r="P17" s="66">
        <v>0.25800000000000001</v>
      </c>
      <c r="Q17" s="66">
        <v>0.25800000000000001</v>
      </c>
      <c r="R17" s="66">
        <v>0.25800000000000001</v>
      </c>
      <c r="S17" s="66">
        <v>0.25800000000000001</v>
      </c>
      <c r="T17" s="66">
        <v>0.25800000000000001</v>
      </c>
      <c r="U17" s="66">
        <v>0.25800000000000001</v>
      </c>
      <c r="V17" s="66">
        <v>0.25800000000000001</v>
      </c>
      <c r="W17" s="66">
        <v>0.25800000000000001</v>
      </c>
      <c r="X17" s="66">
        <v>0.25800000000000001</v>
      </c>
      <c r="Y17" s="66">
        <v>0.25800000000000001</v>
      </c>
      <c r="Z17" s="66">
        <v>0.25800000000000001</v>
      </c>
      <c r="AA17" s="66">
        <v>0.248</v>
      </c>
      <c r="AB17" s="66">
        <v>0.248</v>
      </c>
      <c r="AC17" s="66">
        <v>0.248</v>
      </c>
      <c r="AD17" s="66">
        <v>0.248</v>
      </c>
      <c r="AE17" s="66">
        <v>0.248</v>
      </c>
      <c r="AF17" s="66">
        <v>0.248</v>
      </c>
      <c r="AG17" s="66">
        <v>0.248</v>
      </c>
      <c r="AH17" s="66">
        <v>0.248</v>
      </c>
      <c r="AI17" s="66">
        <v>0.248</v>
      </c>
      <c r="AJ17" s="66">
        <v>0.248</v>
      </c>
      <c r="AK17" s="66">
        <v>0.248</v>
      </c>
    </row>
    <row r="18" spans="1:37" s="9" customFormat="1" x14ac:dyDescent="0.2">
      <c r="A18" s="31"/>
      <c r="B18" s="62"/>
      <c r="C18" s="23"/>
      <c r="D18" s="31"/>
      <c r="E18" s="31"/>
      <c r="F18" s="26">
        <f>SUM(F14:F17)</f>
        <v>10525698</v>
      </c>
      <c r="G18" s="26">
        <f t="shared" ref="G18:AK18" si="2">SUM(G14:G17)</f>
        <v>4194</v>
      </c>
      <c r="H18" s="94">
        <f t="shared" si="2"/>
        <v>1</v>
      </c>
      <c r="I18" s="94">
        <f t="shared" si="2"/>
        <v>1</v>
      </c>
      <c r="J18" s="94">
        <f t="shared" si="2"/>
        <v>1</v>
      </c>
      <c r="K18" s="94">
        <f t="shared" si="2"/>
        <v>1</v>
      </c>
      <c r="L18" s="94">
        <f t="shared" si="2"/>
        <v>1</v>
      </c>
      <c r="M18" s="94">
        <f t="shared" si="2"/>
        <v>1</v>
      </c>
      <c r="N18" s="94">
        <f t="shared" si="2"/>
        <v>1</v>
      </c>
      <c r="O18" s="94">
        <f t="shared" si="2"/>
        <v>1</v>
      </c>
      <c r="P18" s="94">
        <f t="shared" si="2"/>
        <v>1</v>
      </c>
      <c r="Q18" s="94">
        <f t="shared" si="2"/>
        <v>1</v>
      </c>
      <c r="R18" s="94">
        <f t="shared" si="2"/>
        <v>1</v>
      </c>
      <c r="S18" s="94">
        <f t="shared" si="2"/>
        <v>1</v>
      </c>
      <c r="T18" s="94">
        <f t="shared" si="2"/>
        <v>1</v>
      </c>
      <c r="U18" s="94">
        <f t="shared" si="2"/>
        <v>1</v>
      </c>
      <c r="V18" s="94">
        <f t="shared" si="2"/>
        <v>1</v>
      </c>
      <c r="W18" s="94">
        <f t="shared" si="2"/>
        <v>1</v>
      </c>
      <c r="X18" s="94">
        <f t="shared" si="2"/>
        <v>1</v>
      </c>
      <c r="Y18" s="94">
        <f t="shared" si="2"/>
        <v>1</v>
      </c>
      <c r="Z18" s="94">
        <f t="shared" si="2"/>
        <v>1</v>
      </c>
      <c r="AA18" s="94">
        <f t="shared" si="2"/>
        <v>1</v>
      </c>
      <c r="AB18" s="94">
        <f t="shared" si="2"/>
        <v>1</v>
      </c>
      <c r="AC18" s="94">
        <f t="shared" si="2"/>
        <v>1</v>
      </c>
      <c r="AD18" s="94">
        <f t="shared" si="2"/>
        <v>1</v>
      </c>
      <c r="AE18" s="94">
        <f t="shared" si="2"/>
        <v>1</v>
      </c>
      <c r="AF18" s="94">
        <f t="shared" si="2"/>
        <v>1</v>
      </c>
      <c r="AG18" s="94">
        <f t="shared" si="2"/>
        <v>1</v>
      </c>
      <c r="AH18" s="94">
        <f t="shared" si="2"/>
        <v>1</v>
      </c>
      <c r="AI18" s="94">
        <f t="shared" si="2"/>
        <v>1</v>
      </c>
      <c r="AJ18" s="94">
        <f t="shared" si="2"/>
        <v>1</v>
      </c>
      <c r="AK18" s="94">
        <f t="shared" si="2"/>
        <v>1</v>
      </c>
    </row>
    <row r="19" spans="1:37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2990494.7028586222</v>
      </c>
      <c r="G19" s="65">
        <f>'DSR Secondary'!G19</f>
        <v>1112.2432345000409</v>
      </c>
      <c r="H19" s="66">
        <v>0.2897649033021068</v>
      </c>
      <c r="I19" s="66">
        <v>0.2897649033021068</v>
      </c>
      <c r="J19" s="66">
        <v>0.2897649033021068</v>
      </c>
      <c r="K19" s="66">
        <v>0.2897649033021068</v>
      </c>
      <c r="L19" s="66">
        <v>0.2897649033021068</v>
      </c>
      <c r="M19" s="66">
        <v>0.2897649033021068</v>
      </c>
      <c r="N19" s="66">
        <v>0.2897649033021068</v>
      </c>
      <c r="O19" s="66">
        <v>0.2897649033021068</v>
      </c>
      <c r="P19" s="66">
        <v>0.2897649033021068</v>
      </c>
      <c r="Q19" s="66">
        <v>0.2897649033021068</v>
      </c>
      <c r="R19" s="66">
        <v>0.2897649033021068</v>
      </c>
      <c r="S19" s="66">
        <v>0.2897649033021068</v>
      </c>
      <c r="T19" s="66">
        <v>0.2897649033021068</v>
      </c>
      <c r="U19" s="66">
        <v>0.2897649033021068</v>
      </c>
      <c r="V19" s="66">
        <v>0.2897649033021068</v>
      </c>
      <c r="W19" s="66">
        <v>0.2897649033021068</v>
      </c>
      <c r="X19" s="66">
        <v>0.2897649033021068</v>
      </c>
      <c r="Y19" s="66">
        <v>0.2897649033021068</v>
      </c>
      <c r="Z19" s="66">
        <v>0.2897649033021068</v>
      </c>
      <c r="AA19" s="66">
        <v>0.38852059075675577</v>
      </c>
      <c r="AB19" s="66">
        <v>0.38852059075675577</v>
      </c>
      <c r="AC19" s="66">
        <v>0.38852059075675577</v>
      </c>
      <c r="AD19" s="66">
        <v>0.38852059075675577</v>
      </c>
      <c r="AE19" s="66">
        <v>0.38852059075675577</v>
      </c>
      <c r="AF19" s="66">
        <v>0.38852059075675577</v>
      </c>
      <c r="AG19" s="66">
        <v>0.38852059075675577</v>
      </c>
      <c r="AH19" s="66">
        <v>0.38852059075675577</v>
      </c>
      <c r="AI19" s="66">
        <v>0.38852059075675577</v>
      </c>
      <c r="AJ19" s="66">
        <v>0.38852059075675577</v>
      </c>
      <c r="AK19" s="66">
        <v>0.38852059075675577</v>
      </c>
    </row>
    <row r="20" spans="1:37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2054038.7733994783</v>
      </c>
      <c r="G20" s="65">
        <f>'DSR Secondary'!G20</f>
        <v>851.06066074052114</v>
      </c>
      <c r="H20" s="66">
        <v>0.23</v>
      </c>
      <c r="I20" s="66">
        <v>0.23</v>
      </c>
      <c r="J20" s="66">
        <v>0.23</v>
      </c>
      <c r="K20" s="66">
        <v>0.23</v>
      </c>
      <c r="L20" s="66">
        <v>0.23</v>
      </c>
      <c r="M20" s="66">
        <v>0.23</v>
      </c>
      <c r="N20" s="66">
        <v>0.23</v>
      </c>
      <c r="O20" s="66">
        <v>0.23</v>
      </c>
      <c r="P20" s="66">
        <v>0.23</v>
      </c>
      <c r="Q20" s="66">
        <v>0.23</v>
      </c>
      <c r="R20" s="66">
        <v>0.23</v>
      </c>
      <c r="S20" s="66">
        <v>0.23</v>
      </c>
      <c r="T20" s="66">
        <v>0.23</v>
      </c>
      <c r="U20" s="66">
        <v>0.23</v>
      </c>
      <c r="V20" s="66">
        <v>0.23</v>
      </c>
      <c r="W20" s="66">
        <v>0.23</v>
      </c>
      <c r="X20" s="66">
        <v>0.23</v>
      </c>
      <c r="Y20" s="66">
        <v>0.23</v>
      </c>
      <c r="Z20" s="66">
        <v>0.23</v>
      </c>
      <c r="AA20" s="66">
        <v>0.23</v>
      </c>
      <c r="AB20" s="66">
        <v>0.23</v>
      </c>
      <c r="AC20" s="66">
        <v>0.23</v>
      </c>
      <c r="AD20" s="66">
        <v>0.24144594207226433</v>
      </c>
      <c r="AE20" s="66">
        <v>0.24144594207226433</v>
      </c>
      <c r="AF20" s="66">
        <v>0.24144594207226433</v>
      </c>
      <c r="AG20" s="66">
        <v>0.24144594207226433</v>
      </c>
      <c r="AH20" s="66">
        <v>0.24144594207226433</v>
      </c>
      <c r="AI20" s="66">
        <v>0.24144594207226433</v>
      </c>
      <c r="AJ20" s="66">
        <v>0.24144594207226433</v>
      </c>
      <c r="AK20" s="66">
        <v>0.24144594207226433</v>
      </c>
    </row>
    <row r="21" spans="1:37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2024184.482558866</v>
      </c>
      <c r="G21" s="65">
        <f>'DSR Secondary'!G21</f>
        <v>882.69729532510257</v>
      </c>
      <c r="H21" s="66">
        <v>0.24</v>
      </c>
      <c r="I21" s="66">
        <v>0.24</v>
      </c>
      <c r="J21" s="66">
        <v>0.24</v>
      </c>
      <c r="K21" s="66">
        <v>0.24</v>
      </c>
      <c r="L21" s="66">
        <v>0.24</v>
      </c>
      <c r="M21" s="66">
        <v>0.24</v>
      </c>
      <c r="N21" s="66">
        <v>0.24</v>
      </c>
      <c r="O21" s="66">
        <v>0.24</v>
      </c>
      <c r="P21" s="66">
        <v>0.24</v>
      </c>
      <c r="Q21" s="66">
        <v>0.24</v>
      </c>
      <c r="R21" s="66">
        <v>0.24</v>
      </c>
      <c r="S21" s="66">
        <v>0.24</v>
      </c>
      <c r="T21" s="66">
        <v>0.25005080841163435</v>
      </c>
      <c r="U21" s="66">
        <v>0.25005080841163435</v>
      </c>
      <c r="V21" s="66">
        <v>0.25005080841163435</v>
      </c>
      <c r="W21" s="66">
        <v>0.25005080841163435</v>
      </c>
      <c r="X21" s="66">
        <v>0.25005080841163435</v>
      </c>
      <c r="Y21" s="66">
        <v>0.25005080841163435</v>
      </c>
      <c r="Z21" s="66">
        <v>0.25005080841163435</v>
      </c>
      <c r="AA21" s="66">
        <v>0.22224633753291348</v>
      </c>
      <c r="AB21" s="66">
        <v>0.22224633753291348</v>
      </c>
      <c r="AC21" s="66">
        <v>0.22224633753291348</v>
      </c>
      <c r="AD21" s="66">
        <v>0.22224633753291348</v>
      </c>
      <c r="AE21" s="66">
        <v>0.22224633753291348</v>
      </c>
      <c r="AF21" s="66">
        <v>0.22224633753291348</v>
      </c>
      <c r="AG21" s="66">
        <v>0.22224633753291348</v>
      </c>
      <c r="AH21" s="66">
        <v>0.22224633753291348</v>
      </c>
      <c r="AI21" s="66">
        <v>0.22224633753291348</v>
      </c>
      <c r="AJ21" s="66">
        <v>0.22224633753291348</v>
      </c>
      <c r="AK21" s="66">
        <v>0.22224633753291348</v>
      </c>
    </row>
    <row r="22" spans="1:37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1662508.0411830333</v>
      </c>
      <c r="G22" s="65">
        <f>'DSR Secondary'!G22</f>
        <v>835.99880943433504</v>
      </c>
      <c r="H22" s="66">
        <v>0.24023509669789317</v>
      </c>
      <c r="I22" s="66">
        <v>0.24023509669789317</v>
      </c>
      <c r="J22" s="66">
        <v>0.24023509669789317</v>
      </c>
      <c r="K22" s="66">
        <v>0.24023509669789317</v>
      </c>
      <c r="L22" s="66">
        <v>0.24023509669789317</v>
      </c>
      <c r="M22" s="66">
        <v>0.24023509669789317</v>
      </c>
      <c r="N22" s="66">
        <v>0.24023509669789317</v>
      </c>
      <c r="O22" s="66">
        <v>0.24023509669789317</v>
      </c>
      <c r="P22" s="66">
        <v>0.24023509669789317</v>
      </c>
      <c r="Q22" s="66">
        <v>0.24023509669789317</v>
      </c>
      <c r="R22" s="66">
        <v>0.24023509669789317</v>
      </c>
      <c r="S22" s="66">
        <v>0.24023509669789317</v>
      </c>
      <c r="T22" s="66">
        <v>0.23018428828625875</v>
      </c>
      <c r="U22" s="66">
        <v>0.23018428828625875</v>
      </c>
      <c r="V22" s="66">
        <v>0.23018428828625875</v>
      </c>
      <c r="W22" s="66">
        <v>0.23018428828625875</v>
      </c>
      <c r="X22" s="66">
        <v>0.23018428828625875</v>
      </c>
      <c r="Y22" s="66">
        <v>0.23018428828625875</v>
      </c>
      <c r="Z22" s="66">
        <v>0.23018428828625875</v>
      </c>
      <c r="AA22" s="66">
        <v>0.15923307171033071</v>
      </c>
      <c r="AB22" s="66">
        <v>0.15923307171033071</v>
      </c>
      <c r="AC22" s="66">
        <v>0.15923307171033071</v>
      </c>
      <c r="AD22" s="66">
        <v>0.14778712963806637</v>
      </c>
      <c r="AE22" s="66">
        <v>0.14778712963806637</v>
      </c>
      <c r="AF22" s="66">
        <v>0.14778712963806637</v>
      </c>
      <c r="AG22" s="66">
        <v>0.14778712963806637</v>
      </c>
      <c r="AH22" s="66">
        <v>0.14778712963806637</v>
      </c>
      <c r="AI22" s="66">
        <v>0.14778712963806637</v>
      </c>
      <c r="AJ22" s="66">
        <v>0.14778712963806637</v>
      </c>
      <c r="AK22" s="66">
        <v>0.14778712963806637</v>
      </c>
    </row>
    <row r="23" spans="1:37" s="9" customFormat="1" x14ac:dyDescent="0.2">
      <c r="A23" s="31"/>
      <c r="B23" s="62"/>
      <c r="C23" s="23"/>
      <c r="D23" s="31"/>
      <c r="E23" s="31"/>
      <c r="F23" s="26">
        <f>SUM(F19:F22)</f>
        <v>8731226</v>
      </c>
      <c r="G23" s="26">
        <f t="shared" ref="G23:AK23" si="3">SUM(G19:G22)</f>
        <v>3682</v>
      </c>
      <c r="H23" s="94">
        <f t="shared" si="3"/>
        <v>1</v>
      </c>
      <c r="I23" s="94">
        <f t="shared" si="3"/>
        <v>1</v>
      </c>
      <c r="J23" s="94">
        <f t="shared" si="3"/>
        <v>1</v>
      </c>
      <c r="K23" s="94">
        <f t="shared" si="3"/>
        <v>1</v>
      </c>
      <c r="L23" s="94">
        <f t="shared" si="3"/>
        <v>1</v>
      </c>
      <c r="M23" s="94">
        <f t="shared" si="3"/>
        <v>1</v>
      </c>
      <c r="N23" s="94">
        <f t="shared" si="3"/>
        <v>1</v>
      </c>
      <c r="O23" s="94">
        <f t="shared" si="3"/>
        <v>1</v>
      </c>
      <c r="P23" s="94">
        <f t="shared" si="3"/>
        <v>1</v>
      </c>
      <c r="Q23" s="94">
        <f t="shared" si="3"/>
        <v>1</v>
      </c>
      <c r="R23" s="94">
        <f t="shared" si="3"/>
        <v>1</v>
      </c>
      <c r="S23" s="94">
        <f t="shared" si="3"/>
        <v>1</v>
      </c>
      <c r="T23" s="94">
        <f t="shared" si="3"/>
        <v>1</v>
      </c>
      <c r="U23" s="94">
        <f t="shared" si="3"/>
        <v>1</v>
      </c>
      <c r="V23" s="94">
        <f t="shared" si="3"/>
        <v>1</v>
      </c>
      <c r="W23" s="94">
        <f t="shared" si="3"/>
        <v>1</v>
      </c>
      <c r="X23" s="94">
        <f t="shared" si="3"/>
        <v>1</v>
      </c>
      <c r="Y23" s="94">
        <f t="shared" si="3"/>
        <v>1</v>
      </c>
      <c r="Z23" s="94">
        <f t="shared" si="3"/>
        <v>1</v>
      </c>
      <c r="AA23" s="94">
        <f t="shared" si="3"/>
        <v>1</v>
      </c>
      <c r="AB23" s="94">
        <f t="shared" si="3"/>
        <v>1</v>
      </c>
      <c r="AC23" s="94">
        <f t="shared" si="3"/>
        <v>1</v>
      </c>
      <c r="AD23" s="94">
        <f t="shared" si="3"/>
        <v>0.99999999999999989</v>
      </c>
      <c r="AE23" s="94">
        <f t="shared" si="3"/>
        <v>0.99999999999999989</v>
      </c>
      <c r="AF23" s="94">
        <f t="shared" si="3"/>
        <v>0.99999999999999989</v>
      </c>
      <c r="AG23" s="94">
        <f t="shared" si="3"/>
        <v>0.99999999999999989</v>
      </c>
      <c r="AH23" s="94">
        <f t="shared" si="3"/>
        <v>0.99999999999999989</v>
      </c>
      <c r="AI23" s="94">
        <f t="shared" si="3"/>
        <v>0.99999999999999989</v>
      </c>
      <c r="AJ23" s="94">
        <f t="shared" si="3"/>
        <v>0.99999999999999989</v>
      </c>
      <c r="AK23" s="94">
        <f t="shared" si="3"/>
        <v>0.99999999999999989</v>
      </c>
    </row>
    <row r="24" spans="1:37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6217388.5199999996</v>
      </c>
      <c r="G24" s="65">
        <f>'DSR Secondary'!G24</f>
        <v>2312.2500000000005</v>
      </c>
      <c r="H24" s="66">
        <v>0.3</v>
      </c>
      <c r="I24" s="66">
        <v>0.3</v>
      </c>
      <c r="J24" s="66">
        <v>0.3</v>
      </c>
      <c r="K24" s="66">
        <v>0.3</v>
      </c>
      <c r="L24" s="66">
        <v>0.3</v>
      </c>
      <c r="M24" s="66">
        <v>0.3</v>
      </c>
      <c r="N24" s="66">
        <v>0.31</v>
      </c>
      <c r="O24" s="66">
        <v>0.31</v>
      </c>
      <c r="P24" s="66">
        <v>0.31</v>
      </c>
      <c r="Q24" s="66">
        <v>0.31</v>
      </c>
      <c r="R24" s="66">
        <v>0.34</v>
      </c>
      <c r="S24" s="66">
        <v>0.34</v>
      </c>
      <c r="T24" s="66">
        <v>0.34</v>
      </c>
      <c r="U24" s="66">
        <v>0.34</v>
      </c>
      <c r="V24" s="66">
        <v>0.34</v>
      </c>
      <c r="W24" s="66">
        <v>0.34</v>
      </c>
      <c r="X24" s="66">
        <v>0.34</v>
      </c>
      <c r="Y24" s="66">
        <v>0.34</v>
      </c>
      <c r="Z24" s="66">
        <v>0.34</v>
      </c>
      <c r="AA24" s="66">
        <v>0.3</v>
      </c>
      <c r="AB24" s="66">
        <v>0.47</v>
      </c>
      <c r="AC24" s="66">
        <v>0.47</v>
      </c>
      <c r="AD24" s="66">
        <v>0.47</v>
      </c>
      <c r="AE24" s="66">
        <v>0.47</v>
      </c>
      <c r="AF24" s="66">
        <v>0.47</v>
      </c>
      <c r="AG24" s="66">
        <v>0.47</v>
      </c>
      <c r="AH24" s="66">
        <v>0.47</v>
      </c>
      <c r="AI24" s="66">
        <v>0.47</v>
      </c>
      <c r="AJ24" s="66">
        <v>0.47</v>
      </c>
      <c r="AK24" s="66">
        <v>0.47</v>
      </c>
    </row>
    <row r="25" spans="1:37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1870004.7400000002</v>
      </c>
      <c r="G25" s="65">
        <f>'DSR Secondary'!G25</f>
        <v>854.17999999999972</v>
      </c>
      <c r="H25" s="66">
        <v>0.12</v>
      </c>
      <c r="I25" s="66">
        <v>0.12</v>
      </c>
      <c r="J25" s="66">
        <v>0.12</v>
      </c>
      <c r="K25" s="66">
        <v>0.12</v>
      </c>
      <c r="L25" s="66">
        <v>0.12</v>
      </c>
      <c r="M25" s="66">
        <v>0.12</v>
      </c>
      <c r="N25" s="66">
        <v>0.12</v>
      </c>
      <c r="O25" s="66">
        <v>0.12</v>
      </c>
      <c r="P25" s="66">
        <v>0.12</v>
      </c>
      <c r="Q25" s="66">
        <v>0.12</v>
      </c>
      <c r="R25" s="66">
        <v>0.13</v>
      </c>
      <c r="S25" s="66">
        <v>0.13</v>
      </c>
      <c r="T25" s="66">
        <v>0.13</v>
      </c>
      <c r="U25" s="66">
        <v>0.13</v>
      </c>
      <c r="V25" s="66">
        <v>0.13</v>
      </c>
      <c r="W25" s="66">
        <v>0.13</v>
      </c>
      <c r="X25" s="66">
        <v>0.13</v>
      </c>
      <c r="Y25" s="66">
        <v>0.13</v>
      </c>
      <c r="Z25" s="66">
        <v>0.13</v>
      </c>
      <c r="AA25" s="66">
        <v>0.14000000000000001</v>
      </c>
      <c r="AB25" s="66">
        <v>0.11</v>
      </c>
      <c r="AC25" s="66">
        <v>0.11</v>
      </c>
      <c r="AD25" s="66">
        <v>0.11</v>
      </c>
      <c r="AE25" s="66">
        <v>0.11</v>
      </c>
      <c r="AF25" s="66">
        <v>0.11</v>
      </c>
      <c r="AG25" s="66">
        <v>0.11</v>
      </c>
      <c r="AH25" s="66">
        <v>0.11</v>
      </c>
      <c r="AI25" s="66">
        <v>0.11</v>
      </c>
      <c r="AJ25" s="66">
        <v>0.11</v>
      </c>
      <c r="AK25" s="66">
        <v>0.11</v>
      </c>
    </row>
    <row r="26" spans="1:37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2015374.0600000005</v>
      </c>
      <c r="G26" s="65">
        <f>'DSR Secondary'!G26</f>
        <v>967.56000000000006</v>
      </c>
      <c r="H26" s="66">
        <v>0.14000000000000001</v>
      </c>
      <c r="I26" s="66">
        <v>0.14000000000000001</v>
      </c>
      <c r="J26" s="66">
        <v>0.14000000000000001</v>
      </c>
      <c r="K26" s="66">
        <v>0.14000000000000001</v>
      </c>
      <c r="L26" s="66">
        <v>0.14000000000000001</v>
      </c>
      <c r="M26" s="66">
        <v>0.14000000000000001</v>
      </c>
      <c r="N26" s="66">
        <v>0.13</v>
      </c>
      <c r="O26" s="66">
        <v>0.13</v>
      </c>
      <c r="P26" s="66">
        <v>0.13</v>
      </c>
      <c r="Q26" s="66">
        <v>0.13</v>
      </c>
      <c r="R26" s="66">
        <v>0.15</v>
      </c>
      <c r="S26" s="66">
        <v>0.15</v>
      </c>
      <c r="T26" s="66">
        <v>0.15</v>
      </c>
      <c r="U26" s="66">
        <v>0.15</v>
      </c>
      <c r="V26" s="66">
        <v>0.15</v>
      </c>
      <c r="W26" s="66">
        <v>0.15</v>
      </c>
      <c r="X26" s="66">
        <v>0.15</v>
      </c>
      <c r="Y26" s="66">
        <v>0.15</v>
      </c>
      <c r="Z26" s="66">
        <v>0.15</v>
      </c>
      <c r="AA26" s="66">
        <v>0.15</v>
      </c>
      <c r="AB26" s="66">
        <v>0.11</v>
      </c>
      <c r="AC26" s="66">
        <v>0.11</v>
      </c>
      <c r="AD26" s="66">
        <v>0.11</v>
      </c>
      <c r="AE26" s="66">
        <v>0.11</v>
      </c>
      <c r="AF26" s="66">
        <v>0.11</v>
      </c>
      <c r="AG26" s="66">
        <v>0.11</v>
      </c>
      <c r="AH26" s="66">
        <v>0.11</v>
      </c>
      <c r="AI26" s="66">
        <v>0.11</v>
      </c>
      <c r="AJ26" s="66">
        <v>0.11</v>
      </c>
      <c r="AK26" s="66">
        <v>0.11</v>
      </c>
    </row>
    <row r="27" spans="1:37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1920869.9800000002</v>
      </c>
      <c r="G27" s="65">
        <f>'DSR Secondary'!G27</f>
        <v>953.89999999999986</v>
      </c>
      <c r="H27" s="66">
        <v>0.14000000000000001</v>
      </c>
      <c r="I27" s="66">
        <v>0.14000000000000001</v>
      </c>
      <c r="J27" s="66">
        <v>0.14000000000000001</v>
      </c>
      <c r="K27" s="66">
        <v>0.14000000000000001</v>
      </c>
      <c r="L27" s="66">
        <v>0.14000000000000001</v>
      </c>
      <c r="M27" s="66">
        <v>0.14000000000000001</v>
      </c>
      <c r="N27" s="66">
        <v>0.14000000000000001</v>
      </c>
      <c r="O27" s="66">
        <v>0.14000000000000001</v>
      </c>
      <c r="P27" s="66">
        <v>0.14000000000000001</v>
      </c>
      <c r="Q27" s="66">
        <v>0.14000000000000001</v>
      </c>
      <c r="R27" s="66">
        <v>0.14000000000000001</v>
      </c>
      <c r="S27" s="66">
        <v>0.14000000000000001</v>
      </c>
      <c r="T27" s="66">
        <v>0.14000000000000001</v>
      </c>
      <c r="U27" s="66">
        <v>0.14000000000000001</v>
      </c>
      <c r="V27" s="66">
        <v>0.14000000000000001</v>
      </c>
      <c r="W27" s="66">
        <v>0.14000000000000001</v>
      </c>
      <c r="X27" s="66">
        <v>0.14000000000000001</v>
      </c>
      <c r="Y27" s="66">
        <v>0.14000000000000001</v>
      </c>
      <c r="Z27" s="66">
        <v>0.14000000000000001</v>
      </c>
      <c r="AA27" s="66">
        <v>0.14000000000000001</v>
      </c>
      <c r="AB27" s="66">
        <v>0.09</v>
      </c>
      <c r="AC27" s="66">
        <v>0.1</v>
      </c>
      <c r="AD27" s="66">
        <v>0.1</v>
      </c>
      <c r="AE27" s="66">
        <v>0.1</v>
      </c>
      <c r="AF27" s="66">
        <v>0.1</v>
      </c>
      <c r="AG27" s="66">
        <v>0.1</v>
      </c>
      <c r="AH27" s="66">
        <v>0.1</v>
      </c>
      <c r="AI27" s="66">
        <v>0.1</v>
      </c>
      <c r="AJ27" s="66">
        <v>0.1</v>
      </c>
      <c r="AK27" s="66">
        <v>0.1</v>
      </c>
    </row>
    <row r="28" spans="1:37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>'DSR Secondary'!F28</f>
        <v>2130085.25</v>
      </c>
      <c r="G28" s="65">
        <f>'DSR Secondary'!G28</f>
        <v>1013.6599999999999</v>
      </c>
      <c r="H28" s="66">
        <v>0.15</v>
      </c>
      <c r="I28" s="66">
        <v>0.15</v>
      </c>
      <c r="J28" s="66">
        <v>0.15</v>
      </c>
      <c r="K28" s="66">
        <v>0.15</v>
      </c>
      <c r="L28" s="66">
        <v>0.15</v>
      </c>
      <c r="M28" s="66">
        <v>0.15</v>
      </c>
      <c r="N28" s="66">
        <v>0.15</v>
      </c>
      <c r="O28" s="66">
        <v>0.15</v>
      </c>
      <c r="P28" s="66">
        <v>0.15</v>
      </c>
      <c r="Q28" s="66">
        <v>0.15</v>
      </c>
      <c r="R28" s="66">
        <v>0.14000000000000001</v>
      </c>
      <c r="S28" s="66">
        <v>0.14000000000000001</v>
      </c>
      <c r="T28" s="66">
        <v>0.14000000000000001</v>
      </c>
      <c r="U28" s="66">
        <v>0.14000000000000001</v>
      </c>
      <c r="V28" s="66">
        <v>0.14000000000000001</v>
      </c>
      <c r="W28" s="66">
        <v>0.14000000000000001</v>
      </c>
      <c r="X28" s="66">
        <v>0.14000000000000001</v>
      </c>
      <c r="Y28" s="66">
        <v>0.14000000000000001</v>
      </c>
      <c r="Z28" s="66">
        <v>0.14000000000000001</v>
      </c>
      <c r="AA28" s="66">
        <v>0.14000000000000001</v>
      </c>
      <c r="AB28" s="66">
        <v>0.12</v>
      </c>
      <c r="AC28" s="66">
        <v>0.12</v>
      </c>
      <c r="AD28" s="66">
        <v>0.12</v>
      </c>
      <c r="AE28" s="66">
        <v>0.12</v>
      </c>
      <c r="AF28" s="66">
        <v>0.12</v>
      </c>
      <c r="AG28" s="66">
        <v>0.12</v>
      </c>
      <c r="AH28" s="66">
        <v>0.12</v>
      </c>
      <c r="AI28" s="66">
        <v>0.12</v>
      </c>
      <c r="AJ28" s="66">
        <v>0.12</v>
      </c>
      <c r="AK28" s="66">
        <v>0.12</v>
      </c>
    </row>
    <row r="29" spans="1:37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1790534.45</v>
      </c>
      <c r="G29" s="65">
        <f>'DSR Secondary'!G29</f>
        <v>921.45</v>
      </c>
      <c r="H29" s="66">
        <v>0.15</v>
      </c>
      <c r="I29" s="66">
        <v>0.15</v>
      </c>
      <c r="J29" s="66">
        <v>0.15</v>
      </c>
      <c r="K29" s="66">
        <v>0.15</v>
      </c>
      <c r="L29" s="66">
        <v>0.15</v>
      </c>
      <c r="M29" s="66">
        <v>0.15</v>
      </c>
      <c r="N29" s="66">
        <v>0.15</v>
      </c>
      <c r="O29" s="66">
        <v>0.15</v>
      </c>
      <c r="P29" s="66">
        <v>0.15</v>
      </c>
      <c r="Q29" s="66">
        <v>0.15</v>
      </c>
      <c r="R29" s="66">
        <v>0.1</v>
      </c>
      <c r="S29" s="66">
        <v>0.1</v>
      </c>
      <c r="T29" s="66">
        <v>0.1</v>
      </c>
      <c r="U29" s="66">
        <v>0.1</v>
      </c>
      <c r="V29" s="66">
        <v>0.1</v>
      </c>
      <c r="W29" s="66">
        <v>0.1</v>
      </c>
      <c r="X29" s="66">
        <v>0.1</v>
      </c>
      <c r="Y29" s="66">
        <v>0.1</v>
      </c>
      <c r="Z29" s="66">
        <v>0.1</v>
      </c>
      <c r="AA29" s="66">
        <v>0.13</v>
      </c>
      <c r="AB29" s="66">
        <v>0.1</v>
      </c>
      <c r="AC29" s="66">
        <v>0.09</v>
      </c>
      <c r="AD29" s="66">
        <v>0.09</v>
      </c>
      <c r="AE29" s="66">
        <v>0.09</v>
      </c>
      <c r="AF29" s="66">
        <v>0.09</v>
      </c>
      <c r="AG29" s="66">
        <v>0.09</v>
      </c>
      <c r="AH29" s="66">
        <v>0.09</v>
      </c>
      <c r="AI29" s="66">
        <v>0.09</v>
      </c>
      <c r="AJ29" s="66">
        <v>0.09</v>
      </c>
      <c r="AK29" s="66">
        <v>0.09</v>
      </c>
    </row>
    <row r="30" spans="1:37" s="9" customFormat="1" x14ac:dyDescent="0.2">
      <c r="A30" s="21"/>
      <c r="B30" s="62"/>
      <c r="C30" s="23"/>
      <c r="D30" s="28"/>
      <c r="E30" s="21"/>
      <c r="F30" s="26">
        <f>SUM(F24:F29)</f>
        <v>15944257</v>
      </c>
      <c r="G30" s="26">
        <f t="shared" ref="G30:AK30" si="4">SUM(G24:G29)</f>
        <v>7023</v>
      </c>
      <c r="H30" s="94">
        <f t="shared" si="4"/>
        <v>1</v>
      </c>
      <c r="I30" s="94">
        <f t="shared" si="4"/>
        <v>1</v>
      </c>
      <c r="J30" s="94">
        <f t="shared" si="4"/>
        <v>1</v>
      </c>
      <c r="K30" s="94">
        <f t="shared" si="4"/>
        <v>1</v>
      </c>
      <c r="L30" s="94">
        <f t="shared" si="4"/>
        <v>1</v>
      </c>
      <c r="M30" s="94">
        <f t="shared" si="4"/>
        <v>1</v>
      </c>
      <c r="N30" s="94">
        <f t="shared" si="4"/>
        <v>1</v>
      </c>
      <c r="O30" s="94">
        <f t="shared" si="4"/>
        <v>1</v>
      </c>
      <c r="P30" s="94">
        <f t="shared" si="4"/>
        <v>1</v>
      </c>
      <c r="Q30" s="94">
        <f t="shared" si="4"/>
        <v>1</v>
      </c>
      <c r="R30" s="94">
        <f t="shared" si="4"/>
        <v>1</v>
      </c>
      <c r="S30" s="94">
        <f t="shared" si="4"/>
        <v>1</v>
      </c>
      <c r="T30" s="94">
        <f t="shared" si="4"/>
        <v>1</v>
      </c>
      <c r="U30" s="94">
        <f t="shared" si="4"/>
        <v>1</v>
      </c>
      <c r="V30" s="94">
        <f t="shared" si="4"/>
        <v>1</v>
      </c>
      <c r="W30" s="94">
        <f t="shared" si="4"/>
        <v>1</v>
      </c>
      <c r="X30" s="94">
        <f t="shared" si="4"/>
        <v>1</v>
      </c>
      <c r="Y30" s="94">
        <f t="shared" si="4"/>
        <v>1</v>
      </c>
      <c r="Z30" s="94">
        <f t="shared" si="4"/>
        <v>1</v>
      </c>
      <c r="AA30" s="94">
        <f t="shared" si="4"/>
        <v>1</v>
      </c>
      <c r="AB30" s="94">
        <f t="shared" si="4"/>
        <v>0.99999999999999989</v>
      </c>
      <c r="AC30" s="94">
        <f t="shared" si="4"/>
        <v>0.99999999999999989</v>
      </c>
      <c r="AD30" s="94">
        <f t="shared" si="4"/>
        <v>0.99999999999999989</v>
      </c>
      <c r="AE30" s="94">
        <f t="shared" si="4"/>
        <v>0.99999999999999989</v>
      </c>
      <c r="AF30" s="94">
        <f t="shared" si="4"/>
        <v>0.99999999999999989</v>
      </c>
      <c r="AG30" s="94">
        <f t="shared" si="4"/>
        <v>0.99999999999999989</v>
      </c>
      <c r="AH30" s="94">
        <f t="shared" si="4"/>
        <v>0.99999999999999989</v>
      </c>
      <c r="AI30" s="94">
        <f t="shared" si="4"/>
        <v>0.99999999999999989</v>
      </c>
      <c r="AJ30" s="94">
        <f t="shared" si="4"/>
        <v>0.99999999999999989</v>
      </c>
      <c r="AK30" s="94">
        <f t="shared" si="4"/>
        <v>0.99999999999999989</v>
      </c>
    </row>
    <row r="31" spans="1:37" x14ac:dyDescent="0.2">
      <c r="A31" s="29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>'DSR Secondary'!F31</f>
        <v>2108687.56</v>
      </c>
      <c r="G31" s="65">
        <f>'DSR Secondary'!G31</f>
        <v>862.4000000000002</v>
      </c>
      <c r="H31" s="66">
        <v>0.18</v>
      </c>
      <c r="I31" s="66">
        <v>0.18</v>
      </c>
      <c r="J31" s="66">
        <v>0.18</v>
      </c>
      <c r="K31" s="66">
        <v>0.18</v>
      </c>
      <c r="L31" s="66">
        <v>0.18</v>
      </c>
      <c r="M31" s="66">
        <v>0.18</v>
      </c>
      <c r="N31" s="66">
        <v>0.18</v>
      </c>
      <c r="O31" s="66">
        <v>0.18</v>
      </c>
      <c r="P31" s="66">
        <v>0.18</v>
      </c>
      <c r="Q31" s="66">
        <v>0.18</v>
      </c>
      <c r="R31" s="66">
        <v>0.18</v>
      </c>
      <c r="S31" s="66">
        <v>0.18</v>
      </c>
      <c r="T31" s="66">
        <v>0.18</v>
      </c>
      <c r="U31" s="66">
        <v>0.18</v>
      </c>
      <c r="V31" s="66">
        <v>0.18</v>
      </c>
      <c r="W31" s="66">
        <v>0.18</v>
      </c>
      <c r="X31" s="66">
        <v>0.18</v>
      </c>
      <c r="Y31" s="66">
        <v>0.18</v>
      </c>
      <c r="Z31" s="66">
        <v>0.18</v>
      </c>
      <c r="AA31" s="66">
        <v>0.18</v>
      </c>
      <c r="AB31" s="66">
        <v>0.18</v>
      </c>
      <c r="AC31" s="66">
        <v>0.18</v>
      </c>
      <c r="AD31" s="66">
        <v>0.2</v>
      </c>
      <c r="AE31" s="66">
        <v>0.2</v>
      </c>
      <c r="AF31" s="66">
        <v>0.2</v>
      </c>
      <c r="AG31" s="66">
        <v>0.2</v>
      </c>
      <c r="AH31" s="66">
        <v>0.2</v>
      </c>
      <c r="AI31" s="66">
        <v>0.2</v>
      </c>
      <c r="AJ31" s="66">
        <v>0.2</v>
      </c>
      <c r="AK31" s="66">
        <v>0.2</v>
      </c>
    </row>
    <row r="32" spans="1:37" x14ac:dyDescent="0.2">
      <c r="A32" s="29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1264484.55</v>
      </c>
      <c r="G32" s="65">
        <f>'DSR Secondary'!G32</f>
        <v>674.02499999999998</v>
      </c>
      <c r="H32" s="66">
        <v>0.15</v>
      </c>
      <c r="I32" s="66">
        <v>0.15</v>
      </c>
      <c r="J32" s="66">
        <v>0.15</v>
      </c>
      <c r="K32" s="66">
        <v>0.15</v>
      </c>
      <c r="L32" s="66">
        <v>0.15</v>
      </c>
      <c r="M32" s="66">
        <v>0.15</v>
      </c>
      <c r="N32" s="66">
        <v>0.15</v>
      </c>
      <c r="O32" s="66">
        <v>0.15</v>
      </c>
      <c r="P32" s="66">
        <v>0.15</v>
      </c>
      <c r="Q32" s="66">
        <v>0.15</v>
      </c>
      <c r="R32" s="66">
        <v>0.15</v>
      </c>
      <c r="S32" s="66">
        <v>0.15</v>
      </c>
      <c r="T32" s="66">
        <v>0.15</v>
      </c>
      <c r="U32" s="66">
        <v>0.15</v>
      </c>
      <c r="V32" s="66">
        <v>0.15</v>
      </c>
      <c r="W32" s="66">
        <v>0.15</v>
      </c>
      <c r="X32" s="66">
        <v>0.15</v>
      </c>
      <c r="Y32" s="66">
        <v>0.15</v>
      </c>
      <c r="Z32" s="66">
        <v>0.15</v>
      </c>
      <c r="AA32" s="66">
        <v>0.15</v>
      </c>
      <c r="AB32" s="66">
        <v>0.15</v>
      </c>
      <c r="AC32" s="66">
        <v>0.15</v>
      </c>
      <c r="AD32" s="66">
        <v>7.4999999999999997E-2</v>
      </c>
      <c r="AE32" s="66">
        <v>7.4999999999999997E-2</v>
      </c>
      <c r="AF32" s="66">
        <v>7.4999999999999997E-2</v>
      </c>
      <c r="AG32" s="66">
        <v>7.4999999999999997E-2</v>
      </c>
      <c r="AH32" s="66">
        <v>7.4999999999999997E-2</v>
      </c>
      <c r="AI32" s="66">
        <v>7.4999999999999997E-2</v>
      </c>
      <c r="AJ32" s="66">
        <v>7.4999999999999997E-2</v>
      </c>
      <c r="AK32" s="66">
        <v>7.4999999999999997E-2</v>
      </c>
    </row>
    <row r="33" spans="1:37" x14ac:dyDescent="0.2">
      <c r="A33" s="29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>'DSR Secondary'!F33</f>
        <v>1671135.1225917386</v>
      </c>
      <c r="G33" s="65">
        <f>'DSR Secondary'!G33</f>
        <v>713.1311136357981</v>
      </c>
      <c r="H33" s="66">
        <v>0.15060732085548195</v>
      </c>
      <c r="I33" s="66">
        <v>0.15060732085548195</v>
      </c>
      <c r="J33" s="66">
        <v>0.15060732085548195</v>
      </c>
      <c r="K33" s="66">
        <v>0.15060732085548195</v>
      </c>
      <c r="L33" s="66">
        <v>0.15060732085548195</v>
      </c>
      <c r="M33" s="66">
        <v>0.15060732085548195</v>
      </c>
      <c r="N33" s="66">
        <v>0.15060732085548195</v>
      </c>
      <c r="O33" s="66">
        <v>0.15060732085548195</v>
      </c>
      <c r="P33" s="66">
        <v>0.15060732085548195</v>
      </c>
      <c r="Q33" s="66">
        <v>0.15060732085548195</v>
      </c>
      <c r="R33" s="66">
        <v>0.15060732085548195</v>
      </c>
      <c r="S33" s="66">
        <v>0.15060732085548195</v>
      </c>
      <c r="T33" s="66">
        <v>0.15060732085548195</v>
      </c>
      <c r="U33" s="66">
        <v>0.15060732085548195</v>
      </c>
      <c r="V33" s="66">
        <v>0.15060732085548195</v>
      </c>
      <c r="W33" s="66">
        <v>0.15060732085548195</v>
      </c>
      <c r="X33" s="66">
        <v>0.15060732085548195</v>
      </c>
      <c r="Y33" s="66">
        <v>0.15060732085548195</v>
      </c>
      <c r="Z33" s="66">
        <v>0.15060732085548195</v>
      </c>
      <c r="AA33" s="66">
        <v>0.15060732085548195</v>
      </c>
      <c r="AB33" s="66">
        <v>0.15060732085548195</v>
      </c>
      <c r="AC33" s="66">
        <v>0.15060732085548195</v>
      </c>
      <c r="AD33" s="66">
        <v>0.15</v>
      </c>
      <c r="AE33" s="66">
        <v>0.15</v>
      </c>
      <c r="AF33" s="66">
        <v>0.15</v>
      </c>
      <c r="AG33" s="66">
        <v>0.15</v>
      </c>
      <c r="AH33" s="66">
        <v>0.15</v>
      </c>
      <c r="AI33" s="66">
        <v>0.15</v>
      </c>
      <c r="AJ33" s="66">
        <v>0.15</v>
      </c>
      <c r="AK33" s="66">
        <v>0.15</v>
      </c>
    </row>
    <row r="34" spans="1:37" x14ac:dyDescent="0.2">
      <c r="A34" s="29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>'DSR Secondary'!F34</f>
        <v>1264484.55</v>
      </c>
      <c r="G34" s="65">
        <f>'DSR Secondary'!G34</f>
        <v>674.02499999999998</v>
      </c>
      <c r="H34" s="66">
        <v>0.15</v>
      </c>
      <c r="I34" s="66">
        <v>0.15</v>
      </c>
      <c r="J34" s="66">
        <v>0.15</v>
      </c>
      <c r="K34" s="66">
        <v>0.15</v>
      </c>
      <c r="L34" s="66">
        <v>0.15</v>
      </c>
      <c r="M34" s="66">
        <v>0.15</v>
      </c>
      <c r="N34" s="66">
        <v>0.15</v>
      </c>
      <c r="O34" s="66">
        <v>0.15</v>
      </c>
      <c r="P34" s="66">
        <v>0.15</v>
      </c>
      <c r="Q34" s="66">
        <v>0.15</v>
      </c>
      <c r="R34" s="66">
        <v>0.15</v>
      </c>
      <c r="S34" s="66">
        <v>0.15</v>
      </c>
      <c r="T34" s="66">
        <v>0.15</v>
      </c>
      <c r="U34" s="66">
        <v>0.15</v>
      </c>
      <c r="V34" s="66">
        <v>0.15</v>
      </c>
      <c r="W34" s="66">
        <v>0.15</v>
      </c>
      <c r="X34" s="66">
        <v>0.15</v>
      </c>
      <c r="Y34" s="66">
        <v>0.15</v>
      </c>
      <c r="Z34" s="66">
        <v>0.15</v>
      </c>
      <c r="AA34" s="66">
        <v>0.15</v>
      </c>
      <c r="AB34" s="66">
        <v>0.15</v>
      </c>
      <c r="AC34" s="66">
        <v>0.15</v>
      </c>
      <c r="AD34" s="66">
        <v>7.4999999999999997E-2</v>
      </c>
      <c r="AE34" s="66">
        <v>7.4999999999999997E-2</v>
      </c>
      <c r="AF34" s="66">
        <v>7.4999999999999997E-2</v>
      </c>
      <c r="AG34" s="66">
        <v>7.4999999999999997E-2</v>
      </c>
      <c r="AH34" s="66">
        <v>7.4999999999999997E-2</v>
      </c>
      <c r="AI34" s="66">
        <v>7.4999999999999997E-2</v>
      </c>
      <c r="AJ34" s="66">
        <v>7.4999999999999997E-2</v>
      </c>
      <c r="AK34" s="66">
        <v>7.4999999999999997E-2</v>
      </c>
    </row>
    <row r="35" spans="1:37" x14ac:dyDescent="0.2">
      <c r="A35" s="29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>'DSR Secondary'!F35</f>
        <v>1610226.3800000001</v>
      </c>
      <c r="G35" s="65">
        <f>'DSR Secondary'!G35</f>
        <v>668.05000000000018</v>
      </c>
      <c r="H35" s="66">
        <v>0.14000000000000001</v>
      </c>
      <c r="I35" s="66">
        <v>0.14000000000000001</v>
      </c>
      <c r="J35" s="66">
        <v>0.14000000000000001</v>
      </c>
      <c r="K35" s="66">
        <v>0.14000000000000001</v>
      </c>
      <c r="L35" s="66">
        <v>0.14000000000000001</v>
      </c>
      <c r="M35" s="66">
        <v>0.14000000000000001</v>
      </c>
      <c r="N35" s="66">
        <v>0.14000000000000001</v>
      </c>
      <c r="O35" s="66">
        <v>0.14000000000000001</v>
      </c>
      <c r="P35" s="66">
        <v>0.14000000000000001</v>
      </c>
      <c r="Q35" s="66">
        <v>0.14000000000000001</v>
      </c>
      <c r="R35" s="66">
        <v>0.14000000000000001</v>
      </c>
      <c r="S35" s="66">
        <v>0.14000000000000001</v>
      </c>
      <c r="T35" s="66">
        <v>0.14000000000000001</v>
      </c>
      <c r="U35" s="66">
        <v>0.14000000000000001</v>
      </c>
      <c r="V35" s="66">
        <v>0.14000000000000001</v>
      </c>
      <c r="W35" s="66">
        <v>0.14000000000000001</v>
      </c>
      <c r="X35" s="66">
        <v>0.14000000000000001</v>
      </c>
      <c r="Y35" s="66">
        <v>0.14000000000000001</v>
      </c>
      <c r="Z35" s="66">
        <v>0.14000000000000001</v>
      </c>
      <c r="AA35" s="66">
        <v>0.14000000000000001</v>
      </c>
      <c r="AB35" s="66">
        <v>0.14000000000000001</v>
      </c>
      <c r="AC35" s="66">
        <v>0.14000000000000001</v>
      </c>
      <c r="AD35" s="66">
        <v>0.15</v>
      </c>
      <c r="AE35" s="66">
        <v>0.15</v>
      </c>
      <c r="AF35" s="66">
        <v>0.15</v>
      </c>
      <c r="AG35" s="66">
        <v>0.15</v>
      </c>
      <c r="AH35" s="66">
        <v>0.15</v>
      </c>
      <c r="AI35" s="66">
        <v>0.15</v>
      </c>
      <c r="AJ35" s="66">
        <v>0.15</v>
      </c>
      <c r="AK35" s="66">
        <v>0.15</v>
      </c>
    </row>
    <row r="36" spans="1:37" x14ac:dyDescent="0.2">
      <c r="A36" s="29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>'DSR Secondary'!F36</f>
        <v>3202121.1599999997</v>
      </c>
      <c r="G36" s="65">
        <f>'DSR Secondary'!G36</f>
        <v>1147.9499999999998</v>
      </c>
      <c r="H36" s="66">
        <v>0.23</v>
      </c>
      <c r="I36" s="66">
        <v>0.23</v>
      </c>
      <c r="J36" s="66">
        <v>0.23</v>
      </c>
      <c r="K36" s="66">
        <v>0.23</v>
      </c>
      <c r="L36" s="66">
        <v>0.23</v>
      </c>
      <c r="M36" s="66">
        <v>0.23</v>
      </c>
      <c r="N36" s="66">
        <v>0.23</v>
      </c>
      <c r="O36" s="66">
        <v>0.23</v>
      </c>
      <c r="P36" s="66">
        <v>0.23</v>
      </c>
      <c r="Q36" s="66">
        <v>0.23</v>
      </c>
      <c r="R36" s="66">
        <v>0.23</v>
      </c>
      <c r="S36" s="66">
        <v>0.23</v>
      </c>
      <c r="T36" s="66">
        <v>0.23</v>
      </c>
      <c r="U36" s="66">
        <v>0.23</v>
      </c>
      <c r="V36" s="66">
        <v>0.23</v>
      </c>
      <c r="W36" s="66">
        <v>0.23</v>
      </c>
      <c r="X36" s="66">
        <v>0.23</v>
      </c>
      <c r="Y36" s="66">
        <v>0.23</v>
      </c>
      <c r="Z36" s="66">
        <v>0.23</v>
      </c>
      <c r="AA36" s="66">
        <v>0.23</v>
      </c>
      <c r="AB36" s="66">
        <v>0.23</v>
      </c>
      <c r="AC36" s="66">
        <v>0.23</v>
      </c>
      <c r="AD36" s="66">
        <v>0.35</v>
      </c>
      <c r="AE36" s="66">
        <v>0.35</v>
      </c>
      <c r="AF36" s="66">
        <v>0.35</v>
      </c>
      <c r="AG36" s="66">
        <v>0.35</v>
      </c>
      <c r="AH36" s="66">
        <v>0.35</v>
      </c>
      <c r="AI36" s="66">
        <v>0.35</v>
      </c>
      <c r="AJ36" s="66">
        <v>0.35</v>
      </c>
      <c r="AK36" s="66">
        <v>0.35</v>
      </c>
    </row>
    <row r="37" spans="1:37" s="9" customFormat="1" x14ac:dyDescent="0.2">
      <c r="A37" s="31"/>
      <c r="B37" s="62"/>
      <c r="C37" s="23"/>
      <c r="D37" s="31"/>
      <c r="E37" s="31"/>
      <c r="F37" s="26">
        <f>SUM(F31:F36)</f>
        <v>11121139.322591739</v>
      </c>
      <c r="G37" s="26">
        <f t="shared" ref="G37:AK37" si="5">SUM(G31:G36)</f>
        <v>4739.5811136357988</v>
      </c>
      <c r="H37" s="94">
        <f t="shared" si="5"/>
        <v>1.000607320855482</v>
      </c>
      <c r="I37" s="94">
        <f t="shared" si="5"/>
        <v>1.000607320855482</v>
      </c>
      <c r="J37" s="94">
        <f t="shared" si="5"/>
        <v>1.000607320855482</v>
      </c>
      <c r="K37" s="94">
        <f t="shared" si="5"/>
        <v>1.000607320855482</v>
      </c>
      <c r="L37" s="94">
        <f t="shared" si="5"/>
        <v>1.000607320855482</v>
      </c>
      <c r="M37" s="94">
        <f t="shared" si="5"/>
        <v>1.000607320855482</v>
      </c>
      <c r="N37" s="94">
        <f t="shared" si="5"/>
        <v>1.000607320855482</v>
      </c>
      <c r="O37" s="94">
        <f t="shared" si="5"/>
        <v>1.000607320855482</v>
      </c>
      <c r="P37" s="94">
        <f t="shared" si="5"/>
        <v>1.000607320855482</v>
      </c>
      <c r="Q37" s="94">
        <f t="shared" si="5"/>
        <v>1.000607320855482</v>
      </c>
      <c r="R37" s="94">
        <f t="shared" si="5"/>
        <v>1.000607320855482</v>
      </c>
      <c r="S37" s="94">
        <f t="shared" si="5"/>
        <v>1.000607320855482</v>
      </c>
      <c r="T37" s="94">
        <f t="shared" si="5"/>
        <v>1.000607320855482</v>
      </c>
      <c r="U37" s="94">
        <f t="shared" si="5"/>
        <v>1.000607320855482</v>
      </c>
      <c r="V37" s="94">
        <f t="shared" si="5"/>
        <v>1.000607320855482</v>
      </c>
      <c r="W37" s="94">
        <f t="shared" si="5"/>
        <v>1.000607320855482</v>
      </c>
      <c r="X37" s="94">
        <f t="shared" si="5"/>
        <v>1.000607320855482</v>
      </c>
      <c r="Y37" s="94">
        <f t="shared" si="5"/>
        <v>1.000607320855482</v>
      </c>
      <c r="Z37" s="94">
        <f t="shared" si="5"/>
        <v>1.000607320855482</v>
      </c>
      <c r="AA37" s="94">
        <f t="shared" si="5"/>
        <v>1.000607320855482</v>
      </c>
      <c r="AB37" s="94">
        <f t="shared" si="5"/>
        <v>1.000607320855482</v>
      </c>
      <c r="AC37" s="94">
        <f t="shared" si="5"/>
        <v>1.000607320855482</v>
      </c>
      <c r="AD37" s="94">
        <f t="shared" si="5"/>
        <v>1</v>
      </c>
      <c r="AE37" s="94">
        <f t="shared" si="5"/>
        <v>1</v>
      </c>
      <c r="AF37" s="94">
        <f t="shared" si="5"/>
        <v>1</v>
      </c>
      <c r="AG37" s="94">
        <f t="shared" si="5"/>
        <v>1</v>
      </c>
      <c r="AH37" s="94">
        <f t="shared" si="5"/>
        <v>1</v>
      </c>
      <c r="AI37" s="94">
        <f t="shared" si="5"/>
        <v>1</v>
      </c>
      <c r="AJ37" s="94">
        <f t="shared" si="5"/>
        <v>1</v>
      </c>
      <c r="AK37" s="94">
        <f t="shared" si="5"/>
        <v>1</v>
      </c>
    </row>
    <row r="38" spans="1:37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1896231.4599999995</v>
      </c>
      <c r="G38" s="65">
        <f>'DSR Secondary'!G38</f>
        <v>1063.98</v>
      </c>
      <c r="H38" s="66">
        <v>0.16</v>
      </c>
      <c r="I38" s="66">
        <v>0.16</v>
      </c>
      <c r="J38" s="66">
        <v>0.16</v>
      </c>
      <c r="K38" s="66">
        <v>0.16</v>
      </c>
      <c r="L38" s="66">
        <v>0.16</v>
      </c>
      <c r="M38" s="66">
        <v>0.16</v>
      </c>
      <c r="N38" s="66">
        <v>0.16</v>
      </c>
      <c r="O38" s="66">
        <v>0.15</v>
      </c>
      <c r="P38" s="66">
        <v>0.15</v>
      </c>
      <c r="Q38" s="66">
        <v>0.15</v>
      </c>
      <c r="R38" s="66">
        <v>0.15</v>
      </c>
      <c r="S38" s="66">
        <v>0.15</v>
      </c>
      <c r="T38" s="66">
        <v>0.15</v>
      </c>
      <c r="U38" s="66">
        <v>0.15</v>
      </c>
      <c r="V38" s="66">
        <v>0.15</v>
      </c>
      <c r="W38" s="66">
        <v>0.17</v>
      </c>
      <c r="X38" s="66">
        <v>0.17</v>
      </c>
      <c r="Y38" s="66">
        <v>0.17</v>
      </c>
      <c r="Z38" s="66">
        <v>0.17</v>
      </c>
      <c r="AA38" s="66">
        <v>0.17</v>
      </c>
      <c r="AB38" s="66">
        <v>0.14000000000000001</v>
      </c>
      <c r="AC38" s="66">
        <v>0.14000000000000001</v>
      </c>
      <c r="AD38" s="66">
        <v>0.14000000000000001</v>
      </c>
      <c r="AE38" s="66">
        <v>0.14000000000000001</v>
      </c>
      <c r="AF38" s="66">
        <v>0.14000000000000001</v>
      </c>
      <c r="AG38" s="66">
        <v>0.14000000000000001</v>
      </c>
      <c r="AH38" s="66">
        <v>0.14000000000000001</v>
      </c>
      <c r="AI38" s="66">
        <v>0.14000000000000001</v>
      </c>
      <c r="AJ38" s="66">
        <v>0.14000000000000001</v>
      </c>
      <c r="AK38" s="66">
        <v>0.14000000000000001</v>
      </c>
    </row>
    <row r="39" spans="1:37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1360466.3900000004</v>
      </c>
      <c r="G39" s="65">
        <f>'DSR Secondary'!G39</f>
        <v>740.6099999999999</v>
      </c>
      <c r="H39" s="66">
        <v>0.11</v>
      </c>
      <c r="I39" s="66">
        <v>0.11</v>
      </c>
      <c r="J39" s="66">
        <v>0.11</v>
      </c>
      <c r="K39" s="66">
        <v>0.11</v>
      </c>
      <c r="L39" s="66">
        <v>0.11</v>
      </c>
      <c r="M39" s="66">
        <v>0.11</v>
      </c>
      <c r="N39" s="66">
        <v>0.11</v>
      </c>
      <c r="O39" s="66">
        <v>0.11</v>
      </c>
      <c r="P39" s="66">
        <v>0.11</v>
      </c>
      <c r="Q39" s="66">
        <v>0.11</v>
      </c>
      <c r="R39" s="66">
        <v>0.11</v>
      </c>
      <c r="S39" s="66">
        <v>0.11</v>
      </c>
      <c r="T39" s="66">
        <v>0.11</v>
      </c>
      <c r="U39" s="66">
        <v>0.11</v>
      </c>
      <c r="V39" s="66">
        <v>0.11</v>
      </c>
      <c r="W39" s="66">
        <v>0.1</v>
      </c>
      <c r="X39" s="66">
        <v>0.1</v>
      </c>
      <c r="Y39" s="66">
        <v>0.1</v>
      </c>
      <c r="Z39" s="66">
        <v>0.1</v>
      </c>
      <c r="AA39" s="66">
        <v>0.1</v>
      </c>
      <c r="AB39" s="66">
        <v>0.11</v>
      </c>
      <c r="AC39" s="66">
        <v>0.11</v>
      </c>
      <c r="AD39" s="66">
        <v>0.11</v>
      </c>
      <c r="AE39" s="66">
        <v>0.11</v>
      </c>
      <c r="AF39" s="66">
        <v>0.11</v>
      </c>
      <c r="AG39" s="66">
        <v>0.11</v>
      </c>
      <c r="AH39" s="66">
        <v>0.11</v>
      </c>
      <c r="AI39" s="66">
        <v>0.11</v>
      </c>
      <c r="AJ39" s="66">
        <v>0.11</v>
      </c>
      <c r="AK39" s="66">
        <v>0.11</v>
      </c>
    </row>
    <row r="40" spans="1:37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1896231.4599999995</v>
      </c>
      <c r="G40" s="65">
        <f>'DSR Secondary'!G40</f>
        <v>1031.9299999999998</v>
      </c>
      <c r="H40" s="66">
        <v>0.17</v>
      </c>
      <c r="I40" s="66">
        <v>0.17</v>
      </c>
      <c r="J40" s="66">
        <v>0.17</v>
      </c>
      <c r="K40" s="66">
        <v>0.17</v>
      </c>
      <c r="L40" s="66">
        <v>0.17</v>
      </c>
      <c r="M40" s="66">
        <v>0.17</v>
      </c>
      <c r="N40" s="66">
        <v>0.17</v>
      </c>
      <c r="O40" s="66">
        <v>0.13</v>
      </c>
      <c r="P40" s="66">
        <v>0.13</v>
      </c>
      <c r="Q40" s="66">
        <v>0.13</v>
      </c>
      <c r="R40" s="66">
        <v>0.13</v>
      </c>
      <c r="S40" s="66">
        <v>0.13</v>
      </c>
      <c r="T40" s="66">
        <v>0.13</v>
      </c>
      <c r="U40" s="66">
        <v>0.13</v>
      </c>
      <c r="V40" s="66">
        <v>0.13</v>
      </c>
      <c r="W40" s="66">
        <v>0.13</v>
      </c>
      <c r="X40" s="66">
        <v>0.13</v>
      </c>
      <c r="Y40" s="66">
        <v>0.13</v>
      </c>
      <c r="Z40" s="66">
        <v>0.13</v>
      </c>
      <c r="AA40" s="66">
        <v>0.13</v>
      </c>
      <c r="AB40" s="66">
        <v>0.13</v>
      </c>
      <c r="AC40" s="66">
        <v>0.13</v>
      </c>
      <c r="AD40" s="66">
        <v>0.13</v>
      </c>
      <c r="AE40" s="66">
        <v>0.13</v>
      </c>
      <c r="AF40" s="66">
        <v>0.13</v>
      </c>
      <c r="AG40" s="66">
        <v>0.13</v>
      </c>
      <c r="AH40" s="66">
        <v>0.13</v>
      </c>
      <c r="AI40" s="66">
        <v>0.13</v>
      </c>
      <c r="AJ40" s="66">
        <v>0.13</v>
      </c>
      <c r="AK40" s="66">
        <v>0.13</v>
      </c>
    </row>
    <row r="41" spans="1:37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1913075.6299999997</v>
      </c>
      <c r="G41" s="65">
        <f>'DSR Secondary'!G41</f>
        <v>1044.83</v>
      </c>
      <c r="H41" s="66">
        <v>0.15</v>
      </c>
      <c r="I41" s="66">
        <v>0.15</v>
      </c>
      <c r="J41" s="66">
        <v>0.15</v>
      </c>
      <c r="K41" s="66">
        <v>0.15</v>
      </c>
      <c r="L41" s="66">
        <v>0.15</v>
      </c>
      <c r="M41" s="66">
        <v>0.15</v>
      </c>
      <c r="N41" s="66">
        <v>0.15</v>
      </c>
      <c r="O41" s="66">
        <v>0.16</v>
      </c>
      <c r="P41" s="66">
        <v>0.16</v>
      </c>
      <c r="Q41" s="66">
        <v>0.16</v>
      </c>
      <c r="R41" s="66">
        <v>0.16</v>
      </c>
      <c r="S41" s="66">
        <v>0.16</v>
      </c>
      <c r="T41" s="66">
        <v>0.16</v>
      </c>
      <c r="U41" s="66">
        <v>0.16</v>
      </c>
      <c r="V41" s="66">
        <v>0.16</v>
      </c>
      <c r="W41" s="66">
        <v>0.16</v>
      </c>
      <c r="X41" s="66">
        <v>0.16</v>
      </c>
      <c r="Y41" s="66">
        <v>0.16</v>
      </c>
      <c r="Z41" s="66">
        <v>0.16</v>
      </c>
      <c r="AA41" s="66">
        <v>0.16</v>
      </c>
      <c r="AB41" s="66">
        <v>0.15</v>
      </c>
      <c r="AC41" s="66">
        <v>0.15</v>
      </c>
      <c r="AD41" s="66">
        <v>0.15</v>
      </c>
      <c r="AE41" s="66">
        <v>0.15</v>
      </c>
      <c r="AF41" s="66">
        <v>0.15</v>
      </c>
      <c r="AG41" s="66">
        <v>0.15</v>
      </c>
      <c r="AH41" s="66">
        <v>0.15</v>
      </c>
      <c r="AI41" s="66">
        <v>0.15</v>
      </c>
      <c r="AJ41" s="66">
        <v>0.15</v>
      </c>
      <c r="AK41" s="66">
        <v>0.15</v>
      </c>
    </row>
    <row r="42" spans="1:37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1884483.6099999999</v>
      </c>
      <c r="G42" s="65">
        <f>'DSR Secondary'!G42</f>
        <v>1054.8799999999999</v>
      </c>
      <c r="H42" s="66">
        <v>0.15</v>
      </c>
      <c r="I42" s="66">
        <v>0.15</v>
      </c>
      <c r="J42" s="66">
        <v>0.15</v>
      </c>
      <c r="K42" s="66">
        <v>0.15</v>
      </c>
      <c r="L42" s="66">
        <v>0.15</v>
      </c>
      <c r="M42" s="66">
        <v>0.15</v>
      </c>
      <c r="N42" s="66">
        <v>0.15</v>
      </c>
      <c r="O42" s="66">
        <v>0.17</v>
      </c>
      <c r="P42" s="66">
        <v>0.17</v>
      </c>
      <c r="Q42" s="66">
        <v>0.17</v>
      </c>
      <c r="R42" s="66">
        <v>0.17</v>
      </c>
      <c r="S42" s="66">
        <v>0.17</v>
      </c>
      <c r="T42" s="66">
        <v>0.17</v>
      </c>
      <c r="U42" s="66">
        <v>0.17</v>
      </c>
      <c r="V42" s="66">
        <v>0.17</v>
      </c>
      <c r="W42" s="66">
        <v>0.15</v>
      </c>
      <c r="X42" s="66">
        <v>0.15</v>
      </c>
      <c r="Y42" s="66">
        <v>0.15</v>
      </c>
      <c r="Z42" s="66">
        <v>0.15</v>
      </c>
      <c r="AA42" s="66">
        <v>0.15</v>
      </c>
      <c r="AB42" s="66">
        <v>0.14000000000000001</v>
      </c>
      <c r="AC42" s="66">
        <v>0.14000000000000001</v>
      </c>
      <c r="AD42" s="66">
        <v>0.14000000000000001</v>
      </c>
      <c r="AE42" s="66">
        <v>0.14000000000000001</v>
      </c>
      <c r="AF42" s="66">
        <v>0.14000000000000001</v>
      </c>
      <c r="AG42" s="66">
        <v>0.14000000000000001</v>
      </c>
      <c r="AH42" s="66">
        <v>0.14000000000000001</v>
      </c>
      <c r="AI42" s="66">
        <v>0.14000000000000001</v>
      </c>
      <c r="AJ42" s="66">
        <v>0.14000000000000001</v>
      </c>
      <c r="AK42" s="66">
        <v>0.14000000000000001</v>
      </c>
    </row>
    <row r="43" spans="1:37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2056587.1599999997</v>
      </c>
      <c r="G43" s="65">
        <f>'DSR Secondary'!G43</f>
        <v>1074.0800000000002</v>
      </c>
      <c r="H43" s="66">
        <v>0.16</v>
      </c>
      <c r="I43" s="66">
        <v>0.16</v>
      </c>
      <c r="J43" s="66">
        <v>0.16</v>
      </c>
      <c r="K43" s="66">
        <v>0.16</v>
      </c>
      <c r="L43" s="66">
        <v>0.16</v>
      </c>
      <c r="M43" s="66">
        <v>0.16</v>
      </c>
      <c r="N43" s="66">
        <v>0.16</v>
      </c>
      <c r="O43" s="66">
        <v>0.15</v>
      </c>
      <c r="P43" s="66">
        <v>0.15</v>
      </c>
      <c r="Q43" s="66">
        <v>0.15</v>
      </c>
      <c r="R43" s="66">
        <v>0.15</v>
      </c>
      <c r="S43" s="66">
        <v>0.15</v>
      </c>
      <c r="T43" s="66">
        <v>0.15</v>
      </c>
      <c r="U43" s="66">
        <v>0.15</v>
      </c>
      <c r="V43" s="66">
        <v>0.15</v>
      </c>
      <c r="W43" s="66">
        <v>0.16</v>
      </c>
      <c r="X43" s="66">
        <v>0.16</v>
      </c>
      <c r="Y43" s="66">
        <v>0.16</v>
      </c>
      <c r="Z43" s="66">
        <v>0.16</v>
      </c>
      <c r="AA43" s="66">
        <v>0.16</v>
      </c>
      <c r="AB43" s="66">
        <v>0.18</v>
      </c>
      <c r="AC43" s="66">
        <v>0.18</v>
      </c>
      <c r="AD43" s="66">
        <v>0.18</v>
      </c>
      <c r="AE43" s="66">
        <v>0.18</v>
      </c>
      <c r="AF43" s="66">
        <v>0.18</v>
      </c>
      <c r="AG43" s="66">
        <v>0.18</v>
      </c>
      <c r="AH43" s="66">
        <v>0.18</v>
      </c>
      <c r="AI43" s="66">
        <v>0.18</v>
      </c>
      <c r="AJ43" s="66">
        <v>0.18</v>
      </c>
      <c r="AK43" s="66">
        <v>0.18</v>
      </c>
    </row>
    <row r="44" spans="1:37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1586111.24</v>
      </c>
      <c r="G44" s="65">
        <f>'DSR Secondary'!G44</f>
        <v>778.69</v>
      </c>
      <c r="H44" s="66">
        <v>0.1</v>
      </c>
      <c r="I44" s="66">
        <v>0.1</v>
      </c>
      <c r="J44" s="66">
        <v>0.1</v>
      </c>
      <c r="K44" s="66">
        <v>0.1</v>
      </c>
      <c r="L44" s="66">
        <v>0.1</v>
      </c>
      <c r="M44" s="66">
        <v>0.1</v>
      </c>
      <c r="N44" s="66">
        <v>0.1</v>
      </c>
      <c r="O44" s="66">
        <v>0.13</v>
      </c>
      <c r="P44" s="66">
        <v>0.13</v>
      </c>
      <c r="Q44" s="66">
        <v>0.13</v>
      </c>
      <c r="R44" s="66">
        <v>0.13</v>
      </c>
      <c r="S44" s="66">
        <v>0.13</v>
      </c>
      <c r="T44" s="66">
        <v>0.13</v>
      </c>
      <c r="U44" s="66">
        <v>0.13</v>
      </c>
      <c r="V44" s="66">
        <v>0.13</v>
      </c>
      <c r="W44" s="66">
        <v>0.13</v>
      </c>
      <c r="X44" s="66">
        <v>0.13</v>
      </c>
      <c r="Y44" s="66">
        <v>0.13</v>
      </c>
      <c r="Z44" s="66">
        <v>0.13</v>
      </c>
      <c r="AA44" s="66">
        <v>0.13</v>
      </c>
      <c r="AB44" s="66">
        <v>0.15</v>
      </c>
      <c r="AC44" s="66">
        <v>0.15</v>
      </c>
      <c r="AD44" s="66">
        <v>0.15</v>
      </c>
      <c r="AE44" s="66">
        <v>0.15</v>
      </c>
      <c r="AF44" s="66">
        <v>0.15</v>
      </c>
      <c r="AG44" s="66">
        <v>0.15</v>
      </c>
      <c r="AH44" s="66">
        <v>0.15</v>
      </c>
      <c r="AI44" s="66">
        <v>0.15</v>
      </c>
      <c r="AJ44" s="66">
        <v>0.15</v>
      </c>
      <c r="AK44" s="66">
        <v>0.15</v>
      </c>
    </row>
    <row r="45" spans="1:37" s="9" customFormat="1" x14ac:dyDescent="0.2">
      <c r="A45" s="21"/>
      <c r="B45" s="62"/>
      <c r="C45" s="23"/>
      <c r="D45" s="28"/>
      <c r="E45" s="21"/>
      <c r="F45" s="26">
        <f>SUM(F38:F44)</f>
        <v>12593186.949999999</v>
      </c>
      <c r="G45" s="26">
        <f t="shared" ref="G45:AK45" si="6">SUM(G38:G44)</f>
        <v>6789</v>
      </c>
      <c r="H45" s="94">
        <f t="shared" si="6"/>
        <v>1.0000000000000002</v>
      </c>
      <c r="I45" s="94">
        <f t="shared" si="6"/>
        <v>1.0000000000000002</v>
      </c>
      <c r="J45" s="94">
        <f t="shared" si="6"/>
        <v>1.0000000000000002</v>
      </c>
      <c r="K45" s="94">
        <f t="shared" si="6"/>
        <v>1.0000000000000002</v>
      </c>
      <c r="L45" s="94">
        <f t="shared" si="6"/>
        <v>1.0000000000000002</v>
      </c>
      <c r="M45" s="94">
        <f t="shared" si="6"/>
        <v>1.0000000000000002</v>
      </c>
      <c r="N45" s="94">
        <f t="shared" si="6"/>
        <v>1.0000000000000002</v>
      </c>
      <c r="O45" s="94">
        <f t="shared" si="6"/>
        <v>1</v>
      </c>
      <c r="P45" s="94">
        <f t="shared" si="6"/>
        <v>1</v>
      </c>
      <c r="Q45" s="94">
        <f t="shared" si="6"/>
        <v>1</v>
      </c>
      <c r="R45" s="94">
        <f t="shared" si="6"/>
        <v>1</v>
      </c>
      <c r="S45" s="94">
        <f t="shared" si="6"/>
        <v>1</v>
      </c>
      <c r="T45" s="94">
        <f t="shared" si="6"/>
        <v>1</v>
      </c>
      <c r="U45" s="94">
        <f t="shared" si="6"/>
        <v>1</v>
      </c>
      <c r="V45" s="94">
        <f t="shared" si="6"/>
        <v>1</v>
      </c>
      <c r="W45" s="94">
        <f t="shared" si="6"/>
        <v>1</v>
      </c>
      <c r="X45" s="94">
        <f t="shared" si="6"/>
        <v>1</v>
      </c>
      <c r="Y45" s="94">
        <f t="shared" si="6"/>
        <v>1</v>
      </c>
      <c r="Z45" s="94">
        <f t="shared" si="6"/>
        <v>1</v>
      </c>
      <c r="AA45" s="94">
        <f t="shared" si="6"/>
        <v>1</v>
      </c>
      <c r="AB45" s="94">
        <f t="shared" si="6"/>
        <v>1</v>
      </c>
      <c r="AC45" s="94">
        <f t="shared" si="6"/>
        <v>1</v>
      </c>
      <c r="AD45" s="94">
        <f t="shared" si="6"/>
        <v>1</v>
      </c>
      <c r="AE45" s="94">
        <f t="shared" si="6"/>
        <v>1</v>
      </c>
      <c r="AF45" s="94">
        <f t="shared" si="6"/>
        <v>1</v>
      </c>
      <c r="AG45" s="94">
        <f t="shared" si="6"/>
        <v>1</v>
      </c>
      <c r="AH45" s="94">
        <f t="shared" si="6"/>
        <v>1</v>
      </c>
      <c r="AI45" s="94">
        <f t="shared" si="6"/>
        <v>1</v>
      </c>
      <c r="AJ45" s="94">
        <f t="shared" si="6"/>
        <v>1</v>
      </c>
      <c r="AK45" s="94">
        <f t="shared" si="6"/>
        <v>1</v>
      </c>
    </row>
    <row r="46" spans="1:37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1479749.9610000006</v>
      </c>
      <c r="G46" s="65">
        <f>'DSR Secondary'!G46</f>
        <v>770.98899999999992</v>
      </c>
      <c r="H46" s="66">
        <v>0.11899999999999991</v>
      </c>
      <c r="I46" s="66">
        <v>0.14899999999999991</v>
      </c>
      <c r="J46" s="66">
        <v>7.8999999999999918E-2</v>
      </c>
      <c r="K46" s="66">
        <v>8.9000000000000024E-2</v>
      </c>
      <c r="L46" s="66">
        <v>0.17900000000000002</v>
      </c>
      <c r="M46" s="66">
        <v>0.15900000000000014</v>
      </c>
      <c r="N46" s="66">
        <v>0.18899999999999992</v>
      </c>
      <c r="O46" s="66">
        <v>0.11900000000000013</v>
      </c>
      <c r="P46" s="66">
        <v>0.14899999999999991</v>
      </c>
      <c r="Q46" s="66">
        <v>9.8999999999999921E-2</v>
      </c>
      <c r="R46" s="66">
        <v>9.9000000000000032E-2</v>
      </c>
      <c r="S46" s="66">
        <v>9.8999999999999921E-2</v>
      </c>
      <c r="T46" s="66">
        <v>9.8999999999999921E-2</v>
      </c>
      <c r="U46" s="66">
        <v>9.8999999999999921E-2</v>
      </c>
      <c r="V46" s="66">
        <v>0.15900000000000003</v>
      </c>
      <c r="W46" s="66">
        <v>0.16899999999999993</v>
      </c>
      <c r="X46" s="66">
        <v>0.25900000000000012</v>
      </c>
      <c r="Y46" s="66">
        <v>0.10899999999999992</v>
      </c>
      <c r="Z46" s="66">
        <v>9.9000000000000032E-2</v>
      </c>
      <c r="AA46" s="66">
        <v>0.10900000000000003</v>
      </c>
      <c r="AB46" s="66">
        <v>0.10900000000000014</v>
      </c>
      <c r="AC46" s="66">
        <v>0.11900000000000002</v>
      </c>
      <c r="AD46" s="66">
        <v>0.11900000000000013</v>
      </c>
      <c r="AE46" s="66">
        <v>0.11900000000000013</v>
      </c>
      <c r="AF46" s="66">
        <v>0.11900000000000013</v>
      </c>
      <c r="AG46" s="66">
        <v>0.11900000000000013</v>
      </c>
      <c r="AH46" s="66">
        <v>0.11900000000000013</v>
      </c>
      <c r="AI46" s="66">
        <v>0.11900000000000013</v>
      </c>
      <c r="AJ46" s="66">
        <v>0.11900000000000013</v>
      </c>
      <c r="AK46" s="66">
        <v>0.11900000000000013</v>
      </c>
    </row>
    <row r="47" spans="1:37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1466150.54</v>
      </c>
      <c r="G47" s="65">
        <f>'DSR Secondary'!G47</f>
        <v>847.23999999999978</v>
      </c>
      <c r="H47" s="66">
        <v>0.16</v>
      </c>
      <c r="I47" s="66">
        <v>0.12000000000000001</v>
      </c>
      <c r="J47" s="66">
        <v>0.19999999999999998</v>
      </c>
      <c r="K47" s="66">
        <v>0.12000000000000001</v>
      </c>
      <c r="L47" s="66">
        <v>0.12000000000000001</v>
      </c>
      <c r="M47" s="66">
        <v>0.12000000000000001</v>
      </c>
      <c r="N47" s="66">
        <v>0.12000000000000001</v>
      </c>
      <c r="O47" s="66">
        <v>0.16999999999999998</v>
      </c>
      <c r="P47" s="66">
        <v>0.13</v>
      </c>
      <c r="Q47" s="66">
        <v>0.16</v>
      </c>
      <c r="R47" s="66">
        <v>0.18</v>
      </c>
      <c r="S47" s="66">
        <v>0.1</v>
      </c>
      <c r="T47" s="66">
        <v>0.11</v>
      </c>
      <c r="U47" s="66">
        <v>0.12000000000000001</v>
      </c>
      <c r="V47" s="66">
        <v>0.12000000000000001</v>
      </c>
      <c r="W47" s="66">
        <v>0.1</v>
      </c>
      <c r="X47" s="66">
        <v>0.12000000000000001</v>
      </c>
      <c r="Y47" s="66">
        <v>7.0000000000000007E-2</v>
      </c>
      <c r="Z47" s="66">
        <v>0.19</v>
      </c>
      <c r="AA47" s="66">
        <v>4.9999999999999996E-2</v>
      </c>
      <c r="AB47" s="66">
        <v>9.0000000000000011E-2</v>
      </c>
      <c r="AC47" s="66">
        <v>0.13999999999999999</v>
      </c>
      <c r="AD47" s="66">
        <v>0.1</v>
      </c>
      <c r="AE47" s="66">
        <v>0.1</v>
      </c>
      <c r="AF47" s="66">
        <v>0.1</v>
      </c>
      <c r="AG47" s="66">
        <v>0.1</v>
      </c>
      <c r="AH47" s="66">
        <v>0.1</v>
      </c>
      <c r="AI47" s="66">
        <v>0.1</v>
      </c>
      <c r="AJ47" s="66">
        <v>0.1</v>
      </c>
      <c r="AK47" s="66">
        <v>0.1</v>
      </c>
    </row>
    <row r="48" spans="1:37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1498854.96</v>
      </c>
      <c r="G48" s="65">
        <f>'DSR Secondary'!G48</f>
        <v>714.83999999999992</v>
      </c>
      <c r="H48" s="66">
        <v>0.13999999999999999</v>
      </c>
      <c r="I48" s="66">
        <v>0.1</v>
      </c>
      <c r="J48" s="66">
        <v>0.11</v>
      </c>
      <c r="K48" s="66">
        <v>0.1</v>
      </c>
      <c r="L48" s="66">
        <v>0.08</v>
      </c>
      <c r="M48" s="66">
        <v>0.11</v>
      </c>
      <c r="N48" s="66">
        <v>4.9999999999999996E-2</v>
      </c>
      <c r="O48" s="66">
        <v>0.13999999999999999</v>
      </c>
      <c r="P48" s="66">
        <v>0.11</v>
      </c>
      <c r="Q48" s="66">
        <v>0.19</v>
      </c>
      <c r="R48" s="66">
        <v>0.16</v>
      </c>
      <c r="S48" s="66">
        <v>0.13</v>
      </c>
      <c r="T48" s="66">
        <v>0.16999999999999998</v>
      </c>
      <c r="U48" s="66">
        <v>0.13999999999999999</v>
      </c>
      <c r="V48" s="66">
        <v>0.08</v>
      </c>
      <c r="W48" s="66">
        <v>6.0000000000000005E-2</v>
      </c>
      <c r="X48" s="66">
        <v>0.04</v>
      </c>
      <c r="Y48" s="66">
        <v>0.1</v>
      </c>
      <c r="Z48" s="66">
        <v>4.9999999999999996E-2</v>
      </c>
      <c r="AA48" s="66">
        <v>0.22</v>
      </c>
      <c r="AB48" s="66">
        <v>0.15</v>
      </c>
      <c r="AC48" s="66">
        <v>0.13</v>
      </c>
      <c r="AD48" s="66">
        <v>0.13999999999999999</v>
      </c>
      <c r="AE48" s="66">
        <v>0.13999999999999999</v>
      </c>
      <c r="AF48" s="66">
        <v>0.13999999999999999</v>
      </c>
      <c r="AG48" s="66">
        <v>0.13999999999999999</v>
      </c>
      <c r="AH48" s="66">
        <v>0.13999999999999999</v>
      </c>
      <c r="AI48" s="66">
        <v>0.13999999999999999</v>
      </c>
      <c r="AJ48" s="66">
        <v>0.13999999999999999</v>
      </c>
      <c r="AK48" s="66">
        <v>0.13999999999999999</v>
      </c>
    </row>
    <row r="49" spans="1:37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1983400.4589999998</v>
      </c>
      <c r="G49" s="65">
        <f>'DSR Secondary'!G49</f>
        <v>986.02099999999996</v>
      </c>
      <c r="H49" s="66">
        <v>0.161</v>
      </c>
      <c r="I49" s="66">
        <v>0.14099999999999999</v>
      </c>
      <c r="J49" s="66">
        <v>0.14099999999999999</v>
      </c>
      <c r="K49" s="66">
        <v>0.23099999999999998</v>
      </c>
      <c r="L49" s="66">
        <v>0.161</v>
      </c>
      <c r="M49" s="66">
        <v>0.18099999999999999</v>
      </c>
      <c r="N49" s="66">
        <v>0.151</v>
      </c>
      <c r="O49" s="66">
        <v>0.18099999999999999</v>
      </c>
      <c r="P49" s="66">
        <v>0.14099999999999999</v>
      </c>
      <c r="Q49" s="66">
        <v>0.13100000000000001</v>
      </c>
      <c r="R49" s="66">
        <v>6.1000000000000006E-2</v>
      </c>
      <c r="S49" s="66">
        <v>0.191</v>
      </c>
      <c r="T49" s="66">
        <v>0.151</v>
      </c>
      <c r="U49" s="66">
        <v>7.1000000000000008E-2</v>
      </c>
      <c r="V49" s="66">
        <v>0.191</v>
      </c>
      <c r="W49" s="66">
        <v>0.151</v>
      </c>
      <c r="X49" s="66">
        <v>0.221</v>
      </c>
      <c r="Y49" s="66">
        <v>0.18099999999999999</v>
      </c>
      <c r="Z49" s="66">
        <v>0.151</v>
      </c>
      <c r="AA49" s="66">
        <v>0.151</v>
      </c>
      <c r="AB49" s="66">
        <v>0.14099999999999999</v>
      </c>
      <c r="AC49" s="66">
        <v>0.121</v>
      </c>
      <c r="AD49" s="66">
        <v>0.18099999999999999</v>
      </c>
      <c r="AE49" s="66">
        <v>0.18099999999999999</v>
      </c>
      <c r="AF49" s="66">
        <v>0.18099999999999999</v>
      </c>
      <c r="AG49" s="66">
        <v>0.18099999999999999</v>
      </c>
      <c r="AH49" s="66">
        <v>0.18099999999999999</v>
      </c>
      <c r="AI49" s="66">
        <v>0.18099999999999999</v>
      </c>
      <c r="AJ49" s="66">
        <v>0.18099999999999999</v>
      </c>
      <c r="AK49" s="66">
        <v>0.18099999999999999</v>
      </c>
    </row>
    <row r="50" spans="1:37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2037664.5884999998</v>
      </c>
      <c r="G50" s="65">
        <f>'DSR Secondary'!G50</f>
        <v>1052.2864999999999</v>
      </c>
      <c r="H50" s="66">
        <v>0.1515</v>
      </c>
      <c r="I50" s="66">
        <v>0.20149999999999998</v>
      </c>
      <c r="J50" s="66">
        <v>0.20149999999999998</v>
      </c>
      <c r="K50" s="66">
        <v>0.14149999999999999</v>
      </c>
      <c r="L50" s="66">
        <v>0.14149999999999999</v>
      </c>
      <c r="M50" s="66">
        <v>0.20149999999999998</v>
      </c>
      <c r="N50" s="66">
        <v>0.2215</v>
      </c>
      <c r="O50" s="66">
        <v>0.13150000000000001</v>
      </c>
      <c r="P50" s="66">
        <v>0.13150000000000001</v>
      </c>
      <c r="Q50" s="66">
        <v>0.2215</v>
      </c>
      <c r="R50" s="66">
        <v>0.20149999999999998</v>
      </c>
      <c r="S50" s="66">
        <v>0.20149999999999998</v>
      </c>
      <c r="T50" s="66">
        <v>0.18149999999999999</v>
      </c>
      <c r="U50" s="66">
        <v>0.18149999999999999</v>
      </c>
      <c r="V50" s="66">
        <v>0.1615</v>
      </c>
      <c r="W50" s="66">
        <v>0.10150000000000001</v>
      </c>
      <c r="X50" s="66">
        <v>0.1215</v>
      </c>
      <c r="Y50" s="66">
        <v>0.1915</v>
      </c>
      <c r="Z50" s="66">
        <v>0.2215</v>
      </c>
      <c r="AA50" s="66">
        <v>0.18149999999999999</v>
      </c>
      <c r="AB50" s="66">
        <v>0.1615</v>
      </c>
      <c r="AC50" s="66">
        <v>0.2215</v>
      </c>
      <c r="AD50" s="66">
        <v>0.1615</v>
      </c>
      <c r="AE50" s="66">
        <v>0.1615</v>
      </c>
      <c r="AF50" s="66">
        <v>0.1615</v>
      </c>
      <c r="AG50" s="66">
        <v>0.1615</v>
      </c>
      <c r="AH50" s="66">
        <v>0.1615</v>
      </c>
      <c r="AI50" s="66">
        <v>0.1615</v>
      </c>
      <c r="AJ50" s="66">
        <v>0.1615</v>
      </c>
      <c r="AK50" s="66">
        <v>0.1615</v>
      </c>
    </row>
    <row r="51" spans="1:37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1450961.12</v>
      </c>
      <c r="G51" s="65">
        <f>'DSR Secondary'!G51</f>
        <v>813.32999999999993</v>
      </c>
      <c r="H51" s="66">
        <v>0.12</v>
      </c>
      <c r="I51" s="66">
        <v>0.14000000000000001</v>
      </c>
      <c r="J51" s="66">
        <v>0.14000000000000001</v>
      </c>
      <c r="K51" s="66">
        <v>0.09</v>
      </c>
      <c r="L51" s="66">
        <v>0.16</v>
      </c>
      <c r="M51" s="66">
        <v>0.11</v>
      </c>
      <c r="N51" s="66">
        <v>0.13</v>
      </c>
      <c r="O51" s="66">
        <v>0.11</v>
      </c>
      <c r="P51" s="66">
        <v>0.26</v>
      </c>
      <c r="Q51" s="66">
        <v>0.08</v>
      </c>
      <c r="R51" s="66">
        <v>0.22</v>
      </c>
      <c r="S51" s="66">
        <v>0.16</v>
      </c>
      <c r="T51" s="66">
        <v>0.19</v>
      </c>
      <c r="U51" s="66">
        <v>0.26</v>
      </c>
      <c r="V51" s="66">
        <v>0.22</v>
      </c>
      <c r="W51" s="66">
        <v>0.21</v>
      </c>
      <c r="X51" s="66">
        <v>0.12</v>
      </c>
      <c r="Y51" s="66">
        <v>0.14000000000000001</v>
      </c>
      <c r="Z51" s="66">
        <v>0.09</v>
      </c>
      <c r="AA51" s="66">
        <v>0.08</v>
      </c>
      <c r="AB51" s="66">
        <v>0.1</v>
      </c>
      <c r="AC51" s="66">
        <v>0.11</v>
      </c>
      <c r="AD51" s="66">
        <v>0.1</v>
      </c>
      <c r="AE51" s="66">
        <v>0.1</v>
      </c>
      <c r="AF51" s="66">
        <v>0.1</v>
      </c>
      <c r="AG51" s="66">
        <v>0.1</v>
      </c>
      <c r="AH51" s="66">
        <v>0.1</v>
      </c>
      <c r="AI51" s="66">
        <v>0.1</v>
      </c>
      <c r="AJ51" s="66">
        <v>0.1</v>
      </c>
      <c r="AK51" s="66">
        <v>0.1</v>
      </c>
    </row>
    <row r="52" spans="1:37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1972857.3714999999</v>
      </c>
      <c r="G52" s="65">
        <f>'DSR Secondary'!G52</f>
        <v>886.29350000000022</v>
      </c>
      <c r="H52" s="66">
        <v>0.14850000000000002</v>
      </c>
      <c r="I52" s="66">
        <v>0.14850000000000002</v>
      </c>
      <c r="J52" s="66">
        <v>0.1285</v>
      </c>
      <c r="K52" s="66">
        <v>0.22850000000000001</v>
      </c>
      <c r="L52" s="66">
        <v>0.1585</v>
      </c>
      <c r="M52" s="66">
        <v>0.11849999999999999</v>
      </c>
      <c r="N52" s="66">
        <v>0.13850000000000001</v>
      </c>
      <c r="O52" s="66">
        <v>0.14850000000000002</v>
      </c>
      <c r="P52" s="66">
        <v>7.8500000000000014E-2</v>
      </c>
      <c r="Q52" s="66">
        <v>0.11849999999999999</v>
      </c>
      <c r="R52" s="66">
        <v>7.8500000000000014E-2</v>
      </c>
      <c r="S52" s="66">
        <v>0.11849999999999999</v>
      </c>
      <c r="T52" s="66">
        <v>9.8500000000000004E-2</v>
      </c>
      <c r="U52" s="66">
        <v>0.1285</v>
      </c>
      <c r="V52" s="66">
        <v>6.8500000000000005E-2</v>
      </c>
      <c r="W52" s="66">
        <v>0.20850000000000002</v>
      </c>
      <c r="X52" s="66">
        <v>0.11849999999999999</v>
      </c>
      <c r="Y52" s="66">
        <v>0.20850000000000002</v>
      </c>
      <c r="Z52" s="66">
        <v>0.19850000000000001</v>
      </c>
      <c r="AA52" s="66">
        <v>0.20850000000000002</v>
      </c>
      <c r="AB52" s="66">
        <v>0.2485</v>
      </c>
      <c r="AC52" s="66">
        <v>0.1585</v>
      </c>
      <c r="AD52" s="66">
        <v>0.19850000000000001</v>
      </c>
      <c r="AE52" s="66">
        <v>0.19850000000000001</v>
      </c>
      <c r="AF52" s="66">
        <v>0.19850000000000001</v>
      </c>
      <c r="AG52" s="66">
        <v>0.19850000000000001</v>
      </c>
      <c r="AH52" s="66">
        <v>0.19850000000000001</v>
      </c>
      <c r="AI52" s="66">
        <v>0.19850000000000001</v>
      </c>
      <c r="AJ52" s="66">
        <v>0.19850000000000001</v>
      </c>
      <c r="AK52" s="66">
        <v>0.19850000000000001</v>
      </c>
    </row>
    <row r="53" spans="1:37" s="9" customFormat="1" x14ac:dyDescent="0.2">
      <c r="A53" s="31"/>
      <c r="B53" s="62"/>
      <c r="C53" s="23"/>
      <c r="D53" s="31"/>
      <c r="E53" s="31"/>
      <c r="F53" s="26">
        <f>SUM(F46:F52)</f>
        <v>11889639</v>
      </c>
      <c r="G53" s="26">
        <f t="shared" ref="G53:AK53" si="7">SUM(G46:G52)</f>
        <v>6071</v>
      </c>
      <c r="H53" s="94">
        <f t="shared" si="7"/>
        <v>1</v>
      </c>
      <c r="I53" s="94">
        <f t="shared" si="7"/>
        <v>1</v>
      </c>
      <c r="J53" s="94">
        <f t="shared" si="7"/>
        <v>1</v>
      </c>
      <c r="K53" s="94">
        <f t="shared" si="7"/>
        <v>1</v>
      </c>
      <c r="L53" s="94">
        <f t="shared" si="7"/>
        <v>1</v>
      </c>
      <c r="M53" s="94">
        <f t="shared" si="7"/>
        <v>1</v>
      </c>
      <c r="N53" s="94">
        <f t="shared" si="7"/>
        <v>1</v>
      </c>
      <c r="O53" s="94">
        <f t="shared" si="7"/>
        <v>1</v>
      </c>
      <c r="P53" s="94">
        <f t="shared" si="7"/>
        <v>1</v>
      </c>
      <c r="Q53" s="94">
        <f t="shared" si="7"/>
        <v>0.99999999999999978</v>
      </c>
      <c r="R53" s="94">
        <f t="shared" si="7"/>
        <v>1</v>
      </c>
      <c r="S53" s="94">
        <f t="shared" si="7"/>
        <v>1</v>
      </c>
      <c r="T53" s="94">
        <f t="shared" si="7"/>
        <v>1</v>
      </c>
      <c r="U53" s="94">
        <f t="shared" si="7"/>
        <v>1</v>
      </c>
      <c r="V53" s="94">
        <f t="shared" si="7"/>
        <v>1</v>
      </c>
      <c r="W53" s="94">
        <f t="shared" si="7"/>
        <v>0.99999999999999989</v>
      </c>
      <c r="X53" s="94">
        <f t="shared" si="7"/>
        <v>1</v>
      </c>
      <c r="Y53" s="94">
        <f t="shared" si="7"/>
        <v>1</v>
      </c>
      <c r="Z53" s="94">
        <f t="shared" si="7"/>
        <v>1</v>
      </c>
      <c r="AA53" s="94">
        <f t="shared" si="7"/>
        <v>1</v>
      </c>
      <c r="AB53" s="94">
        <f t="shared" si="7"/>
        <v>1</v>
      </c>
      <c r="AC53" s="94">
        <f t="shared" si="7"/>
        <v>1</v>
      </c>
      <c r="AD53" s="94">
        <f t="shared" si="7"/>
        <v>1</v>
      </c>
      <c r="AE53" s="94">
        <f t="shared" si="7"/>
        <v>1</v>
      </c>
      <c r="AF53" s="94">
        <f t="shared" si="7"/>
        <v>1</v>
      </c>
      <c r="AG53" s="94">
        <f t="shared" si="7"/>
        <v>1</v>
      </c>
      <c r="AH53" s="94">
        <f t="shared" si="7"/>
        <v>1</v>
      </c>
      <c r="AI53" s="94">
        <f t="shared" si="7"/>
        <v>1</v>
      </c>
      <c r="AJ53" s="94">
        <f t="shared" si="7"/>
        <v>1</v>
      </c>
      <c r="AK53" s="94">
        <f t="shared" si="7"/>
        <v>1</v>
      </c>
    </row>
    <row r="54" spans="1:37" ht="15" customHeight="1" x14ac:dyDescent="0.2">
      <c r="A54" s="68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'DSR Secondary'!F54</f>
        <v>2757771.85</v>
      </c>
      <c r="G54" s="65">
        <f>'DSR Secondary'!G54</f>
        <v>1145.4999999999998</v>
      </c>
      <c r="H54" s="66">
        <v>0.35</v>
      </c>
      <c r="I54" s="66">
        <v>0.35</v>
      </c>
      <c r="J54" s="66">
        <v>0.35</v>
      </c>
      <c r="K54" s="66">
        <v>0.35</v>
      </c>
      <c r="L54" s="66">
        <v>0.35</v>
      </c>
      <c r="M54" s="66">
        <v>0.35</v>
      </c>
      <c r="N54" s="66">
        <v>0.35</v>
      </c>
      <c r="O54" s="66">
        <v>0.35</v>
      </c>
      <c r="P54" s="66">
        <v>0.35</v>
      </c>
      <c r="Q54" s="66">
        <v>0.35</v>
      </c>
      <c r="R54" s="66">
        <v>0.35</v>
      </c>
      <c r="S54" s="66">
        <v>0.35</v>
      </c>
      <c r="T54" s="66">
        <v>0.35</v>
      </c>
      <c r="U54" s="66">
        <v>0.35</v>
      </c>
      <c r="V54" s="66">
        <v>0.35</v>
      </c>
      <c r="W54" s="66">
        <v>0.35</v>
      </c>
      <c r="X54" s="66">
        <v>0.35</v>
      </c>
      <c r="Y54" s="66">
        <v>0.35</v>
      </c>
      <c r="Z54" s="66">
        <v>0.35</v>
      </c>
      <c r="AA54" s="66">
        <v>0.43</v>
      </c>
      <c r="AB54" s="66">
        <v>0.43</v>
      </c>
      <c r="AC54" s="66">
        <v>0.43</v>
      </c>
      <c r="AD54" s="66">
        <v>0.43</v>
      </c>
      <c r="AE54" s="66">
        <v>0.43</v>
      </c>
      <c r="AF54" s="66">
        <v>0.43</v>
      </c>
      <c r="AG54" s="66">
        <v>0.43</v>
      </c>
      <c r="AH54" s="66">
        <v>0.43</v>
      </c>
      <c r="AI54" s="66">
        <v>0.43</v>
      </c>
      <c r="AJ54" s="66">
        <v>0.43</v>
      </c>
      <c r="AK54" s="66">
        <v>0.43</v>
      </c>
    </row>
    <row r="55" spans="1:37" ht="15" customHeight="1" x14ac:dyDescent="0.2">
      <c r="A55" s="68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'DSR Secondary'!F55</f>
        <v>1578448.1549999996</v>
      </c>
      <c r="G55" s="65">
        <f>'DSR Secondary'!G55</f>
        <v>742.29499999999973</v>
      </c>
      <c r="H55" s="66">
        <v>0.23499999999999999</v>
      </c>
      <c r="I55" s="66">
        <v>0.23499999999999999</v>
      </c>
      <c r="J55" s="66">
        <v>0.23499999999999999</v>
      </c>
      <c r="K55" s="66">
        <v>0.23499999999999999</v>
      </c>
      <c r="L55" s="66">
        <v>0.23499999999999999</v>
      </c>
      <c r="M55" s="66">
        <v>0.23499999999999999</v>
      </c>
      <c r="N55" s="66">
        <v>0.23499999999999999</v>
      </c>
      <c r="O55" s="66">
        <v>0.23499999999999999</v>
      </c>
      <c r="P55" s="66">
        <v>0.23499999999999999</v>
      </c>
      <c r="Q55" s="66">
        <v>0.23499999999999999</v>
      </c>
      <c r="R55" s="66">
        <v>0.23499999999999999</v>
      </c>
      <c r="S55" s="66">
        <v>0.23499999999999999</v>
      </c>
      <c r="T55" s="66">
        <v>0.23499999999999999</v>
      </c>
      <c r="U55" s="66">
        <v>0.23499999999999999</v>
      </c>
      <c r="V55" s="66">
        <v>0.23499999999999999</v>
      </c>
      <c r="W55" s="66">
        <v>0.23499999999999999</v>
      </c>
      <c r="X55" s="66">
        <v>0.23499999999999999</v>
      </c>
      <c r="Y55" s="66">
        <v>0.25</v>
      </c>
      <c r="Z55" s="66">
        <v>0.25</v>
      </c>
      <c r="AA55" s="66">
        <v>0.21</v>
      </c>
      <c r="AB55" s="66">
        <v>0.21</v>
      </c>
      <c r="AC55" s="66">
        <v>0.21</v>
      </c>
      <c r="AD55" s="66">
        <v>0.21</v>
      </c>
      <c r="AE55" s="66">
        <v>0.21</v>
      </c>
      <c r="AF55" s="66">
        <v>0.21</v>
      </c>
      <c r="AG55" s="66">
        <v>0.21</v>
      </c>
      <c r="AH55" s="66">
        <v>0.21</v>
      </c>
      <c r="AI55" s="66">
        <v>0.21</v>
      </c>
      <c r="AJ55" s="66">
        <v>0.21</v>
      </c>
      <c r="AK55" s="66">
        <v>0.21</v>
      </c>
    </row>
    <row r="56" spans="1:37" ht="17.25" customHeight="1" x14ac:dyDescent="0.2">
      <c r="A56" s="68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'DSR Secondary'!F56</f>
        <v>1131156.7400000002</v>
      </c>
      <c r="G56" s="65">
        <f>'DSR Secondary'!G56</f>
        <v>560.46000000000015</v>
      </c>
      <c r="H56" s="66">
        <v>0.18000000000000002</v>
      </c>
      <c r="I56" s="66">
        <v>0.18000000000000002</v>
      </c>
      <c r="J56" s="66">
        <v>0.18000000000000002</v>
      </c>
      <c r="K56" s="66">
        <v>0.18000000000000002</v>
      </c>
      <c r="L56" s="66">
        <v>0.18000000000000002</v>
      </c>
      <c r="M56" s="66">
        <v>0.18000000000000002</v>
      </c>
      <c r="N56" s="66">
        <v>0.18000000000000002</v>
      </c>
      <c r="O56" s="66">
        <v>0.18000000000000002</v>
      </c>
      <c r="P56" s="66">
        <v>0.18000000000000002</v>
      </c>
      <c r="Q56" s="66">
        <v>0.18000000000000002</v>
      </c>
      <c r="R56" s="66">
        <v>0.18000000000000002</v>
      </c>
      <c r="S56" s="66">
        <v>0.18000000000000002</v>
      </c>
      <c r="T56" s="66">
        <v>0.18000000000000002</v>
      </c>
      <c r="U56" s="66">
        <v>0.18000000000000002</v>
      </c>
      <c r="V56" s="66">
        <v>0.18000000000000002</v>
      </c>
      <c r="W56" s="66">
        <v>0.18000000000000002</v>
      </c>
      <c r="X56" s="66">
        <v>0.18000000000000002</v>
      </c>
      <c r="Y56" s="66">
        <v>0.15</v>
      </c>
      <c r="Z56" s="66">
        <v>0.15</v>
      </c>
      <c r="AA56" s="66">
        <v>0.14000000000000001</v>
      </c>
      <c r="AB56" s="66">
        <v>0.14000000000000001</v>
      </c>
      <c r="AC56" s="66">
        <v>0.14000000000000001</v>
      </c>
      <c r="AD56" s="66">
        <v>0.14000000000000001</v>
      </c>
      <c r="AE56" s="66">
        <v>0.14000000000000001</v>
      </c>
      <c r="AF56" s="66">
        <v>0.14000000000000001</v>
      </c>
      <c r="AG56" s="66">
        <v>0.14000000000000001</v>
      </c>
      <c r="AH56" s="66">
        <v>0.14000000000000001</v>
      </c>
      <c r="AI56" s="66">
        <v>0.14000000000000001</v>
      </c>
      <c r="AJ56" s="66">
        <v>0.14000000000000001</v>
      </c>
      <c r="AK56" s="66">
        <v>0.14000000000000001</v>
      </c>
    </row>
    <row r="57" spans="1:37" ht="15.75" customHeight="1" x14ac:dyDescent="0.2">
      <c r="A57" s="68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'DSR Secondary'!F57</f>
        <v>1613386.2549999994</v>
      </c>
      <c r="G57" s="65">
        <f>'DSR Secondary'!G57</f>
        <v>745.745</v>
      </c>
      <c r="H57" s="66">
        <v>0.23499999999999999</v>
      </c>
      <c r="I57" s="66">
        <v>0.23499999999999999</v>
      </c>
      <c r="J57" s="66">
        <v>0.23499999999999999</v>
      </c>
      <c r="K57" s="66">
        <v>0.23499999999999999</v>
      </c>
      <c r="L57" s="66">
        <v>0.23499999999999999</v>
      </c>
      <c r="M57" s="66">
        <v>0.23499999999999999</v>
      </c>
      <c r="N57" s="66">
        <v>0.23499999999999999</v>
      </c>
      <c r="O57" s="66">
        <v>0.23499999999999999</v>
      </c>
      <c r="P57" s="66">
        <v>0.23499999999999999</v>
      </c>
      <c r="Q57" s="66">
        <v>0.23499999999999999</v>
      </c>
      <c r="R57" s="66">
        <v>0.23499999999999999</v>
      </c>
      <c r="S57" s="66">
        <v>0.23499999999999999</v>
      </c>
      <c r="T57" s="66">
        <v>0.23499999999999999</v>
      </c>
      <c r="U57" s="66">
        <v>0.23499999999999999</v>
      </c>
      <c r="V57" s="66">
        <v>0.23499999999999999</v>
      </c>
      <c r="W57" s="66">
        <v>0.23499999999999999</v>
      </c>
      <c r="X57" s="66">
        <v>0.23499999999999999</v>
      </c>
      <c r="Y57" s="66">
        <v>0.25</v>
      </c>
      <c r="Z57" s="66">
        <v>0.25</v>
      </c>
      <c r="AA57" s="66">
        <v>0.22</v>
      </c>
      <c r="AB57" s="66">
        <v>0.22</v>
      </c>
      <c r="AC57" s="66">
        <v>0.22</v>
      </c>
      <c r="AD57" s="66">
        <v>0.22</v>
      </c>
      <c r="AE57" s="66">
        <v>0.22</v>
      </c>
      <c r="AF57" s="66">
        <v>0.22</v>
      </c>
      <c r="AG57" s="66">
        <v>0.22</v>
      </c>
      <c r="AH57" s="66">
        <v>0.22</v>
      </c>
      <c r="AI57" s="66">
        <v>0.22</v>
      </c>
      <c r="AJ57" s="66">
        <v>0.22</v>
      </c>
      <c r="AK57" s="66">
        <v>0.22</v>
      </c>
    </row>
    <row r="58" spans="1:37" s="9" customFormat="1" x14ac:dyDescent="0.2">
      <c r="A58" s="69"/>
      <c r="B58" s="62"/>
      <c r="C58" s="37"/>
      <c r="D58" s="38"/>
      <c r="E58" s="59"/>
      <c r="F58" s="26">
        <f>SUM(F54:F57)</f>
        <v>7080763</v>
      </c>
      <c r="G58" s="26">
        <f t="shared" ref="G58:AK58" si="8">SUM(G54:G57)</f>
        <v>3193.9999999999995</v>
      </c>
      <c r="H58" s="94">
        <f t="shared" si="8"/>
        <v>1</v>
      </c>
      <c r="I58" s="94">
        <f t="shared" si="8"/>
        <v>1</v>
      </c>
      <c r="J58" s="94">
        <f t="shared" si="8"/>
        <v>1</v>
      </c>
      <c r="K58" s="94">
        <f t="shared" si="8"/>
        <v>1</v>
      </c>
      <c r="L58" s="94">
        <f t="shared" si="8"/>
        <v>1</v>
      </c>
      <c r="M58" s="94">
        <f t="shared" si="8"/>
        <v>1</v>
      </c>
      <c r="N58" s="94">
        <f t="shared" si="8"/>
        <v>1</v>
      </c>
      <c r="O58" s="94">
        <f t="shared" si="8"/>
        <v>1</v>
      </c>
      <c r="P58" s="94">
        <f t="shared" si="8"/>
        <v>1</v>
      </c>
      <c r="Q58" s="94">
        <f t="shared" si="8"/>
        <v>1</v>
      </c>
      <c r="R58" s="94">
        <f t="shared" si="8"/>
        <v>1</v>
      </c>
      <c r="S58" s="94">
        <f t="shared" si="8"/>
        <v>1</v>
      </c>
      <c r="T58" s="94">
        <f t="shared" si="8"/>
        <v>1</v>
      </c>
      <c r="U58" s="94">
        <f t="shared" si="8"/>
        <v>1</v>
      </c>
      <c r="V58" s="94">
        <f t="shared" si="8"/>
        <v>1</v>
      </c>
      <c r="W58" s="94">
        <f t="shared" si="8"/>
        <v>1</v>
      </c>
      <c r="X58" s="94">
        <f t="shared" si="8"/>
        <v>1</v>
      </c>
      <c r="Y58" s="94">
        <f t="shared" si="8"/>
        <v>1</v>
      </c>
      <c r="Z58" s="94">
        <f t="shared" si="8"/>
        <v>1</v>
      </c>
      <c r="AA58" s="94">
        <f t="shared" si="8"/>
        <v>1</v>
      </c>
      <c r="AB58" s="94">
        <f t="shared" si="8"/>
        <v>1</v>
      </c>
      <c r="AC58" s="94">
        <f t="shared" si="8"/>
        <v>1</v>
      </c>
      <c r="AD58" s="94">
        <f t="shared" si="8"/>
        <v>1</v>
      </c>
      <c r="AE58" s="94">
        <f t="shared" si="8"/>
        <v>1</v>
      </c>
      <c r="AF58" s="94">
        <f t="shared" si="8"/>
        <v>1</v>
      </c>
      <c r="AG58" s="94">
        <f t="shared" si="8"/>
        <v>1</v>
      </c>
      <c r="AH58" s="94">
        <f t="shared" si="8"/>
        <v>1</v>
      </c>
      <c r="AI58" s="94">
        <f t="shared" si="8"/>
        <v>1</v>
      </c>
      <c r="AJ58" s="94">
        <f t="shared" si="8"/>
        <v>1</v>
      </c>
      <c r="AK58" s="94">
        <f t="shared" si="8"/>
        <v>1</v>
      </c>
    </row>
    <row r="59" spans="1:37" x14ac:dyDescent="0.2">
      <c r="A59" s="70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2370948.1524139722</v>
      </c>
      <c r="G59" s="65">
        <f>'DSR Secondary'!G59</f>
        <v>1010.4759173353735</v>
      </c>
      <c r="H59" s="66">
        <v>0.2485</v>
      </c>
      <c r="I59" s="66">
        <v>0.2485</v>
      </c>
      <c r="J59" s="66">
        <v>0.2485</v>
      </c>
      <c r="K59" s="66">
        <v>0.2485</v>
      </c>
      <c r="L59" s="66">
        <v>0.2485</v>
      </c>
      <c r="M59" s="66">
        <v>0.2485</v>
      </c>
      <c r="N59" s="66">
        <v>0.2485</v>
      </c>
      <c r="O59" s="66">
        <v>0.2485</v>
      </c>
      <c r="P59" s="66">
        <v>0.2485</v>
      </c>
      <c r="Q59" s="66">
        <v>0.2485</v>
      </c>
      <c r="R59" s="66">
        <v>0.2485</v>
      </c>
      <c r="S59" s="66">
        <v>0.2485</v>
      </c>
      <c r="T59" s="66">
        <v>0.2485</v>
      </c>
      <c r="U59" s="66">
        <v>0.2485</v>
      </c>
      <c r="V59" s="66">
        <v>0.2485</v>
      </c>
      <c r="W59" s="66">
        <v>0.2485</v>
      </c>
      <c r="X59" s="66">
        <v>0.33985135135135136</v>
      </c>
      <c r="Y59" s="66">
        <v>0.33543877551020407</v>
      </c>
      <c r="Z59" s="66">
        <v>0.34333870967741936</v>
      </c>
      <c r="AA59" s="66">
        <v>0.38850000000000001</v>
      </c>
      <c r="AB59" s="66">
        <v>0.38850000000000001</v>
      </c>
      <c r="AC59" s="66">
        <v>0.38850000000000001</v>
      </c>
      <c r="AD59" s="66">
        <v>0.38850000000000001</v>
      </c>
      <c r="AE59" s="66">
        <v>0.38850000000000001</v>
      </c>
      <c r="AF59" s="66">
        <v>0.38850000000000001</v>
      </c>
      <c r="AG59" s="66">
        <v>0.38850000000000001</v>
      </c>
      <c r="AH59" s="66">
        <v>0.38850000000000001</v>
      </c>
      <c r="AI59" s="66">
        <v>0.38850000000000001</v>
      </c>
      <c r="AJ59" s="66">
        <v>0.38850000000000001</v>
      </c>
      <c r="AK59" s="66">
        <v>0.38850000000000001</v>
      </c>
    </row>
    <row r="60" spans="1:37" x14ac:dyDescent="0.2">
      <c r="A60" s="70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1921165.5804196848</v>
      </c>
      <c r="G60" s="65">
        <f>'DSR Secondary'!G60</f>
        <v>988.43216853192882</v>
      </c>
      <c r="H60" s="66">
        <v>0.26150000000000007</v>
      </c>
      <c r="I60" s="66">
        <v>0.26150000000000007</v>
      </c>
      <c r="J60" s="66">
        <v>0.26150000000000007</v>
      </c>
      <c r="K60" s="66">
        <v>0.26150000000000007</v>
      </c>
      <c r="L60" s="66">
        <v>0.26150000000000007</v>
      </c>
      <c r="M60" s="66">
        <v>0.26150000000000007</v>
      </c>
      <c r="N60" s="66">
        <v>0.26150000000000007</v>
      </c>
      <c r="O60" s="66">
        <v>0.26150000000000007</v>
      </c>
      <c r="P60" s="66">
        <v>0.26150000000000007</v>
      </c>
      <c r="Q60" s="66">
        <v>0.26150000000000007</v>
      </c>
      <c r="R60" s="66">
        <v>0.26150000000000007</v>
      </c>
      <c r="S60" s="66">
        <v>0.26150000000000007</v>
      </c>
      <c r="T60" s="66">
        <v>0.26150000000000007</v>
      </c>
      <c r="U60" s="66">
        <v>0.26150000000000007</v>
      </c>
      <c r="V60" s="66">
        <v>0.26150000000000007</v>
      </c>
      <c r="W60" s="66">
        <v>0.26150000000000007</v>
      </c>
      <c r="X60" s="66">
        <v>0.26149999999999995</v>
      </c>
      <c r="Y60" s="66">
        <v>0.25639795918367353</v>
      </c>
      <c r="Z60" s="66">
        <v>0.26956451612903209</v>
      </c>
      <c r="AA60" s="66">
        <v>0.24150000000000008</v>
      </c>
      <c r="AB60" s="66">
        <v>0.24150000000000008</v>
      </c>
      <c r="AC60" s="66">
        <v>0.24150000000000008</v>
      </c>
      <c r="AD60" s="66">
        <v>0.24150000000000008</v>
      </c>
      <c r="AE60" s="66">
        <v>0.24150000000000008</v>
      </c>
      <c r="AF60" s="66">
        <v>0.24150000000000008</v>
      </c>
      <c r="AG60" s="66">
        <v>0.24150000000000008</v>
      </c>
      <c r="AH60" s="66">
        <v>0.24150000000000008</v>
      </c>
      <c r="AI60" s="66">
        <v>0.24150000000000008</v>
      </c>
      <c r="AJ60" s="66">
        <v>0.24150000000000008</v>
      </c>
      <c r="AK60" s="66">
        <v>0.24150000000000008</v>
      </c>
    </row>
    <row r="61" spans="1:37" x14ac:dyDescent="0.2">
      <c r="A61" s="70" t="s">
        <v>12</v>
      </c>
      <c r="B61" s="16" t="s">
        <v>5</v>
      </c>
      <c r="C61" s="35" t="s">
        <v>41</v>
      </c>
      <c r="D61" s="40" t="s">
        <v>106</v>
      </c>
      <c r="E61" s="35" t="s">
        <v>167</v>
      </c>
      <c r="F61" s="18">
        <f>'DSR Secondary'!F61</f>
        <v>1683611.5085831715</v>
      </c>
      <c r="G61" s="65">
        <f>'DSR Secondary'!G61</f>
        <v>920.42595706634881</v>
      </c>
      <c r="H61" s="66">
        <v>0.25</v>
      </c>
      <c r="I61" s="66">
        <v>0.25</v>
      </c>
      <c r="J61" s="66">
        <v>0.25</v>
      </c>
      <c r="K61" s="66">
        <v>0.25</v>
      </c>
      <c r="L61" s="66">
        <v>0.25</v>
      </c>
      <c r="M61" s="66">
        <v>0.25</v>
      </c>
      <c r="N61" s="66">
        <v>0.25</v>
      </c>
      <c r="O61" s="66">
        <v>0.25</v>
      </c>
      <c r="P61" s="66">
        <v>0.25</v>
      </c>
      <c r="Q61" s="66">
        <v>0.25</v>
      </c>
      <c r="R61" s="66">
        <v>0.25</v>
      </c>
      <c r="S61" s="66">
        <v>0.25</v>
      </c>
      <c r="T61" s="66">
        <v>0.25</v>
      </c>
      <c r="U61" s="66">
        <v>0.25</v>
      </c>
      <c r="V61" s="66">
        <v>0.25</v>
      </c>
      <c r="W61" s="66">
        <v>0.25</v>
      </c>
      <c r="X61" s="66">
        <v>0.19932432432432431</v>
      </c>
      <c r="Y61" s="66">
        <v>0.20408163265306123</v>
      </c>
      <c r="Z61" s="66">
        <v>0.19354838709677419</v>
      </c>
      <c r="AA61" s="66">
        <v>0.19</v>
      </c>
      <c r="AB61" s="66">
        <v>0.19</v>
      </c>
      <c r="AC61" s="66">
        <v>0.19</v>
      </c>
      <c r="AD61" s="66">
        <v>0.19</v>
      </c>
      <c r="AE61" s="66">
        <v>0.19</v>
      </c>
      <c r="AF61" s="66">
        <v>0.19</v>
      </c>
      <c r="AG61" s="66">
        <v>0.19</v>
      </c>
      <c r="AH61" s="66">
        <v>0.19</v>
      </c>
      <c r="AI61" s="66">
        <v>0.19</v>
      </c>
      <c r="AJ61" s="66">
        <v>0.19</v>
      </c>
      <c r="AK61" s="66">
        <v>0.19</v>
      </c>
    </row>
    <row r="62" spans="1:37" x14ac:dyDescent="0.2">
      <c r="A62" s="70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1612369.7585831718</v>
      </c>
      <c r="G62" s="65">
        <f>'DSR Secondary'!G62</f>
        <v>884.6659570663486</v>
      </c>
      <c r="H62" s="66">
        <v>0.24</v>
      </c>
      <c r="I62" s="66">
        <v>0.24</v>
      </c>
      <c r="J62" s="66">
        <v>0.24</v>
      </c>
      <c r="K62" s="66">
        <v>0.24</v>
      </c>
      <c r="L62" s="66">
        <v>0.24</v>
      </c>
      <c r="M62" s="66">
        <v>0.24</v>
      </c>
      <c r="N62" s="66">
        <v>0.24</v>
      </c>
      <c r="O62" s="66">
        <v>0.24</v>
      </c>
      <c r="P62" s="66">
        <v>0.24</v>
      </c>
      <c r="Q62" s="66">
        <v>0.24</v>
      </c>
      <c r="R62" s="66">
        <v>0.24</v>
      </c>
      <c r="S62" s="66">
        <v>0.24</v>
      </c>
      <c r="T62" s="66">
        <v>0.24</v>
      </c>
      <c r="U62" s="66">
        <v>0.24</v>
      </c>
      <c r="V62" s="66">
        <v>0.24</v>
      </c>
      <c r="W62" s="66">
        <v>0.24</v>
      </c>
      <c r="X62" s="66">
        <v>0.19932432432432431</v>
      </c>
      <c r="Y62" s="66">
        <v>0.20408163265306123</v>
      </c>
      <c r="Z62" s="66">
        <v>0.19354838709677419</v>
      </c>
      <c r="AA62" s="66">
        <v>0.18</v>
      </c>
      <c r="AB62" s="66">
        <v>0.18</v>
      </c>
      <c r="AC62" s="66">
        <v>0.18</v>
      </c>
      <c r="AD62" s="66">
        <v>0.18</v>
      </c>
      <c r="AE62" s="66">
        <v>0.18</v>
      </c>
      <c r="AF62" s="66">
        <v>0.18</v>
      </c>
      <c r="AG62" s="66">
        <v>0.18</v>
      </c>
      <c r="AH62" s="66">
        <v>0.18</v>
      </c>
      <c r="AI62" s="66">
        <v>0.18</v>
      </c>
      <c r="AJ62" s="66">
        <v>0.18</v>
      </c>
      <c r="AK62" s="66">
        <v>0.18</v>
      </c>
    </row>
    <row r="63" spans="1:37" s="9" customFormat="1" x14ac:dyDescent="0.2">
      <c r="A63" s="71"/>
      <c r="B63" s="62"/>
      <c r="C63" s="37"/>
      <c r="D63" s="42"/>
      <c r="E63" s="37"/>
      <c r="F63" s="26">
        <f>SUM(F59:F62)</f>
        <v>7588095</v>
      </c>
      <c r="G63" s="26">
        <f t="shared" ref="G63:AK63" si="9">SUM(G59:G62)</f>
        <v>3804</v>
      </c>
      <c r="H63" s="94">
        <f t="shared" si="9"/>
        <v>1</v>
      </c>
      <c r="I63" s="94">
        <f t="shared" si="9"/>
        <v>1</v>
      </c>
      <c r="J63" s="94">
        <f t="shared" si="9"/>
        <v>1</v>
      </c>
      <c r="K63" s="94">
        <f t="shared" si="9"/>
        <v>1</v>
      </c>
      <c r="L63" s="94">
        <f t="shared" si="9"/>
        <v>1</v>
      </c>
      <c r="M63" s="94">
        <f t="shared" si="9"/>
        <v>1</v>
      </c>
      <c r="N63" s="94">
        <f t="shared" si="9"/>
        <v>1</v>
      </c>
      <c r="O63" s="94">
        <f t="shared" si="9"/>
        <v>1</v>
      </c>
      <c r="P63" s="94">
        <f t="shared" si="9"/>
        <v>1</v>
      </c>
      <c r="Q63" s="94">
        <f t="shared" si="9"/>
        <v>1</v>
      </c>
      <c r="R63" s="94">
        <f t="shared" si="9"/>
        <v>1</v>
      </c>
      <c r="S63" s="94">
        <f t="shared" si="9"/>
        <v>1</v>
      </c>
      <c r="T63" s="94">
        <f t="shared" si="9"/>
        <v>1</v>
      </c>
      <c r="U63" s="94">
        <f t="shared" si="9"/>
        <v>1</v>
      </c>
      <c r="V63" s="94">
        <f t="shared" si="9"/>
        <v>1</v>
      </c>
      <c r="W63" s="94">
        <f t="shared" si="9"/>
        <v>1</v>
      </c>
      <c r="X63" s="94">
        <f t="shared" si="9"/>
        <v>1</v>
      </c>
      <c r="Y63" s="94">
        <f t="shared" si="9"/>
        <v>1</v>
      </c>
      <c r="Z63" s="94">
        <f t="shared" si="9"/>
        <v>1</v>
      </c>
      <c r="AA63" s="94">
        <f t="shared" si="9"/>
        <v>1</v>
      </c>
      <c r="AB63" s="94">
        <f t="shared" si="9"/>
        <v>1</v>
      </c>
      <c r="AC63" s="94">
        <f t="shared" si="9"/>
        <v>1</v>
      </c>
      <c r="AD63" s="94">
        <f t="shared" si="9"/>
        <v>1</v>
      </c>
      <c r="AE63" s="94">
        <f t="shared" si="9"/>
        <v>1</v>
      </c>
      <c r="AF63" s="94">
        <f t="shared" si="9"/>
        <v>1</v>
      </c>
      <c r="AG63" s="94">
        <f t="shared" si="9"/>
        <v>1</v>
      </c>
      <c r="AH63" s="94">
        <f t="shared" si="9"/>
        <v>1</v>
      </c>
      <c r="AI63" s="94">
        <f t="shared" si="9"/>
        <v>1</v>
      </c>
      <c r="AJ63" s="94">
        <f t="shared" si="9"/>
        <v>1</v>
      </c>
      <c r="AK63" s="94">
        <f t="shared" si="9"/>
        <v>1</v>
      </c>
    </row>
    <row r="64" spans="1:37" x14ac:dyDescent="0.2">
      <c r="A64" s="6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>'DSR Secondary'!F64</f>
        <v>2803714.08</v>
      </c>
      <c r="G64" s="65">
        <f>'DSR Secondary'!G64</f>
        <v>1074.8800000000001</v>
      </c>
      <c r="H64" s="66">
        <v>0.16</v>
      </c>
      <c r="I64" s="66">
        <v>0.16</v>
      </c>
      <c r="J64" s="66">
        <v>0.16</v>
      </c>
      <c r="K64" s="66">
        <v>0.16</v>
      </c>
      <c r="L64" s="66">
        <v>0.16</v>
      </c>
      <c r="M64" s="66">
        <v>0.16</v>
      </c>
      <c r="N64" s="66">
        <v>0.16</v>
      </c>
      <c r="O64" s="66">
        <v>0.16</v>
      </c>
      <c r="P64" s="66">
        <v>0.16</v>
      </c>
      <c r="Q64" s="66">
        <v>0.16</v>
      </c>
      <c r="R64" s="66">
        <v>0.16</v>
      </c>
      <c r="S64" s="66">
        <v>0.16</v>
      </c>
      <c r="T64" s="66">
        <v>0.16</v>
      </c>
      <c r="U64" s="66">
        <v>0.16</v>
      </c>
      <c r="V64" s="66">
        <v>0.16</v>
      </c>
      <c r="W64" s="66">
        <v>0.16</v>
      </c>
      <c r="X64" s="66">
        <v>0.16</v>
      </c>
      <c r="Y64" s="66">
        <v>0.16</v>
      </c>
      <c r="Z64" s="66">
        <v>0.16</v>
      </c>
      <c r="AA64" s="66">
        <v>0.16</v>
      </c>
      <c r="AB64" s="66">
        <v>0.16</v>
      </c>
      <c r="AC64" s="66">
        <v>0.16</v>
      </c>
      <c r="AD64" s="66">
        <v>0.16</v>
      </c>
      <c r="AE64" s="66">
        <v>0.16</v>
      </c>
      <c r="AF64" s="66">
        <v>0.16</v>
      </c>
      <c r="AG64" s="66">
        <v>0.16</v>
      </c>
      <c r="AH64" s="66">
        <v>0.16</v>
      </c>
      <c r="AI64" s="66">
        <v>0.16</v>
      </c>
      <c r="AJ64" s="66">
        <v>0.16</v>
      </c>
      <c r="AK64" s="66">
        <v>0.16</v>
      </c>
    </row>
    <row r="65" spans="1:37" x14ac:dyDescent="0.2">
      <c r="A65" s="6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>'DSR Secondary'!F65</f>
        <v>2628481.9500000002</v>
      </c>
      <c r="G65" s="65">
        <f>'DSR Secondary'!G65</f>
        <v>1007.6999999999999</v>
      </c>
      <c r="H65" s="66">
        <v>0.15</v>
      </c>
      <c r="I65" s="66">
        <v>0.15</v>
      </c>
      <c r="J65" s="66">
        <v>0.15</v>
      </c>
      <c r="K65" s="66">
        <v>0.15</v>
      </c>
      <c r="L65" s="66">
        <v>0.15</v>
      </c>
      <c r="M65" s="66">
        <v>0.15</v>
      </c>
      <c r="N65" s="66">
        <v>0.15</v>
      </c>
      <c r="O65" s="66">
        <v>0.15</v>
      </c>
      <c r="P65" s="66">
        <v>0.15</v>
      </c>
      <c r="Q65" s="66">
        <v>0.15</v>
      </c>
      <c r="R65" s="66">
        <v>0.15</v>
      </c>
      <c r="S65" s="66">
        <v>0.15</v>
      </c>
      <c r="T65" s="66">
        <v>0.15</v>
      </c>
      <c r="U65" s="66">
        <v>0.15</v>
      </c>
      <c r="V65" s="66">
        <v>0.15</v>
      </c>
      <c r="W65" s="66">
        <v>0.15</v>
      </c>
      <c r="X65" s="66">
        <v>0.15</v>
      </c>
      <c r="Y65" s="66">
        <v>0.15</v>
      </c>
      <c r="Z65" s="66">
        <v>0.15</v>
      </c>
      <c r="AA65" s="66">
        <v>0.15</v>
      </c>
      <c r="AB65" s="66">
        <v>0.15</v>
      </c>
      <c r="AC65" s="66">
        <v>0.15</v>
      </c>
      <c r="AD65" s="66">
        <v>0.15</v>
      </c>
      <c r="AE65" s="66">
        <v>0.15</v>
      </c>
      <c r="AF65" s="66">
        <v>0.15</v>
      </c>
      <c r="AG65" s="66">
        <v>0.15</v>
      </c>
      <c r="AH65" s="66">
        <v>0.15</v>
      </c>
      <c r="AI65" s="66">
        <v>0.15</v>
      </c>
      <c r="AJ65" s="66">
        <v>0.15</v>
      </c>
      <c r="AK65" s="66">
        <v>0.15</v>
      </c>
    </row>
    <row r="66" spans="1:37" x14ac:dyDescent="0.2">
      <c r="A66" s="6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>'DSR Secondary'!F66</f>
        <v>2850605.395</v>
      </c>
      <c r="G66" s="65">
        <f>'DSR Secondary'!G66</f>
        <v>980.2025000000001</v>
      </c>
      <c r="H66" s="66">
        <v>0.14000000000000001</v>
      </c>
      <c r="I66" s="66">
        <v>0.14000000000000001</v>
      </c>
      <c r="J66" s="66">
        <v>0.14000000000000001</v>
      </c>
      <c r="K66" s="66">
        <v>0.14000000000000001</v>
      </c>
      <c r="L66" s="66">
        <v>0.14000000000000001</v>
      </c>
      <c r="M66" s="66">
        <v>0.14000000000000001</v>
      </c>
      <c r="N66" s="66">
        <v>0.14000000000000001</v>
      </c>
      <c r="O66" s="66">
        <v>0.14000000000000001</v>
      </c>
      <c r="P66" s="66">
        <v>0.14000000000000001</v>
      </c>
      <c r="Q66" s="66">
        <v>0.14000000000000001</v>
      </c>
      <c r="R66" s="66">
        <v>0.14000000000000001</v>
      </c>
      <c r="S66" s="66">
        <v>0.14000000000000001</v>
      </c>
      <c r="T66" s="66">
        <v>0.14000000000000001</v>
      </c>
      <c r="U66" s="66">
        <v>0.14000000000000001</v>
      </c>
      <c r="V66" s="66">
        <v>0.14000000000000001</v>
      </c>
      <c r="W66" s="66">
        <v>0.14000000000000001</v>
      </c>
      <c r="X66" s="66">
        <v>0.14000000000000001</v>
      </c>
      <c r="Y66" s="66">
        <v>0.16750000000000001</v>
      </c>
      <c r="Z66" s="66">
        <v>0.16750000000000001</v>
      </c>
      <c r="AA66" s="66">
        <v>0.16750000000000001</v>
      </c>
      <c r="AB66" s="66">
        <v>0.17749999999999999</v>
      </c>
      <c r="AC66" s="66">
        <v>0.17749999999999999</v>
      </c>
      <c r="AD66" s="66">
        <v>0.17749999999999999</v>
      </c>
      <c r="AE66" s="66">
        <v>0.17749999999999999</v>
      </c>
      <c r="AF66" s="66">
        <v>0.17749999999999999</v>
      </c>
      <c r="AG66" s="66">
        <v>0.17749999999999999</v>
      </c>
      <c r="AH66" s="66">
        <v>0.17749999999999999</v>
      </c>
      <c r="AI66" s="66">
        <v>0.17749999999999999</v>
      </c>
      <c r="AJ66" s="66">
        <v>0.17749999999999999</v>
      </c>
      <c r="AK66" s="66">
        <v>0.17749999999999999</v>
      </c>
    </row>
    <row r="67" spans="1:37" x14ac:dyDescent="0.2">
      <c r="A67" s="6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>'DSR Secondary'!F67</f>
        <v>2208566.0299999998</v>
      </c>
      <c r="G67" s="65">
        <f>'DSR Secondary'!G67</f>
        <v>817.39499999999987</v>
      </c>
      <c r="H67" s="66">
        <v>0.12</v>
      </c>
      <c r="I67" s="66">
        <v>0.12</v>
      </c>
      <c r="J67" s="66">
        <v>0.12</v>
      </c>
      <c r="K67" s="66">
        <v>0.12</v>
      </c>
      <c r="L67" s="66">
        <v>0.12</v>
      </c>
      <c r="M67" s="66">
        <v>0.12</v>
      </c>
      <c r="N67" s="66">
        <v>0.12</v>
      </c>
      <c r="O67" s="66">
        <v>0.12</v>
      </c>
      <c r="P67" s="66">
        <v>0.12</v>
      </c>
      <c r="Q67" s="66">
        <v>0.12</v>
      </c>
      <c r="R67" s="66">
        <v>0.12</v>
      </c>
      <c r="S67" s="66">
        <v>0.12</v>
      </c>
      <c r="T67" s="66">
        <v>0.12</v>
      </c>
      <c r="U67" s="66">
        <v>0.12</v>
      </c>
      <c r="V67" s="66">
        <v>0.12</v>
      </c>
      <c r="W67" s="66">
        <v>0.12</v>
      </c>
      <c r="X67" s="66">
        <v>0.12</v>
      </c>
      <c r="Y67" s="66">
        <v>0.13899999999999998</v>
      </c>
      <c r="Z67" s="66">
        <v>0.13899999999999998</v>
      </c>
      <c r="AA67" s="66">
        <v>0.13899999999999998</v>
      </c>
      <c r="AB67" s="66">
        <v>0.129</v>
      </c>
      <c r="AC67" s="66">
        <v>0.129</v>
      </c>
      <c r="AD67" s="66">
        <v>0.129</v>
      </c>
      <c r="AE67" s="66">
        <v>0.129</v>
      </c>
      <c r="AF67" s="66">
        <v>0.129</v>
      </c>
      <c r="AG67" s="66">
        <v>0.129</v>
      </c>
      <c r="AH67" s="66">
        <v>0.129</v>
      </c>
      <c r="AI67" s="66">
        <v>0.129</v>
      </c>
      <c r="AJ67" s="66">
        <v>0.129</v>
      </c>
      <c r="AK67" s="66">
        <v>0.129</v>
      </c>
    </row>
    <row r="68" spans="1:37" x14ac:dyDescent="0.2">
      <c r="A68" s="6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>'DSR Secondary'!F68</f>
        <v>2598131.6100000008</v>
      </c>
      <c r="G68" s="65">
        <f>'DSR Secondary'!G68</f>
        <v>1054.0750000000005</v>
      </c>
      <c r="H68" s="66">
        <v>0.16</v>
      </c>
      <c r="I68" s="66">
        <v>0.16</v>
      </c>
      <c r="J68" s="66">
        <v>0.16</v>
      </c>
      <c r="K68" s="66">
        <v>0.16</v>
      </c>
      <c r="L68" s="66">
        <v>0.16</v>
      </c>
      <c r="M68" s="66">
        <v>0.16</v>
      </c>
      <c r="N68" s="66">
        <v>0.16</v>
      </c>
      <c r="O68" s="66">
        <v>0.16</v>
      </c>
      <c r="P68" s="66">
        <v>0.16</v>
      </c>
      <c r="Q68" s="66">
        <v>0.16</v>
      </c>
      <c r="R68" s="66">
        <v>0.16</v>
      </c>
      <c r="S68" s="66">
        <v>0.16</v>
      </c>
      <c r="T68" s="66">
        <v>0.16</v>
      </c>
      <c r="U68" s="66">
        <v>0.16</v>
      </c>
      <c r="V68" s="66">
        <v>0.16</v>
      </c>
      <c r="W68" s="66">
        <v>0.16</v>
      </c>
      <c r="X68" s="66">
        <v>0.16</v>
      </c>
      <c r="Y68" s="66">
        <v>0.14100000000000001</v>
      </c>
      <c r="Z68" s="66">
        <v>0.14100000000000001</v>
      </c>
      <c r="AA68" s="66">
        <v>0.14100000000000001</v>
      </c>
      <c r="AB68" s="66">
        <v>0.14100000000000001</v>
      </c>
      <c r="AC68" s="66">
        <v>0.14100000000000001</v>
      </c>
      <c r="AD68" s="66">
        <v>0.14100000000000001</v>
      </c>
      <c r="AE68" s="66">
        <v>0.14100000000000001</v>
      </c>
      <c r="AF68" s="66">
        <v>0.14100000000000001</v>
      </c>
      <c r="AG68" s="66">
        <v>0.14100000000000001</v>
      </c>
      <c r="AH68" s="66">
        <v>0.14100000000000001</v>
      </c>
      <c r="AI68" s="66">
        <v>0.14100000000000001</v>
      </c>
      <c r="AJ68" s="66">
        <v>0.14100000000000001</v>
      </c>
      <c r="AK68" s="66">
        <v>0.14100000000000001</v>
      </c>
    </row>
    <row r="69" spans="1:37" x14ac:dyDescent="0.2">
      <c r="A69" s="6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>'DSR Secondary'!F69</f>
        <v>2422899.48</v>
      </c>
      <c r="G69" s="65">
        <f>'DSR Secondary'!G69</f>
        <v>986.89499999999975</v>
      </c>
      <c r="H69" s="66">
        <v>0.15</v>
      </c>
      <c r="I69" s="66">
        <v>0.15</v>
      </c>
      <c r="J69" s="66">
        <v>0.15</v>
      </c>
      <c r="K69" s="66">
        <v>0.15</v>
      </c>
      <c r="L69" s="66">
        <v>0.15</v>
      </c>
      <c r="M69" s="66">
        <v>0.15</v>
      </c>
      <c r="N69" s="66">
        <v>0.15</v>
      </c>
      <c r="O69" s="66">
        <v>0.15</v>
      </c>
      <c r="P69" s="66">
        <v>0.15</v>
      </c>
      <c r="Q69" s="66">
        <v>0.15</v>
      </c>
      <c r="R69" s="66">
        <v>0.15</v>
      </c>
      <c r="S69" s="66">
        <v>0.15</v>
      </c>
      <c r="T69" s="66">
        <v>0.15</v>
      </c>
      <c r="U69" s="66">
        <v>0.15</v>
      </c>
      <c r="V69" s="66">
        <v>0.15</v>
      </c>
      <c r="W69" s="66">
        <v>0.15</v>
      </c>
      <c r="X69" s="66">
        <v>0.15</v>
      </c>
      <c r="Y69" s="66">
        <v>0.13100000000000001</v>
      </c>
      <c r="Z69" s="66">
        <v>0.13100000000000001</v>
      </c>
      <c r="AA69" s="66">
        <v>0.13100000000000001</v>
      </c>
      <c r="AB69" s="66">
        <v>0.13100000000000001</v>
      </c>
      <c r="AC69" s="66">
        <v>0.13100000000000001</v>
      </c>
      <c r="AD69" s="66">
        <v>0.13100000000000001</v>
      </c>
      <c r="AE69" s="66">
        <v>0.13100000000000001</v>
      </c>
      <c r="AF69" s="66">
        <v>0.13100000000000001</v>
      </c>
      <c r="AG69" s="66">
        <v>0.13100000000000001</v>
      </c>
      <c r="AH69" s="66">
        <v>0.13100000000000001</v>
      </c>
      <c r="AI69" s="66">
        <v>0.13100000000000001</v>
      </c>
      <c r="AJ69" s="66">
        <v>0.13100000000000001</v>
      </c>
      <c r="AK69" s="66">
        <v>0.13100000000000001</v>
      </c>
    </row>
    <row r="70" spans="1:37" x14ac:dyDescent="0.2">
      <c r="A70" s="63" t="s">
        <v>13</v>
      </c>
      <c r="B70" s="16" t="s">
        <v>5</v>
      </c>
      <c r="C70" s="35" t="s">
        <v>41</v>
      </c>
      <c r="D70" s="84" t="s">
        <v>118</v>
      </c>
      <c r="E70" s="85" t="s">
        <v>119</v>
      </c>
      <c r="F70" s="18">
        <f>'DSR Secondary'!F70</f>
        <v>1994584.26</v>
      </c>
      <c r="G70" s="65">
        <f>'DSR Secondary'!G70</f>
        <v>795.21000000000015</v>
      </c>
      <c r="H70" s="66">
        <v>0.12</v>
      </c>
      <c r="I70" s="66">
        <v>0.12</v>
      </c>
      <c r="J70" s="66">
        <v>0.12</v>
      </c>
      <c r="K70" s="66">
        <v>0.12</v>
      </c>
      <c r="L70" s="66">
        <v>0.12</v>
      </c>
      <c r="M70" s="66">
        <v>0.12</v>
      </c>
      <c r="N70" s="66">
        <v>0.12</v>
      </c>
      <c r="O70" s="66">
        <v>0.12</v>
      </c>
      <c r="P70" s="66">
        <v>0.12</v>
      </c>
      <c r="Q70" s="66">
        <v>0.12</v>
      </c>
      <c r="R70" s="66">
        <v>0.12</v>
      </c>
      <c r="S70" s="66">
        <v>0.12</v>
      </c>
      <c r="T70" s="66">
        <v>0.12</v>
      </c>
      <c r="U70" s="66">
        <v>0.12</v>
      </c>
      <c r="V70" s="66">
        <v>0.12</v>
      </c>
      <c r="W70" s="66">
        <v>0.12</v>
      </c>
      <c r="X70" s="66">
        <v>0.12</v>
      </c>
      <c r="Y70" s="66">
        <v>0.11</v>
      </c>
      <c r="Z70" s="66">
        <v>0.11</v>
      </c>
      <c r="AA70" s="66">
        <v>0.11</v>
      </c>
      <c r="AB70" s="66">
        <v>0.11</v>
      </c>
      <c r="AC70" s="66">
        <v>0.11</v>
      </c>
      <c r="AD70" s="66">
        <v>0.11</v>
      </c>
      <c r="AE70" s="66">
        <v>0.11</v>
      </c>
      <c r="AF70" s="66">
        <v>0.11</v>
      </c>
      <c r="AG70" s="66">
        <v>0.11</v>
      </c>
      <c r="AH70" s="66">
        <v>0.11</v>
      </c>
      <c r="AI70" s="66">
        <v>0.11</v>
      </c>
      <c r="AJ70" s="66">
        <v>0.11</v>
      </c>
      <c r="AK70" s="66">
        <v>0.11</v>
      </c>
    </row>
    <row r="71" spans="1:37" s="9" customFormat="1" x14ac:dyDescent="0.2">
      <c r="A71" s="10"/>
      <c r="B71" s="62"/>
      <c r="C71" s="10"/>
      <c r="D71" s="10"/>
      <c r="E71" s="12"/>
      <c r="F71" s="53">
        <f>SUM(F64:F70)</f>
        <v>17506982.805000003</v>
      </c>
      <c r="G71" s="53">
        <f t="shared" ref="G71:AK71" si="10">SUM(G64:G70)</f>
        <v>6716.3575000000001</v>
      </c>
      <c r="H71" s="56">
        <f t="shared" si="10"/>
        <v>1</v>
      </c>
      <c r="I71" s="56">
        <f t="shared" si="10"/>
        <v>1</v>
      </c>
      <c r="J71" s="56">
        <f t="shared" si="10"/>
        <v>1</v>
      </c>
      <c r="K71" s="56">
        <f t="shared" si="10"/>
        <v>1</v>
      </c>
      <c r="L71" s="56">
        <f t="shared" si="10"/>
        <v>1</v>
      </c>
      <c r="M71" s="56">
        <f t="shared" si="10"/>
        <v>1</v>
      </c>
      <c r="N71" s="56">
        <f t="shared" si="10"/>
        <v>1</v>
      </c>
      <c r="O71" s="56">
        <f t="shared" si="10"/>
        <v>1</v>
      </c>
      <c r="P71" s="56">
        <f t="shared" si="10"/>
        <v>1</v>
      </c>
      <c r="Q71" s="56">
        <f t="shared" si="10"/>
        <v>1</v>
      </c>
      <c r="R71" s="56">
        <f t="shared" si="10"/>
        <v>1</v>
      </c>
      <c r="S71" s="56">
        <f t="shared" si="10"/>
        <v>1</v>
      </c>
      <c r="T71" s="56">
        <f t="shared" si="10"/>
        <v>1</v>
      </c>
      <c r="U71" s="56">
        <f t="shared" si="10"/>
        <v>1</v>
      </c>
      <c r="V71" s="56">
        <f t="shared" si="10"/>
        <v>1</v>
      </c>
      <c r="W71" s="56">
        <f t="shared" si="10"/>
        <v>1</v>
      </c>
      <c r="X71" s="56">
        <f t="shared" si="10"/>
        <v>1</v>
      </c>
      <c r="Y71" s="56">
        <f t="shared" si="10"/>
        <v>0.99850000000000005</v>
      </c>
      <c r="Z71" s="56">
        <f t="shared" si="10"/>
        <v>0.99850000000000005</v>
      </c>
      <c r="AA71" s="56">
        <f t="shared" si="10"/>
        <v>0.99850000000000005</v>
      </c>
      <c r="AB71" s="56">
        <f t="shared" si="10"/>
        <v>0.99850000000000005</v>
      </c>
      <c r="AC71" s="56">
        <f t="shared" si="10"/>
        <v>0.99850000000000005</v>
      </c>
      <c r="AD71" s="56">
        <f t="shared" si="10"/>
        <v>0.99850000000000005</v>
      </c>
      <c r="AE71" s="56">
        <f t="shared" si="10"/>
        <v>0.99850000000000005</v>
      </c>
      <c r="AF71" s="56">
        <f t="shared" si="10"/>
        <v>0.99850000000000005</v>
      </c>
      <c r="AG71" s="56">
        <f t="shared" si="10"/>
        <v>0.99850000000000005</v>
      </c>
      <c r="AH71" s="56">
        <f t="shared" si="10"/>
        <v>0.99850000000000005</v>
      </c>
      <c r="AI71" s="56">
        <f t="shared" si="10"/>
        <v>0.99850000000000005</v>
      </c>
      <c r="AJ71" s="56">
        <f t="shared" si="10"/>
        <v>0.99850000000000005</v>
      </c>
      <c r="AK71" s="56">
        <f t="shared" si="10"/>
        <v>0.99850000000000005</v>
      </c>
    </row>
    <row r="72" spans="1:37" x14ac:dyDescent="0.2">
      <c r="A72" s="63" t="s">
        <v>120</v>
      </c>
      <c r="B72" s="63" t="s">
        <v>5</v>
      </c>
      <c r="C72" s="63" t="s">
        <v>41</v>
      </c>
      <c r="D72" s="91" t="s">
        <v>126</v>
      </c>
      <c r="E72" s="85" t="s">
        <v>145</v>
      </c>
      <c r="F72" s="18">
        <f>'DSR Secondary'!F72</f>
        <v>1811123.5</v>
      </c>
      <c r="G72" s="65">
        <f>'DSR Secondary'!G72</f>
        <v>821.56000000000029</v>
      </c>
      <c r="H72" s="66">
        <v>0.23</v>
      </c>
      <c r="I72" s="66">
        <v>0.23</v>
      </c>
      <c r="J72" s="66">
        <v>0.23</v>
      </c>
      <c r="K72" s="66">
        <v>0.23</v>
      </c>
      <c r="L72" s="66">
        <v>0.23</v>
      </c>
      <c r="M72" s="66">
        <v>0.23</v>
      </c>
      <c r="N72" s="66">
        <v>0.23</v>
      </c>
      <c r="O72" s="66">
        <v>0.23</v>
      </c>
      <c r="P72" s="66">
        <v>0.23</v>
      </c>
      <c r="Q72" s="66">
        <v>0.23</v>
      </c>
      <c r="R72" s="66">
        <v>0.23</v>
      </c>
      <c r="S72" s="66">
        <v>0.23</v>
      </c>
      <c r="T72" s="66">
        <v>0.23</v>
      </c>
      <c r="U72" s="66">
        <v>0.23</v>
      </c>
      <c r="V72" s="66">
        <v>0.23</v>
      </c>
      <c r="W72" s="66">
        <v>0.23</v>
      </c>
      <c r="X72" s="66">
        <v>0.23</v>
      </c>
      <c r="Y72" s="66">
        <v>0.23</v>
      </c>
      <c r="Z72" s="66">
        <v>0.23</v>
      </c>
      <c r="AA72" s="66">
        <v>0.23</v>
      </c>
      <c r="AB72" s="66">
        <v>0.23</v>
      </c>
      <c r="AC72" s="66">
        <v>0.23</v>
      </c>
      <c r="AD72" s="66">
        <v>0.23</v>
      </c>
      <c r="AE72" s="66">
        <v>0.23</v>
      </c>
      <c r="AF72" s="66">
        <v>0.23</v>
      </c>
      <c r="AG72" s="66">
        <v>0.23</v>
      </c>
      <c r="AH72" s="66">
        <v>0.23</v>
      </c>
      <c r="AI72" s="66">
        <v>0.23</v>
      </c>
      <c r="AJ72" s="66">
        <v>0.23</v>
      </c>
      <c r="AK72" s="66">
        <v>0.23</v>
      </c>
    </row>
    <row r="73" spans="1:37" x14ac:dyDescent="0.2">
      <c r="A73" s="63" t="s">
        <v>120</v>
      </c>
      <c r="B73" s="63" t="s">
        <v>5</v>
      </c>
      <c r="C73" s="63" t="s">
        <v>41</v>
      </c>
      <c r="D73" s="91" t="s">
        <v>127</v>
      </c>
      <c r="E73" s="85" t="s">
        <v>148</v>
      </c>
      <c r="F73" s="18">
        <f>'DSR Secondary'!F73</f>
        <v>1811123.5</v>
      </c>
      <c r="G73" s="65">
        <f>'DSR Secondary'!G73</f>
        <v>821.56000000000029</v>
      </c>
      <c r="H73" s="66">
        <v>0.23</v>
      </c>
      <c r="I73" s="66">
        <v>0.23</v>
      </c>
      <c r="J73" s="66">
        <v>0.23</v>
      </c>
      <c r="K73" s="66">
        <v>0.23</v>
      </c>
      <c r="L73" s="66">
        <v>0.23</v>
      </c>
      <c r="M73" s="66">
        <v>0.23</v>
      </c>
      <c r="N73" s="66">
        <v>0.23</v>
      </c>
      <c r="O73" s="66">
        <v>0.23</v>
      </c>
      <c r="P73" s="66">
        <v>0.23</v>
      </c>
      <c r="Q73" s="66">
        <v>0.23</v>
      </c>
      <c r="R73" s="66">
        <v>0.23</v>
      </c>
      <c r="S73" s="66">
        <v>0.23</v>
      </c>
      <c r="T73" s="66">
        <v>0.23</v>
      </c>
      <c r="U73" s="66">
        <v>0.23</v>
      </c>
      <c r="V73" s="66">
        <v>0.23</v>
      </c>
      <c r="W73" s="66">
        <v>0.23</v>
      </c>
      <c r="X73" s="66">
        <v>0.23</v>
      </c>
      <c r="Y73" s="66">
        <v>0.23</v>
      </c>
      <c r="Z73" s="66">
        <v>0.23</v>
      </c>
      <c r="AA73" s="66">
        <v>0.23</v>
      </c>
      <c r="AB73" s="66">
        <v>0.23</v>
      </c>
      <c r="AC73" s="66">
        <v>0.23</v>
      </c>
      <c r="AD73" s="66">
        <v>0.23</v>
      </c>
      <c r="AE73" s="66">
        <v>0.23</v>
      </c>
      <c r="AF73" s="66">
        <v>0.23</v>
      </c>
      <c r="AG73" s="66">
        <v>0.23</v>
      </c>
      <c r="AH73" s="66">
        <v>0.23</v>
      </c>
      <c r="AI73" s="66">
        <v>0.23</v>
      </c>
      <c r="AJ73" s="66">
        <v>0.23</v>
      </c>
      <c r="AK73" s="66">
        <v>0.23</v>
      </c>
    </row>
    <row r="74" spans="1:37" x14ac:dyDescent="0.2">
      <c r="A74" s="63" t="s">
        <v>120</v>
      </c>
      <c r="B74" s="63" t="s">
        <v>5</v>
      </c>
      <c r="C74" s="63" t="s">
        <v>41</v>
      </c>
      <c r="D74" s="91" t="s">
        <v>129</v>
      </c>
      <c r="E74" s="85" t="s">
        <v>128</v>
      </c>
      <c r="F74" s="18">
        <f>'DSR Secondary'!F74</f>
        <v>2126101.5</v>
      </c>
      <c r="G74" s="65">
        <f>'DSR Secondary'!G74</f>
        <v>964.43999999999994</v>
      </c>
      <c r="H74" s="66">
        <v>0.27</v>
      </c>
      <c r="I74" s="66">
        <v>0.27</v>
      </c>
      <c r="J74" s="66">
        <v>0.27</v>
      </c>
      <c r="K74" s="66">
        <v>0.27</v>
      </c>
      <c r="L74" s="66">
        <v>0.27</v>
      </c>
      <c r="M74" s="66">
        <v>0.27</v>
      </c>
      <c r="N74" s="66">
        <v>0.27</v>
      </c>
      <c r="O74" s="66">
        <v>0.27</v>
      </c>
      <c r="P74" s="66">
        <v>0.27</v>
      </c>
      <c r="Q74" s="66">
        <v>0.27</v>
      </c>
      <c r="R74" s="66">
        <v>0.27</v>
      </c>
      <c r="S74" s="66">
        <v>0.27</v>
      </c>
      <c r="T74" s="66">
        <v>0.27</v>
      </c>
      <c r="U74" s="66">
        <v>0.27</v>
      </c>
      <c r="V74" s="66">
        <v>0.27</v>
      </c>
      <c r="W74" s="66">
        <v>0.27</v>
      </c>
      <c r="X74" s="66">
        <v>0.27</v>
      </c>
      <c r="Y74" s="66">
        <v>0.27</v>
      </c>
      <c r="Z74" s="66">
        <v>0.27</v>
      </c>
      <c r="AA74" s="66">
        <v>0.27</v>
      </c>
      <c r="AB74" s="66">
        <v>0.27</v>
      </c>
      <c r="AC74" s="66">
        <v>0.27</v>
      </c>
      <c r="AD74" s="66">
        <v>0.27</v>
      </c>
      <c r="AE74" s="66">
        <v>0.27</v>
      </c>
      <c r="AF74" s="66">
        <v>0.27</v>
      </c>
      <c r="AG74" s="66">
        <v>0.27</v>
      </c>
      <c r="AH74" s="66">
        <v>0.27</v>
      </c>
      <c r="AI74" s="66">
        <v>0.27</v>
      </c>
      <c r="AJ74" s="66">
        <v>0.27</v>
      </c>
      <c r="AK74" s="66">
        <v>0.27</v>
      </c>
    </row>
    <row r="75" spans="1:37" x14ac:dyDescent="0.2">
      <c r="A75" s="63" t="s">
        <v>120</v>
      </c>
      <c r="B75" s="63" t="s">
        <v>5</v>
      </c>
      <c r="C75" s="63" t="s">
        <v>41</v>
      </c>
      <c r="D75" s="91" t="s">
        <v>130</v>
      </c>
      <c r="E75" s="85" t="s">
        <v>131</v>
      </c>
      <c r="F75" s="18">
        <f>'DSR Secondary'!F75</f>
        <v>2126101.5</v>
      </c>
      <c r="G75" s="65">
        <f>'DSR Secondary'!G75</f>
        <v>964.43999999999994</v>
      </c>
      <c r="H75" s="66">
        <v>0.27</v>
      </c>
      <c r="I75" s="66">
        <v>0.27</v>
      </c>
      <c r="J75" s="66">
        <v>0.27</v>
      </c>
      <c r="K75" s="66">
        <v>0.27</v>
      </c>
      <c r="L75" s="66">
        <v>0.27</v>
      </c>
      <c r="M75" s="66">
        <v>0.27</v>
      </c>
      <c r="N75" s="66">
        <v>0.27</v>
      </c>
      <c r="O75" s="66">
        <v>0.27</v>
      </c>
      <c r="P75" s="66">
        <v>0.27</v>
      </c>
      <c r="Q75" s="66">
        <v>0.27</v>
      </c>
      <c r="R75" s="66">
        <v>0.27</v>
      </c>
      <c r="S75" s="66">
        <v>0.27</v>
      </c>
      <c r="T75" s="66">
        <v>0.27</v>
      </c>
      <c r="U75" s="66">
        <v>0.27</v>
      </c>
      <c r="V75" s="66">
        <v>0.27</v>
      </c>
      <c r="W75" s="66">
        <v>0.27</v>
      </c>
      <c r="X75" s="66">
        <v>0.27</v>
      </c>
      <c r="Y75" s="66">
        <v>0.27</v>
      </c>
      <c r="Z75" s="66">
        <v>0.27</v>
      </c>
      <c r="AA75" s="66">
        <v>0.27</v>
      </c>
      <c r="AB75" s="66">
        <v>0.27</v>
      </c>
      <c r="AC75" s="66">
        <v>0.27</v>
      </c>
      <c r="AD75" s="66">
        <v>0.27</v>
      </c>
      <c r="AE75" s="66">
        <v>0.27</v>
      </c>
      <c r="AF75" s="66">
        <v>0.27</v>
      </c>
      <c r="AG75" s="66">
        <v>0.27</v>
      </c>
      <c r="AH75" s="66">
        <v>0.27</v>
      </c>
      <c r="AI75" s="66">
        <v>0.27</v>
      </c>
      <c r="AJ75" s="66">
        <v>0.27</v>
      </c>
      <c r="AK75" s="66">
        <v>0.27</v>
      </c>
    </row>
    <row r="76" spans="1:37" s="9" customFormat="1" x14ac:dyDescent="0.2">
      <c r="A76" s="10"/>
      <c r="B76" s="62"/>
      <c r="C76" s="10"/>
      <c r="D76" s="10"/>
      <c r="E76" s="12"/>
      <c r="F76" s="53">
        <f>SUM(F72:F75)</f>
        <v>7874450</v>
      </c>
      <c r="G76" s="53">
        <f t="shared" ref="G76:AK76" si="11">SUM(G72:G75)</f>
        <v>3572.0000000000005</v>
      </c>
      <c r="H76" s="56">
        <f t="shared" si="11"/>
        <v>1</v>
      </c>
      <c r="I76" s="56">
        <f t="shared" si="11"/>
        <v>1</v>
      </c>
      <c r="J76" s="56">
        <f t="shared" si="11"/>
        <v>1</v>
      </c>
      <c r="K76" s="56">
        <f t="shared" si="11"/>
        <v>1</v>
      </c>
      <c r="L76" s="56">
        <f t="shared" si="11"/>
        <v>1</v>
      </c>
      <c r="M76" s="56">
        <f t="shared" si="11"/>
        <v>1</v>
      </c>
      <c r="N76" s="56">
        <f t="shared" si="11"/>
        <v>1</v>
      </c>
      <c r="O76" s="56">
        <f t="shared" si="11"/>
        <v>1</v>
      </c>
      <c r="P76" s="56">
        <f t="shared" si="11"/>
        <v>1</v>
      </c>
      <c r="Q76" s="56">
        <f t="shared" si="11"/>
        <v>1</v>
      </c>
      <c r="R76" s="56">
        <f t="shared" si="11"/>
        <v>1</v>
      </c>
      <c r="S76" s="56">
        <f t="shared" si="11"/>
        <v>1</v>
      </c>
      <c r="T76" s="56">
        <f t="shared" si="11"/>
        <v>1</v>
      </c>
      <c r="U76" s="56">
        <f t="shared" si="11"/>
        <v>1</v>
      </c>
      <c r="V76" s="56">
        <f t="shared" si="11"/>
        <v>1</v>
      </c>
      <c r="W76" s="56">
        <f t="shared" si="11"/>
        <v>1</v>
      </c>
      <c r="X76" s="56">
        <f t="shared" si="11"/>
        <v>1</v>
      </c>
      <c r="Y76" s="56">
        <f t="shared" si="11"/>
        <v>1</v>
      </c>
      <c r="Z76" s="56">
        <f t="shared" si="11"/>
        <v>1</v>
      </c>
      <c r="AA76" s="56">
        <f t="shared" si="11"/>
        <v>1</v>
      </c>
      <c r="AB76" s="56">
        <f t="shared" si="11"/>
        <v>1</v>
      </c>
      <c r="AC76" s="56">
        <f t="shared" si="11"/>
        <v>1</v>
      </c>
      <c r="AD76" s="56">
        <f t="shared" si="11"/>
        <v>1</v>
      </c>
      <c r="AE76" s="56">
        <f t="shared" si="11"/>
        <v>1</v>
      </c>
      <c r="AF76" s="56">
        <f t="shared" si="11"/>
        <v>1</v>
      </c>
      <c r="AG76" s="56">
        <f t="shared" si="11"/>
        <v>1</v>
      </c>
      <c r="AH76" s="56">
        <f t="shared" si="11"/>
        <v>1</v>
      </c>
      <c r="AI76" s="56">
        <f t="shared" si="11"/>
        <v>1</v>
      </c>
      <c r="AJ76" s="56">
        <f t="shared" si="11"/>
        <v>1</v>
      </c>
      <c r="AK76" s="56">
        <f t="shared" si="11"/>
        <v>1</v>
      </c>
    </row>
    <row r="77" spans="1:37" x14ac:dyDescent="0.2">
      <c r="A77" s="63" t="s">
        <v>121</v>
      </c>
      <c r="B77" s="63" t="s">
        <v>5</v>
      </c>
      <c r="C77" s="63" t="s">
        <v>41</v>
      </c>
      <c r="D77" s="63" t="s">
        <v>122</v>
      </c>
      <c r="E77" s="83" t="s">
        <v>146</v>
      </c>
      <c r="F77" s="18">
        <f>'DSR Secondary'!F77</f>
        <v>3751528.32</v>
      </c>
      <c r="G77" s="65">
        <f>'DSR Secondary'!G77</f>
        <v>1295.57</v>
      </c>
      <c r="H77" s="66">
        <v>0.32</v>
      </c>
      <c r="I77" s="66">
        <v>0.32</v>
      </c>
      <c r="J77" s="66">
        <v>0.32</v>
      </c>
      <c r="K77" s="66">
        <v>0.32</v>
      </c>
      <c r="L77" s="66">
        <v>0.32</v>
      </c>
      <c r="M77" s="66">
        <v>0.32</v>
      </c>
      <c r="N77" s="66">
        <v>0.35</v>
      </c>
      <c r="O77" s="66">
        <v>0.35</v>
      </c>
      <c r="P77" s="66">
        <v>0.35</v>
      </c>
      <c r="Q77" s="66">
        <v>0.35</v>
      </c>
      <c r="R77" s="66">
        <v>0.35</v>
      </c>
      <c r="S77" s="66">
        <v>0.35</v>
      </c>
      <c r="T77" s="66">
        <v>0.35</v>
      </c>
      <c r="U77" s="66">
        <v>0.35</v>
      </c>
      <c r="V77" s="66">
        <v>0.35</v>
      </c>
      <c r="W77" s="66">
        <v>0.41</v>
      </c>
      <c r="X77" s="66">
        <v>0.41</v>
      </c>
      <c r="Y77" s="66">
        <v>0.41</v>
      </c>
      <c r="Z77" s="66">
        <v>0.41</v>
      </c>
      <c r="AA77" s="66">
        <v>0.41</v>
      </c>
      <c r="AB77" s="66">
        <v>0.56000000000000005</v>
      </c>
      <c r="AC77" s="66">
        <v>0.6</v>
      </c>
      <c r="AD77" s="66">
        <v>0.6</v>
      </c>
      <c r="AE77" s="66">
        <v>0.6</v>
      </c>
      <c r="AF77" s="66">
        <v>0.6</v>
      </c>
      <c r="AG77" s="66">
        <v>0.6</v>
      </c>
      <c r="AH77" s="66">
        <v>0.6</v>
      </c>
      <c r="AI77" s="66">
        <v>0.6</v>
      </c>
      <c r="AJ77" s="66">
        <v>0.6</v>
      </c>
      <c r="AK77" s="66">
        <v>0.6</v>
      </c>
    </row>
    <row r="78" spans="1:37" x14ac:dyDescent="0.2">
      <c r="A78" s="63" t="s">
        <v>121</v>
      </c>
      <c r="B78" s="63" t="s">
        <v>5</v>
      </c>
      <c r="C78" s="63" t="s">
        <v>41</v>
      </c>
      <c r="D78" s="63" t="s">
        <v>123</v>
      </c>
      <c r="E78" s="43" t="s">
        <v>124</v>
      </c>
      <c r="F78" s="18">
        <f>'DSR Secondary'!F78</f>
        <v>2604430.1399999997</v>
      </c>
      <c r="G78" s="65">
        <f>'DSR Secondary'!G78</f>
        <v>1165.5400000000004</v>
      </c>
      <c r="H78" s="66">
        <v>0.33</v>
      </c>
      <c r="I78" s="66">
        <v>0.33</v>
      </c>
      <c r="J78" s="66">
        <v>0.33</v>
      </c>
      <c r="K78" s="66">
        <v>0.33</v>
      </c>
      <c r="L78" s="66">
        <v>0.33</v>
      </c>
      <c r="M78" s="66">
        <v>0.33</v>
      </c>
      <c r="N78" s="66">
        <v>0.33</v>
      </c>
      <c r="O78" s="66">
        <v>0.33</v>
      </c>
      <c r="P78" s="66">
        <v>0.33</v>
      </c>
      <c r="Q78" s="66">
        <v>0.33</v>
      </c>
      <c r="R78" s="66">
        <v>0.33</v>
      </c>
      <c r="S78" s="66">
        <v>0.33</v>
      </c>
      <c r="T78" s="66">
        <v>0.33</v>
      </c>
      <c r="U78" s="66">
        <v>0.33</v>
      </c>
      <c r="V78" s="66">
        <v>0.33</v>
      </c>
      <c r="W78" s="66">
        <v>0.37</v>
      </c>
      <c r="X78" s="66">
        <v>0.37</v>
      </c>
      <c r="Y78" s="66">
        <v>0.37</v>
      </c>
      <c r="Z78" s="66">
        <v>0.37</v>
      </c>
      <c r="AA78" s="66">
        <v>0.4</v>
      </c>
      <c r="AB78" s="66">
        <v>0.36</v>
      </c>
      <c r="AC78" s="66">
        <v>0.31</v>
      </c>
      <c r="AD78" s="66">
        <v>0.31</v>
      </c>
      <c r="AE78" s="66">
        <v>0.31</v>
      </c>
      <c r="AF78" s="66">
        <v>0.31</v>
      </c>
      <c r="AG78" s="66">
        <v>0.31</v>
      </c>
      <c r="AH78" s="66">
        <v>0.31</v>
      </c>
      <c r="AI78" s="66">
        <v>0.31</v>
      </c>
      <c r="AJ78" s="66">
        <v>0.31</v>
      </c>
      <c r="AK78" s="66">
        <v>0.31</v>
      </c>
    </row>
    <row r="79" spans="1:37" x14ac:dyDescent="0.2">
      <c r="A79" s="63" t="s">
        <v>121</v>
      </c>
      <c r="B79" s="63" t="s">
        <v>5</v>
      </c>
      <c r="C79" s="63" t="s">
        <v>41</v>
      </c>
      <c r="D79" s="63" t="s">
        <v>125</v>
      </c>
      <c r="E79" s="43" t="s">
        <v>133</v>
      </c>
      <c r="F79" s="18">
        <f>'DSR Secondary'!F79</f>
        <v>1646289.5399999998</v>
      </c>
      <c r="G79" s="65">
        <f>'DSR Secondary'!G79</f>
        <v>1054.8900000000001</v>
      </c>
      <c r="H79" s="66">
        <v>0.35</v>
      </c>
      <c r="I79" s="66">
        <v>0.35</v>
      </c>
      <c r="J79" s="66">
        <v>0.35</v>
      </c>
      <c r="K79" s="66">
        <v>0.35</v>
      </c>
      <c r="L79" s="66">
        <v>0.35</v>
      </c>
      <c r="M79" s="66">
        <v>0.35</v>
      </c>
      <c r="N79" s="66">
        <v>0.32</v>
      </c>
      <c r="O79" s="66">
        <v>0.32</v>
      </c>
      <c r="P79" s="66">
        <v>0.32</v>
      </c>
      <c r="Q79" s="66">
        <v>0.32</v>
      </c>
      <c r="R79" s="66">
        <v>0.32</v>
      </c>
      <c r="S79" s="66">
        <v>0.32</v>
      </c>
      <c r="T79" s="66">
        <v>0.32</v>
      </c>
      <c r="U79" s="66">
        <v>0.32</v>
      </c>
      <c r="V79" s="66">
        <v>0.32</v>
      </c>
      <c r="W79" s="66">
        <v>0.22</v>
      </c>
      <c r="X79" s="66">
        <v>0.22</v>
      </c>
      <c r="Y79" s="66">
        <v>0.22</v>
      </c>
      <c r="Z79" s="66">
        <v>0.22</v>
      </c>
      <c r="AA79" s="66">
        <v>0.19</v>
      </c>
      <c r="AB79" s="66">
        <v>0.08</v>
      </c>
      <c r="AC79" s="66">
        <v>0.09</v>
      </c>
      <c r="AD79" s="66">
        <v>0.09</v>
      </c>
      <c r="AE79" s="66">
        <v>0.09</v>
      </c>
      <c r="AF79" s="66">
        <v>0.09</v>
      </c>
      <c r="AG79" s="66">
        <v>0.09</v>
      </c>
      <c r="AH79" s="66">
        <v>0.09</v>
      </c>
      <c r="AI79" s="66">
        <v>0.09</v>
      </c>
      <c r="AJ79" s="66">
        <v>0.09</v>
      </c>
      <c r="AK79" s="66">
        <v>0.09</v>
      </c>
    </row>
    <row r="80" spans="1:37" s="9" customFormat="1" x14ac:dyDescent="0.2">
      <c r="A80" s="10"/>
      <c r="B80" s="62"/>
      <c r="C80" s="10"/>
      <c r="D80" s="10"/>
      <c r="E80" s="12"/>
      <c r="F80" s="53">
        <f>SUM(F77:F79)</f>
        <v>8002247.9999999991</v>
      </c>
      <c r="G80" s="53">
        <f t="shared" ref="G80:AK80" si="12">SUM(G77:G79)</f>
        <v>3516.0000000000009</v>
      </c>
      <c r="H80" s="56">
        <f t="shared" si="12"/>
        <v>1</v>
      </c>
      <c r="I80" s="56">
        <f t="shared" si="12"/>
        <v>1</v>
      </c>
      <c r="J80" s="56">
        <f t="shared" si="12"/>
        <v>1</v>
      </c>
      <c r="K80" s="56">
        <f t="shared" si="12"/>
        <v>1</v>
      </c>
      <c r="L80" s="56">
        <f t="shared" si="12"/>
        <v>1</v>
      </c>
      <c r="M80" s="56">
        <f t="shared" si="12"/>
        <v>1</v>
      </c>
      <c r="N80" s="56">
        <f t="shared" si="12"/>
        <v>1</v>
      </c>
      <c r="O80" s="56">
        <f t="shared" si="12"/>
        <v>1</v>
      </c>
      <c r="P80" s="56">
        <f t="shared" si="12"/>
        <v>1</v>
      </c>
      <c r="Q80" s="56">
        <f t="shared" si="12"/>
        <v>1</v>
      </c>
      <c r="R80" s="56">
        <f t="shared" si="12"/>
        <v>1</v>
      </c>
      <c r="S80" s="56">
        <f t="shared" si="12"/>
        <v>1</v>
      </c>
      <c r="T80" s="56">
        <f t="shared" si="12"/>
        <v>1</v>
      </c>
      <c r="U80" s="56">
        <f t="shared" si="12"/>
        <v>1</v>
      </c>
      <c r="V80" s="56">
        <f t="shared" si="12"/>
        <v>1</v>
      </c>
      <c r="W80" s="56">
        <f t="shared" si="12"/>
        <v>1</v>
      </c>
      <c r="X80" s="56">
        <f t="shared" si="12"/>
        <v>1</v>
      </c>
      <c r="Y80" s="56">
        <f t="shared" si="12"/>
        <v>1</v>
      </c>
      <c r="Z80" s="56">
        <f t="shared" si="12"/>
        <v>1</v>
      </c>
      <c r="AA80" s="56">
        <f t="shared" si="12"/>
        <v>1</v>
      </c>
      <c r="AB80" s="56">
        <f t="shared" si="12"/>
        <v>1</v>
      </c>
      <c r="AC80" s="56">
        <f t="shared" si="12"/>
        <v>0.99999999999999989</v>
      </c>
      <c r="AD80" s="56">
        <f t="shared" si="12"/>
        <v>0.99999999999999989</v>
      </c>
      <c r="AE80" s="56">
        <f t="shared" si="12"/>
        <v>0.99999999999999989</v>
      </c>
      <c r="AF80" s="56">
        <f t="shared" si="12"/>
        <v>0.99999999999999989</v>
      </c>
      <c r="AG80" s="56">
        <f t="shared" si="12"/>
        <v>0.99999999999999989</v>
      </c>
      <c r="AH80" s="56">
        <f t="shared" si="12"/>
        <v>0.99999999999999989</v>
      </c>
      <c r="AI80" s="56">
        <f t="shared" si="12"/>
        <v>0.99999999999999989</v>
      </c>
      <c r="AJ80" s="56">
        <f t="shared" si="12"/>
        <v>0.99999999999999989</v>
      </c>
      <c r="AK80" s="56">
        <f t="shared" si="12"/>
        <v>0.99999999999999989</v>
      </c>
    </row>
    <row r="81" spans="1:48" x14ac:dyDescent="0.2">
      <c r="A81" s="46" t="s">
        <v>43</v>
      </c>
      <c r="B81" s="11"/>
      <c r="C81" s="11"/>
      <c r="D81" s="11"/>
      <c r="E81" s="11"/>
      <c r="F81" s="57">
        <f>SUM(F80,F76,F71,F63,F58,F53,F45,F37,F30,F23,F18,F13,F6)</f>
        <v>131974930.07759175</v>
      </c>
      <c r="G81" s="57">
        <f>SUM(G80,G76,G71,G63,G58,G53,G45,G37,G30,G23,G18,G13,G6)</f>
        <v>60688.938613635793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5"/>
  </conditionalFormatting>
  <conditionalFormatting sqref="D19:E22">
    <cfRule type="duplicateValues" dxfId="22" priority="74"/>
  </conditionalFormatting>
  <conditionalFormatting sqref="D31:E31 D34:E36 D32">
    <cfRule type="duplicateValues" dxfId="21" priority="73"/>
  </conditionalFormatting>
  <conditionalFormatting sqref="D3:E5">
    <cfRule type="duplicateValues" dxfId="20" priority="483"/>
  </conditionalFormatting>
  <conditionalFormatting sqref="D1:E2">
    <cfRule type="duplicateValues" dxfId="19" priority="607"/>
  </conditionalFormatting>
  <conditionalFormatting sqref="E32">
    <cfRule type="duplicateValues" dxfId="18" priority="6"/>
  </conditionalFormatting>
  <conditionalFormatting sqref="D39:E39">
    <cfRule type="duplicateValues" dxfId="17" priority="4"/>
  </conditionalFormatting>
  <conditionalFormatting sqref="D40:E40">
    <cfRule type="duplicateValues" dxfId="16" priority="3"/>
  </conditionalFormatting>
  <conditionalFormatting sqref="D33:E33">
    <cfRule type="duplicateValues" dxfId="15" priority="2"/>
  </conditionalFormatting>
  <conditionalFormatting sqref="D37:E38 D6:E13 D18:E18 D23:E30 D41:E53">
    <cfRule type="duplicateValues" dxfId="14" priority="62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49" width="9" style="7"/>
    <col min="50" max="16384" width="9" style="8"/>
  </cols>
  <sheetData>
    <row r="1" spans="1:49" x14ac:dyDescent="0.2">
      <c r="A1" s="102" t="s">
        <v>15</v>
      </c>
      <c r="B1" s="104" t="s">
        <v>16</v>
      </c>
      <c r="C1" s="104" t="s">
        <v>17</v>
      </c>
      <c r="D1" s="104" t="s">
        <v>18</v>
      </c>
      <c r="E1" s="101" t="s">
        <v>19</v>
      </c>
      <c r="F1" s="100" t="s">
        <v>3</v>
      </c>
      <c r="G1" s="100" t="s">
        <v>20</v>
      </c>
      <c r="H1" s="47">
        <v>991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1290</v>
      </c>
      <c r="P1" s="47">
        <v>1470</v>
      </c>
      <c r="Q1" s="47">
        <v>1336</v>
      </c>
      <c r="R1" s="47">
        <v>1370</v>
      </c>
      <c r="S1" s="47">
        <v>1400</v>
      </c>
      <c r="T1" s="47">
        <v>1380</v>
      </c>
      <c r="U1" s="47">
        <v>1320</v>
      </c>
      <c r="V1" s="47">
        <v>1410</v>
      </c>
      <c r="W1" s="47">
        <v>1460</v>
      </c>
      <c r="X1" s="47">
        <v>1490</v>
      </c>
      <c r="Y1" s="47">
        <v>5370</v>
      </c>
      <c r="Z1" s="47">
        <v>5650</v>
      </c>
      <c r="AA1" s="47">
        <v>6580</v>
      </c>
      <c r="AB1" s="47">
        <v>7070</v>
      </c>
      <c r="AC1" s="47">
        <v>7530</v>
      </c>
      <c r="AD1" s="47">
        <v>10460</v>
      </c>
      <c r="AE1" s="47">
        <v>11770</v>
      </c>
      <c r="AF1" s="47">
        <v>7900</v>
      </c>
      <c r="AG1" s="47">
        <v>8850</v>
      </c>
      <c r="AH1" s="47">
        <v>9880</v>
      </c>
      <c r="AI1" s="47">
        <v>11770</v>
      </c>
      <c r="AJ1" s="47">
        <v>12520</v>
      </c>
      <c r="AK1" s="47">
        <v>14100</v>
      </c>
    </row>
    <row r="2" spans="1:49" x14ac:dyDescent="0.2">
      <c r="A2" s="103"/>
      <c r="B2" s="105"/>
      <c r="C2" s="105"/>
      <c r="D2" s="105"/>
      <c r="E2" s="101"/>
      <c r="F2" s="100"/>
      <c r="G2" s="100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49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2172059.6831651847</v>
      </c>
      <c r="G3" s="19">
        <f>SUM(H3:AK3)</f>
        <v>1002.3700099447803</v>
      </c>
      <c r="H3" s="20">
        <f>'Distributor Secondary'!G4*'DSR con %'!H3</f>
        <v>152.8682545879573</v>
      </c>
      <c r="I3" s="20">
        <f>'Distributor Secondary'!H4*'DSR con %'!I3</f>
        <v>111.20900737922992</v>
      </c>
      <c r="J3" s="20">
        <f>'Distributor Secondary'!I4*'DSR con %'!J3</f>
        <v>98.852451003759924</v>
      </c>
      <c r="K3" s="20">
        <f>'Distributor Secondary'!J4*'DSR con %'!K3</f>
        <v>68.843671234761374</v>
      </c>
      <c r="L3" s="20">
        <f>'Distributor Secondary'!K4*'DSR con %'!L3</f>
        <v>53.662759116326811</v>
      </c>
      <c r="M3" s="20">
        <f>'Distributor Secondary'!L4*'DSR con %'!M3</f>
        <v>72.727160381337654</v>
      </c>
      <c r="N3" s="20">
        <f>'Distributor Secondary'!M4*'DSR con %'!N3</f>
        <v>31.774002108351404</v>
      </c>
      <c r="O3" s="20">
        <f>'Distributor Secondary'!N4*'DSR con %'!O3</f>
        <v>31.067913172610261</v>
      </c>
      <c r="P3" s="20">
        <f>'Distributor Secondary'!O4*'DSR con %'!P3</f>
        <v>8.8261116967642792</v>
      </c>
      <c r="Q3" s="20">
        <f>'Distributor Secondary'!P4*'DSR con %'!Q3</f>
        <v>44.483602951691964</v>
      </c>
      <c r="R3" s="20">
        <f>'Distributor Secondary'!Q4*'DSR con %'!R3</f>
        <v>22.594845943716553</v>
      </c>
      <c r="S3" s="20">
        <f>'Distributor Secondary'!R4*'DSR con %'!S3</f>
        <v>44.130558483821396</v>
      </c>
      <c r="T3" s="20">
        <f>'Distributor Secondary'!S4*'DSR con %'!T3</f>
        <v>27.184424026033977</v>
      </c>
      <c r="U3" s="20">
        <f>'Distributor Secondary'!T4*'DSR con %'!U3</f>
        <v>36.363580190668827</v>
      </c>
      <c r="V3" s="20">
        <f>'Distributor Secondary'!U4*'DSR con %'!V3</f>
        <v>28.596601897516262</v>
      </c>
      <c r="W3" s="20">
        <f>'Distributor Secondary'!V4*'DSR con %'!W3</f>
        <v>29.655735301127976</v>
      </c>
      <c r="X3" s="20">
        <f>'Distributor Secondary'!W4*'DSR con %'!X3</f>
        <v>29.302690833257405</v>
      </c>
      <c r="Y3" s="20">
        <f>'Distributor Secondary'!X4*'DSR con %'!Y3</f>
        <v>5.295667018058567</v>
      </c>
      <c r="Z3" s="20">
        <f>'Distributor Secondary'!Y4*'DSR con %'!Z3</f>
        <v>4.2365336144468539</v>
      </c>
      <c r="AA3" s="20">
        <f>'Distributor Secondary'!Z4*'DSR con %'!AA3</f>
        <v>5.5889692789535248</v>
      </c>
      <c r="AB3" s="20">
        <f>'Distributor Secondary'!AA4*'DSR con %'!AB3</f>
        <v>6.4714381124725024</v>
      </c>
      <c r="AC3" s="20">
        <f>'Distributor Secondary'!AB4*'DSR con %'!AC3</f>
        <v>3.8240316119155695</v>
      </c>
      <c r="AD3" s="20">
        <f>'Distributor Secondary'!AC4*'DSR con %'!AD3</f>
        <v>19.14</v>
      </c>
      <c r="AE3" s="20">
        <f>'Distributor Secondary'!AD4*'DSR con %'!AE3</f>
        <v>15.510000000000002</v>
      </c>
      <c r="AF3" s="20">
        <f>'Distributor Secondary'!AE4*'DSR con %'!AF3</f>
        <v>5.28</v>
      </c>
      <c r="AG3" s="20">
        <f>'Distributor Secondary'!AF4*'DSR con %'!AG3</f>
        <v>4.95</v>
      </c>
      <c r="AH3" s="20">
        <f>'Distributor Secondary'!AG4*'DSR con %'!AH3</f>
        <v>8.58</v>
      </c>
      <c r="AI3" s="20">
        <f>'Distributor Secondary'!AH4*'DSR con %'!AI3</f>
        <v>20.130000000000003</v>
      </c>
      <c r="AJ3" s="20">
        <f>'Distributor Secondary'!AI4*'DSR con %'!AJ3</f>
        <v>9.9</v>
      </c>
      <c r="AK3" s="20">
        <f>'Distributor Secondary'!AJ4*'DSR con %'!AK3</f>
        <v>1.32</v>
      </c>
    </row>
    <row r="4" spans="1:49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2318902.4029127052</v>
      </c>
      <c r="G4" s="19">
        <f>SUM(H4:AK4)</f>
        <v>1064.6977795265223</v>
      </c>
      <c r="H4" s="20">
        <f>'Distributor Secondary'!G4*'DSR con %'!H4</f>
        <v>161.70922310207644</v>
      </c>
      <c r="I4" s="20">
        <f>'Distributor Secondary'!H4*'DSR con %'!I4</f>
        <v>117.64065883869301</v>
      </c>
      <c r="J4" s="20">
        <f>'Distributor Secondary'!I4*'DSR con %'!J4</f>
        <v>104.56947452328268</v>
      </c>
      <c r="K4" s="20">
        <f>'Distributor Secondary'!J4*'DSR con %'!K4</f>
        <v>72.825169757286147</v>
      </c>
      <c r="L4" s="20">
        <f>'Distributor Secondary'!K4*'DSR con %'!L4</f>
        <v>56.76628616978202</v>
      </c>
      <c r="M4" s="20">
        <f>'Distributor Secondary'!L4*'DSR con %'!M4</f>
        <v>76.933256256415106</v>
      </c>
      <c r="N4" s="20">
        <f>'Distributor Secondary'!M4*'DSR con %'!N4</f>
        <v>33.611616811055143</v>
      </c>
      <c r="O4" s="20">
        <f>'Distributor Secondary'!N4*'DSR con %'!O4</f>
        <v>32.864691993031698</v>
      </c>
      <c r="P4" s="20">
        <f>'Distributor Secondary'!O4*'DSR con %'!P4</f>
        <v>9.3365602252930966</v>
      </c>
      <c r="Q4" s="20">
        <f>'Distributor Secondary'!P4*'DSR con %'!Q4</f>
        <v>47.056263535477207</v>
      </c>
      <c r="R4" s="20">
        <f>'Distributor Secondary'!Q4*'DSR con %'!R4</f>
        <v>23.901594176750326</v>
      </c>
      <c r="S4" s="20">
        <f>'Distributor Secondary'!R4*'DSR con %'!S4</f>
        <v>46.682801126465478</v>
      </c>
      <c r="T4" s="20">
        <f>'Distributor Secondary'!S4*'DSR con %'!T4</f>
        <v>28.756605493902736</v>
      </c>
      <c r="U4" s="20">
        <f>'Distributor Secondary'!T4*'DSR con %'!U4</f>
        <v>38.466628128207553</v>
      </c>
      <c r="V4" s="20">
        <f>'Distributor Secondary'!U4*'DSR con %'!V4</f>
        <v>30.250455129949632</v>
      </c>
      <c r="W4" s="20">
        <f>'Distributor Secondary'!V4*'DSR con %'!W4</f>
        <v>31.370842356984802</v>
      </c>
      <c r="X4" s="20">
        <f>'Distributor Secondary'!W4*'DSR con %'!X4</f>
        <v>30.99737994797308</v>
      </c>
      <c r="Y4" s="20">
        <f>'Distributor Secondary'!X4*'DSR con %'!Y4</f>
        <v>5.6019361351758574</v>
      </c>
      <c r="Z4" s="20">
        <f>'Distributor Secondary'!Y4*'DSR con %'!Z4</f>
        <v>4.4815489081406863</v>
      </c>
      <c r="AA4" s="20">
        <f>'Distributor Secondary'!Z4*'DSR con %'!AA4</f>
        <v>8.2666842833521219</v>
      </c>
      <c r="AB4" s="20">
        <f>'Distributor Secondary'!AA4*'DSR con %'!AB4</f>
        <v>9.5719502228287716</v>
      </c>
      <c r="AC4" s="20">
        <f>'Distributor Secondary'!AB4*'DSR con %'!AC4</f>
        <v>5.6561524043988198</v>
      </c>
      <c r="AD4" s="20">
        <f>'Distributor Secondary'!AC4*'DSR con %'!AD4</f>
        <v>19.720000000000002</v>
      </c>
      <c r="AE4" s="20">
        <f>'Distributor Secondary'!AD4*'DSR con %'!AE4</f>
        <v>15.98</v>
      </c>
      <c r="AF4" s="20">
        <f>'Distributor Secondary'!AE4*'DSR con %'!AF4</f>
        <v>5.44</v>
      </c>
      <c r="AG4" s="20">
        <f>'Distributor Secondary'!AF4*'DSR con %'!AG4</f>
        <v>5.1000000000000005</v>
      </c>
      <c r="AH4" s="20">
        <f>'Distributor Secondary'!AG4*'DSR con %'!AH4</f>
        <v>8.84</v>
      </c>
      <c r="AI4" s="20">
        <f>'Distributor Secondary'!AH4*'DSR con %'!AI4</f>
        <v>20.740000000000002</v>
      </c>
      <c r="AJ4" s="20">
        <f>'Distributor Secondary'!AI4*'DSR con %'!AJ4</f>
        <v>10.200000000000001</v>
      </c>
      <c r="AK4" s="20">
        <f>'Distributor Secondary'!AJ4*'DSR con %'!AK4</f>
        <v>1.36</v>
      </c>
    </row>
    <row r="5" spans="1:49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1908986.9139221101</v>
      </c>
      <c r="G5" s="19">
        <f>SUM(H5:AK5)</f>
        <v>797.93221052869728</v>
      </c>
      <c r="H5" s="20">
        <f>'Distributor Secondary'!G4*'DSR con %'!H5</f>
        <v>118.42252230996627</v>
      </c>
      <c r="I5" s="20">
        <f>'Distributor Secondary'!H4*'DSR con %'!I5</f>
        <v>86.150333782077084</v>
      </c>
      <c r="J5" s="20">
        <f>'Distributor Secondary'!I4*'DSR con %'!J5</f>
        <v>76.578074472957411</v>
      </c>
      <c r="K5" s="20">
        <f>'Distributor Secondary'!J4*'DSR con %'!K5</f>
        <v>53.331159007952479</v>
      </c>
      <c r="L5" s="20">
        <f>'Distributor Secondary'!K4*'DSR con %'!L5</f>
        <v>41.570954713891162</v>
      </c>
      <c r="M5" s="20">
        <f>'Distributor Secondary'!L4*'DSR con %'!M5</f>
        <v>56.339583362247232</v>
      </c>
      <c r="N5" s="20">
        <f>'Distributor Secondary'!M4*'DSR con %'!N5</f>
        <v>24.61438108059345</v>
      </c>
      <c r="O5" s="20">
        <f>'Distributor Secondary'!N4*'DSR con %'!O5</f>
        <v>24.067394834358041</v>
      </c>
      <c r="P5" s="20">
        <f>'Distributor Secondary'!O4*'DSR con %'!P5</f>
        <v>6.8373280779426251</v>
      </c>
      <c r="Q5" s="20">
        <f>'Distributor Secondary'!P4*'DSR con %'!Q5</f>
        <v>34.460133512830829</v>
      </c>
      <c r="R5" s="20">
        <f>'Distributor Secondary'!Q4*'DSR con %'!R5</f>
        <v>17.503559879533121</v>
      </c>
      <c r="S5" s="20">
        <f>'Distributor Secondary'!R4*'DSR con %'!S5</f>
        <v>34.186640389713126</v>
      </c>
      <c r="T5" s="20">
        <f>'Distributor Secondary'!S4*'DSR con %'!T5</f>
        <v>21.058970480063287</v>
      </c>
      <c r="U5" s="20">
        <f>'Distributor Secondary'!T4*'DSR con %'!U5</f>
        <v>28.169791681123616</v>
      </c>
      <c r="V5" s="20">
        <f>'Distributor Secondary'!U4*'DSR con %'!V5</f>
        <v>22.152942972534106</v>
      </c>
      <c r="W5" s="20">
        <f>'Distributor Secondary'!V4*'DSR con %'!W5</f>
        <v>22.973422341887222</v>
      </c>
      <c r="X5" s="20">
        <f>'Distributor Secondary'!W4*'DSR con %'!X5</f>
        <v>22.699929218769515</v>
      </c>
      <c r="Y5" s="20">
        <f>'Distributor Secondary'!X4*'DSR con %'!Y5</f>
        <v>4.1023968467655756</v>
      </c>
      <c r="Z5" s="20">
        <f>'Distributor Secondary'!Y4*'DSR con %'!Z5</f>
        <v>3.2819174774124602</v>
      </c>
      <c r="AA5" s="20">
        <f>'Distributor Secondary'!Z4*'DSR con %'!AA5</f>
        <v>5.1443464376943551</v>
      </c>
      <c r="AB5" s="20">
        <f>'Distributor Secondary'!AA4*'DSR con %'!AB5</f>
        <v>5.9566116646987268</v>
      </c>
      <c r="AC5" s="20">
        <f>'Distributor Secondary'!AB4*'DSR con %'!AC5</f>
        <v>3.5198159836856115</v>
      </c>
      <c r="AD5" s="20">
        <f>'Distributor Secondary'!AC4*'DSR con %'!AD5</f>
        <v>19.14</v>
      </c>
      <c r="AE5" s="20">
        <f>'Distributor Secondary'!AD4*'DSR con %'!AE5</f>
        <v>15.510000000000002</v>
      </c>
      <c r="AF5" s="20">
        <f>'Distributor Secondary'!AE4*'DSR con %'!AF5</f>
        <v>5.28</v>
      </c>
      <c r="AG5" s="20">
        <f>'Distributor Secondary'!AF4*'DSR con %'!AG5</f>
        <v>4.95</v>
      </c>
      <c r="AH5" s="20">
        <f>'Distributor Secondary'!AG4*'DSR con %'!AH5</f>
        <v>8.58</v>
      </c>
      <c r="AI5" s="20">
        <f>'Distributor Secondary'!AH4*'DSR con %'!AI5</f>
        <v>20.130000000000003</v>
      </c>
      <c r="AJ5" s="20">
        <f>'Distributor Secondary'!AI4*'DSR con %'!AJ5</f>
        <v>9.9</v>
      </c>
      <c r="AK5" s="20">
        <f>'Distributor Secondary'!AJ4*'DSR con %'!AK5</f>
        <v>1.32</v>
      </c>
    </row>
    <row r="6" spans="1:49" s="9" customFormat="1" x14ac:dyDescent="0.2">
      <c r="A6" s="30"/>
      <c r="B6" s="2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205.99999999999997</v>
      </c>
      <c r="N6" s="26">
        <f t="shared" si="0"/>
        <v>89.999999999999986</v>
      </c>
      <c r="O6" s="26">
        <f t="shared" ref="O6:P6" si="1">SUM(O3:O5)</f>
        <v>88</v>
      </c>
      <c r="P6" s="26">
        <f t="shared" si="1"/>
        <v>25.000000000000004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102.99999999999999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19.000000000000004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ref="AE6:AJ6" si="2">SUM(AE3:AE5)</f>
        <v>47</v>
      </c>
      <c r="AF6" s="26">
        <f t="shared" si="2"/>
        <v>16</v>
      </c>
      <c r="AG6" s="26">
        <f t="shared" si="2"/>
        <v>15</v>
      </c>
      <c r="AH6" s="26">
        <f t="shared" si="2"/>
        <v>26</v>
      </c>
      <c r="AI6" s="26">
        <f t="shared" si="2"/>
        <v>61.000000000000007</v>
      </c>
      <c r="AJ6" s="26">
        <f t="shared" si="2"/>
        <v>30</v>
      </c>
      <c r="AK6" s="26">
        <f t="shared" si="0"/>
        <v>4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3">SUMPRODUCT(H7:AK7,$H$1:$AK$1)</f>
        <v>1520128.5399999998</v>
      </c>
      <c r="G7" s="19">
        <f t="shared" ref="G7:G12" si="4">SUM(H7:AK7)</f>
        <v>1020.6299999999999</v>
      </c>
      <c r="H7" s="20">
        <f>'Distributor Secondary'!G5*'DSR con %'!H7</f>
        <v>353.34000000000003</v>
      </c>
      <c r="I7" s="20">
        <f>'Distributor Secondary'!H5*'DSR con %'!I7</f>
        <v>39.6</v>
      </c>
      <c r="J7" s="20">
        <f>'Distributor Secondary'!I5*'DSR con %'!J7</f>
        <v>58.140000000000008</v>
      </c>
      <c r="K7" s="20">
        <f>'Distributor Secondary'!J5*'DSR con %'!K7</f>
        <v>102.25</v>
      </c>
      <c r="L7" s="20">
        <f>'Distributor Secondary'!K5*'DSR con %'!L7</f>
        <v>29.900000000000002</v>
      </c>
      <c r="M7" s="20">
        <f>'Distributor Secondary'!L5*'DSR con %'!M7</f>
        <v>41.04</v>
      </c>
      <c r="N7" s="20">
        <f>'Distributor Secondary'!M5*'DSR con %'!N7</f>
        <v>33.39</v>
      </c>
      <c r="O7" s="20">
        <f>'Distributor Secondary'!N5*'DSR con %'!O7</f>
        <v>36.299999999999997</v>
      </c>
      <c r="P7" s="20">
        <f>'Distributor Secondary'!O5*'DSR con %'!P7</f>
        <v>23.75</v>
      </c>
      <c r="Q7" s="20">
        <f>'Distributor Secondary'!P5*'DSR con %'!Q7</f>
        <v>62.1</v>
      </c>
      <c r="R7" s="20">
        <f>'Distributor Secondary'!Q5*'DSR con %'!R7</f>
        <v>15.149999999999999</v>
      </c>
      <c r="S7" s="20">
        <f>'Distributor Secondary'!R5*'DSR con %'!S7</f>
        <v>20.239999999999998</v>
      </c>
      <c r="T7" s="20">
        <f>'Distributor Secondary'!S5*'DSR con %'!T7</f>
        <v>21.66</v>
      </c>
      <c r="U7" s="20">
        <f>'Distributor Secondary'!T5*'DSR con %'!U7</f>
        <v>24.16</v>
      </c>
      <c r="V7" s="20">
        <f>'Distributor Secondary'!U5*'DSR con %'!V7</f>
        <v>40.96</v>
      </c>
      <c r="W7" s="20">
        <f>'Distributor Secondary'!V5*'DSR con %'!W7</f>
        <v>22.400000000000002</v>
      </c>
      <c r="X7" s="20">
        <f>'Distributor Secondary'!W5*'DSR con %'!X7</f>
        <v>51.25</v>
      </c>
      <c r="Y7" s="20">
        <f>'Distributor Secondary'!X5*'DSR con %'!Y7</f>
        <v>5.94</v>
      </c>
      <c r="Z7" s="20">
        <f>'Distributor Secondary'!Y5*'DSR con %'!Z7</f>
        <v>8.68</v>
      </c>
      <c r="AA7" s="20">
        <f>'Distributor Secondary'!Z5*'DSR con %'!AA7</f>
        <v>3</v>
      </c>
      <c r="AB7" s="20">
        <f>'Distributor Secondary'!AA5*'DSR con %'!AB7</f>
        <v>7</v>
      </c>
      <c r="AC7" s="20">
        <f>'Distributor Secondary'!AB5*'DSR con %'!AC7</f>
        <v>1.69</v>
      </c>
      <c r="AD7" s="20">
        <f>'Distributor Secondary'!AC5*'DSR con %'!AD7</f>
        <v>3.9899999999999998</v>
      </c>
      <c r="AE7" s="20">
        <f>'Distributor Secondary'!AD5*'DSR con %'!AE7</f>
        <v>2.52</v>
      </c>
      <c r="AF7" s="20">
        <f>'Distributor Secondary'!AE5*'DSR con %'!AF7</f>
        <v>1.26</v>
      </c>
      <c r="AG7" s="20">
        <f>'Distributor Secondary'!AF5*'DSR con %'!AG7</f>
        <v>1.68</v>
      </c>
      <c r="AH7" s="20">
        <f>'Distributor Secondary'!AG5*'DSR con %'!AH7</f>
        <v>1.47</v>
      </c>
      <c r="AI7" s="20">
        <f>'Distributor Secondary'!AH5*'DSR con %'!AI7</f>
        <v>3.57</v>
      </c>
      <c r="AJ7" s="20">
        <f>'Distributor Secondary'!AI5*'DSR con %'!AJ7</f>
        <v>2.52</v>
      </c>
      <c r="AK7" s="20">
        <f>'Distributor Secondary'!AJ5*'DSR con %'!AK7</f>
        <v>1.68</v>
      </c>
    </row>
    <row r="8" spans="1:49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 t="shared" si="3"/>
        <v>714088.80000000028</v>
      </c>
      <c r="G8" s="19">
        <f t="shared" si="4"/>
        <v>512.55999999999995</v>
      </c>
      <c r="H8" s="20">
        <f>'Distributor Secondary'!G5*'DSR con %'!H8</f>
        <v>90.600000000000009</v>
      </c>
      <c r="I8" s="20">
        <f>'Distributor Secondary'!H5*'DSR con %'!I8</f>
        <v>39.6</v>
      </c>
      <c r="J8" s="20">
        <f>'Distributor Secondary'!I5*'DSR con %'!J8</f>
        <v>30.779999999999998</v>
      </c>
      <c r="K8" s="20">
        <f>'Distributor Secondary'!J5*'DSR con %'!K8</f>
        <v>40.900000000000006</v>
      </c>
      <c r="L8" s="20">
        <f>'Distributor Secondary'!K5*'DSR con %'!L8</f>
        <v>32.200000000000003</v>
      </c>
      <c r="M8" s="20">
        <f>'Distributor Secondary'!L5*'DSR con %'!M8</f>
        <v>61.559999999999995</v>
      </c>
      <c r="N8" s="20">
        <f>'Distributor Secondary'!M5*'DSR con %'!N8</f>
        <v>20.67</v>
      </c>
      <c r="O8" s="20">
        <f>'Distributor Secondary'!N5*'DSR con %'!O8</f>
        <v>18.149999999999999</v>
      </c>
      <c r="P8" s="20">
        <f>'Distributor Secondary'!O5*'DSR con %'!P8</f>
        <v>9.5</v>
      </c>
      <c r="Q8" s="20">
        <f>'Distributor Secondary'!P5*'DSR con %'!Q8</f>
        <v>18.400000000000002</v>
      </c>
      <c r="R8" s="20">
        <f>'Distributor Secondary'!Q5*'DSR con %'!R8</f>
        <v>11.11</v>
      </c>
      <c r="S8" s="20">
        <f>'Distributor Secondary'!R5*'DSR con %'!S8</f>
        <v>23.92</v>
      </c>
      <c r="T8" s="20">
        <f>'Distributor Secondary'!S5*'DSR con %'!T8</f>
        <v>11.4</v>
      </c>
      <c r="U8" s="20">
        <f>'Distributor Secondary'!T5*'DSR con %'!U8</f>
        <v>24.16</v>
      </c>
      <c r="V8" s="20">
        <f>'Distributor Secondary'!U5*'DSR con %'!V8</f>
        <v>33.28</v>
      </c>
      <c r="W8" s="20">
        <f>'Distributor Secondary'!V5*'DSR con %'!W8</f>
        <v>8.8000000000000007</v>
      </c>
      <c r="X8" s="20">
        <f>'Distributor Secondary'!W5*'DSR con %'!X8</f>
        <v>26.650000000000002</v>
      </c>
      <c r="Y8" s="20">
        <f>'Distributor Secondary'!X5*'DSR con %'!Y8</f>
        <v>1.44</v>
      </c>
      <c r="Z8" s="20">
        <f>'Distributor Secondary'!Y5*'DSR con %'!Z8</f>
        <v>0.98000000000000009</v>
      </c>
      <c r="AA8" s="20">
        <f>'Distributor Secondary'!Z5*'DSR con %'!AA8</f>
        <v>0.2</v>
      </c>
      <c r="AB8" s="20">
        <f>'Distributor Secondary'!AA5*'DSR con %'!AB8</f>
        <v>1.1200000000000001</v>
      </c>
      <c r="AC8" s="20">
        <f>'Distributor Secondary'!AB5*'DSR con %'!AC8</f>
        <v>0.91000000000000014</v>
      </c>
      <c r="AD8" s="20">
        <f>'Distributor Secondary'!AC5*'DSR con %'!AD8</f>
        <v>1.33</v>
      </c>
      <c r="AE8" s="20">
        <f>'Distributor Secondary'!AD5*'DSR con %'!AE8</f>
        <v>0.84000000000000008</v>
      </c>
      <c r="AF8" s="20">
        <f>'Distributor Secondary'!AE5*'DSR con %'!AF8</f>
        <v>0.42000000000000004</v>
      </c>
      <c r="AG8" s="20">
        <f>'Distributor Secondary'!AF5*'DSR con %'!AG8</f>
        <v>0.56000000000000005</v>
      </c>
      <c r="AH8" s="20">
        <f>'Distributor Secondary'!AG5*'DSR con %'!AH8</f>
        <v>0.49000000000000005</v>
      </c>
      <c r="AI8" s="20">
        <f>'Distributor Secondary'!AH5*'DSR con %'!AI8</f>
        <v>1.1900000000000002</v>
      </c>
      <c r="AJ8" s="20">
        <f>'Distributor Secondary'!AI5*'DSR con %'!AJ8</f>
        <v>0.84000000000000008</v>
      </c>
      <c r="AK8" s="20">
        <f>'Distributor Secondary'!AJ5*'DSR con %'!AK8</f>
        <v>0.56000000000000005</v>
      </c>
    </row>
    <row r="9" spans="1:49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3"/>
        <v>1319986.3999999999</v>
      </c>
      <c r="G9" s="19">
        <f t="shared" si="4"/>
        <v>591.35</v>
      </c>
      <c r="H9" s="20">
        <f>'Distributor Secondary'!G5*'DSR con %'!H9</f>
        <v>90.600000000000009</v>
      </c>
      <c r="I9" s="20">
        <f>'Distributor Secondary'!H5*'DSR con %'!I9</f>
        <v>51.480000000000004</v>
      </c>
      <c r="J9" s="20">
        <f>'Distributor Secondary'!I5*'DSR con %'!J9</f>
        <v>34.200000000000003</v>
      </c>
      <c r="K9" s="20">
        <f>'Distributor Secondary'!J5*'DSR con %'!K9</f>
        <v>61.349999999999994</v>
      </c>
      <c r="L9" s="20">
        <f>'Distributor Secondary'!K5*'DSR con %'!L9</f>
        <v>39.1</v>
      </c>
      <c r="M9" s="20">
        <f>'Distributor Secondary'!L5*'DSR con %'!M9</f>
        <v>44.46</v>
      </c>
      <c r="N9" s="20">
        <f>'Distributor Secondary'!M5*'DSR con %'!N9</f>
        <v>25.44</v>
      </c>
      <c r="O9" s="20">
        <f>'Distributor Secondary'!N5*'DSR con %'!O9</f>
        <v>26.400000000000002</v>
      </c>
      <c r="P9" s="20">
        <f>'Distributor Secondary'!O5*'DSR con %'!P9</f>
        <v>16.150000000000002</v>
      </c>
      <c r="Q9" s="20">
        <f>'Distributor Secondary'!P5*'DSR con %'!Q9</f>
        <v>20.7</v>
      </c>
      <c r="R9" s="20">
        <f>'Distributor Secondary'!Q5*'DSR con %'!R9</f>
        <v>8.08</v>
      </c>
      <c r="S9" s="20">
        <f>'Distributor Secondary'!R5*'DSR con %'!S9</f>
        <v>22.08</v>
      </c>
      <c r="T9" s="20">
        <f>'Distributor Secondary'!S5*'DSR con %'!T9</f>
        <v>11.4</v>
      </c>
      <c r="U9" s="20">
        <f>'Distributor Secondary'!T5*'DSR con %'!U9</f>
        <v>9.06</v>
      </c>
      <c r="V9" s="20">
        <f>'Distributor Secondary'!U5*'DSR con %'!V9</f>
        <v>25.6</v>
      </c>
      <c r="W9" s="20">
        <f>'Distributor Secondary'!V5*'DSR con %'!W9</f>
        <v>8.8000000000000007</v>
      </c>
      <c r="X9" s="20">
        <f>'Distributor Secondary'!W5*'DSR con %'!X9</f>
        <v>30.75</v>
      </c>
      <c r="Y9" s="20">
        <f>'Distributor Secondary'!X5*'DSR con %'!Y9</f>
        <v>1.44</v>
      </c>
      <c r="Z9" s="20">
        <f>'Distributor Secondary'!Y5*'DSR con %'!Z9</f>
        <v>0.98000000000000009</v>
      </c>
      <c r="AA9" s="20">
        <f>'Distributor Secondary'!Z5*'DSR con %'!AA9</f>
        <v>1.7999999999999998</v>
      </c>
      <c r="AB9" s="20">
        <f>'Distributor Secondary'!AA5*'DSR con %'!AB9</f>
        <v>2.1</v>
      </c>
      <c r="AC9" s="20">
        <f>'Distributor Secondary'!AB5*'DSR con %'!AC9</f>
        <v>5.98</v>
      </c>
      <c r="AD9" s="20">
        <f>'Distributor Secondary'!AC5*'DSR con %'!AD9</f>
        <v>11.4</v>
      </c>
      <c r="AE9" s="20">
        <f>'Distributor Secondary'!AD5*'DSR con %'!AE9</f>
        <v>7.1999999999999993</v>
      </c>
      <c r="AF9" s="20">
        <f>'Distributor Secondary'!AE5*'DSR con %'!AF9</f>
        <v>3.5999999999999996</v>
      </c>
      <c r="AG9" s="20">
        <f>'Distributor Secondary'!AF5*'DSR con %'!AG9</f>
        <v>4.8</v>
      </c>
      <c r="AH9" s="20">
        <f>'Distributor Secondary'!AG5*'DSR con %'!AH9</f>
        <v>4.2</v>
      </c>
      <c r="AI9" s="20">
        <f>'Distributor Secondary'!AH5*'DSR con %'!AI9</f>
        <v>10.199999999999999</v>
      </c>
      <c r="AJ9" s="20">
        <f>'Distributor Secondary'!AI5*'DSR con %'!AJ9</f>
        <v>7.1999999999999993</v>
      </c>
      <c r="AK9" s="20">
        <f>'Distributor Secondary'!AJ5*'DSR con %'!AK9</f>
        <v>4.8</v>
      </c>
    </row>
    <row r="10" spans="1:49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0" t="s">
        <v>76</v>
      </c>
      <c r="F10" s="18">
        <f t="shared" si="3"/>
        <v>1204829.2400000005</v>
      </c>
      <c r="G10" s="19">
        <f t="shared" si="4"/>
        <v>891.97</v>
      </c>
      <c r="H10" s="20">
        <f>'Distributor Secondary'!G5*'DSR con %'!H10</f>
        <v>126.84000000000002</v>
      </c>
      <c r="I10" s="20">
        <f>'Distributor Secondary'!H5*'DSR con %'!I10</f>
        <v>51.480000000000004</v>
      </c>
      <c r="J10" s="20">
        <f>'Distributor Secondary'!I5*'DSR con %'!J10</f>
        <v>68.400000000000006</v>
      </c>
      <c r="K10" s="20">
        <f>'Distributor Secondary'!J5*'DSR con %'!K10</f>
        <v>65.44</v>
      </c>
      <c r="L10" s="20">
        <f>'Distributor Secondary'!K5*'DSR con %'!L10</f>
        <v>46</v>
      </c>
      <c r="M10" s="20">
        <f>'Distributor Secondary'!L5*'DSR con %'!M10</f>
        <v>68.400000000000006</v>
      </c>
      <c r="N10" s="20">
        <f>'Distributor Secondary'!M5*'DSR con %'!N10</f>
        <v>30.21</v>
      </c>
      <c r="O10" s="20">
        <f>'Distributor Secondary'!N5*'DSR con %'!O10</f>
        <v>34.65</v>
      </c>
      <c r="P10" s="20">
        <f>'Distributor Secondary'!O5*'DSR con %'!P10</f>
        <v>14.25</v>
      </c>
      <c r="Q10" s="20">
        <f>'Distributor Secondary'!P5*'DSR con %'!Q10</f>
        <v>78.2</v>
      </c>
      <c r="R10" s="20">
        <f>'Distributor Secondary'!Q5*'DSR con %'!R10</f>
        <v>29.29</v>
      </c>
      <c r="S10" s="20">
        <f>'Distributor Secondary'!R5*'DSR con %'!S10</f>
        <v>51.52</v>
      </c>
      <c r="T10" s="20">
        <f>'Distributor Secondary'!S5*'DSR con %'!T10</f>
        <v>38.760000000000005</v>
      </c>
      <c r="U10" s="20">
        <f>'Distributor Secondary'!T5*'DSR con %'!U10</f>
        <v>43.79</v>
      </c>
      <c r="V10" s="20">
        <f>'Distributor Secondary'!U5*'DSR con %'!V10</f>
        <v>69.12</v>
      </c>
      <c r="W10" s="20">
        <f>'Distributor Secondary'!V5*'DSR con %'!W10</f>
        <v>22.400000000000002</v>
      </c>
      <c r="X10" s="20">
        <f>'Distributor Secondary'!W5*'DSR con %'!X10</f>
        <v>41</v>
      </c>
      <c r="Y10" s="20">
        <f>'Distributor Secondary'!X5*'DSR con %'!Y10</f>
        <v>1.44</v>
      </c>
      <c r="Z10" s="20">
        <f>'Distributor Secondary'!Y5*'DSR con %'!Z10</f>
        <v>1.9600000000000002</v>
      </c>
      <c r="AA10" s="20">
        <f>'Distributor Secondary'!Z5*'DSR con %'!AA10</f>
        <v>0.70000000000000007</v>
      </c>
      <c r="AB10" s="20">
        <f>'Distributor Secondary'!AA5*'DSR con %'!AB10</f>
        <v>0.98000000000000009</v>
      </c>
      <c r="AC10" s="20">
        <f>'Distributor Secondary'!AB5*'DSR con %'!AC10</f>
        <v>0.91000000000000014</v>
      </c>
      <c r="AD10" s="20">
        <f>'Distributor Secondary'!AC5*'DSR con %'!AD10</f>
        <v>1.33</v>
      </c>
      <c r="AE10" s="20">
        <f>'Distributor Secondary'!AD5*'DSR con %'!AE10</f>
        <v>0.84000000000000008</v>
      </c>
      <c r="AF10" s="20">
        <f>'Distributor Secondary'!AE5*'DSR con %'!AF10</f>
        <v>0.42000000000000004</v>
      </c>
      <c r="AG10" s="20">
        <f>'Distributor Secondary'!AF5*'DSR con %'!AG10</f>
        <v>0.56000000000000005</v>
      </c>
      <c r="AH10" s="20">
        <f>'Distributor Secondary'!AG5*'DSR con %'!AH10</f>
        <v>0.49000000000000005</v>
      </c>
      <c r="AI10" s="20">
        <f>'Distributor Secondary'!AH5*'DSR con %'!AI10</f>
        <v>1.1900000000000002</v>
      </c>
      <c r="AJ10" s="20">
        <f>'Distributor Secondary'!AI5*'DSR con %'!AJ10</f>
        <v>0.84000000000000008</v>
      </c>
      <c r="AK10" s="20">
        <f>'Distributor Secondary'!AJ5*'DSR con %'!AK10</f>
        <v>0.56000000000000005</v>
      </c>
    </row>
    <row r="11" spans="1:49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1" t="s">
        <v>166</v>
      </c>
      <c r="F11" s="18">
        <f t="shared" si="3"/>
        <v>1276468.0999999999</v>
      </c>
      <c r="G11" s="19">
        <f t="shared" si="4"/>
        <v>982.62</v>
      </c>
      <c r="H11" s="20">
        <f>'Distributor Secondary'!G5*'DSR con %'!H11</f>
        <v>181.20000000000002</v>
      </c>
      <c r="I11" s="20">
        <f>'Distributor Secondary'!H5*'DSR con %'!I11</f>
        <v>67.320000000000007</v>
      </c>
      <c r="J11" s="20">
        <f>'Distributor Secondary'!I5*'DSR con %'!J11</f>
        <v>126.53999999999999</v>
      </c>
      <c r="K11" s="20">
        <f>'Distributor Secondary'!J5*'DSR con %'!K11</f>
        <v>110.43</v>
      </c>
      <c r="L11" s="20">
        <f>'Distributor Secondary'!K5*'DSR con %'!L11</f>
        <v>66.699999999999989</v>
      </c>
      <c r="M11" s="20">
        <f>'Distributor Secondary'!L5*'DSR con %'!M11</f>
        <v>82.08</v>
      </c>
      <c r="N11" s="20">
        <f>'Distributor Secondary'!M5*'DSR con %'!N11</f>
        <v>28.619999999999997</v>
      </c>
      <c r="O11" s="20">
        <f>'Distributor Secondary'!N5*'DSR con %'!O11</f>
        <v>29.7</v>
      </c>
      <c r="P11" s="20">
        <f>'Distributor Secondary'!O5*'DSR con %'!P11</f>
        <v>20.9</v>
      </c>
      <c r="Q11" s="20">
        <f>'Distributor Secondary'!P5*'DSR con %'!Q11</f>
        <v>23</v>
      </c>
      <c r="R11" s="20">
        <f>'Distributor Secondary'!Q5*'DSR con %'!R11</f>
        <v>30.299999999999997</v>
      </c>
      <c r="S11" s="20">
        <f>'Distributor Secondary'!R5*'DSR con %'!S11</f>
        <v>49.680000000000007</v>
      </c>
      <c r="T11" s="20">
        <f>'Distributor Secondary'!S5*'DSR con %'!T11</f>
        <v>22.8</v>
      </c>
      <c r="U11" s="20">
        <f>'Distributor Secondary'!T5*'DSR con %'!U11</f>
        <v>30.200000000000003</v>
      </c>
      <c r="V11" s="20">
        <f>'Distributor Secondary'!U5*'DSR con %'!V11</f>
        <v>58.88</v>
      </c>
      <c r="W11" s="20">
        <f>'Distributor Secondary'!V5*'DSR con %'!W11</f>
        <v>10.4</v>
      </c>
      <c r="X11" s="20">
        <f>'Distributor Secondary'!W5*'DSR con %'!X11</f>
        <v>26.650000000000002</v>
      </c>
      <c r="Y11" s="20">
        <f>'Distributor Secondary'!X5*'DSR con %'!Y11</f>
        <v>5.94</v>
      </c>
      <c r="Z11" s="20">
        <f>'Distributor Secondary'!Y5*'DSR con %'!Z11</f>
        <v>0.98000000000000009</v>
      </c>
      <c r="AA11" s="20">
        <f>'Distributor Secondary'!Z5*'DSR con %'!AA11</f>
        <v>3.4000000000000004</v>
      </c>
      <c r="AB11" s="20">
        <f>'Distributor Secondary'!AA5*'DSR con %'!AB11</f>
        <v>2.52</v>
      </c>
      <c r="AC11" s="20">
        <f>'Distributor Secondary'!AB5*'DSR con %'!AC11</f>
        <v>2.6</v>
      </c>
      <c r="AD11" s="20">
        <f>'Distributor Secondary'!AC5*'DSR con %'!AD11</f>
        <v>0.38</v>
      </c>
      <c r="AE11" s="20">
        <f>'Distributor Secondary'!AD5*'DSR con %'!AE11</f>
        <v>0.24</v>
      </c>
      <c r="AF11" s="20">
        <f>'Distributor Secondary'!AE5*'DSR con %'!AF11</f>
        <v>0.12</v>
      </c>
      <c r="AG11" s="20">
        <f>'Distributor Secondary'!AF5*'DSR con %'!AG11</f>
        <v>0.16</v>
      </c>
      <c r="AH11" s="20">
        <f>'Distributor Secondary'!AG5*'DSR con %'!AH11</f>
        <v>0.14000000000000001</v>
      </c>
      <c r="AI11" s="20">
        <f>'Distributor Secondary'!AH5*'DSR con %'!AI11</f>
        <v>0.34</v>
      </c>
      <c r="AJ11" s="20">
        <f>'Distributor Secondary'!AI5*'DSR con %'!AJ11</f>
        <v>0.24</v>
      </c>
      <c r="AK11" s="20">
        <f>'Distributor Secondary'!AJ5*'DSR con %'!AK11</f>
        <v>0.16</v>
      </c>
    </row>
    <row r="12" spans="1:49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3"/>
        <v>681794.91999999993</v>
      </c>
      <c r="G12" s="19">
        <f t="shared" si="4"/>
        <v>523.87</v>
      </c>
      <c r="H12" s="20">
        <f>'Distributor Secondary'!G5*'DSR con %'!H12</f>
        <v>63.420000000000009</v>
      </c>
      <c r="I12" s="20">
        <f>'Distributor Secondary'!H5*'DSR con %'!I12</f>
        <v>146.52000000000001</v>
      </c>
      <c r="J12" s="20">
        <f>'Distributor Secondary'!I5*'DSR con %'!J12</f>
        <v>23.94</v>
      </c>
      <c r="K12" s="20">
        <f>'Distributor Secondary'!J5*'DSR con %'!K12</f>
        <v>28.630000000000003</v>
      </c>
      <c r="L12" s="20">
        <f>'Distributor Secondary'!K5*'DSR con %'!L12</f>
        <v>16.100000000000001</v>
      </c>
      <c r="M12" s="20">
        <f>'Distributor Secondary'!L5*'DSR con %'!M12</f>
        <v>44.46</v>
      </c>
      <c r="N12" s="20">
        <f>'Distributor Secondary'!M5*'DSR con %'!N12</f>
        <v>20.67</v>
      </c>
      <c r="O12" s="20">
        <f>'Distributor Secondary'!N5*'DSR con %'!O12</f>
        <v>19.8</v>
      </c>
      <c r="P12" s="20">
        <f>'Distributor Secondary'!O5*'DSR con %'!P12</f>
        <v>10.45</v>
      </c>
      <c r="Q12" s="20">
        <f>'Distributor Secondary'!P5*'DSR con %'!Q12</f>
        <v>27.599999999999998</v>
      </c>
      <c r="R12" s="20">
        <f>'Distributor Secondary'!Q5*'DSR con %'!R12</f>
        <v>7.07</v>
      </c>
      <c r="S12" s="20">
        <f>'Distributor Secondary'!R5*'DSR con %'!S12</f>
        <v>16.559999999999999</v>
      </c>
      <c r="T12" s="20">
        <f>'Distributor Secondary'!S5*'DSR con %'!T12</f>
        <v>7.98</v>
      </c>
      <c r="U12" s="20">
        <f>'Distributor Secondary'!T5*'DSR con %'!U12</f>
        <v>19.63</v>
      </c>
      <c r="V12" s="20">
        <f>'Distributor Secondary'!U5*'DSR con %'!V12</f>
        <v>28.16</v>
      </c>
      <c r="W12" s="20">
        <f>'Distributor Secondary'!V5*'DSR con %'!W12</f>
        <v>7.1999999999999993</v>
      </c>
      <c r="X12" s="20">
        <f>'Distributor Secondary'!W5*'DSR con %'!X12</f>
        <v>28.700000000000003</v>
      </c>
      <c r="Y12" s="20">
        <f>'Distributor Secondary'!X5*'DSR con %'!Y12</f>
        <v>1.8</v>
      </c>
      <c r="Z12" s="20">
        <f>'Distributor Secondary'!Y5*'DSR con %'!Z12</f>
        <v>0.42</v>
      </c>
      <c r="AA12" s="20">
        <f>'Distributor Secondary'!Z5*'DSR con %'!AA12</f>
        <v>0.89999999999999991</v>
      </c>
      <c r="AB12" s="20">
        <f>'Distributor Secondary'!AA5*'DSR con %'!AB12</f>
        <v>0.28000000000000003</v>
      </c>
      <c r="AC12" s="20">
        <f>'Distributor Secondary'!AB5*'DSR con %'!AC12</f>
        <v>0.91000000000000014</v>
      </c>
      <c r="AD12" s="20">
        <f>'Distributor Secondary'!AC5*'DSR con %'!AD12</f>
        <v>0.56999999999999995</v>
      </c>
      <c r="AE12" s="20">
        <f>'Distributor Secondary'!AD5*'DSR con %'!AE12</f>
        <v>0.36</v>
      </c>
      <c r="AF12" s="20">
        <f>'Distributor Secondary'!AE5*'DSR con %'!AF12</f>
        <v>0.18</v>
      </c>
      <c r="AG12" s="20">
        <f>'Distributor Secondary'!AF5*'DSR con %'!AG12</f>
        <v>0.24</v>
      </c>
      <c r="AH12" s="20">
        <f>'Distributor Secondary'!AG5*'DSR con %'!AH12</f>
        <v>0.21</v>
      </c>
      <c r="AI12" s="20">
        <f>'Distributor Secondary'!AH5*'DSR con %'!AI12</f>
        <v>0.51</v>
      </c>
      <c r="AJ12" s="20">
        <f>'Distributor Secondary'!AI5*'DSR con %'!AJ12</f>
        <v>0.36</v>
      </c>
      <c r="AK12" s="20">
        <f>'Distributor Secondary'!AJ5*'DSR con %'!AK12</f>
        <v>0.24</v>
      </c>
    </row>
    <row r="13" spans="1:49" s="9" customFormat="1" x14ac:dyDescent="0.2">
      <c r="A13" s="34"/>
      <c r="B13" s="22"/>
      <c r="C13" s="23"/>
      <c r="D13" s="25"/>
      <c r="E13" s="25"/>
      <c r="F13" s="26">
        <f>SUM(F7:F12)</f>
        <v>6717296</v>
      </c>
      <c r="G13" s="26">
        <f t="shared" ref="G13:AK13" si="5">SUM(G7:G12)</f>
        <v>4523</v>
      </c>
      <c r="H13" s="26">
        <f t="shared" si="5"/>
        <v>906.00000000000011</v>
      </c>
      <c r="I13" s="26">
        <f t="shared" si="5"/>
        <v>396</v>
      </c>
      <c r="J13" s="26">
        <f t="shared" si="5"/>
        <v>342</v>
      </c>
      <c r="K13" s="26">
        <f t="shared" si="5"/>
        <v>409</v>
      </c>
      <c r="L13" s="26">
        <f t="shared" si="5"/>
        <v>230</v>
      </c>
      <c r="M13" s="26">
        <f t="shared" si="5"/>
        <v>342</v>
      </c>
      <c r="N13" s="26">
        <f t="shared" si="5"/>
        <v>159</v>
      </c>
      <c r="O13" s="26">
        <f t="shared" ref="O13" si="6">SUM(O7:O12)</f>
        <v>165</v>
      </c>
      <c r="P13" s="26">
        <f t="shared" si="5"/>
        <v>95.000000000000014</v>
      </c>
      <c r="Q13" s="26">
        <f t="shared" si="5"/>
        <v>230</v>
      </c>
      <c r="R13" s="26">
        <f t="shared" si="5"/>
        <v>101</v>
      </c>
      <c r="S13" s="26">
        <f t="shared" si="5"/>
        <v>184</v>
      </c>
      <c r="T13" s="26">
        <f t="shared" si="5"/>
        <v>114</v>
      </c>
      <c r="U13" s="26">
        <f t="shared" si="5"/>
        <v>151</v>
      </c>
      <c r="V13" s="26">
        <f t="shared" si="5"/>
        <v>256</v>
      </c>
      <c r="W13" s="26">
        <f t="shared" si="5"/>
        <v>80.000000000000014</v>
      </c>
      <c r="X13" s="26">
        <f t="shared" si="5"/>
        <v>205</v>
      </c>
      <c r="Y13" s="26">
        <f t="shared" si="5"/>
        <v>18</v>
      </c>
      <c r="Z13" s="26">
        <f t="shared" si="5"/>
        <v>14.000000000000002</v>
      </c>
      <c r="AA13" s="26">
        <f t="shared" si="5"/>
        <v>10.000000000000002</v>
      </c>
      <c r="AB13" s="26">
        <f t="shared" si="5"/>
        <v>14</v>
      </c>
      <c r="AC13" s="26">
        <f t="shared" si="5"/>
        <v>13</v>
      </c>
      <c r="AD13" s="26">
        <f t="shared" si="5"/>
        <v>18.999999999999996</v>
      </c>
      <c r="AE13" s="26">
        <f t="shared" ref="AE13:AJ13" si="7">SUM(AE7:AE12)</f>
        <v>11.999999999999998</v>
      </c>
      <c r="AF13" s="26">
        <f t="shared" si="7"/>
        <v>5.9999999999999991</v>
      </c>
      <c r="AG13" s="26">
        <f t="shared" si="7"/>
        <v>8</v>
      </c>
      <c r="AH13" s="26">
        <f t="shared" si="7"/>
        <v>7</v>
      </c>
      <c r="AI13" s="26">
        <f t="shared" si="7"/>
        <v>17</v>
      </c>
      <c r="AJ13" s="26">
        <f t="shared" si="7"/>
        <v>11.999999999999998</v>
      </c>
      <c r="AK13" s="26">
        <f t="shared" si="5"/>
        <v>8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3337079.02</v>
      </c>
      <c r="G14" s="19">
        <f>SUM(H14:AK14)</f>
        <v>772.84999999999991</v>
      </c>
      <c r="H14" s="20">
        <f>'Distributor Secondary'!G6*'DSR con %'!H14</f>
        <v>94.080000000000013</v>
      </c>
      <c r="I14" s="20">
        <f>'Distributor Secondary'!H6*'DSR con %'!I14</f>
        <v>34.440000000000005</v>
      </c>
      <c r="J14" s="20">
        <f>'Distributor Secondary'!I6*'DSR con %'!J14</f>
        <v>41.160000000000004</v>
      </c>
      <c r="K14" s="20">
        <f>'Distributor Secondary'!J6*'DSR con %'!K14</f>
        <v>32.480000000000004</v>
      </c>
      <c r="L14" s="20">
        <f>'Distributor Secondary'!K6*'DSR con %'!L14</f>
        <v>26.6</v>
      </c>
      <c r="M14" s="20">
        <f>'Distributor Secondary'!L6*'DSR con %'!M14</f>
        <v>19.880000000000003</v>
      </c>
      <c r="N14" s="20">
        <f>'Distributor Secondary'!M6*'DSR con %'!N14</f>
        <v>15.120000000000001</v>
      </c>
      <c r="O14" s="20">
        <f>'Distributor Secondary'!N6*'DSR con %'!O14</f>
        <v>48.580000000000005</v>
      </c>
      <c r="P14" s="20">
        <f>'Distributor Secondary'!O6*'DSR con %'!P14</f>
        <v>3.5000000000000004</v>
      </c>
      <c r="Q14" s="20">
        <f>'Distributor Secondary'!P6*'DSR con %'!Q14</f>
        <v>33.74</v>
      </c>
      <c r="R14" s="20">
        <f>'Distributor Secondary'!Q6*'DSR con %'!R14</f>
        <v>11.06</v>
      </c>
      <c r="S14" s="20">
        <f>'Distributor Secondary'!R6*'DSR con %'!S14</f>
        <v>28.28</v>
      </c>
      <c r="T14" s="20">
        <f>'Distributor Secondary'!S6*'DSR con %'!T14</f>
        <v>10.780000000000001</v>
      </c>
      <c r="U14" s="20">
        <f>'Distributor Secondary'!T6*'DSR con %'!U14</f>
        <v>53.760000000000005</v>
      </c>
      <c r="V14" s="20">
        <f>'Distributor Secondary'!U6*'DSR con %'!V14</f>
        <v>14.000000000000002</v>
      </c>
      <c r="W14" s="20">
        <f>'Distributor Secondary'!V6*'DSR con %'!W14</f>
        <v>7.4200000000000008</v>
      </c>
      <c r="X14" s="20">
        <f>'Distributor Secondary'!W6*'DSR con %'!X14</f>
        <v>24.500000000000004</v>
      </c>
      <c r="Y14" s="20">
        <f>'Distributor Secondary'!X6*'DSR con %'!Y14</f>
        <v>2.1</v>
      </c>
      <c r="Z14" s="20">
        <f>'Distributor Secondary'!Y6*'DSR con %'!Z14</f>
        <v>1.8200000000000003</v>
      </c>
      <c r="AA14" s="20">
        <f>'Distributor Secondary'!Z6*'DSR con %'!AA14</f>
        <v>23.85</v>
      </c>
      <c r="AB14" s="20">
        <f>'Distributor Secondary'!AA6*'DSR con %'!AB14</f>
        <v>18.900000000000002</v>
      </c>
      <c r="AC14" s="20">
        <f>'Distributor Secondary'!AB6*'DSR con %'!AC14</f>
        <v>30.150000000000002</v>
      </c>
      <c r="AD14" s="20">
        <f>'Distributor Secondary'!AC6*'DSR con %'!AD14</f>
        <v>42.75</v>
      </c>
      <c r="AE14" s="20">
        <f>'Distributor Secondary'!AD6*'DSR con %'!AE14</f>
        <v>30.6</v>
      </c>
      <c r="AF14" s="20">
        <f>'Distributor Secondary'!AE6*'DSR con %'!AF14</f>
        <v>11.700000000000001</v>
      </c>
      <c r="AG14" s="20">
        <f>'Distributor Secondary'!AF6*'DSR con %'!AG14</f>
        <v>18.900000000000002</v>
      </c>
      <c r="AH14" s="20">
        <f>'Distributor Secondary'!AG6*'DSR con %'!AH14</f>
        <v>15.3</v>
      </c>
      <c r="AI14" s="20">
        <f>'Distributor Secondary'!AH6*'DSR con %'!AI14</f>
        <v>41.4</v>
      </c>
      <c r="AJ14" s="20">
        <f>'Distributor Secondary'!AI6*'DSR con %'!AJ14</f>
        <v>16.2</v>
      </c>
      <c r="AK14" s="20">
        <f>'Distributor Secondary'!AJ6*'DSR con %'!AK14</f>
        <v>19.8</v>
      </c>
    </row>
    <row r="15" spans="1:49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2000849.8999999997</v>
      </c>
      <c r="G15" s="19">
        <f>SUM(H15:AK15)</f>
        <v>1300.1800000000003</v>
      </c>
      <c r="H15" s="20">
        <f>'Distributor Secondary'!G6*'DSR con %'!H15</f>
        <v>235.2</v>
      </c>
      <c r="I15" s="20">
        <f>'Distributor Secondary'!H6*'DSR con %'!I15</f>
        <v>86.1</v>
      </c>
      <c r="J15" s="20">
        <f>'Distributor Secondary'!I6*'DSR con %'!J15</f>
        <v>102.89999999999999</v>
      </c>
      <c r="K15" s="20">
        <f>'Distributor Secondary'!J6*'DSR con %'!K15</f>
        <v>81.199999999999989</v>
      </c>
      <c r="L15" s="20">
        <f>'Distributor Secondary'!K6*'DSR con %'!L15</f>
        <v>66.5</v>
      </c>
      <c r="M15" s="20">
        <f>'Distributor Secondary'!L6*'DSR con %'!M15</f>
        <v>49.699999999999996</v>
      </c>
      <c r="N15" s="20">
        <f>'Distributor Secondary'!M6*'DSR con %'!N15</f>
        <v>37.799999999999997</v>
      </c>
      <c r="O15" s="20">
        <f>'Distributor Secondary'!N6*'DSR con %'!O15</f>
        <v>121.44999999999999</v>
      </c>
      <c r="P15" s="20">
        <f>'Distributor Secondary'!O6*'DSR con %'!P15</f>
        <v>8.75</v>
      </c>
      <c r="Q15" s="20">
        <f>'Distributor Secondary'!P6*'DSR con %'!Q15</f>
        <v>84.35</v>
      </c>
      <c r="R15" s="20">
        <f>'Distributor Secondary'!Q6*'DSR con %'!R15</f>
        <v>27.65</v>
      </c>
      <c r="S15" s="20">
        <f>'Distributor Secondary'!R6*'DSR con %'!S15</f>
        <v>70.699999999999989</v>
      </c>
      <c r="T15" s="20">
        <f>'Distributor Secondary'!S6*'DSR con %'!T15</f>
        <v>26.95</v>
      </c>
      <c r="U15" s="20">
        <f>'Distributor Secondary'!T6*'DSR con %'!U15</f>
        <v>134.39999999999998</v>
      </c>
      <c r="V15" s="20">
        <f>'Distributor Secondary'!U6*'DSR con %'!V15</f>
        <v>35</v>
      </c>
      <c r="W15" s="20">
        <f>'Distributor Secondary'!V6*'DSR con %'!W15</f>
        <v>18.549999999999997</v>
      </c>
      <c r="X15" s="20">
        <f>'Distributor Secondary'!W6*'DSR con %'!X15</f>
        <v>61.249999999999993</v>
      </c>
      <c r="Y15" s="20">
        <f>'Distributor Secondary'!X6*'DSR con %'!Y15</f>
        <v>5.25</v>
      </c>
      <c r="Z15" s="20">
        <f>'Distributor Secondary'!Y6*'DSR con %'!Z15</f>
        <v>4.55</v>
      </c>
      <c r="AA15" s="20">
        <f>'Distributor Secondary'!Z6*'DSR con %'!AA15</f>
        <v>3.7100000000000004</v>
      </c>
      <c r="AB15" s="20">
        <f>'Distributor Secondary'!AA6*'DSR con %'!AB15</f>
        <v>2.9400000000000004</v>
      </c>
      <c r="AC15" s="20">
        <f>'Distributor Secondary'!AB6*'DSR con %'!AC15</f>
        <v>4.6900000000000004</v>
      </c>
      <c r="AD15" s="20">
        <f>'Distributor Secondary'!AC6*'DSR con %'!AD15</f>
        <v>6.65</v>
      </c>
      <c r="AE15" s="20">
        <f>'Distributor Secondary'!AD6*'DSR con %'!AE15</f>
        <v>4.7600000000000007</v>
      </c>
      <c r="AF15" s="20">
        <f>'Distributor Secondary'!AE6*'DSR con %'!AF15</f>
        <v>1.8200000000000003</v>
      </c>
      <c r="AG15" s="20">
        <f>'Distributor Secondary'!AF6*'DSR con %'!AG15</f>
        <v>2.9400000000000004</v>
      </c>
      <c r="AH15" s="20">
        <f>'Distributor Secondary'!AG6*'DSR con %'!AH15</f>
        <v>2.3800000000000003</v>
      </c>
      <c r="AI15" s="20">
        <f>'Distributor Secondary'!AH6*'DSR con %'!AI15</f>
        <v>6.44</v>
      </c>
      <c r="AJ15" s="20">
        <f>'Distributor Secondary'!AI6*'DSR con %'!AJ15</f>
        <v>2.5200000000000005</v>
      </c>
      <c r="AK15" s="20">
        <f>'Distributor Secondary'!AJ6*'DSR con %'!AK15</f>
        <v>3.08</v>
      </c>
    </row>
    <row r="16" spans="1:49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2532251.2959999996</v>
      </c>
      <c r="G16" s="19">
        <f>SUM(H16:AK16)</f>
        <v>1044.9080000000001</v>
      </c>
      <c r="H16" s="20">
        <f>'Distributor Secondary'!G6*'DSR con %'!H16</f>
        <v>169.34399999999999</v>
      </c>
      <c r="I16" s="20">
        <f>'Distributor Secondary'!H6*'DSR con %'!I16</f>
        <v>61.991999999999997</v>
      </c>
      <c r="J16" s="20">
        <f>'Distributor Secondary'!I6*'DSR con %'!J16</f>
        <v>74.087999999999994</v>
      </c>
      <c r="K16" s="20">
        <f>'Distributor Secondary'!J6*'DSR con %'!K16</f>
        <v>58.463999999999999</v>
      </c>
      <c r="L16" s="20">
        <f>'Distributor Secondary'!K6*'DSR con %'!L16</f>
        <v>47.88</v>
      </c>
      <c r="M16" s="20">
        <f>'Distributor Secondary'!L6*'DSR con %'!M16</f>
        <v>35.783999999999999</v>
      </c>
      <c r="N16" s="20">
        <f>'Distributor Secondary'!M6*'DSR con %'!N16</f>
        <v>27.216000000000001</v>
      </c>
      <c r="O16" s="20">
        <f>'Distributor Secondary'!N6*'DSR con %'!O16</f>
        <v>87.444000000000003</v>
      </c>
      <c r="P16" s="20">
        <f>'Distributor Secondary'!O6*'DSR con %'!P16</f>
        <v>6.3</v>
      </c>
      <c r="Q16" s="20">
        <f>'Distributor Secondary'!P6*'DSR con %'!Q16</f>
        <v>60.731999999999999</v>
      </c>
      <c r="R16" s="20">
        <f>'Distributor Secondary'!Q6*'DSR con %'!R16</f>
        <v>19.908000000000001</v>
      </c>
      <c r="S16" s="20">
        <f>'Distributor Secondary'!R6*'DSR con %'!S16</f>
        <v>50.904000000000003</v>
      </c>
      <c r="T16" s="20">
        <f>'Distributor Secondary'!S6*'DSR con %'!T16</f>
        <v>19.404</v>
      </c>
      <c r="U16" s="20">
        <f>'Distributor Secondary'!T6*'DSR con %'!U16</f>
        <v>96.768000000000001</v>
      </c>
      <c r="V16" s="20">
        <f>'Distributor Secondary'!U6*'DSR con %'!V16</f>
        <v>25.2</v>
      </c>
      <c r="W16" s="20">
        <f>'Distributor Secondary'!V6*'DSR con %'!W16</f>
        <v>13.356</v>
      </c>
      <c r="X16" s="20">
        <f>'Distributor Secondary'!W6*'DSR con %'!X16</f>
        <v>44.1</v>
      </c>
      <c r="Y16" s="20">
        <f>'Distributor Secondary'!X6*'DSR con %'!Y16</f>
        <v>3.7800000000000002</v>
      </c>
      <c r="Z16" s="20">
        <f>'Distributor Secondary'!Y6*'DSR con %'!Z16</f>
        <v>3.2759999999999998</v>
      </c>
      <c r="AA16" s="20">
        <f>'Distributor Secondary'!Z6*'DSR con %'!AA16</f>
        <v>12.295999999999999</v>
      </c>
      <c r="AB16" s="20">
        <f>'Distributor Secondary'!AA6*'DSR con %'!AB16</f>
        <v>9.7439999999999998</v>
      </c>
      <c r="AC16" s="20">
        <f>'Distributor Secondary'!AB6*'DSR con %'!AC16</f>
        <v>15.543999999999999</v>
      </c>
      <c r="AD16" s="20">
        <f>'Distributor Secondary'!AC6*'DSR con %'!AD16</f>
        <v>22.04</v>
      </c>
      <c r="AE16" s="20">
        <f>'Distributor Secondary'!AD6*'DSR con %'!AE16</f>
        <v>15.776</v>
      </c>
      <c r="AF16" s="20">
        <f>'Distributor Secondary'!AE6*'DSR con %'!AF16</f>
        <v>6.032</v>
      </c>
      <c r="AG16" s="20">
        <f>'Distributor Secondary'!AF6*'DSR con %'!AG16</f>
        <v>9.7439999999999998</v>
      </c>
      <c r="AH16" s="20">
        <f>'Distributor Secondary'!AG6*'DSR con %'!AH16</f>
        <v>7.8879999999999999</v>
      </c>
      <c r="AI16" s="20">
        <f>'Distributor Secondary'!AH6*'DSR con %'!AI16</f>
        <v>21.343999999999998</v>
      </c>
      <c r="AJ16" s="20">
        <f>'Distributor Secondary'!AI6*'DSR con %'!AJ16</f>
        <v>8.3520000000000003</v>
      </c>
      <c r="AK16" s="20">
        <f>'Distributor Secondary'!AJ6*'DSR con %'!AK16</f>
        <v>10.207999999999998</v>
      </c>
    </row>
    <row r="17" spans="1:49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2655517.7840000005</v>
      </c>
      <c r="G17" s="19">
        <f>SUM(H17:AK17)</f>
        <v>1076.0620000000001</v>
      </c>
      <c r="H17" s="20">
        <f>'Distributor Secondary'!G6*'DSR con %'!H17</f>
        <v>173.376</v>
      </c>
      <c r="I17" s="20">
        <f>'Distributor Secondary'!H6*'DSR con %'!I17</f>
        <v>63.468000000000004</v>
      </c>
      <c r="J17" s="20">
        <f>'Distributor Secondary'!I6*'DSR con %'!J17</f>
        <v>75.852000000000004</v>
      </c>
      <c r="K17" s="20">
        <f>'Distributor Secondary'!J6*'DSR con %'!K17</f>
        <v>59.856000000000002</v>
      </c>
      <c r="L17" s="20">
        <f>'Distributor Secondary'!K6*'DSR con %'!L17</f>
        <v>49.02</v>
      </c>
      <c r="M17" s="20">
        <f>'Distributor Secondary'!L6*'DSR con %'!M17</f>
        <v>36.636000000000003</v>
      </c>
      <c r="N17" s="20">
        <f>'Distributor Secondary'!M6*'DSR con %'!N17</f>
        <v>27.864000000000001</v>
      </c>
      <c r="O17" s="20">
        <f>'Distributor Secondary'!N6*'DSR con %'!O17</f>
        <v>89.525999999999996</v>
      </c>
      <c r="P17" s="20">
        <f>'Distributor Secondary'!O6*'DSR con %'!P17</f>
        <v>6.45</v>
      </c>
      <c r="Q17" s="20">
        <f>'Distributor Secondary'!P6*'DSR con %'!Q17</f>
        <v>62.178000000000004</v>
      </c>
      <c r="R17" s="20">
        <f>'Distributor Secondary'!Q6*'DSR con %'!R17</f>
        <v>20.382000000000001</v>
      </c>
      <c r="S17" s="20">
        <f>'Distributor Secondary'!R6*'DSR con %'!S17</f>
        <v>52.116</v>
      </c>
      <c r="T17" s="20">
        <f>'Distributor Secondary'!S6*'DSR con %'!T17</f>
        <v>19.866</v>
      </c>
      <c r="U17" s="20">
        <f>'Distributor Secondary'!T6*'DSR con %'!U17</f>
        <v>99.072000000000003</v>
      </c>
      <c r="V17" s="20">
        <f>'Distributor Secondary'!U6*'DSR con %'!V17</f>
        <v>25.8</v>
      </c>
      <c r="W17" s="20">
        <f>'Distributor Secondary'!V6*'DSR con %'!W17</f>
        <v>13.673999999999999</v>
      </c>
      <c r="X17" s="20">
        <f>'Distributor Secondary'!W6*'DSR con %'!X17</f>
        <v>45.15</v>
      </c>
      <c r="Y17" s="20">
        <f>'Distributor Secondary'!X6*'DSR con %'!Y17</f>
        <v>3.87</v>
      </c>
      <c r="Z17" s="20">
        <f>'Distributor Secondary'!Y6*'DSR con %'!Z17</f>
        <v>3.3540000000000001</v>
      </c>
      <c r="AA17" s="20">
        <f>'Distributor Secondary'!Z6*'DSR con %'!AA17</f>
        <v>13.144</v>
      </c>
      <c r="AB17" s="20">
        <f>'Distributor Secondary'!AA6*'DSR con %'!AB17</f>
        <v>10.416</v>
      </c>
      <c r="AC17" s="20">
        <f>'Distributor Secondary'!AB6*'DSR con %'!AC17</f>
        <v>16.616</v>
      </c>
      <c r="AD17" s="20">
        <f>'Distributor Secondary'!AC6*'DSR con %'!AD17</f>
        <v>23.56</v>
      </c>
      <c r="AE17" s="20">
        <f>'Distributor Secondary'!AD6*'DSR con %'!AE17</f>
        <v>16.864000000000001</v>
      </c>
      <c r="AF17" s="20">
        <f>'Distributor Secondary'!AE6*'DSR con %'!AF17</f>
        <v>6.4480000000000004</v>
      </c>
      <c r="AG17" s="20">
        <f>'Distributor Secondary'!AF6*'DSR con %'!AG17</f>
        <v>10.416</v>
      </c>
      <c r="AH17" s="20">
        <f>'Distributor Secondary'!AG6*'DSR con %'!AH17</f>
        <v>8.4320000000000004</v>
      </c>
      <c r="AI17" s="20">
        <f>'Distributor Secondary'!AH6*'DSR con %'!AI17</f>
        <v>22.815999999999999</v>
      </c>
      <c r="AJ17" s="20">
        <f>'Distributor Secondary'!AI6*'DSR con %'!AJ17</f>
        <v>8.9280000000000008</v>
      </c>
      <c r="AK17" s="20">
        <f>'Distributor Secondary'!AJ6*'DSR con %'!AK17</f>
        <v>10.911999999999999</v>
      </c>
    </row>
    <row r="18" spans="1:49" s="9" customFormat="1" x14ac:dyDescent="0.2">
      <c r="A18" s="30"/>
      <c r="B18" s="22"/>
      <c r="C18" s="23"/>
      <c r="D18" s="31"/>
      <c r="E18" s="31"/>
      <c r="F18" s="26">
        <f>SUM(F14:F17)</f>
        <v>10525698</v>
      </c>
      <c r="G18" s="26">
        <f t="shared" ref="G18:AK18" si="8">SUM(G14:G17)</f>
        <v>4194</v>
      </c>
      <c r="H18" s="26">
        <f t="shared" si="8"/>
        <v>672</v>
      </c>
      <c r="I18" s="26">
        <f t="shared" si="8"/>
        <v>246</v>
      </c>
      <c r="J18" s="26">
        <f t="shared" si="8"/>
        <v>294</v>
      </c>
      <c r="K18" s="26">
        <f t="shared" si="8"/>
        <v>232</v>
      </c>
      <c r="L18" s="26">
        <f t="shared" si="8"/>
        <v>190</v>
      </c>
      <c r="M18" s="26">
        <f t="shared" si="8"/>
        <v>142</v>
      </c>
      <c r="N18" s="26">
        <f t="shared" si="8"/>
        <v>108</v>
      </c>
      <c r="O18" s="26">
        <f t="shared" ref="O18" si="9">SUM(O14:O17)</f>
        <v>347</v>
      </c>
      <c r="P18" s="26">
        <f t="shared" si="8"/>
        <v>25</v>
      </c>
      <c r="Q18" s="26">
        <f t="shared" si="8"/>
        <v>241</v>
      </c>
      <c r="R18" s="26">
        <f t="shared" si="8"/>
        <v>79</v>
      </c>
      <c r="S18" s="26">
        <f t="shared" si="8"/>
        <v>202</v>
      </c>
      <c r="T18" s="26">
        <f t="shared" si="8"/>
        <v>77</v>
      </c>
      <c r="U18" s="26">
        <f t="shared" si="8"/>
        <v>384</v>
      </c>
      <c r="V18" s="26">
        <f t="shared" si="8"/>
        <v>100</v>
      </c>
      <c r="W18" s="26">
        <f t="shared" si="8"/>
        <v>53</v>
      </c>
      <c r="X18" s="26">
        <f t="shared" si="8"/>
        <v>175</v>
      </c>
      <c r="Y18" s="26">
        <f t="shared" si="8"/>
        <v>15</v>
      </c>
      <c r="Z18" s="26">
        <f t="shared" si="8"/>
        <v>13</v>
      </c>
      <c r="AA18" s="26">
        <f t="shared" si="8"/>
        <v>53</v>
      </c>
      <c r="AB18" s="26">
        <f t="shared" si="8"/>
        <v>42</v>
      </c>
      <c r="AC18" s="26">
        <f t="shared" si="8"/>
        <v>67</v>
      </c>
      <c r="AD18" s="26">
        <f t="shared" si="8"/>
        <v>95</v>
      </c>
      <c r="AE18" s="26">
        <f t="shared" ref="AE18:AJ18" si="10">SUM(AE14:AE17)</f>
        <v>68</v>
      </c>
      <c r="AF18" s="26">
        <f t="shared" si="10"/>
        <v>26</v>
      </c>
      <c r="AG18" s="26">
        <f t="shared" si="10"/>
        <v>42</v>
      </c>
      <c r="AH18" s="26">
        <f t="shared" si="10"/>
        <v>34</v>
      </c>
      <c r="AI18" s="26">
        <f t="shared" si="10"/>
        <v>92</v>
      </c>
      <c r="AJ18" s="26">
        <f t="shared" si="10"/>
        <v>36</v>
      </c>
      <c r="AK18" s="26">
        <f t="shared" si="8"/>
        <v>44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2990494.7028586222</v>
      </c>
      <c r="G19" s="19">
        <f>SUM(H19:AK19)</f>
        <v>1112.2432345000409</v>
      </c>
      <c r="H19" s="20">
        <f>'Distributor Secondary'!G7*'DSR con %'!H19</f>
        <v>157.6321073963461</v>
      </c>
      <c r="I19" s="20">
        <f>'Distributor Secondary'!H7*'DSR con %'!I19</f>
        <v>102.57677576894581</v>
      </c>
      <c r="J19" s="20">
        <f>'Distributor Secondary'!I7*'DSR con %'!J19</f>
        <v>92.724769056674177</v>
      </c>
      <c r="K19" s="20">
        <f>'Distributor Secondary'!J7*'DSR con %'!K19</f>
        <v>74.179815245339341</v>
      </c>
      <c r="L19" s="20">
        <f>'Distributor Secondary'!K7*'DSR con %'!L19</f>
        <v>46.941914334941302</v>
      </c>
      <c r="M19" s="20">
        <f>'Distributor Secondary'!L7*'DSR con %'!M19</f>
        <v>69.543576792505633</v>
      </c>
      <c r="N19" s="20">
        <f>'Distributor Secondary'!M7*'DSR con %'!N19</f>
        <v>57.373450853817147</v>
      </c>
      <c r="O19" s="20">
        <f>'Distributor Secondary'!N7*'DSR con %'!O19</f>
        <v>12.170125938688486</v>
      </c>
      <c r="P19" s="20">
        <f>'Distributor Secondary'!O7*'DSR con %'!P19</f>
        <v>13.329185551896913</v>
      </c>
      <c r="Q19" s="20">
        <f>'Distributor Secondary'!P7*'DSR con %'!Q19</f>
        <v>35.35131820285703</v>
      </c>
      <c r="R19" s="20">
        <f>'Distributor Secondary'!Q7*'DSR con %'!R19</f>
        <v>28.97649033021068</v>
      </c>
      <c r="S19" s="20">
        <f>'Distributor Secondary'!R7*'DSR con %'!S19</f>
        <v>36.510377816065457</v>
      </c>
      <c r="T19" s="20">
        <f>'Distributor Secondary'!S7*'DSR con %'!T19</f>
        <v>20.86307303775169</v>
      </c>
      <c r="U19" s="20">
        <f>'Distributor Secondary'!T7*'DSR con %'!U19</f>
        <v>40.567086462294952</v>
      </c>
      <c r="V19" s="20">
        <f>'Distributor Secondary'!U7*'DSR con %'!V19</f>
        <v>39.118261945784418</v>
      </c>
      <c r="W19" s="20">
        <f>'Distributor Secondary'!V7*'DSR con %'!W19</f>
        <v>23.181192264168544</v>
      </c>
      <c r="X19" s="20">
        <f>'Distributor Secondary'!W7*'DSR con %'!X19</f>
        <v>73.890050342037227</v>
      </c>
      <c r="Y19" s="20">
        <f>'Distributor Secondary'!X7*'DSR con %'!Y19</f>
        <v>4.9260033561358156</v>
      </c>
      <c r="Z19" s="20">
        <f>'Distributor Secondary'!Y7*'DSR con %'!Z19</f>
        <v>4.0567086462294952</v>
      </c>
      <c r="AA19" s="20">
        <f>'Distributor Secondary'!Z7*'DSR con %'!AA19</f>
        <v>10.101535359675649</v>
      </c>
      <c r="AB19" s="20">
        <f>'Distributor Secondary'!AA7*'DSR con %'!AB19</f>
        <v>9.7130147689188941</v>
      </c>
      <c r="AC19" s="20">
        <f>'Distributor Secondary'!AB7*'DSR con %'!AC19</f>
        <v>15.929344221026987</v>
      </c>
      <c r="AD19" s="20">
        <f>'Distributor Secondary'!AC7*'DSR con %'!AD19</f>
        <v>30.30460607902695</v>
      </c>
      <c r="AE19" s="20">
        <f>'Distributor Secondary'!AD7*'DSR con %'!AE19</f>
        <v>26.419400171459394</v>
      </c>
      <c r="AF19" s="20">
        <f>'Distributor Secondary'!AE7*'DSR con %'!AF19</f>
        <v>10.490055950432406</v>
      </c>
      <c r="AG19" s="20">
        <f>'Distributor Secondary'!AF7*'DSR con %'!AG19</f>
        <v>11.267097131945917</v>
      </c>
      <c r="AH19" s="20">
        <f>'Distributor Secondary'!AG7*'DSR con %'!AH19</f>
        <v>13.209700085729697</v>
      </c>
      <c r="AI19" s="20">
        <f>'Distributor Secondary'!AH7*'DSR con %'!AI19</f>
        <v>33.02425021432424</v>
      </c>
      <c r="AJ19" s="20">
        <f>'Distributor Secondary'!AI7*'DSR con %'!AJ19</f>
        <v>15.929344221026987</v>
      </c>
      <c r="AK19" s="20">
        <f>'Distributor Secondary'!AJ7*'DSR con %'!AK19</f>
        <v>1.9426029537837788</v>
      </c>
    </row>
    <row r="20" spans="1:49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2054038.7733994783</v>
      </c>
      <c r="G20" s="19">
        <f>SUM(H20:AK20)</f>
        <v>851.06066074052114</v>
      </c>
      <c r="H20" s="20">
        <f>'Distributor Secondary'!G7*'DSR con %'!H20</f>
        <v>125.12</v>
      </c>
      <c r="I20" s="20">
        <f>'Distributor Secondary'!H7*'DSR con %'!I20</f>
        <v>81.42</v>
      </c>
      <c r="J20" s="20">
        <f>'Distributor Secondary'!I7*'DSR con %'!J20</f>
        <v>73.600000000000009</v>
      </c>
      <c r="K20" s="20">
        <f>'Distributor Secondary'!J7*'DSR con %'!K20</f>
        <v>58.88</v>
      </c>
      <c r="L20" s="20">
        <f>'Distributor Secondary'!K7*'DSR con %'!L20</f>
        <v>37.260000000000005</v>
      </c>
      <c r="M20" s="20">
        <f>'Distributor Secondary'!L7*'DSR con %'!M20</f>
        <v>55.2</v>
      </c>
      <c r="N20" s="20">
        <f>'Distributor Secondary'!M7*'DSR con %'!N20</f>
        <v>45.54</v>
      </c>
      <c r="O20" s="20">
        <f>'Distributor Secondary'!N7*'DSR con %'!O20</f>
        <v>9.66</v>
      </c>
      <c r="P20" s="20">
        <f>'Distributor Secondary'!O7*'DSR con %'!P20</f>
        <v>10.58</v>
      </c>
      <c r="Q20" s="20">
        <f>'Distributor Secondary'!P7*'DSR con %'!Q20</f>
        <v>28.060000000000002</v>
      </c>
      <c r="R20" s="20">
        <f>'Distributor Secondary'!Q7*'DSR con %'!R20</f>
        <v>23</v>
      </c>
      <c r="S20" s="20">
        <f>'Distributor Secondary'!R7*'DSR con %'!S20</f>
        <v>28.98</v>
      </c>
      <c r="T20" s="20">
        <f>'Distributor Secondary'!S7*'DSR con %'!T20</f>
        <v>16.560000000000002</v>
      </c>
      <c r="U20" s="20">
        <f>'Distributor Secondary'!T7*'DSR con %'!U20</f>
        <v>32.200000000000003</v>
      </c>
      <c r="V20" s="20">
        <f>'Distributor Secondary'!U7*'DSR con %'!V20</f>
        <v>31.05</v>
      </c>
      <c r="W20" s="20">
        <f>'Distributor Secondary'!V7*'DSR con %'!W20</f>
        <v>18.400000000000002</v>
      </c>
      <c r="X20" s="20">
        <f>'Distributor Secondary'!W7*'DSR con %'!X20</f>
        <v>58.650000000000006</v>
      </c>
      <c r="Y20" s="20">
        <f>'Distributor Secondary'!X7*'DSR con %'!Y20</f>
        <v>3.91</v>
      </c>
      <c r="Z20" s="20">
        <f>'Distributor Secondary'!Y7*'DSR con %'!Z20</f>
        <v>3.22</v>
      </c>
      <c r="AA20" s="20">
        <f>'Distributor Secondary'!Z7*'DSR con %'!AA20</f>
        <v>5.98</v>
      </c>
      <c r="AB20" s="20">
        <f>'Distributor Secondary'!AA7*'DSR con %'!AB20</f>
        <v>5.75</v>
      </c>
      <c r="AC20" s="20">
        <f>'Distributor Secondary'!AB7*'DSR con %'!AC20</f>
        <v>9.43</v>
      </c>
      <c r="AD20" s="20">
        <f>'Distributor Secondary'!AC7*'DSR con %'!AD20</f>
        <v>18.832783481636618</v>
      </c>
      <c r="AE20" s="20">
        <f>'Distributor Secondary'!AD7*'DSR con %'!AE20</f>
        <v>16.418324060913974</v>
      </c>
      <c r="AF20" s="20">
        <f>'Distributor Secondary'!AE7*'DSR con %'!AF20</f>
        <v>6.5190404359511369</v>
      </c>
      <c r="AG20" s="20">
        <f>'Distributor Secondary'!AF7*'DSR con %'!AG20</f>
        <v>7.0019323200956656</v>
      </c>
      <c r="AH20" s="20">
        <f>'Distributor Secondary'!AG7*'DSR con %'!AH20</f>
        <v>8.2091620304569872</v>
      </c>
      <c r="AI20" s="20">
        <f>'Distributor Secondary'!AH7*'DSR con %'!AI20</f>
        <v>20.522905076142468</v>
      </c>
      <c r="AJ20" s="20">
        <f>'Distributor Secondary'!AI7*'DSR con %'!AJ20</f>
        <v>9.8992836249628375</v>
      </c>
      <c r="AK20" s="20">
        <f>'Distributor Secondary'!AJ7*'DSR con %'!AK20</f>
        <v>1.2072297103613217</v>
      </c>
    </row>
    <row r="21" spans="1:49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2024184.482558866</v>
      </c>
      <c r="G21" s="19">
        <f>SUM(H21:AK21)</f>
        <v>882.69729532510257</v>
      </c>
      <c r="H21" s="20">
        <f>'Distributor Secondary'!G7*'DSR con %'!H21</f>
        <v>130.56</v>
      </c>
      <c r="I21" s="20">
        <f>'Distributor Secondary'!H7*'DSR con %'!I21</f>
        <v>84.96</v>
      </c>
      <c r="J21" s="20">
        <f>'Distributor Secondary'!I7*'DSR con %'!J21</f>
        <v>76.8</v>
      </c>
      <c r="K21" s="20">
        <f>'Distributor Secondary'!J7*'DSR con %'!K21</f>
        <v>61.44</v>
      </c>
      <c r="L21" s="20">
        <f>'Distributor Secondary'!K7*'DSR con %'!L21</f>
        <v>38.879999999999995</v>
      </c>
      <c r="M21" s="20">
        <f>'Distributor Secondary'!L7*'DSR con %'!M21</f>
        <v>57.599999999999994</v>
      </c>
      <c r="N21" s="20">
        <f>'Distributor Secondary'!M7*'DSR con %'!N21</f>
        <v>47.519999999999996</v>
      </c>
      <c r="O21" s="20">
        <f>'Distributor Secondary'!N7*'DSR con %'!O21</f>
        <v>10.08</v>
      </c>
      <c r="P21" s="20">
        <f>'Distributor Secondary'!O7*'DSR con %'!P21</f>
        <v>11.04</v>
      </c>
      <c r="Q21" s="20">
        <f>'Distributor Secondary'!P7*'DSR con %'!Q21</f>
        <v>29.279999999999998</v>
      </c>
      <c r="R21" s="20">
        <f>'Distributor Secondary'!Q7*'DSR con %'!R21</f>
        <v>24</v>
      </c>
      <c r="S21" s="20">
        <f>'Distributor Secondary'!R7*'DSR con %'!S21</f>
        <v>30.24</v>
      </c>
      <c r="T21" s="20">
        <f>'Distributor Secondary'!S7*'DSR con %'!T21</f>
        <v>18.003658205637674</v>
      </c>
      <c r="U21" s="20">
        <f>'Distributor Secondary'!T7*'DSR con %'!U21</f>
        <v>35.00711317762881</v>
      </c>
      <c r="V21" s="20">
        <f>'Distributor Secondary'!U7*'DSR con %'!V21</f>
        <v>33.756859135570636</v>
      </c>
      <c r="W21" s="20">
        <f>'Distributor Secondary'!V7*'DSR con %'!W21</f>
        <v>20.004064672930749</v>
      </c>
      <c r="X21" s="20">
        <f>'Distributor Secondary'!W7*'DSR con %'!X21</f>
        <v>63.762956144966758</v>
      </c>
      <c r="Y21" s="20">
        <f>'Distributor Secondary'!X7*'DSR con %'!Y21</f>
        <v>4.250863742997784</v>
      </c>
      <c r="Z21" s="20">
        <f>'Distributor Secondary'!Y7*'DSR con %'!Z21</f>
        <v>3.5007113177628808</v>
      </c>
      <c r="AA21" s="20">
        <f>'Distributor Secondary'!Z7*'DSR con %'!AA21</f>
        <v>5.7784047758557504</v>
      </c>
      <c r="AB21" s="20">
        <f>'Distributor Secondary'!AA7*'DSR con %'!AB21</f>
        <v>5.5561584383228366</v>
      </c>
      <c r="AC21" s="20">
        <f>'Distributor Secondary'!AB7*'DSR con %'!AC21</f>
        <v>9.1120998388494527</v>
      </c>
      <c r="AD21" s="20">
        <f>'Distributor Secondary'!AC7*'DSR con %'!AD21</f>
        <v>17.33521432756725</v>
      </c>
      <c r="AE21" s="20">
        <f>'Distributor Secondary'!AD7*'DSR con %'!AE21</f>
        <v>15.112750952238116</v>
      </c>
      <c r="AF21" s="20">
        <f>'Distributor Secondary'!AE7*'DSR con %'!AF21</f>
        <v>6.0006511133886642</v>
      </c>
      <c r="AG21" s="20">
        <f>'Distributor Secondary'!AF7*'DSR con %'!AG21</f>
        <v>6.4451437884544909</v>
      </c>
      <c r="AH21" s="20">
        <f>'Distributor Secondary'!AG7*'DSR con %'!AH21</f>
        <v>7.556375476119058</v>
      </c>
      <c r="AI21" s="20">
        <f>'Distributor Secondary'!AH7*'DSR con %'!AI21</f>
        <v>18.890938690297645</v>
      </c>
      <c r="AJ21" s="20">
        <f>'Distributor Secondary'!AI7*'DSR con %'!AJ21</f>
        <v>9.1120998388494527</v>
      </c>
      <c r="AK21" s="20">
        <f>'Distributor Secondary'!AJ7*'DSR con %'!AK21</f>
        <v>1.1112316876645674</v>
      </c>
    </row>
    <row r="22" spans="1:49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1662508.0411830333</v>
      </c>
      <c r="G22" s="19">
        <f>SUM(H22:AK22)</f>
        <v>835.99880943433504</v>
      </c>
      <c r="H22" s="20">
        <f>'Distributor Secondary'!G7*'DSR con %'!H22</f>
        <v>130.68789260365389</v>
      </c>
      <c r="I22" s="20">
        <f>'Distributor Secondary'!H7*'DSR con %'!I22</f>
        <v>85.043224231054182</v>
      </c>
      <c r="J22" s="20">
        <f>'Distributor Secondary'!I7*'DSR con %'!J22</f>
        <v>76.875230943325818</v>
      </c>
      <c r="K22" s="20">
        <f>'Distributor Secondary'!J7*'DSR con %'!K22</f>
        <v>61.500184754660651</v>
      </c>
      <c r="L22" s="20">
        <f>'Distributor Secondary'!K7*'DSR con %'!L22</f>
        <v>38.91808566505869</v>
      </c>
      <c r="M22" s="20">
        <f>'Distributor Secondary'!L7*'DSR con %'!M22</f>
        <v>57.656423207494363</v>
      </c>
      <c r="N22" s="20">
        <f>'Distributor Secondary'!M7*'DSR con %'!N22</f>
        <v>47.566549146182851</v>
      </c>
      <c r="O22" s="20">
        <f>'Distributor Secondary'!N7*'DSR con %'!O22</f>
        <v>10.089874061311512</v>
      </c>
      <c r="P22" s="20">
        <f>'Distributor Secondary'!O7*'DSR con %'!P22</f>
        <v>11.050814448103086</v>
      </c>
      <c r="Q22" s="20">
        <f>'Distributor Secondary'!P7*'DSR con %'!Q22</f>
        <v>29.308681797142967</v>
      </c>
      <c r="R22" s="20">
        <f>'Distributor Secondary'!Q7*'DSR con %'!R22</f>
        <v>24.023509669789316</v>
      </c>
      <c r="S22" s="20">
        <f>'Distributor Secondary'!R7*'DSR con %'!S22</f>
        <v>30.269622183934541</v>
      </c>
      <c r="T22" s="20">
        <f>'Distributor Secondary'!S7*'DSR con %'!T22</f>
        <v>16.573268756610631</v>
      </c>
      <c r="U22" s="20">
        <f>'Distributor Secondary'!T7*'DSR con %'!U22</f>
        <v>32.225800360076228</v>
      </c>
      <c r="V22" s="20">
        <f>'Distributor Secondary'!U7*'DSR con %'!V22</f>
        <v>31.074878918644931</v>
      </c>
      <c r="W22" s="20">
        <f>'Distributor Secondary'!V7*'DSR con %'!W22</f>
        <v>18.414743062900701</v>
      </c>
      <c r="X22" s="20">
        <f>'Distributor Secondary'!W7*'DSR con %'!X22</f>
        <v>58.696993512995981</v>
      </c>
      <c r="Y22" s="20">
        <f>'Distributor Secondary'!X7*'DSR con %'!Y22</f>
        <v>3.9131329008663989</v>
      </c>
      <c r="Z22" s="20">
        <f>'Distributor Secondary'!Y7*'DSR con %'!Z22</f>
        <v>3.2225800360076224</v>
      </c>
      <c r="AA22" s="20">
        <f>'Distributor Secondary'!Z7*'DSR con %'!AA22</f>
        <v>4.1400598644685989</v>
      </c>
      <c r="AB22" s="20">
        <f>'Distributor Secondary'!AA7*'DSR con %'!AB22</f>
        <v>3.9808267927582679</v>
      </c>
      <c r="AC22" s="20">
        <f>'Distributor Secondary'!AB7*'DSR con %'!AC22</f>
        <v>6.5285559401235593</v>
      </c>
      <c r="AD22" s="20">
        <f>'Distributor Secondary'!AC7*'DSR con %'!AD22</f>
        <v>11.527396111769177</v>
      </c>
      <c r="AE22" s="20">
        <f>'Distributor Secondary'!AD7*'DSR con %'!AE22</f>
        <v>10.049524815388512</v>
      </c>
      <c r="AF22" s="20">
        <f>'Distributor Secondary'!AE7*'DSR con %'!AF22</f>
        <v>3.990252500227792</v>
      </c>
      <c r="AG22" s="20">
        <f>'Distributor Secondary'!AF7*'DSR con %'!AG22</f>
        <v>4.2858267595039248</v>
      </c>
      <c r="AH22" s="20">
        <f>'Distributor Secondary'!AG7*'DSR con %'!AH22</f>
        <v>5.0247624076942561</v>
      </c>
      <c r="AI22" s="20">
        <f>'Distributor Secondary'!AH7*'DSR con %'!AI22</f>
        <v>12.561906019235641</v>
      </c>
      <c r="AJ22" s="20">
        <f>'Distributor Secondary'!AI7*'DSR con %'!AJ22</f>
        <v>6.0592723151607206</v>
      </c>
      <c r="AK22" s="20">
        <f>'Distributor Secondary'!AJ7*'DSR con %'!AK22</f>
        <v>0.73893564819033186</v>
      </c>
    </row>
    <row r="23" spans="1:49" s="9" customFormat="1" x14ac:dyDescent="0.2">
      <c r="A23" s="30"/>
      <c r="B23" s="22"/>
      <c r="C23" s="23"/>
      <c r="D23" s="31"/>
      <c r="E23" s="31"/>
      <c r="F23" s="26">
        <f>SUM(F19:F22)</f>
        <v>8731226</v>
      </c>
      <c r="G23" s="26">
        <f t="shared" ref="G23:AK23" si="11">SUM(G19:G22)</f>
        <v>3682</v>
      </c>
      <c r="H23" s="26">
        <f t="shared" si="11"/>
        <v>544</v>
      </c>
      <c r="I23" s="26">
        <f t="shared" si="11"/>
        <v>354</v>
      </c>
      <c r="J23" s="26">
        <f t="shared" si="11"/>
        <v>320</v>
      </c>
      <c r="K23" s="26">
        <f t="shared" si="11"/>
        <v>256</v>
      </c>
      <c r="L23" s="26">
        <f t="shared" si="11"/>
        <v>162</v>
      </c>
      <c r="M23" s="26">
        <f t="shared" si="11"/>
        <v>240</v>
      </c>
      <c r="N23" s="26">
        <f t="shared" si="11"/>
        <v>198</v>
      </c>
      <c r="O23" s="26">
        <f t="shared" ref="O23" si="12">SUM(O19:O22)</f>
        <v>42</v>
      </c>
      <c r="P23" s="26">
        <f t="shared" si="11"/>
        <v>46</v>
      </c>
      <c r="Q23" s="26">
        <f t="shared" si="11"/>
        <v>122</v>
      </c>
      <c r="R23" s="26">
        <f t="shared" si="11"/>
        <v>100</v>
      </c>
      <c r="S23" s="26">
        <f t="shared" si="11"/>
        <v>126</v>
      </c>
      <c r="T23" s="26">
        <f t="shared" si="11"/>
        <v>72</v>
      </c>
      <c r="U23" s="26">
        <f t="shared" si="11"/>
        <v>140</v>
      </c>
      <c r="V23" s="26">
        <f t="shared" si="11"/>
        <v>135</v>
      </c>
      <c r="W23" s="26">
        <f t="shared" si="11"/>
        <v>80</v>
      </c>
      <c r="X23" s="26">
        <f t="shared" si="11"/>
        <v>254.99999999999997</v>
      </c>
      <c r="Y23" s="26">
        <f t="shared" si="11"/>
        <v>16.999999999999996</v>
      </c>
      <c r="Z23" s="26">
        <f t="shared" si="11"/>
        <v>13.999999999999998</v>
      </c>
      <c r="AA23" s="26">
        <f t="shared" si="11"/>
        <v>26</v>
      </c>
      <c r="AB23" s="26">
        <f t="shared" si="11"/>
        <v>25</v>
      </c>
      <c r="AC23" s="26">
        <f t="shared" si="11"/>
        <v>41</v>
      </c>
      <c r="AD23" s="26">
        <f t="shared" si="11"/>
        <v>78</v>
      </c>
      <c r="AE23" s="26">
        <f t="shared" ref="AE23:AJ23" si="13">SUM(AE19:AE22)</f>
        <v>68</v>
      </c>
      <c r="AF23" s="26">
        <f t="shared" si="13"/>
        <v>27</v>
      </c>
      <c r="AG23" s="26">
        <f t="shared" si="13"/>
        <v>29</v>
      </c>
      <c r="AH23" s="26">
        <f t="shared" si="13"/>
        <v>34</v>
      </c>
      <c r="AI23" s="26">
        <f t="shared" si="13"/>
        <v>84.999999999999986</v>
      </c>
      <c r="AJ23" s="26">
        <f t="shared" si="13"/>
        <v>40.999999999999993</v>
      </c>
      <c r="AK23" s="26">
        <f t="shared" si="11"/>
        <v>5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4">SUMPRODUCT(H24:AK24,$H$1:$AK$1)</f>
        <v>6217388.5199999996</v>
      </c>
      <c r="G24" s="19">
        <f t="shared" ref="G24:G29" si="15">SUM(H24:AK24)</f>
        <v>2312.2500000000005</v>
      </c>
      <c r="H24" s="20">
        <f>'Distributor Secondary'!G8*'DSR con %'!H24</f>
        <v>319.5</v>
      </c>
      <c r="I24" s="20">
        <f>'Distributor Secondary'!H8*'DSR con %'!I24</f>
        <v>152.4</v>
      </c>
      <c r="J24" s="20">
        <f>'Distributor Secondary'!I8*'DSR con %'!J24</f>
        <v>162.6</v>
      </c>
      <c r="K24" s="20">
        <f>'Distributor Secondary'!J8*'DSR con %'!K24</f>
        <v>126.89999999999999</v>
      </c>
      <c r="L24" s="20">
        <f>'Distributor Secondary'!K8*'DSR con %'!L24</f>
        <v>100.2</v>
      </c>
      <c r="M24" s="20">
        <f>'Distributor Secondary'!L8*'DSR con %'!M24</f>
        <v>120.89999999999999</v>
      </c>
      <c r="N24" s="20">
        <f>'Distributor Secondary'!M8*'DSR con %'!N24</f>
        <v>110.98</v>
      </c>
      <c r="O24" s="20">
        <f>'Distributor Secondary'!N8*'DSR con %'!O24</f>
        <v>145.69999999999999</v>
      </c>
      <c r="P24" s="20">
        <f>'Distributor Secondary'!O8*'DSR con %'!P24</f>
        <v>19.53</v>
      </c>
      <c r="Q24" s="20">
        <f>'Distributor Secondary'!P8*'DSR con %'!Q24</f>
        <v>99.82</v>
      </c>
      <c r="R24" s="20">
        <f>'Distributor Secondary'!Q8*'DSR con %'!R24</f>
        <v>45.220000000000006</v>
      </c>
      <c r="S24" s="20">
        <f>'Distributor Secondary'!R8*'DSR con %'!S24</f>
        <v>97.92</v>
      </c>
      <c r="T24" s="20">
        <f>'Distributor Secondary'!S8*'DSR con %'!T24</f>
        <v>46.580000000000005</v>
      </c>
      <c r="U24" s="20">
        <f>'Distributor Secondary'!T8*'DSR con %'!U24</f>
        <v>136.68</v>
      </c>
      <c r="V24" s="20">
        <f>'Distributor Secondary'!U8*'DSR con %'!V24</f>
        <v>86.02000000000001</v>
      </c>
      <c r="W24" s="20">
        <f>'Distributor Secondary'!V8*'DSR con %'!W24</f>
        <v>53.040000000000006</v>
      </c>
      <c r="X24" s="20">
        <f>'Distributor Secondary'!W8*'DSR con %'!X24</f>
        <v>114.24000000000001</v>
      </c>
      <c r="Y24" s="20">
        <f>'Distributor Secondary'!X8*'DSR con %'!Y24</f>
        <v>10.540000000000001</v>
      </c>
      <c r="Z24" s="20">
        <f>'Distributor Secondary'!Y8*'DSR con %'!Z24</f>
        <v>8.84</v>
      </c>
      <c r="AA24" s="20">
        <f>'Distributor Secondary'!Z8*'DSR con %'!AA24</f>
        <v>15.299999999999999</v>
      </c>
      <c r="AB24" s="20">
        <f>'Distributor Secondary'!AA8*'DSR con %'!AB24</f>
        <v>20.68</v>
      </c>
      <c r="AC24" s="20">
        <f>'Distributor Secondary'!AB8*'DSR con %'!AC24</f>
        <v>20.209999999999997</v>
      </c>
      <c r="AD24" s="20">
        <f>'Distributor Secondary'!AC8*'DSR con %'!AD24</f>
        <v>65.33</v>
      </c>
      <c r="AE24" s="20">
        <f>'Distributor Secondary'!AD8*'DSR con %'!AE24</f>
        <v>60.629999999999995</v>
      </c>
      <c r="AF24" s="20">
        <f>'Distributor Secondary'!AE8*'DSR con %'!AF24</f>
        <v>17.86</v>
      </c>
      <c r="AG24" s="20">
        <f>'Distributor Secondary'!AF8*'DSR con %'!AG24</f>
        <v>13.16</v>
      </c>
      <c r="AH24" s="20">
        <f>'Distributor Secondary'!AG8*'DSR con %'!AH24</f>
        <v>25.849999999999998</v>
      </c>
      <c r="AI24" s="20">
        <f>'Distributor Secondary'!AH8*'DSR con %'!AI24</f>
        <v>69.56</v>
      </c>
      <c r="AJ24" s="20">
        <f>'Distributor Secondary'!AI8*'DSR con %'!AJ24</f>
        <v>34.78</v>
      </c>
      <c r="AK24" s="20">
        <f>'Distributor Secondary'!AJ8*'DSR con %'!AK24</f>
        <v>11.28</v>
      </c>
    </row>
    <row r="25" spans="1:49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4"/>
        <v>1870004.7400000002</v>
      </c>
      <c r="G25" s="19">
        <f t="shared" si="15"/>
        <v>854.17999999999972</v>
      </c>
      <c r="H25" s="20">
        <f>'Distributor Secondary'!G8*'DSR con %'!H25</f>
        <v>127.8</v>
      </c>
      <c r="I25" s="20">
        <f>'Distributor Secondary'!H8*'DSR con %'!I25</f>
        <v>60.96</v>
      </c>
      <c r="J25" s="20">
        <f>'Distributor Secondary'!I8*'DSR con %'!J25</f>
        <v>65.039999999999992</v>
      </c>
      <c r="K25" s="20">
        <f>'Distributor Secondary'!J8*'DSR con %'!K25</f>
        <v>50.76</v>
      </c>
      <c r="L25" s="20">
        <f>'Distributor Secondary'!K8*'DSR con %'!L25</f>
        <v>40.08</v>
      </c>
      <c r="M25" s="20">
        <f>'Distributor Secondary'!L8*'DSR con %'!M25</f>
        <v>48.36</v>
      </c>
      <c r="N25" s="20">
        <f>'Distributor Secondary'!M8*'DSR con %'!N25</f>
        <v>42.96</v>
      </c>
      <c r="O25" s="20">
        <f>'Distributor Secondary'!N8*'DSR con %'!O25</f>
        <v>56.4</v>
      </c>
      <c r="P25" s="20">
        <f>'Distributor Secondary'!O8*'DSR con %'!P25</f>
        <v>7.56</v>
      </c>
      <c r="Q25" s="20">
        <f>'Distributor Secondary'!P8*'DSR con %'!Q25</f>
        <v>38.64</v>
      </c>
      <c r="R25" s="20">
        <f>'Distributor Secondary'!Q8*'DSR con %'!R25</f>
        <v>17.29</v>
      </c>
      <c r="S25" s="20">
        <f>'Distributor Secondary'!R8*'DSR con %'!S25</f>
        <v>37.44</v>
      </c>
      <c r="T25" s="20">
        <f>'Distributor Secondary'!S8*'DSR con %'!T25</f>
        <v>17.810000000000002</v>
      </c>
      <c r="U25" s="20">
        <f>'Distributor Secondary'!T8*'DSR con %'!U25</f>
        <v>52.260000000000005</v>
      </c>
      <c r="V25" s="20">
        <f>'Distributor Secondary'!U8*'DSR con %'!V25</f>
        <v>32.89</v>
      </c>
      <c r="W25" s="20">
        <f>'Distributor Secondary'!V8*'DSR con %'!W25</f>
        <v>20.28</v>
      </c>
      <c r="X25" s="20">
        <f>'Distributor Secondary'!W8*'DSR con %'!X25</f>
        <v>43.68</v>
      </c>
      <c r="Y25" s="20">
        <f>'Distributor Secondary'!X8*'DSR con %'!Y25</f>
        <v>4.03</v>
      </c>
      <c r="Z25" s="20">
        <f>'Distributor Secondary'!Y8*'DSR con %'!Z25</f>
        <v>3.38</v>
      </c>
      <c r="AA25" s="20">
        <f>'Distributor Secondary'!Z8*'DSR con %'!AA25</f>
        <v>7.1400000000000006</v>
      </c>
      <c r="AB25" s="20">
        <f>'Distributor Secondary'!AA8*'DSR con %'!AB25</f>
        <v>4.84</v>
      </c>
      <c r="AC25" s="20">
        <f>'Distributor Secondary'!AB8*'DSR con %'!AC25</f>
        <v>4.7300000000000004</v>
      </c>
      <c r="AD25" s="20">
        <f>'Distributor Secondary'!AC8*'DSR con %'!AD25</f>
        <v>15.290000000000001</v>
      </c>
      <c r="AE25" s="20">
        <f>'Distributor Secondary'!AD8*'DSR con %'!AE25</f>
        <v>14.19</v>
      </c>
      <c r="AF25" s="20">
        <f>'Distributor Secondary'!AE8*'DSR con %'!AF25</f>
        <v>4.18</v>
      </c>
      <c r="AG25" s="20">
        <f>'Distributor Secondary'!AF8*'DSR con %'!AG25</f>
        <v>3.08</v>
      </c>
      <c r="AH25" s="20">
        <f>'Distributor Secondary'!AG8*'DSR con %'!AH25</f>
        <v>6.05</v>
      </c>
      <c r="AI25" s="20">
        <f>'Distributor Secondary'!AH8*'DSR con %'!AI25</f>
        <v>16.28</v>
      </c>
      <c r="AJ25" s="20">
        <f>'Distributor Secondary'!AI8*'DSR con %'!AJ25</f>
        <v>8.14</v>
      </c>
      <c r="AK25" s="20">
        <f>'Distributor Secondary'!AJ8*'DSR con %'!AK25</f>
        <v>2.64</v>
      </c>
    </row>
    <row r="26" spans="1:49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4"/>
        <v>2015374.0600000005</v>
      </c>
      <c r="G26" s="19">
        <f t="shared" si="15"/>
        <v>967.56000000000006</v>
      </c>
      <c r="H26" s="20">
        <f>'Distributor Secondary'!G8*'DSR con %'!H26</f>
        <v>149.10000000000002</v>
      </c>
      <c r="I26" s="20">
        <f>'Distributor Secondary'!H8*'DSR con %'!I26</f>
        <v>71.12</v>
      </c>
      <c r="J26" s="20">
        <f>'Distributor Secondary'!I8*'DSR con %'!J26</f>
        <v>75.88000000000001</v>
      </c>
      <c r="K26" s="20">
        <f>'Distributor Secondary'!J8*'DSR con %'!K26</f>
        <v>59.220000000000006</v>
      </c>
      <c r="L26" s="20">
        <f>'Distributor Secondary'!K8*'DSR con %'!L26</f>
        <v>46.760000000000005</v>
      </c>
      <c r="M26" s="20">
        <f>'Distributor Secondary'!L8*'DSR con %'!M26</f>
        <v>56.420000000000009</v>
      </c>
      <c r="N26" s="20">
        <f>'Distributor Secondary'!M8*'DSR con %'!N26</f>
        <v>46.54</v>
      </c>
      <c r="O26" s="20">
        <f>'Distributor Secondary'!N8*'DSR con %'!O26</f>
        <v>61.1</v>
      </c>
      <c r="P26" s="20">
        <f>'Distributor Secondary'!O8*'DSR con %'!P26</f>
        <v>8.19</v>
      </c>
      <c r="Q26" s="20">
        <f>'Distributor Secondary'!P8*'DSR con %'!Q26</f>
        <v>41.86</v>
      </c>
      <c r="R26" s="20">
        <f>'Distributor Secondary'!Q8*'DSR con %'!R26</f>
        <v>19.95</v>
      </c>
      <c r="S26" s="20">
        <f>'Distributor Secondary'!R8*'DSR con %'!S26</f>
        <v>43.199999999999996</v>
      </c>
      <c r="T26" s="20">
        <f>'Distributor Secondary'!S8*'DSR con %'!T26</f>
        <v>20.55</v>
      </c>
      <c r="U26" s="20">
        <f>'Distributor Secondary'!T8*'DSR con %'!U26</f>
        <v>60.3</v>
      </c>
      <c r="V26" s="20">
        <f>'Distributor Secondary'!U8*'DSR con %'!V26</f>
        <v>37.949999999999996</v>
      </c>
      <c r="W26" s="20">
        <f>'Distributor Secondary'!V8*'DSR con %'!W26</f>
        <v>23.4</v>
      </c>
      <c r="X26" s="20">
        <f>'Distributor Secondary'!W8*'DSR con %'!X26</f>
        <v>50.4</v>
      </c>
      <c r="Y26" s="20">
        <f>'Distributor Secondary'!X8*'DSR con %'!Y26</f>
        <v>4.6499999999999995</v>
      </c>
      <c r="Z26" s="20">
        <f>'Distributor Secondary'!Y8*'DSR con %'!Z26</f>
        <v>3.9</v>
      </c>
      <c r="AA26" s="20">
        <f>'Distributor Secondary'!Z8*'DSR con %'!AA26</f>
        <v>7.6499999999999995</v>
      </c>
      <c r="AB26" s="20">
        <f>'Distributor Secondary'!AA8*'DSR con %'!AB26</f>
        <v>4.84</v>
      </c>
      <c r="AC26" s="20">
        <f>'Distributor Secondary'!AB8*'DSR con %'!AC26</f>
        <v>4.7300000000000004</v>
      </c>
      <c r="AD26" s="20">
        <f>'Distributor Secondary'!AC8*'DSR con %'!AD26</f>
        <v>15.290000000000001</v>
      </c>
      <c r="AE26" s="20">
        <f>'Distributor Secondary'!AD8*'DSR con %'!AE26</f>
        <v>14.19</v>
      </c>
      <c r="AF26" s="20">
        <f>'Distributor Secondary'!AE8*'DSR con %'!AF26</f>
        <v>4.18</v>
      </c>
      <c r="AG26" s="20">
        <f>'Distributor Secondary'!AF8*'DSR con %'!AG26</f>
        <v>3.08</v>
      </c>
      <c r="AH26" s="20">
        <f>'Distributor Secondary'!AG8*'DSR con %'!AH26</f>
        <v>6.05</v>
      </c>
      <c r="AI26" s="20">
        <f>'Distributor Secondary'!AH8*'DSR con %'!AI26</f>
        <v>16.28</v>
      </c>
      <c r="AJ26" s="20">
        <f>'Distributor Secondary'!AI8*'DSR con %'!AJ26</f>
        <v>8.14</v>
      </c>
      <c r="AK26" s="20">
        <f>'Distributor Secondary'!AJ8*'DSR con %'!AK26</f>
        <v>2.64</v>
      </c>
    </row>
    <row r="27" spans="1:49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4"/>
        <v>1920869.9800000002</v>
      </c>
      <c r="G27" s="19">
        <f t="shared" si="15"/>
        <v>953.89999999999986</v>
      </c>
      <c r="H27" s="20">
        <f>'Distributor Secondary'!G8*'DSR con %'!H27</f>
        <v>149.10000000000002</v>
      </c>
      <c r="I27" s="20">
        <f>'Distributor Secondary'!H8*'DSR con %'!I27</f>
        <v>71.12</v>
      </c>
      <c r="J27" s="20">
        <f>'Distributor Secondary'!I8*'DSR con %'!J27</f>
        <v>75.88000000000001</v>
      </c>
      <c r="K27" s="20">
        <f>'Distributor Secondary'!J8*'DSR con %'!K27</f>
        <v>59.220000000000006</v>
      </c>
      <c r="L27" s="20">
        <f>'Distributor Secondary'!K8*'DSR con %'!L27</f>
        <v>46.760000000000005</v>
      </c>
      <c r="M27" s="20">
        <f>'Distributor Secondary'!L8*'DSR con %'!M27</f>
        <v>56.420000000000009</v>
      </c>
      <c r="N27" s="20">
        <f>'Distributor Secondary'!M8*'DSR con %'!N27</f>
        <v>50.120000000000005</v>
      </c>
      <c r="O27" s="20">
        <f>'Distributor Secondary'!N8*'DSR con %'!O27</f>
        <v>65.800000000000011</v>
      </c>
      <c r="P27" s="20">
        <f>'Distributor Secondary'!O8*'DSR con %'!P27</f>
        <v>8.82</v>
      </c>
      <c r="Q27" s="20">
        <f>'Distributor Secondary'!P8*'DSR con %'!Q27</f>
        <v>45.080000000000005</v>
      </c>
      <c r="R27" s="20">
        <f>'Distributor Secondary'!Q8*'DSR con %'!R27</f>
        <v>18.62</v>
      </c>
      <c r="S27" s="20">
        <f>'Distributor Secondary'!R8*'DSR con %'!S27</f>
        <v>40.320000000000007</v>
      </c>
      <c r="T27" s="20">
        <f>'Distributor Secondary'!S8*'DSR con %'!T27</f>
        <v>19.180000000000003</v>
      </c>
      <c r="U27" s="20">
        <f>'Distributor Secondary'!T8*'DSR con %'!U27</f>
        <v>56.280000000000008</v>
      </c>
      <c r="V27" s="20">
        <f>'Distributor Secondary'!U8*'DSR con %'!V27</f>
        <v>35.42</v>
      </c>
      <c r="W27" s="20">
        <f>'Distributor Secondary'!V8*'DSR con %'!W27</f>
        <v>21.840000000000003</v>
      </c>
      <c r="X27" s="20">
        <f>'Distributor Secondary'!W8*'DSR con %'!X27</f>
        <v>47.040000000000006</v>
      </c>
      <c r="Y27" s="20">
        <f>'Distributor Secondary'!X8*'DSR con %'!Y27</f>
        <v>4.3400000000000007</v>
      </c>
      <c r="Z27" s="20">
        <f>'Distributor Secondary'!Y8*'DSR con %'!Z27</f>
        <v>3.6400000000000006</v>
      </c>
      <c r="AA27" s="20">
        <f>'Distributor Secondary'!Z8*'DSR con %'!AA27</f>
        <v>7.1400000000000006</v>
      </c>
      <c r="AB27" s="20">
        <f>'Distributor Secondary'!AA8*'DSR con %'!AB27</f>
        <v>3.96</v>
      </c>
      <c r="AC27" s="20">
        <f>'Distributor Secondary'!AB8*'DSR con %'!AC27</f>
        <v>4.3</v>
      </c>
      <c r="AD27" s="20">
        <f>'Distributor Secondary'!AC8*'DSR con %'!AD27</f>
        <v>13.9</v>
      </c>
      <c r="AE27" s="20">
        <f>'Distributor Secondary'!AD8*'DSR con %'!AE27</f>
        <v>12.9</v>
      </c>
      <c r="AF27" s="20">
        <f>'Distributor Secondary'!AE8*'DSR con %'!AF27</f>
        <v>3.8000000000000003</v>
      </c>
      <c r="AG27" s="20">
        <f>'Distributor Secondary'!AF8*'DSR con %'!AG27</f>
        <v>2.8000000000000003</v>
      </c>
      <c r="AH27" s="20">
        <f>'Distributor Secondary'!AG8*'DSR con %'!AH27</f>
        <v>5.5</v>
      </c>
      <c r="AI27" s="20">
        <f>'Distributor Secondary'!AH8*'DSR con %'!AI27</f>
        <v>14.8</v>
      </c>
      <c r="AJ27" s="20">
        <f>'Distributor Secondary'!AI8*'DSR con %'!AJ27</f>
        <v>7.4</v>
      </c>
      <c r="AK27" s="20">
        <f>'Distributor Secondary'!AJ8*'DSR con %'!AK27</f>
        <v>2.4000000000000004</v>
      </c>
    </row>
    <row r="28" spans="1:49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14"/>
        <v>2130085.25</v>
      </c>
      <c r="G28" s="19">
        <f t="shared" si="15"/>
        <v>1013.6599999999999</v>
      </c>
      <c r="H28" s="20">
        <f>'Distributor Secondary'!G8*'DSR con %'!H28</f>
        <v>159.75</v>
      </c>
      <c r="I28" s="20">
        <f>'Distributor Secondary'!H8*'DSR con %'!I28</f>
        <v>76.2</v>
      </c>
      <c r="J28" s="20">
        <f>'Distributor Secondary'!I8*'DSR con %'!J28</f>
        <v>81.3</v>
      </c>
      <c r="K28" s="20">
        <f>'Distributor Secondary'!J8*'DSR con %'!K28</f>
        <v>63.449999999999996</v>
      </c>
      <c r="L28" s="20">
        <f>'Distributor Secondary'!K8*'DSR con %'!L28</f>
        <v>50.1</v>
      </c>
      <c r="M28" s="20">
        <f>'Distributor Secondary'!L8*'DSR con %'!M28</f>
        <v>60.449999999999996</v>
      </c>
      <c r="N28" s="20">
        <f>'Distributor Secondary'!M8*'DSR con %'!N28</f>
        <v>53.699999999999996</v>
      </c>
      <c r="O28" s="20">
        <f>'Distributor Secondary'!N8*'DSR con %'!O28</f>
        <v>70.5</v>
      </c>
      <c r="P28" s="20">
        <f>'Distributor Secondary'!O8*'DSR con %'!P28</f>
        <v>9.4499999999999993</v>
      </c>
      <c r="Q28" s="20">
        <f>'Distributor Secondary'!P8*'DSR con %'!Q28</f>
        <v>48.3</v>
      </c>
      <c r="R28" s="20">
        <f>'Distributor Secondary'!Q8*'DSR con %'!R28</f>
        <v>18.62</v>
      </c>
      <c r="S28" s="20">
        <f>'Distributor Secondary'!R8*'DSR con %'!S28</f>
        <v>40.320000000000007</v>
      </c>
      <c r="T28" s="20">
        <f>'Distributor Secondary'!S8*'DSR con %'!T28</f>
        <v>19.180000000000003</v>
      </c>
      <c r="U28" s="20">
        <f>'Distributor Secondary'!T8*'DSR con %'!U28</f>
        <v>56.280000000000008</v>
      </c>
      <c r="V28" s="20">
        <f>'Distributor Secondary'!U8*'DSR con %'!V28</f>
        <v>35.42</v>
      </c>
      <c r="W28" s="20">
        <f>'Distributor Secondary'!V8*'DSR con %'!W28</f>
        <v>21.840000000000003</v>
      </c>
      <c r="X28" s="20">
        <f>'Distributor Secondary'!W8*'DSR con %'!X28</f>
        <v>47.040000000000006</v>
      </c>
      <c r="Y28" s="20">
        <f>'Distributor Secondary'!X8*'DSR con %'!Y28</f>
        <v>4.3400000000000007</v>
      </c>
      <c r="Z28" s="20">
        <f>'Distributor Secondary'!Y8*'DSR con %'!Z28</f>
        <v>3.6400000000000006</v>
      </c>
      <c r="AA28" s="20">
        <f>'Distributor Secondary'!Z8*'DSR con %'!AA28</f>
        <v>7.1400000000000006</v>
      </c>
      <c r="AB28" s="20">
        <f>'Distributor Secondary'!AA8*'DSR con %'!AB28</f>
        <v>5.2799999999999994</v>
      </c>
      <c r="AC28" s="20">
        <f>'Distributor Secondary'!AB8*'DSR con %'!AC28</f>
        <v>5.16</v>
      </c>
      <c r="AD28" s="20">
        <f>'Distributor Secondary'!AC8*'DSR con %'!AD28</f>
        <v>16.68</v>
      </c>
      <c r="AE28" s="20">
        <f>'Distributor Secondary'!AD8*'DSR con %'!AE28</f>
        <v>15.479999999999999</v>
      </c>
      <c r="AF28" s="20">
        <f>'Distributor Secondary'!AE8*'DSR con %'!AF28</f>
        <v>4.5599999999999996</v>
      </c>
      <c r="AG28" s="20">
        <f>'Distributor Secondary'!AF8*'DSR con %'!AG28</f>
        <v>3.36</v>
      </c>
      <c r="AH28" s="20">
        <f>'Distributor Secondary'!AG8*'DSR con %'!AH28</f>
        <v>6.6</v>
      </c>
      <c r="AI28" s="20">
        <f>'Distributor Secondary'!AH8*'DSR con %'!AI28</f>
        <v>17.759999999999998</v>
      </c>
      <c r="AJ28" s="20">
        <f>'Distributor Secondary'!AI8*'DSR con %'!AJ28</f>
        <v>8.879999999999999</v>
      </c>
      <c r="AK28" s="20">
        <f>'Distributor Secondary'!AJ8*'DSR con %'!AK28</f>
        <v>2.88</v>
      </c>
    </row>
    <row r="29" spans="1:49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14"/>
        <v>1790534.45</v>
      </c>
      <c r="G29" s="19">
        <f t="shared" si="15"/>
        <v>921.45</v>
      </c>
      <c r="H29" s="20">
        <f>'Distributor Secondary'!G8*'DSR con %'!H29</f>
        <v>159.75</v>
      </c>
      <c r="I29" s="20">
        <f>'Distributor Secondary'!H8*'DSR con %'!I29</f>
        <v>76.2</v>
      </c>
      <c r="J29" s="20">
        <f>'Distributor Secondary'!I8*'DSR con %'!J29</f>
        <v>81.3</v>
      </c>
      <c r="K29" s="20">
        <f>'Distributor Secondary'!J8*'DSR con %'!K29</f>
        <v>63.449999999999996</v>
      </c>
      <c r="L29" s="20">
        <f>'Distributor Secondary'!K8*'DSR con %'!L29</f>
        <v>50.1</v>
      </c>
      <c r="M29" s="20">
        <f>'Distributor Secondary'!L8*'DSR con %'!M29</f>
        <v>60.449999999999996</v>
      </c>
      <c r="N29" s="20">
        <f>'Distributor Secondary'!M8*'DSR con %'!N29</f>
        <v>53.699999999999996</v>
      </c>
      <c r="O29" s="20">
        <f>'Distributor Secondary'!N8*'DSR con %'!O29</f>
        <v>70.5</v>
      </c>
      <c r="P29" s="20">
        <f>'Distributor Secondary'!O8*'DSR con %'!P29</f>
        <v>9.4499999999999993</v>
      </c>
      <c r="Q29" s="20">
        <f>'Distributor Secondary'!P8*'DSR con %'!Q29</f>
        <v>48.3</v>
      </c>
      <c r="R29" s="20">
        <f>'Distributor Secondary'!Q8*'DSR con %'!R29</f>
        <v>13.3</v>
      </c>
      <c r="S29" s="20">
        <f>'Distributor Secondary'!R8*'DSR con %'!S29</f>
        <v>28.8</v>
      </c>
      <c r="T29" s="20">
        <f>'Distributor Secondary'!S8*'DSR con %'!T29</f>
        <v>13.700000000000001</v>
      </c>
      <c r="U29" s="20">
        <f>'Distributor Secondary'!T8*'DSR con %'!U29</f>
        <v>40.200000000000003</v>
      </c>
      <c r="V29" s="20">
        <f>'Distributor Secondary'!U8*'DSR con %'!V29</f>
        <v>25.3</v>
      </c>
      <c r="W29" s="20">
        <f>'Distributor Secondary'!V8*'DSR con %'!W29</f>
        <v>15.600000000000001</v>
      </c>
      <c r="X29" s="20">
        <f>'Distributor Secondary'!W8*'DSR con %'!X29</f>
        <v>33.6</v>
      </c>
      <c r="Y29" s="20">
        <f>'Distributor Secondary'!X8*'DSR con %'!Y29</f>
        <v>3.1</v>
      </c>
      <c r="Z29" s="20">
        <f>'Distributor Secondary'!Y8*'DSR con %'!Z29</f>
        <v>2.6</v>
      </c>
      <c r="AA29" s="20">
        <f>'Distributor Secondary'!Z8*'DSR con %'!AA29</f>
        <v>6.63</v>
      </c>
      <c r="AB29" s="20">
        <f>'Distributor Secondary'!AA8*'DSR con %'!AB29</f>
        <v>4.4000000000000004</v>
      </c>
      <c r="AC29" s="20">
        <f>'Distributor Secondary'!AB8*'DSR con %'!AC29</f>
        <v>3.8699999999999997</v>
      </c>
      <c r="AD29" s="20">
        <f>'Distributor Secondary'!AC8*'DSR con %'!AD29</f>
        <v>12.51</v>
      </c>
      <c r="AE29" s="20">
        <f>'Distributor Secondary'!AD8*'DSR con %'!AE29</f>
        <v>11.61</v>
      </c>
      <c r="AF29" s="20">
        <f>'Distributor Secondary'!AE8*'DSR con %'!AF29</f>
        <v>3.42</v>
      </c>
      <c r="AG29" s="20">
        <f>'Distributor Secondary'!AF8*'DSR con %'!AG29</f>
        <v>2.52</v>
      </c>
      <c r="AH29" s="20">
        <f>'Distributor Secondary'!AG8*'DSR con %'!AH29</f>
        <v>4.95</v>
      </c>
      <c r="AI29" s="20">
        <f>'Distributor Secondary'!AH8*'DSR con %'!AI29</f>
        <v>13.32</v>
      </c>
      <c r="AJ29" s="20">
        <f>'Distributor Secondary'!AI8*'DSR con %'!AJ29</f>
        <v>6.66</v>
      </c>
      <c r="AK29" s="20">
        <f>'Distributor Secondary'!AJ8*'DSR con %'!AK29</f>
        <v>2.16</v>
      </c>
    </row>
    <row r="30" spans="1:49" s="9" customFormat="1" x14ac:dyDescent="0.2">
      <c r="A30" s="21"/>
      <c r="B30" s="22"/>
      <c r="C30" s="23"/>
      <c r="D30" s="28"/>
      <c r="E30" s="21"/>
      <c r="F30" s="26">
        <f>SUM(F24:F29)</f>
        <v>15944257</v>
      </c>
      <c r="G30" s="26">
        <f t="shared" ref="G30:AK30" si="16">SUM(G24:G29)</f>
        <v>7023</v>
      </c>
      <c r="H30" s="26">
        <f t="shared" si="16"/>
        <v>1065</v>
      </c>
      <c r="I30" s="26">
        <f t="shared" si="16"/>
        <v>508</v>
      </c>
      <c r="J30" s="26">
        <f t="shared" si="16"/>
        <v>542</v>
      </c>
      <c r="K30" s="26">
        <f t="shared" si="16"/>
        <v>423</v>
      </c>
      <c r="L30" s="26">
        <f t="shared" si="16"/>
        <v>334.00000000000006</v>
      </c>
      <c r="M30" s="26">
        <f t="shared" si="16"/>
        <v>403</v>
      </c>
      <c r="N30" s="26">
        <f t="shared" si="16"/>
        <v>358</v>
      </c>
      <c r="O30" s="26">
        <f t="shared" ref="O30" si="17">SUM(O24:O29)</f>
        <v>470</v>
      </c>
      <c r="P30" s="26">
        <f t="shared" si="16"/>
        <v>63</v>
      </c>
      <c r="Q30" s="26">
        <f t="shared" si="16"/>
        <v>322</v>
      </c>
      <c r="R30" s="26">
        <f t="shared" si="16"/>
        <v>133.00000000000003</v>
      </c>
      <c r="S30" s="26">
        <f t="shared" si="16"/>
        <v>288</v>
      </c>
      <c r="T30" s="26">
        <f t="shared" si="16"/>
        <v>137.00000000000003</v>
      </c>
      <c r="U30" s="26">
        <f t="shared" si="16"/>
        <v>402.00000000000006</v>
      </c>
      <c r="V30" s="26">
        <f t="shared" si="16"/>
        <v>253.00000000000006</v>
      </c>
      <c r="W30" s="26">
        <f t="shared" si="16"/>
        <v>156</v>
      </c>
      <c r="X30" s="26">
        <f t="shared" si="16"/>
        <v>336.00000000000006</v>
      </c>
      <c r="Y30" s="26">
        <f t="shared" si="16"/>
        <v>31</v>
      </c>
      <c r="Z30" s="26">
        <f t="shared" si="16"/>
        <v>26</v>
      </c>
      <c r="AA30" s="26">
        <f t="shared" si="16"/>
        <v>51</v>
      </c>
      <c r="AB30" s="26">
        <f t="shared" si="16"/>
        <v>44</v>
      </c>
      <c r="AC30" s="26">
        <f t="shared" si="16"/>
        <v>42.999999999999993</v>
      </c>
      <c r="AD30" s="26">
        <f t="shared" si="16"/>
        <v>139</v>
      </c>
      <c r="AE30" s="26">
        <f t="shared" ref="AE30:AJ30" si="18">SUM(AE24:AE29)</f>
        <v>129</v>
      </c>
      <c r="AF30" s="26">
        <f t="shared" si="18"/>
        <v>38</v>
      </c>
      <c r="AG30" s="26">
        <f t="shared" si="18"/>
        <v>28</v>
      </c>
      <c r="AH30" s="26">
        <f t="shared" si="18"/>
        <v>55</v>
      </c>
      <c r="AI30" s="26">
        <f t="shared" si="18"/>
        <v>148</v>
      </c>
      <c r="AJ30" s="26">
        <f t="shared" si="18"/>
        <v>74</v>
      </c>
      <c r="AK30" s="26">
        <f t="shared" si="16"/>
        <v>24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x14ac:dyDescent="0.2">
      <c r="A31" s="32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 t="shared" ref="F31:F36" si="19">SUMPRODUCT(H31:AK31,$H$1:$AK$1)</f>
        <v>2108687.56</v>
      </c>
      <c r="G31" s="19">
        <f t="shared" ref="G31:G36" si="20">SUM(H31:AK31)</f>
        <v>862.4000000000002</v>
      </c>
      <c r="H31" s="20">
        <f>'Distributor Secondary'!G9*'DSR con %'!H31</f>
        <v>173.16</v>
      </c>
      <c r="I31" s="20">
        <f>'Distributor Secondary'!H9*'DSR con %'!I31</f>
        <v>68.94</v>
      </c>
      <c r="J31" s="20">
        <f>'Distributor Secondary'!I9*'DSR con %'!J31</f>
        <v>91.259999999999991</v>
      </c>
      <c r="K31" s="20">
        <f>'Distributor Secondary'!J9*'DSR con %'!K31</f>
        <v>43.92</v>
      </c>
      <c r="L31" s="20">
        <f>'Distributor Secondary'!K9*'DSR con %'!L31</f>
        <v>29.34</v>
      </c>
      <c r="M31" s="20">
        <f>'Distributor Secondary'!L9*'DSR con %'!M31</f>
        <v>41.76</v>
      </c>
      <c r="N31" s="20">
        <f>'Distributor Secondary'!M9*'DSR con %'!N31</f>
        <v>29.16</v>
      </c>
      <c r="O31" s="20">
        <f>'Distributor Secondary'!N9*'DSR con %'!O31</f>
        <v>12.42</v>
      </c>
      <c r="P31" s="20">
        <f>'Distributor Secondary'!O9*'DSR con %'!P31</f>
        <v>5.76</v>
      </c>
      <c r="Q31" s="20">
        <f>'Distributor Secondary'!P9*'DSR con %'!Q31</f>
        <v>71.099999999999994</v>
      </c>
      <c r="R31" s="20">
        <f>'Distributor Secondary'!Q9*'DSR con %'!R31</f>
        <v>21.24</v>
      </c>
      <c r="S31" s="20">
        <f>'Distributor Secondary'!R9*'DSR con %'!S31</f>
        <v>32.94</v>
      </c>
      <c r="T31" s="20">
        <f>'Distributor Secondary'!S9*'DSR con %'!T31</f>
        <v>17.099999999999998</v>
      </c>
      <c r="U31" s="20">
        <f>'Distributor Secondary'!T9*'DSR con %'!U31</f>
        <v>53.46</v>
      </c>
      <c r="V31" s="20">
        <f>'Distributor Secondary'!U9*'DSR con %'!V31</f>
        <v>20.52</v>
      </c>
      <c r="W31" s="20">
        <f>'Distributor Secondary'!V9*'DSR con %'!W31</f>
        <v>14.58</v>
      </c>
      <c r="X31" s="20">
        <f>'Distributor Secondary'!W9*'DSR con %'!X31</f>
        <v>15.84</v>
      </c>
      <c r="Y31" s="20">
        <f>'Distributor Secondary'!X9*'DSR con %'!Y31</f>
        <v>3.96</v>
      </c>
      <c r="Z31" s="20">
        <f>'Distributor Secondary'!Y9*'DSR con %'!Z31</f>
        <v>3.06</v>
      </c>
      <c r="AA31" s="20">
        <f>'Distributor Secondary'!Z9*'DSR con %'!AA31</f>
        <v>5.3999999999999995</v>
      </c>
      <c r="AB31" s="20">
        <f>'Distributor Secondary'!AA9*'DSR con %'!AB31</f>
        <v>4.5</v>
      </c>
      <c r="AC31" s="20">
        <f>'Distributor Secondary'!AB9*'DSR con %'!AC31</f>
        <v>5.58</v>
      </c>
      <c r="AD31" s="20">
        <f>'Distributor Secondary'!AC9*'DSR con %'!AD31</f>
        <v>24</v>
      </c>
      <c r="AE31" s="20">
        <f>'Distributor Secondary'!AD9*'DSR con %'!AE31</f>
        <v>19.200000000000003</v>
      </c>
      <c r="AF31" s="20">
        <f>'Distributor Secondary'!AE9*'DSR con %'!AF31</f>
        <v>5.4</v>
      </c>
      <c r="AG31" s="20">
        <f>'Distributor Secondary'!AF9*'DSR con %'!AG31</f>
        <v>5.2</v>
      </c>
      <c r="AH31" s="20">
        <f>'Distributor Secondary'!AG9*'DSR con %'!AH31</f>
        <v>8</v>
      </c>
      <c r="AI31" s="20">
        <f>'Distributor Secondary'!AH9*'DSR con %'!AI31</f>
        <v>23</v>
      </c>
      <c r="AJ31" s="20">
        <f>'Distributor Secondary'!AI9*'DSR con %'!AJ31</f>
        <v>11.4</v>
      </c>
      <c r="AK31" s="20">
        <f>'Distributor Secondary'!AJ9*'DSR con %'!AK31</f>
        <v>1.2000000000000002</v>
      </c>
    </row>
    <row r="32" spans="1:49" x14ac:dyDescent="0.2">
      <c r="A32" s="32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19"/>
        <v>1264484.55</v>
      </c>
      <c r="G32" s="19">
        <f t="shared" si="20"/>
        <v>674.02499999999998</v>
      </c>
      <c r="H32" s="20">
        <f>'Distributor Secondary'!G9*'DSR con %'!H32</f>
        <v>144.29999999999998</v>
      </c>
      <c r="I32" s="20">
        <f>'Distributor Secondary'!H9*'DSR con %'!I32</f>
        <v>57.449999999999996</v>
      </c>
      <c r="J32" s="20">
        <f>'Distributor Secondary'!I9*'DSR con %'!J32</f>
        <v>76.05</v>
      </c>
      <c r="K32" s="20">
        <f>'Distributor Secondary'!J9*'DSR con %'!K32</f>
        <v>36.6</v>
      </c>
      <c r="L32" s="20">
        <f>'Distributor Secondary'!K9*'DSR con %'!L32</f>
        <v>24.45</v>
      </c>
      <c r="M32" s="20">
        <f>'Distributor Secondary'!L9*'DSR con %'!M32</f>
        <v>34.799999999999997</v>
      </c>
      <c r="N32" s="20">
        <f>'Distributor Secondary'!M9*'DSR con %'!N32</f>
        <v>24.3</v>
      </c>
      <c r="O32" s="20">
        <f>'Distributor Secondary'!N9*'DSR con %'!O32</f>
        <v>10.35</v>
      </c>
      <c r="P32" s="20">
        <f>'Distributor Secondary'!O9*'DSR con %'!P32</f>
        <v>4.8</v>
      </c>
      <c r="Q32" s="20">
        <f>'Distributor Secondary'!P9*'DSR con %'!Q32</f>
        <v>59.25</v>
      </c>
      <c r="R32" s="20">
        <f>'Distributor Secondary'!Q9*'DSR con %'!R32</f>
        <v>17.7</v>
      </c>
      <c r="S32" s="20">
        <f>'Distributor Secondary'!R9*'DSR con %'!S32</f>
        <v>27.45</v>
      </c>
      <c r="T32" s="20">
        <f>'Distributor Secondary'!S9*'DSR con %'!T32</f>
        <v>14.25</v>
      </c>
      <c r="U32" s="20">
        <f>'Distributor Secondary'!T9*'DSR con %'!U32</f>
        <v>44.55</v>
      </c>
      <c r="V32" s="20">
        <f>'Distributor Secondary'!U9*'DSR con %'!V32</f>
        <v>17.099999999999998</v>
      </c>
      <c r="W32" s="20">
        <f>'Distributor Secondary'!V9*'DSR con %'!W32</f>
        <v>12.15</v>
      </c>
      <c r="X32" s="20">
        <f>'Distributor Secondary'!W9*'DSR con %'!X32</f>
        <v>13.2</v>
      </c>
      <c r="Y32" s="20">
        <f>'Distributor Secondary'!X9*'DSR con %'!Y32</f>
        <v>3.3</v>
      </c>
      <c r="Z32" s="20">
        <f>'Distributor Secondary'!Y9*'DSR con %'!Z32</f>
        <v>2.5499999999999998</v>
      </c>
      <c r="AA32" s="20">
        <f>'Distributor Secondary'!Z9*'DSR con %'!AA32</f>
        <v>4.5</v>
      </c>
      <c r="AB32" s="20">
        <f>'Distributor Secondary'!AA9*'DSR con %'!AB32</f>
        <v>3.75</v>
      </c>
      <c r="AC32" s="20">
        <f>'Distributor Secondary'!AB9*'DSR con %'!AC32</f>
        <v>4.6499999999999995</v>
      </c>
      <c r="AD32" s="20">
        <f>'Distributor Secondary'!AC9*'DSR con %'!AD32</f>
        <v>9</v>
      </c>
      <c r="AE32" s="20">
        <f>'Distributor Secondary'!AD9*'DSR con %'!AE32</f>
        <v>7.1999999999999993</v>
      </c>
      <c r="AF32" s="20">
        <f>'Distributor Secondary'!AE9*'DSR con %'!AF32</f>
        <v>2.0249999999999999</v>
      </c>
      <c r="AG32" s="20">
        <f>'Distributor Secondary'!AF9*'DSR con %'!AG32</f>
        <v>1.95</v>
      </c>
      <c r="AH32" s="20">
        <f>'Distributor Secondary'!AG9*'DSR con %'!AH32</f>
        <v>3</v>
      </c>
      <c r="AI32" s="20">
        <f>'Distributor Secondary'!AH9*'DSR con %'!AI32</f>
        <v>8.625</v>
      </c>
      <c r="AJ32" s="20">
        <f>'Distributor Secondary'!AI9*'DSR con %'!AJ32</f>
        <v>4.2749999999999995</v>
      </c>
      <c r="AK32" s="20">
        <f>'Distributor Secondary'!AJ9*'DSR con %'!AK32</f>
        <v>0.44999999999999996</v>
      </c>
    </row>
    <row r="33" spans="1:49" x14ac:dyDescent="0.2">
      <c r="A33" s="32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 t="shared" si="19"/>
        <v>1671135.1225917386</v>
      </c>
      <c r="G33" s="19">
        <f t="shared" si="20"/>
        <v>713.1311136357981</v>
      </c>
      <c r="H33" s="20">
        <f>'Distributor Secondary'!G9*'DSR con %'!H33</f>
        <v>144.88424266297363</v>
      </c>
      <c r="I33" s="20">
        <f>'Distributor Secondary'!H9*'DSR con %'!I33</f>
        <v>57.682603887649584</v>
      </c>
      <c r="J33" s="20">
        <f>'Distributor Secondary'!I9*'DSR con %'!J33</f>
        <v>76.357911673729348</v>
      </c>
      <c r="K33" s="20">
        <f>'Distributor Secondary'!J9*'DSR con %'!K33</f>
        <v>36.7481862887376</v>
      </c>
      <c r="L33" s="20">
        <f>'Distributor Secondary'!K9*'DSR con %'!L33</f>
        <v>24.548993299443559</v>
      </c>
      <c r="M33" s="20">
        <f>'Distributor Secondary'!L9*'DSR con %'!M33</f>
        <v>34.940898438471812</v>
      </c>
      <c r="N33" s="20">
        <f>'Distributor Secondary'!M9*'DSR con %'!N33</f>
        <v>24.398385978588077</v>
      </c>
      <c r="O33" s="20">
        <f>'Distributor Secondary'!N9*'DSR con %'!O33</f>
        <v>10.391905139028255</v>
      </c>
      <c r="P33" s="20">
        <f>'Distributor Secondary'!O9*'DSR con %'!P33</f>
        <v>4.8194342673754225</v>
      </c>
      <c r="Q33" s="20">
        <f>'Distributor Secondary'!P9*'DSR con %'!Q33</f>
        <v>59.489891737915372</v>
      </c>
      <c r="R33" s="20">
        <f>'Distributor Secondary'!Q9*'DSR con %'!R33</f>
        <v>17.77166386094687</v>
      </c>
      <c r="S33" s="20">
        <f>'Distributor Secondary'!R9*'DSR con %'!S33</f>
        <v>27.561139716553196</v>
      </c>
      <c r="T33" s="20">
        <f>'Distributor Secondary'!S9*'DSR con %'!T33</f>
        <v>14.307695481270786</v>
      </c>
      <c r="U33" s="20">
        <f>'Distributor Secondary'!T9*'DSR con %'!U33</f>
        <v>44.730374294078139</v>
      </c>
      <c r="V33" s="20">
        <f>'Distributor Secondary'!U9*'DSR con %'!V33</f>
        <v>17.169234577524943</v>
      </c>
      <c r="W33" s="20">
        <f>'Distributor Secondary'!V9*'DSR con %'!W33</f>
        <v>12.199192989294039</v>
      </c>
      <c r="X33" s="20">
        <f>'Distributor Secondary'!W9*'DSR con %'!X33</f>
        <v>13.253444235282412</v>
      </c>
      <c r="Y33" s="20">
        <f>'Distributor Secondary'!X9*'DSR con %'!Y33</f>
        <v>3.3133610588206031</v>
      </c>
      <c r="Z33" s="20">
        <f>'Distributor Secondary'!Y9*'DSR con %'!Z33</f>
        <v>2.5603244545431934</v>
      </c>
      <c r="AA33" s="20">
        <f>'Distributor Secondary'!Z9*'DSR con %'!AA33</f>
        <v>4.5182196256644582</v>
      </c>
      <c r="AB33" s="20">
        <f>'Distributor Secondary'!AA9*'DSR con %'!AB33</f>
        <v>3.765183021387049</v>
      </c>
      <c r="AC33" s="20">
        <f>'Distributor Secondary'!AB9*'DSR con %'!AC33</f>
        <v>4.6688269465199408</v>
      </c>
      <c r="AD33" s="20">
        <f>'Distributor Secondary'!AC9*'DSR con %'!AD33</f>
        <v>18</v>
      </c>
      <c r="AE33" s="20">
        <f>'Distributor Secondary'!AD9*'DSR con %'!AE33</f>
        <v>14.399999999999999</v>
      </c>
      <c r="AF33" s="20">
        <f>'Distributor Secondary'!AE9*'DSR con %'!AF33</f>
        <v>4.05</v>
      </c>
      <c r="AG33" s="20">
        <f>'Distributor Secondary'!AF9*'DSR con %'!AG33</f>
        <v>3.9</v>
      </c>
      <c r="AH33" s="20">
        <f>'Distributor Secondary'!AG9*'DSR con %'!AH33</f>
        <v>6</v>
      </c>
      <c r="AI33" s="20">
        <f>'Distributor Secondary'!AH9*'DSR con %'!AI33</f>
        <v>17.25</v>
      </c>
      <c r="AJ33" s="20">
        <f>'Distributor Secondary'!AI9*'DSR con %'!AJ33</f>
        <v>8.5499999999999989</v>
      </c>
      <c r="AK33" s="20">
        <f>'Distributor Secondary'!AJ9*'DSR con %'!AK33</f>
        <v>0.89999999999999991</v>
      </c>
    </row>
    <row r="34" spans="1:49" x14ac:dyDescent="0.2">
      <c r="A34" s="32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 t="shared" si="19"/>
        <v>1264484.55</v>
      </c>
      <c r="G34" s="19">
        <f t="shared" si="20"/>
        <v>674.02499999999998</v>
      </c>
      <c r="H34" s="20">
        <f>'Distributor Secondary'!G9*'DSR con %'!H34</f>
        <v>144.29999999999998</v>
      </c>
      <c r="I34" s="20">
        <f>'Distributor Secondary'!H9*'DSR con %'!I34</f>
        <v>57.449999999999996</v>
      </c>
      <c r="J34" s="20">
        <f>'Distributor Secondary'!I9*'DSR con %'!J34</f>
        <v>76.05</v>
      </c>
      <c r="K34" s="20">
        <f>'Distributor Secondary'!J9*'DSR con %'!K34</f>
        <v>36.6</v>
      </c>
      <c r="L34" s="20">
        <f>'Distributor Secondary'!K9*'DSR con %'!L34</f>
        <v>24.45</v>
      </c>
      <c r="M34" s="20">
        <f>'Distributor Secondary'!L9*'DSR con %'!M34</f>
        <v>34.799999999999997</v>
      </c>
      <c r="N34" s="20">
        <f>'Distributor Secondary'!M9*'DSR con %'!N34</f>
        <v>24.3</v>
      </c>
      <c r="O34" s="20">
        <f>'Distributor Secondary'!N9*'DSR con %'!O34</f>
        <v>10.35</v>
      </c>
      <c r="P34" s="20">
        <f>'Distributor Secondary'!O9*'DSR con %'!P34</f>
        <v>4.8</v>
      </c>
      <c r="Q34" s="20">
        <f>'Distributor Secondary'!P9*'DSR con %'!Q34</f>
        <v>59.25</v>
      </c>
      <c r="R34" s="20">
        <f>'Distributor Secondary'!Q9*'DSR con %'!R34</f>
        <v>17.7</v>
      </c>
      <c r="S34" s="20">
        <f>'Distributor Secondary'!R9*'DSR con %'!S34</f>
        <v>27.45</v>
      </c>
      <c r="T34" s="20">
        <f>'Distributor Secondary'!S9*'DSR con %'!T34</f>
        <v>14.25</v>
      </c>
      <c r="U34" s="20">
        <f>'Distributor Secondary'!T9*'DSR con %'!U34</f>
        <v>44.55</v>
      </c>
      <c r="V34" s="20">
        <f>'Distributor Secondary'!U9*'DSR con %'!V34</f>
        <v>17.099999999999998</v>
      </c>
      <c r="W34" s="20">
        <f>'Distributor Secondary'!V9*'DSR con %'!W34</f>
        <v>12.15</v>
      </c>
      <c r="X34" s="20">
        <f>'Distributor Secondary'!W9*'DSR con %'!X34</f>
        <v>13.2</v>
      </c>
      <c r="Y34" s="20">
        <f>'Distributor Secondary'!X9*'DSR con %'!Y34</f>
        <v>3.3</v>
      </c>
      <c r="Z34" s="20">
        <f>'Distributor Secondary'!Y9*'DSR con %'!Z34</f>
        <v>2.5499999999999998</v>
      </c>
      <c r="AA34" s="20">
        <f>'Distributor Secondary'!Z9*'DSR con %'!AA34</f>
        <v>4.5</v>
      </c>
      <c r="AB34" s="20">
        <f>'Distributor Secondary'!AA9*'DSR con %'!AB34</f>
        <v>3.75</v>
      </c>
      <c r="AC34" s="20">
        <f>'Distributor Secondary'!AB9*'DSR con %'!AC34</f>
        <v>4.6499999999999995</v>
      </c>
      <c r="AD34" s="20">
        <f>'Distributor Secondary'!AC9*'DSR con %'!AD34</f>
        <v>9</v>
      </c>
      <c r="AE34" s="20">
        <f>'Distributor Secondary'!AD9*'DSR con %'!AE34</f>
        <v>7.1999999999999993</v>
      </c>
      <c r="AF34" s="20">
        <f>'Distributor Secondary'!AE9*'DSR con %'!AF34</f>
        <v>2.0249999999999999</v>
      </c>
      <c r="AG34" s="20">
        <f>'Distributor Secondary'!AF9*'DSR con %'!AG34</f>
        <v>1.95</v>
      </c>
      <c r="AH34" s="20">
        <f>'Distributor Secondary'!AG9*'DSR con %'!AH34</f>
        <v>3</v>
      </c>
      <c r="AI34" s="20">
        <f>'Distributor Secondary'!AH9*'DSR con %'!AI34</f>
        <v>8.625</v>
      </c>
      <c r="AJ34" s="20">
        <f>'Distributor Secondary'!AI9*'DSR con %'!AJ34</f>
        <v>4.2749999999999995</v>
      </c>
      <c r="AK34" s="20">
        <f>'Distributor Secondary'!AJ9*'DSR con %'!AK34</f>
        <v>0.44999999999999996</v>
      </c>
    </row>
    <row r="35" spans="1:49" x14ac:dyDescent="0.2">
      <c r="A35" s="32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 t="shared" si="19"/>
        <v>1610226.3800000001</v>
      </c>
      <c r="G35" s="19">
        <f t="shared" si="20"/>
        <v>668.05000000000018</v>
      </c>
      <c r="H35" s="20">
        <f>'Distributor Secondary'!G9*'DSR con %'!H35</f>
        <v>134.68</v>
      </c>
      <c r="I35" s="20">
        <f>'Distributor Secondary'!H9*'DSR con %'!I35</f>
        <v>53.620000000000005</v>
      </c>
      <c r="J35" s="20">
        <f>'Distributor Secondary'!I9*'DSR con %'!J35</f>
        <v>70.98</v>
      </c>
      <c r="K35" s="20">
        <f>'Distributor Secondary'!J9*'DSR con %'!K35</f>
        <v>34.160000000000004</v>
      </c>
      <c r="L35" s="20">
        <f>'Distributor Secondary'!K9*'DSR con %'!L35</f>
        <v>22.820000000000004</v>
      </c>
      <c r="M35" s="20">
        <f>'Distributor Secondary'!L9*'DSR con %'!M35</f>
        <v>32.480000000000004</v>
      </c>
      <c r="N35" s="20">
        <f>'Distributor Secondary'!M9*'DSR con %'!N35</f>
        <v>22.680000000000003</v>
      </c>
      <c r="O35" s="20">
        <f>'Distributor Secondary'!N9*'DSR con %'!O35</f>
        <v>9.66</v>
      </c>
      <c r="P35" s="20">
        <f>'Distributor Secondary'!O9*'DSR con %'!P35</f>
        <v>4.4800000000000004</v>
      </c>
      <c r="Q35" s="20">
        <f>'Distributor Secondary'!P9*'DSR con %'!Q35</f>
        <v>55.300000000000004</v>
      </c>
      <c r="R35" s="20">
        <f>'Distributor Secondary'!Q9*'DSR con %'!R35</f>
        <v>16.520000000000003</v>
      </c>
      <c r="S35" s="20">
        <f>'Distributor Secondary'!R9*'DSR con %'!S35</f>
        <v>25.62</v>
      </c>
      <c r="T35" s="20">
        <f>'Distributor Secondary'!S9*'DSR con %'!T35</f>
        <v>13.3</v>
      </c>
      <c r="U35" s="20">
        <f>'Distributor Secondary'!T9*'DSR con %'!U35</f>
        <v>41.580000000000005</v>
      </c>
      <c r="V35" s="20">
        <f>'Distributor Secondary'!U9*'DSR con %'!V35</f>
        <v>15.96</v>
      </c>
      <c r="W35" s="20">
        <f>'Distributor Secondary'!V9*'DSR con %'!W35</f>
        <v>11.340000000000002</v>
      </c>
      <c r="X35" s="20">
        <f>'Distributor Secondary'!W9*'DSR con %'!X35</f>
        <v>12.32</v>
      </c>
      <c r="Y35" s="20">
        <f>'Distributor Secondary'!X9*'DSR con %'!Y35</f>
        <v>3.08</v>
      </c>
      <c r="Z35" s="20">
        <f>'Distributor Secondary'!Y9*'DSR con %'!Z35</f>
        <v>2.3800000000000003</v>
      </c>
      <c r="AA35" s="20">
        <f>'Distributor Secondary'!Z9*'DSR con %'!AA35</f>
        <v>4.2</v>
      </c>
      <c r="AB35" s="20">
        <f>'Distributor Secondary'!AA9*'DSR con %'!AB35</f>
        <v>3.5000000000000004</v>
      </c>
      <c r="AC35" s="20">
        <f>'Distributor Secondary'!AB9*'DSR con %'!AC35</f>
        <v>4.3400000000000007</v>
      </c>
      <c r="AD35" s="20">
        <f>'Distributor Secondary'!AC9*'DSR con %'!AD35</f>
        <v>18</v>
      </c>
      <c r="AE35" s="20">
        <f>'Distributor Secondary'!AD9*'DSR con %'!AE35</f>
        <v>14.399999999999999</v>
      </c>
      <c r="AF35" s="20">
        <f>'Distributor Secondary'!AE9*'DSR con %'!AF35</f>
        <v>4.05</v>
      </c>
      <c r="AG35" s="20">
        <f>'Distributor Secondary'!AF9*'DSR con %'!AG35</f>
        <v>3.9</v>
      </c>
      <c r="AH35" s="20">
        <f>'Distributor Secondary'!AG9*'DSR con %'!AH35</f>
        <v>6</v>
      </c>
      <c r="AI35" s="20">
        <f>'Distributor Secondary'!AH9*'DSR con %'!AI35</f>
        <v>17.25</v>
      </c>
      <c r="AJ35" s="20">
        <f>'Distributor Secondary'!AI9*'DSR con %'!AJ35</f>
        <v>8.5499999999999989</v>
      </c>
      <c r="AK35" s="20">
        <f>'Distributor Secondary'!AJ9*'DSR con %'!AK35</f>
        <v>0.89999999999999991</v>
      </c>
    </row>
    <row r="36" spans="1:49" x14ac:dyDescent="0.2">
      <c r="A36" s="32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 t="shared" si="19"/>
        <v>3202121.1599999997</v>
      </c>
      <c r="G36" s="19">
        <f t="shared" si="20"/>
        <v>1147.9499999999998</v>
      </c>
      <c r="H36" s="20">
        <f>'Distributor Secondary'!G9*'DSR con %'!H36</f>
        <v>221.26000000000002</v>
      </c>
      <c r="I36" s="20">
        <f>'Distributor Secondary'!H9*'DSR con %'!I36</f>
        <v>88.09</v>
      </c>
      <c r="J36" s="20">
        <f>'Distributor Secondary'!I9*'DSR con %'!J36</f>
        <v>116.61</v>
      </c>
      <c r="K36" s="20">
        <f>'Distributor Secondary'!J9*'DSR con %'!K36</f>
        <v>56.120000000000005</v>
      </c>
      <c r="L36" s="20">
        <f>'Distributor Secondary'!K9*'DSR con %'!L36</f>
        <v>37.49</v>
      </c>
      <c r="M36" s="20">
        <f>'Distributor Secondary'!L9*'DSR con %'!M36</f>
        <v>53.36</v>
      </c>
      <c r="N36" s="20">
        <f>'Distributor Secondary'!M9*'DSR con %'!N36</f>
        <v>37.260000000000005</v>
      </c>
      <c r="O36" s="20">
        <f>'Distributor Secondary'!N9*'DSR con %'!O36</f>
        <v>15.870000000000001</v>
      </c>
      <c r="P36" s="20">
        <f>'Distributor Secondary'!O9*'DSR con %'!P36</f>
        <v>7.36</v>
      </c>
      <c r="Q36" s="20">
        <f>'Distributor Secondary'!P9*'DSR con %'!Q36</f>
        <v>90.850000000000009</v>
      </c>
      <c r="R36" s="20">
        <f>'Distributor Secondary'!Q9*'DSR con %'!R36</f>
        <v>27.14</v>
      </c>
      <c r="S36" s="20">
        <f>'Distributor Secondary'!R9*'DSR con %'!S36</f>
        <v>42.09</v>
      </c>
      <c r="T36" s="20">
        <f>'Distributor Secondary'!S9*'DSR con %'!T36</f>
        <v>21.85</v>
      </c>
      <c r="U36" s="20">
        <f>'Distributor Secondary'!T9*'DSR con %'!U36</f>
        <v>68.31</v>
      </c>
      <c r="V36" s="20">
        <f>'Distributor Secondary'!U9*'DSR con %'!V36</f>
        <v>26.220000000000002</v>
      </c>
      <c r="W36" s="20">
        <f>'Distributor Secondary'!V9*'DSR con %'!W36</f>
        <v>18.630000000000003</v>
      </c>
      <c r="X36" s="20">
        <f>'Distributor Secondary'!W9*'DSR con %'!X36</f>
        <v>20.240000000000002</v>
      </c>
      <c r="Y36" s="20">
        <f>'Distributor Secondary'!X9*'DSR con %'!Y36</f>
        <v>5.0600000000000005</v>
      </c>
      <c r="Z36" s="20">
        <f>'Distributor Secondary'!Y9*'DSR con %'!Z36</f>
        <v>3.91</v>
      </c>
      <c r="AA36" s="20">
        <f>'Distributor Secondary'!Z9*'DSR con %'!AA36</f>
        <v>6.9</v>
      </c>
      <c r="AB36" s="20">
        <f>'Distributor Secondary'!AA9*'DSR con %'!AB36</f>
        <v>5.75</v>
      </c>
      <c r="AC36" s="20">
        <f>'Distributor Secondary'!AB9*'DSR con %'!AC36</f>
        <v>7.13</v>
      </c>
      <c r="AD36" s="20">
        <f>'Distributor Secondary'!AC9*'DSR con %'!AD36</f>
        <v>42</v>
      </c>
      <c r="AE36" s="20">
        <f>'Distributor Secondary'!AD9*'DSR con %'!AE36</f>
        <v>33.599999999999994</v>
      </c>
      <c r="AF36" s="20">
        <f>'Distributor Secondary'!AE9*'DSR con %'!AF36</f>
        <v>9.4499999999999993</v>
      </c>
      <c r="AG36" s="20">
        <f>'Distributor Secondary'!AF9*'DSR con %'!AG36</f>
        <v>9.1</v>
      </c>
      <c r="AH36" s="20">
        <f>'Distributor Secondary'!AG9*'DSR con %'!AH36</f>
        <v>14</v>
      </c>
      <c r="AI36" s="20">
        <f>'Distributor Secondary'!AH9*'DSR con %'!AI36</f>
        <v>40.25</v>
      </c>
      <c r="AJ36" s="20">
        <f>'Distributor Secondary'!AI9*'DSR con %'!AJ36</f>
        <v>19.95</v>
      </c>
      <c r="AK36" s="20">
        <f>'Distributor Secondary'!AJ9*'DSR con %'!AK36</f>
        <v>2.0999999999999996</v>
      </c>
    </row>
    <row r="37" spans="1:49" s="9" customFormat="1" x14ac:dyDescent="0.2">
      <c r="A37" s="30"/>
      <c r="B37" s="22"/>
      <c r="C37" s="23"/>
      <c r="D37" s="31"/>
      <c r="E37" s="31"/>
      <c r="F37" s="26">
        <f>SUM(F31:F36)</f>
        <v>11121139.322591739</v>
      </c>
      <c r="G37" s="26">
        <f t="shared" ref="G37:AK37" si="21">SUM(G31:G36)</f>
        <v>4739.5811136357988</v>
      </c>
      <c r="H37" s="26">
        <f t="shared" si="21"/>
        <v>962.58424266297357</v>
      </c>
      <c r="I37" s="26">
        <f t="shared" si="21"/>
        <v>383.23260388764959</v>
      </c>
      <c r="J37" s="26">
        <f t="shared" si="21"/>
        <v>507.30791167372939</v>
      </c>
      <c r="K37" s="26">
        <f t="shared" si="21"/>
        <v>244.14818628873761</v>
      </c>
      <c r="L37" s="26">
        <f t="shared" si="21"/>
        <v>163.09899329944358</v>
      </c>
      <c r="M37" s="26">
        <f t="shared" si="21"/>
        <v>232.14089843847182</v>
      </c>
      <c r="N37" s="26">
        <f t="shared" si="21"/>
        <v>162.09838597858808</v>
      </c>
      <c r="O37" s="26">
        <f t="shared" ref="O37" si="22">SUM(O31:O36)</f>
        <v>69.041905139028259</v>
      </c>
      <c r="P37" s="26">
        <f t="shared" si="21"/>
        <v>32.019434267375424</v>
      </c>
      <c r="Q37" s="26">
        <f t="shared" si="21"/>
        <v>395.2398917379154</v>
      </c>
      <c r="R37" s="26">
        <f t="shared" si="21"/>
        <v>118.07166386094688</v>
      </c>
      <c r="S37" s="26">
        <f t="shared" si="21"/>
        <v>183.1111397165532</v>
      </c>
      <c r="T37" s="26">
        <f t="shared" si="21"/>
        <v>95.057695481270798</v>
      </c>
      <c r="U37" s="26">
        <f t="shared" si="21"/>
        <v>297.18037429407809</v>
      </c>
      <c r="V37" s="26">
        <f t="shared" si="21"/>
        <v>114.06923457752492</v>
      </c>
      <c r="W37" s="26">
        <f t="shared" si="21"/>
        <v>81.049192989294042</v>
      </c>
      <c r="X37" s="26">
        <f t="shared" si="21"/>
        <v>88.053444235282427</v>
      </c>
      <c r="Y37" s="26">
        <f t="shared" si="21"/>
        <v>22.013361058820607</v>
      </c>
      <c r="Z37" s="26">
        <f t="shared" si="21"/>
        <v>17.010324454543195</v>
      </c>
      <c r="AA37" s="26">
        <f t="shared" si="21"/>
        <v>30.018219625664457</v>
      </c>
      <c r="AB37" s="26">
        <f t="shared" si="21"/>
        <v>25.015183021387049</v>
      </c>
      <c r="AC37" s="26">
        <f t="shared" si="21"/>
        <v>31.01882694651994</v>
      </c>
      <c r="AD37" s="26">
        <f t="shared" si="21"/>
        <v>120</v>
      </c>
      <c r="AE37" s="26">
        <f t="shared" ref="AE37:AJ37" si="23">SUM(AE31:AE36)</f>
        <v>96</v>
      </c>
      <c r="AF37" s="26">
        <f t="shared" si="23"/>
        <v>27</v>
      </c>
      <c r="AG37" s="26">
        <f t="shared" si="23"/>
        <v>26</v>
      </c>
      <c r="AH37" s="26">
        <f t="shared" si="23"/>
        <v>40</v>
      </c>
      <c r="AI37" s="26">
        <f t="shared" si="23"/>
        <v>115</v>
      </c>
      <c r="AJ37" s="26">
        <f t="shared" si="23"/>
        <v>57</v>
      </c>
      <c r="AK37" s="26">
        <f t="shared" si="21"/>
        <v>6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24">SUMPRODUCT(H38:AK38,$H$1:$AK$1)</f>
        <v>1896231.4599999995</v>
      </c>
      <c r="G38" s="19">
        <f t="shared" ref="G38:G44" si="25">SUM(H38:AK38)</f>
        <v>1063.98</v>
      </c>
      <c r="H38" s="20">
        <f>'Distributor Secondary'!G10*'DSR con %'!H38</f>
        <v>206.56</v>
      </c>
      <c r="I38" s="20">
        <f>'Distributor Secondary'!H10*'DSR con %'!I38</f>
        <v>88.960000000000008</v>
      </c>
      <c r="J38" s="20">
        <f>'Distributor Secondary'!I10*'DSR con %'!J38</f>
        <v>93.600000000000009</v>
      </c>
      <c r="K38" s="20">
        <f>'Distributor Secondary'!J10*'DSR con %'!K38</f>
        <v>75.2</v>
      </c>
      <c r="L38" s="20">
        <f>'Distributor Secondary'!K10*'DSR con %'!L38</f>
        <v>33.92</v>
      </c>
      <c r="M38" s="20">
        <f>'Distributor Secondary'!L10*'DSR con %'!M38</f>
        <v>61.76</v>
      </c>
      <c r="N38" s="20">
        <f>'Distributor Secondary'!M10*'DSR con %'!N38</f>
        <v>37.44</v>
      </c>
      <c r="O38" s="20">
        <f>'Distributor Secondary'!N10*'DSR con %'!O38</f>
        <v>40.949999999999996</v>
      </c>
      <c r="P38" s="20">
        <f>'Distributor Secondary'!O10*'DSR con %'!P38</f>
        <v>10.95</v>
      </c>
      <c r="Q38" s="20">
        <f>'Distributor Secondary'!P10*'DSR con %'!Q38</f>
        <v>72.45</v>
      </c>
      <c r="R38" s="20">
        <f>'Distributor Secondary'!Q10*'DSR con %'!R38</f>
        <v>15.75</v>
      </c>
      <c r="S38" s="20">
        <f>'Distributor Secondary'!R10*'DSR con %'!S38</f>
        <v>54.75</v>
      </c>
      <c r="T38" s="20">
        <f>'Distributor Secondary'!S10*'DSR con %'!T38</f>
        <v>22.8</v>
      </c>
      <c r="U38" s="20">
        <f>'Distributor Secondary'!T10*'DSR con %'!U38</f>
        <v>51.9</v>
      </c>
      <c r="V38" s="20">
        <f>'Distributor Secondary'!U10*'DSR con %'!V38</f>
        <v>34.949999999999996</v>
      </c>
      <c r="W38" s="20">
        <f>'Distributor Secondary'!V10*'DSR con %'!W38</f>
        <v>29.92</v>
      </c>
      <c r="X38" s="20">
        <f>'Distributor Secondary'!W10*'DSR con %'!X38</f>
        <v>61.03</v>
      </c>
      <c r="Y38" s="20">
        <f>'Distributor Secondary'!X10*'DSR con %'!Y38</f>
        <v>4.5900000000000007</v>
      </c>
      <c r="Z38" s="20">
        <f>'Distributor Secondary'!Y10*'DSR con %'!Z38</f>
        <v>3.91</v>
      </c>
      <c r="AA38" s="20">
        <f>'Distributor Secondary'!Z10*'DSR con %'!AA38</f>
        <v>5.61</v>
      </c>
      <c r="AB38" s="20">
        <f>'Distributor Secondary'!AA10*'DSR con %'!AB38</f>
        <v>4.9000000000000004</v>
      </c>
      <c r="AC38" s="20">
        <f>'Distributor Secondary'!AB10*'DSR con %'!AC38</f>
        <v>2.5200000000000005</v>
      </c>
      <c r="AD38" s="20">
        <f>'Distributor Secondary'!AC10*'DSR con %'!AD38</f>
        <v>10.920000000000002</v>
      </c>
      <c r="AE38" s="20">
        <f>'Distributor Secondary'!AD10*'DSR con %'!AE38</f>
        <v>9.5200000000000014</v>
      </c>
      <c r="AF38" s="20">
        <f>'Distributor Secondary'!AE10*'DSR con %'!AF38</f>
        <v>3.5000000000000004</v>
      </c>
      <c r="AG38" s="20">
        <f>'Distributor Secondary'!AF10*'DSR con %'!AG38</f>
        <v>2.2400000000000002</v>
      </c>
      <c r="AH38" s="20">
        <f>'Distributor Secondary'!AG10*'DSR con %'!AH38</f>
        <v>3.6400000000000006</v>
      </c>
      <c r="AI38" s="20">
        <f>'Distributor Secondary'!AH10*'DSR con %'!AI38</f>
        <v>11.620000000000001</v>
      </c>
      <c r="AJ38" s="20">
        <f>'Distributor Secondary'!AI10*'DSR con %'!AJ38</f>
        <v>5.32</v>
      </c>
      <c r="AK38" s="20">
        <f>'Distributor Secondary'!AJ10*'DSR con %'!AK38</f>
        <v>2.8000000000000003</v>
      </c>
    </row>
    <row r="39" spans="1:49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24"/>
        <v>1360466.3900000004</v>
      </c>
      <c r="G39" s="19">
        <f t="shared" si="25"/>
        <v>740.6099999999999</v>
      </c>
      <c r="H39" s="20">
        <f>'Distributor Secondary'!G10*'DSR con %'!H39</f>
        <v>142.01</v>
      </c>
      <c r="I39" s="20">
        <f>'Distributor Secondary'!H10*'DSR con %'!I39</f>
        <v>61.160000000000004</v>
      </c>
      <c r="J39" s="20">
        <f>'Distributor Secondary'!I10*'DSR con %'!J39</f>
        <v>64.349999999999994</v>
      </c>
      <c r="K39" s="20">
        <f>'Distributor Secondary'!J10*'DSR con %'!K39</f>
        <v>51.7</v>
      </c>
      <c r="L39" s="20">
        <f>'Distributor Secondary'!K10*'DSR con %'!L39</f>
        <v>23.32</v>
      </c>
      <c r="M39" s="20">
        <f>'Distributor Secondary'!L10*'DSR con %'!M39</f>
        <v>42.46</v>
      </c>
      <c r="N39" s="20">
        <f>'Distributor Secondary'!M10*'DSR con %'!N39</f>
        <v>25.74</v>
      </c>
      <c r="O39" s="20">
        <f>'Distributor Secondary'!N10*'DSR con %'!O39</f>
        <v>30.03</v>
      </c>
      <c r="P39" s="20">
        <f>'Distributor Secondary'!O10*'DSR con %'!P39</f>
        <v>8.0299999999999994</v>
      </c>
      <c r="Q39" s="20">
        <f>'Distributor Secondary'!P10*'DSR con %'!Q39</f>
        <v>53.13</v>
      </c>
      <c r="R39" s="20">
        <f>'Distributor Secondary'!Q10*'DSR con %'!R39</f>
        <v>11.55</v>
      </c>
      <c r="S39" s="20">
        <f>'Distributor Secondary'!R10*'DSR con %'!S39</f>
        <v>40.15</v>
      </c>
      <c r="T39" s="20">
        <f>'Distributor Secondary'!S10*'DSR con %'!T39</f>
        <v>16.72</v>
      </c>
      <c r="U39" s="20">
        <f>'Distributor Secondary'!T10*'DSR con %'!U39</f>
        <v>38.06</v>
      </c>
      <c r="V39" s="20">
        <f>'Distributor Secondary'!U10*'DSR con %'!V39</f>
        <v>25.63</v>
      </c>
      <c r="W39" s="20">
        <f>'Distributor Secondary'!V10*'DSR con %'!W39</f>
        <v>17.600000000000001</v>
      </c>
      <c r="X39" s="20">
        <f>'Distributor Secondary'!W10*'DSR con %'!X39</f>
        <v>35.9</v>
      </c>
      <c r="Y39" s="20">
        <f>'Distributor Secondary'!X10*'DSR con %'!Y39</f>
        <v>2.7</v>
      </c>
      <c r="Z39" s="20">
        <f>'Distributor Secondary'!Y10*'DSR con %'!Z39</f>
        <v>2.3000000000000003</v>
      </c>
      <c r="AA39" s="20">
        <f>'Distributor Secondary'!Z10*'DSR con %'!AA39</f>
        <v>3.3000000000000003</v>
      </c>
      <c r="AB39" s="20">
        <f>'Distributor Secondary'!AA10*'DSR con %'!AB39</f>
        <v>3.85</v>
      </c>
      <c r="AC39" s="20">
        <f>'Distributor Secondary'!AB10*'DSR con %'!AC39</f>
        <v>1.98</v>
      </c>
      <c r="AD39" s="20">
        <f>'Distributor Secondary'!AC10*'DSR con %'!AD39</f>
        <v>8.58</v>
      </c>
      <c r="AE39" s="20">
        <f>'Distributor Secondary'!AD10*'DSR con %'!AE39</f>
        <v>7.48</v>
      </c>
      <c r="AF39" s="20">
        <f>'Distributor Secondary'!AE10*'DSR con %'!AF39</f>
        <v>2.75</v>
      </c>
      <c r="AG39" s="20">
        <f>'Distributor Secondary'!AF10*'DSR con %'!AG39</f>
        <v>1.76</v>
      </c>
      <c r="AH39" s="20">
        <f>'Distributor Secondary'!AG10*'DSR con %'!AH39</f>
        <v>2.86</v>
      </c>
      <c r="AI39" s="20">
        <f>'Distributor Secondary'!AH10*'DSR con %'!AI39</f>
        <v>9.1300000000000008</v>
      </c>
      <c r="AJ39" s="20">
        <f>'Distributor Secondary'!AI10*'DSR con %'!AJ39</f>
        <v>4.18</v>
      </c>
      <c r="AK39" s="20">
        <f>'Distributor Secondary'!AJ10*'DSR con %'!AK39</f>
        <v>2.2000000000000002</v>
      </c>
    </row>
    <row r="40" spans="1:49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24"/>
        <v>1787643.51</v>
      </c>
      <c r="G40" s="19">
        <f t="shared" si="25"/>
        <v>1031.9299999999998</v>
      </c>
      <c r="H40" s="20">
        <f>'Distributor Secondary'!G10*'DSR con %'!H40</f>
        <v>219.47000000000003</v>
      </c>
      <c r="I40" s="20">
        <f>'Distributor Secondary'!H10*'DSR con %'!I40</f>
        <v>94.52000000000001</v>
      </c>
      <c r="J40" s="20">
        <f>'Distributor Secondary'!I10*'DSR con %'!J40</f>
        <v>99.45</v>
      </c>
      <c r="K40" s="20">
        <f>'Distributor Secondary'!J10*'DSR con %'!K40</f>
        <v>79.900000000000006</v>
      </c>
      <c r="L40" s="20">
        <f>'Distributor Secondary'!K10*'DSR con %'!L40</f>
        <v>36.04</v>
      </c>
      <c r="M40" s="20">
        <f>'Distributor Secondary'!L10*'DSR con %'!M40</f>
        <v>65.62</v>
      </c>
      <c r="N40" s="20">
        <f>'Distributor Secondary'!M10*'DSR con %'!N40</f>
        <v>39.78</v>
      </c>
      <c r="O40" s="20">
        <f>'Distributor Secondary'!N10*'DSR con %'!O40</f>
        <v>35.49</v>
      </c>
      <c r="P40" s="20">
        <f>'Distributor Secondary'!O10*'DSR con %'!P40</f>
        <v>9.49</v>
      </c>
      <c r="Q40" s="20">
        <f>'Distributor Secondary'!P10*'DSR con %'!Q40</f>
        <v>62.79</v>
      </c>
      <c r="R40" s="20">
        <f>'Distributor Secondary'!Q10*'DSR con %'!R40</f>
        <v>13.65</v>
      </c>
      <c r="S40" s="20">
        <f>'Distributor Secondary'!R10*'DSR con %'!S40</f>
        <v>47.45</v>
      </c>
      <c r="T40" s="20">
        <f>'Distributor Secondary'!S10*'DSR con %'!T40</f>
        <v>19.760000000000002</v>
      </c>
      <c r="U40" s="20">
        <f>'Distributor Secondary'!T10*'DSR con %'!U40</f>
        <v>44.980000000000004</v>
      </c>
      <c r="V40" s="20">
        <f>'Distributor Secondary'!U10*'DSR con %'!V40</f>
        <v>30.290000000000003</v>
      </c>
      <c r="W40" s="20">
        <f>'Distributor Secondary'!V10*'DSR con %'!W40</f>
        <v>22.880000000000003</v>
      </c>
      <c r="X40" s="20">
        <f>'Distributor Secondary'!W10*'DSR con %'!X40</f>
        <v>46.67</v>
      </c>
      <c r="Y40" s="20">
        <f>'Distributor Secondary'!X10*'DSR con %'!Y40</f>
        <v>3.5100000000000002</v>
      </c>
      <c r="Z40" s="20">
        <f>'Distributor Secondary'!Y10*'DSR con %'!Z40</f>
        <v>2.99</v>
      </c>
      <c r="AA40" s="20">
        <f>'Distributor Secondary'!Z10*'DSR con %'!AA40</f>
        <v>4.29</v>
      </c>
      <c r="AB40" s="20">
        <f>'Distributor Secondary'!AA10*'DSR con %'!AB40</f>
        <v>4.55</v>
      </c>
      <c r="AC40" s="20">
        <f>'Distributor Secondary'!AB10*'DSR con %'!AC40</f>
        <v>2.34</v>
      </c>
      <c r="AD40" s="20">
        <f>'Distributor Secondary'!AC10*'DSR con %'!AD40</f>
        <v>10.14</v>
      </c>
      <c r="AE40" s="20">
        <f>'Distributor Secondary'!AD10*'DSR con %'!AE40</f>
        <v>8.84</v>
      </c>
      <c r="AF40" s="20">
        <f>'Distributor Secondary'!AE10*'DSR con %'!AF40</f>
        <v>3.25</v>
      </c>
      <c r="AG40" s="20">
        <f>'Distributor Secondary'!AF10*'DSR con %'!AG40</f>
        <v>2.08</v>
      </c>
      <c r="AH40" s="20">
        <f>'Distributor Secondary'!AG10*'DSR con %'!AH40</f>
        <v>3.38</v>
      </c>
      <c r="AI40" s="20">
        <f>'Distributor Secondary'!AH10*'DSR con %'!AI40</f>
        <v>10.790000000000001</v>
      </c>
      <c r="AJ40" s="20">
        <f>'Distributor Secondary'!AI10*'DSR con %'!AJ40</f>
        <v>4.9400000000000004</v>
      </c>
      <c r="AK40" s="20">
        <f>'Distributor Secondary'!AJ10*'DSR con %'!AK40</f>
        <v>2.6</v>
      </c>
    </row>
    <row r="41" spans="1:49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24"/>
        <v>1913075.6299999997</v>
      </c>
      <c r="G41" s="19">
        <f t="shared" si="25"/>
        <v>1044.83</v>
      </c>
      <c r="H41" s="20">
        <f>'Distributor Secondary'!G10*'DSR con %'!H41</f>
        <v>193.65</v>
      </c>
      <c r="I41" s="20">
        <f>'Distributor Secondary'!H10*'DSR con %'!I41</f>
        <v>83.399999999999991</v>
      </c>
      <c r="J41" s="20">
        <f>'Distributor Secondary'!I10*'DSR con %'!J41</f>
        <v>87.75</v>
      </c>
      <c r="K41" s="20">
        <f>'Distributor Secondary'!J10*'DSR con %'!K41</f>
        <v>70.5</v>
      </c>
      <c r="L41" s="20">
        <f>'Distributor Secondary'!K10*'DSR con %'!L41</f>
        <v>31.799999999999997</v>
      </c>
      <c r="M41" s="20">
        <f>'Distributor Secondary'!L10*'DSR con %'!M41</f>
        <v>57.9</v>
      </c>
      <c r="N41" s="20">
        <f>'Distributor Secondary'!M10*'DSR con %'!N41</f>
        <v>35.1</v>
      </c>
      <c r="O41" s="20">
        <f>'Distributor Secondary'!N10*'DSR con %'!O41</f>
        <v>43.68</v>
      </c>
      <c r="P41" s="20">
        <f>'Distributor Secondary'!O10*'DSR con %'!P41</f>
        <v>11.68</v>
      </c>
      <c r="Q41" s="20">
        <f>'Distributor Secondary'!P10*'DSR con %'!Q41</f>
        <v>77.28</v>
      </c>
      <c r="R41" s="20">
        <f>'Distributor Secondary'!Q10*'DSR con %'!R41</f>
        <v>16.8</v>
      </c>
      <c r="S41" s="20">
        <f>'Distributor Secondary'!R10*'DSR con %'!S41</f>
        <v>58.4</v>
      </c>
      <c r="T41" s="20">
        <f>'Distributor Secondary'!S10*'DSR con %'!T41</f>
        <v>24.32</v>
      </c>
      <c r="U41" s="20">
        <f>'Distributor Secondary'!T10*'DSR con %'!U41</f>
        <v>55.36</v>
      </c>
      <c r="V41" s="20">
        <f>'Distributor Secondary'!U10*'DSR con %'!V41</f>
        <v>37.28</v>
      </c>
      <c r="W41" s="20">
        <f>'Distributor Secondary'!V10*'DSR con %'!W41</f>
        <v>28.16</v>
      </c>
      <c r="X41" s="20">
        <f>'Distributor Secondary'!W10*'DSR con %'!X41</f>
        <v>57.44</v>
      </c>
      <c r="Y41" s="20">
        <f>'Distributor Secondary'!X10*'DSR con %'!Y41</f>
        <v>4.32</v>
      </c>
      <c r="Z41" s="20">
        <f>'Distributor Secondary'!Y10*'DSR con %'!Z41</f>
        <v>3.68</v>
      </c>
      <c r="AA41" s="20">
        <f>'Distributor Secondary'!Z10*'DSR con %'!AA41</f>
        <v>5.28</v>
      </c>
      <c r="AB41" s="20">
        <f>'Distributor Secondary'!AA10*'DSR con %'!AB41</f>
        <v>5.25</v>
      </c>
      <c r="AC41" s="20">
        <f>'Distributor Secondary'!AB10*'DSR con %'!AC41</f>
        <v>2.6999999999999997</v>
      </c>
      <c r="AD41" s="20">
        <f>'Distributor Secondary'!AC10*'DSR con %'!AD41</f>
        <v>11.7</v>
      </c>
      <c r="AE41" s="20">
        <f>'Distributor Secondary'!AD10*'DSR con %'!AE41</f>
        <v>10.199999999999999</v>
      </c>
      <c r="AF41" s="20">
        <f>'Distributor Secondary'!AE10*'DSR con %'!AF41</f>
        <v>3.75</v>
      </c>
      <c r="AG41" s="20">
        <f>'Distributor Secondary'!AF10*'DSR con %'!AG41</f>
        <v>2.4</v>
      </c>
      <c r="AH41" s="20">
        <f>'Distributor Secondary'!AG10*'DSR con %'!AH41</f>
        <v>3.9</v>
      </c>
      <c r="AI41" s="20">
        <f>'Distributor Secondary'!AH10*'DSR con %'!AI41</f>
        <v>12.45</v>
      </c>
      <c r="AJ41" s="20">
        <f>'Distributor Secondary'!AI10*'DSR con %'!AJ41</f>
        <v>5.7</v>
      </c>
      <c r="AK41" s="20">
        <f>'Distributor Secondary'!AJ10*'DSR con %'!AK41</f>
        <v>3</v>
      </c>
    </row>
    <row r="42" spans="1:49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24"/>
        <v>1884483.6099999999</v>
      </c>
      <c r="G42" s="19">
        <f t="shared" si="25"/>
        <v>1054.8799999999999</v>
      </c>
      <c r="H42" s="20">
        <f>'Distributor Secondary'!G10*'DSR con %'!H42</f>
        <v>193.65</v>
      </c>
      <c r="I42" s="20">
        <f>'Distributor Secondary'!H10*'DSR con %'!I42</f>
        <v>83.399999999999991</v>
      </c>
      <c r="J42" s="20">
        <f>'Distributor Secondary'!I10*'DSR con %'!J42</f>
        <v>87.75</v>
      </c>
      <c r="K42" s="20">
        <f>'Distributor Secondary'!J10*'DSR con %'!K42</f>
        <v>70.5</v>
      </c>
      <c r="L42" s="20">
        <f>'Distributor Secondary'!K10*'DSR con %'!L42</f>
        <v>31.799999999999997</v>
      </c>
      <c r="M42" s="20">
        <f>'Distributor Secondary'!L10*'DSR con %'!M42</f>
        <v>57.9</v>
      </c>
      <c r="N42" s="20">
        <f>'Distributor Secondary'!M10*'DSR con %'!N42</f>
        <v>35.1</v>
      </c>
      <c r="O42" s="20">
        <f>'Distributor Secondary'!N10*'DSR con %'!O42</f>
        <v>46.410000000000004</v>
      </c>
      <c r="P42" s="20">
        <f>'Distributor Secondary'!O10*'DSR con %'!P42</f>
        <v>12.41</v>
      </c>
      <c r="Q42" s="20">
        <f>'Distributor Secondary'!P10*'DSR con %'!Q42</f>
        <v>82.11</v>
      </c>
      <c r="R42" s="20">
        <f>'Distributor Secondary'!Q10*'DSR con %'!R42</f>
        <v>17.850000000000001</v>
      </c>
      <c r="S42" s="20">
        <f>'Distributor Secondary'!R10*'DSR con %'!S42</f>
        <v>62.050000000000004</v>
      </c>
      <c r="T42" s="20">
        <f>'Distributor Secondary'!S10*'DSR con %'!T42</f>
        <v>25.840000000000003</v>
      </c>
      <c r="U42" s="20">
        <f>'Distributor Secondary'!T10*'DSR con %'!U42</f>
        <v>58.820000000000007</v>
      </c>
      <c r="V42" s="20">
        <f>'Distributor Secondary'!U10*'DSR con %'!V42</f>
        <v>39.61</v>
      </c>
      <c r="W42" s="20">
        <f>'Distributor Secondary'!V10*'DSR con %'!W42</f>
        <v>26.4</v>
      </c>
      <c r="X42" s="20">
        <f>'Distributor Secondary'!W10*'DSR con %'!X42</f>
        <v>53.85</v>
      </c>
      <c r="Y42" s="20">
        <f>'Distributor Secondary'!X10*'DSR con %'!Y42</f>
        <v>4.05</v>
      </c>
      <c r="Z42" s="20">
        <f>'Distributor Secondary'!Y10*'DSR con %'!Z42</f>
        <v>3.4499999999999997</v>
      </c>
      <c r="AA42" s="20">
        <f>'Distributor Secondary'!Z10*'DSR con %'!AA42</f>
        <v>4.95</v>
      </c>
      <c r="AB42" s="20">
        <f>'Distributor Secondary'!AA10*'DSR con %'!AB42</f>
        <v>4.9000000000000004</v>
      </c>
      <c r="AC42" s="20">
        <f>'Distributor Secondary'!AB10*'DSR con %'!AC42</f>
        <v>2.5200000000000005</v>
      </c>
      <c r="AD42" s="20">
        <f>'Distributor Secondary'!AC10*'DSR con %'!AD42</f>
        <v>10.920000000000002</v>
      </c>
      <c r="AE42" s="20">
        <f>'Distributor Secondary'!AD10*'DSR con %'!AE42</f>
        <v>9.5200000000000014</v>
      </c>
      <c r="AF42" s="20">
        <f>'Distributor Secondary'!AE10*'DSR con %'!AF42</f>
        <v>3.5000000000000004</v>
      </c>
      <c r="AG42" s="20">
        <f>'Distributor Secondary'!AF10*'DSR con %'!AG42</f>
        <v>2.2400000000000002</v>
      </c>
      <c r="AH42" s="20">
        <f>'Distributor Secondary'!AG10*'DSR con %'!AH42</f>
        <v>3.6400000000000006</v>
      </c>
      <c r="AI42" s="20">
        <f>'Distributor Secondary'!AH10*'DSR con %'!AI42</f>
        <v>11.620000000000001</v>
      </c>
      <c r="AJ42" s="20">
        <f>'Distributor Secondary'!AI10*'DSR con %'!AJ42</f>
        <v>5.32</v>
      </c>
      <c r="AK42" s="20">
        <f>'Distributor Secondary'!AJ10*'DSR con %'!AK42</f>
        <v>2.8000000000000003</v>
      </c>
    </row>
    <row r="43" spans="1:49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24"/>
        <v>2056587.1599999997</v>
      </c>
      <c r="G43" s="19">
        <f t="shared" si="25"/>
        <v>1074.0800000000002</v>
      </c>
      <c r="H43" s="20">
        <f>'Distributor Secondary'!G10*'DSR con %'!H43</f>
        <v>206.56</v>
      </c>
      <c r="I43" s="20">
        <f>'Distributor Secondary'!H10*'DSR con %'!I43</f>
        <v>88.960000000000008</v>
      </c>
      <c r="J43" s="20">
        <f>'Distributor Secondary'!I10*'DSR con %'!J43</f>
        <v>93.600000000000009</v>
      </c>
      <c r="K43" s="20">
        <f>'Distributor Secondary'!J10*'DSR con %'!K43</f>
        <v>75.2</v>
      </c>
      <c r="L43" s="20">
        <f>'Distributor Secondary'!K10*'DSR con %'!L43</f>
        <v>33.92</v>
      </c>
      <c r="M43" s="20">
        <f>'Distributor Secondary'!L10*'DSR con %'!M43</f>
        <v>61.76</v>
      </c>
      <c r="N43" s="20">
        <f>'Distributor Secondary'!M10*'DSR con %'!N43</f>
        <v>37.44</v>
      </c>
      <c r="O43" s="20">
        <f>'Distributor Secondary'!N10*'DSR con %'!O43</f>
        <v>40.949999999999996</v>
      </c>
      <c r="P43" s="20">
        <f>'Distributor Secondary'!O10*'DSR con %'!P43</f>
        <v>10.95</v>
      </c>
      <c r="Q43" s="20">
        <f>'Distributor Secondary'!P10*'DSR con %'!Q43</f>
        <v>72.45</v>
      </c>
      <c r="R43" s="20">
        <f>'Distributor Secondary'!Q10*'DSR con %'!R43</f>
        <v>15.75</v>
      </c>
      <c r="S43" s="20">
        <f>'Distributor Secondary'!R10*'DSR con %'!S43</f>
        <v>54.75</v>
      </c>
      <c r="T43" s="20">
        <f>'Distributor Secondary'!S10*'DSR con %'!T43</f>
        <v>22.8</v>
      </c>
      <c r="U43" s="20">
        <f>'Distributor Secondary'!T10*'DSR con %'!U43</f>
        <v>51.9</v>
      </c>
      <c r="V43" s="20">
        <f>'Distributor Secondary'!U10*'DSR con %'!V43</f>
        <v>34.949999999999996</v>
      </c>
      <c r="W43" s="20">
        <f>'Distributor Secondary'!V10*'DSR con %'!W43</f>
        <v>28.16</v>
      </c>
      <c r="X43" s="20">
        <f>'Distributor Secondary'!W10*'DSR con %'!X43</f>
        <v>57.44</v>
      </c>
      <c r="Y43" s="20">
        <f>'Distributor Secondary'!X10*'DSR con %'!Y43</f>
        <v>4.32</v>
      </c>
      <c r="Z43" s="20">
        <f>'Distributor Secondary'!Y10*'DSR con %'!Z43</f>
        <v>3.68</v>
      </c>
      <c r="AA43" s="20">
        <f>'Distributor Secondary'!Z10*'DSR con %'!AA43</f>
        <v>5.28</v>
      </c>
      <c r="AB43" s="20">
        <f>'Distributor Secondary'!AA10*'DSR con %'!AB43</f>
        <v>6.3</v>
      </c>
      <c r="AC43" s="20">
        <f>'Distributor Secondary'!AB10*'DSR con %'!AC43</f>
        <v>3.2399999999999998</v>
      </c>
      <c r="AD43" s="20">
        <f>'Distributor Secondary'!AC10*'DSR con %'!AD43</f>
        <v>14.04</v>
      </c>
      <c r="AE43" s="20">
        <f>'Distributor Secondary'!AD10*'DSR con %'!AE43</f>
        <v>12.24</v>
      </c>
      <c r="AF43" s="20">
        <f>'Distributor Secondary'!AE10*'DSR con %'!AF43</f>
        <v>4.5</v>
      </c>
      <c r="AG43" s="20">
        <f>'Distributor Secondary'!AF10*'DSR con %'!AG43</f>
        <v>2.88</v>
      </c>
      <c r="AH43" s="20">
        <f>'Distributor Secondary'!AG10*'DSR con %'!AH43</f>
        <v>4.68</v>
      </c>
      <c r="AI43" s="20">
        <f>'Distributor Secondary'!AH10*'DSR con %'!AI43</f>
        <v>14.94</v>
      </c>
      <c r="AJ43" s="20">
        <f>'Distributor Secondary'!AI10*'DSR con %'!AJ43</f>
        <v>6.84</v>
      </c>
      <c r="AK43" s="20">
        <f>'Distributor Secondary'!AJ10*'DSR con %'!AK43</f>
        <v>3.5999999999999996</v>
      </c>
    </row>
    <row r="44" spans="1:49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24"/>
        <v>1586111.24</v>
      </c>
      <c r="G44" s="19">
        <f t="shared" si="25"/>
        <v>778.69</v>
      </c>
      <c r="H44" s="20">
        <f>'Distributor Secondary'!G10*'DSR con %'!H44</f>
        <v>129.1</v>
      </c>
      <c r="I44" s="20">
        <f>'Distributor Secondary'!H10*'DSR con %'!I44</f>
        <v>55.6</v>
      </c>
      <c r="J44" s="20">
        <f>'Distributor Secondary'!I10*'DSR con %'!J44</f>
        <v>58.5</v>
      </c>
      <c r="K44" s="20">
        <f>'Distributor Secondary'!J10*'DSR con %'!K44</f>
        <v>47</v>
      </c>
      <c r="L44" s="20">
        <f>'Distributor Secondary'!K10*'DSR con %'!L44</f>
        <v>21.200000000000003</v>
      </c>
      <c r="M44" s="20">
        <f>'Distributor Secondary'!L10*'DSR con %'!M44</f>
        <v>38.6</v>
      </c>
      <c r="N44" s="20">
        <f>'Distributor Secondary'!M10*'DSR con %'!N44</f>
        <v>23.400000000000002</v>
      </c>
      <c r="O44" s="20">
        <f>'Distributor Secondary'!N10*'DSR con %'!O44</f>
        <v>35.49</v>
      </c>
      <c r="P44" s="20">
        <f>'Distributor Secondary'!O10*'DSR con %'!P44</f>
        <v>9.49</v>
      </c>
      <c r="Q44" s="20">
        <f>'Distributor Secondary'!P10*'DSR con %'!Q44</f>
        <v>62.79</v>
      </c>
      <c r="R44" s="20">
        <f>'Distributor Secondary'!Q10*'DSR con %'!R44</f>
        <v>13.65</v>
      </c>
      <c r="S44" s="20">
        <f>'Distributor Secondary'!R10*'DSR con %'!S44</f>
        <v>47.45</v>
      </c>
      <c r="T44" s="20">
        <f>'Distributor Secondary'!S10*'DSR con %'!T44</f>
        <v>19.760000000000002</v>
      </c>
      <c r="U44" s="20">
        <f>'Distributor Secondary'!T10*'DSR con %'!U44</f>
        <v>44.980000000000004</v>
      </c>
      <c r="V44" s="20">
        <f>'Distributor Secondary'!U10*'DSR con %'!V44</f>
        <v>30.290000000000003</v>
      </c>
      <c r="W44" s="20">
        <f>'Distributor Secondary'!V10*'DSR con %'!W44</f>
        <v>22.880000000000003</v>
      </c>
      <c r="X44" s="20">
        <f>'Distributor Secondary'!W10*'DSR con %'!X44</f>
        <v>46.67</v>
      </c>
      <c r="Y44" s="20">
        <f>'Distributor Secondary'!X10*'DSR con %'!Y44</f>
        <v>3.5100000000000002</v>
      </c>
      <c r="Z44" s="20">
        <f>'Distributor Secondary'!Y10*'DSR con %'!Z44</f>
        <v>2.99</v>
      </c>
      <c r="AA44" s="20">
        <f>'Distributor Secondary'!Z10*'DSR con %'!AA44</f>
        <v>4.29</v>
      </c>
      <c r="AB44" s="20">
        <f>'Distributor Secondary'!AA10*'DSR con %'!AB44</f>
        <v>5.25</v>
      </c>
      <c r="AC44" s="20">
        <f>'Distributor Secondary'!AB10*'DSR con %'!AC44</f>
        <v>2.6999999999999997</v>
      </c>
      <c r="AD44" s="20">
        <f>'Distributor Secondary'!AC10*'DSR con %'!AD44</f>
        <v>11.7</v>
      </c>
      <c r="AE44" s="20">
        <f>'Distributor Secondary'!AD10*'DSR con %'!AE44</f>
        <v>10.199999999999999</v>
      </c>
      <c r="AF44" s="20">
        <f>'Distributor Secondary'!AE10*'DSR con %'!AF44</f>
        <v>3.75</v>
      </c>
      <c r="AG44" s="20">
        <f>'Distributor Secondary'!AF10*'DSR con %'!AG44</f>
        <v>2.4</v>
      </c>
      <c r="AH44" s="20">
        <f>'Distributor Secondary'!AG10*'DSR con %'!AH44</f>
        <v>3.9</v>
      </c>
      <c r="AI44" s="20">
        <f>'Distributor Secondary'!AH10*'DSR con %'!AI44</f>
        <v>12.45</v>
      </c>
      <c r="AJ44" s="20">
        <f>'Distributor Secondary'!AI10*'DSR con %'!AJ44</f>
        <v>5.7</v>
      </c>
      <c r="AK44" s="20">
        <f>'Distributor Secondary'!AJ10*'DSR con %'!AK44</f>
        <v>3</v>
      </c>
    </row>
    <row r="45" spans="1:49" s="9" customFormat="1" x14ac:dyDescent="0.2">
      <c r="A45" s="21"/>
      <c r="B45" s="22"/>
      <c r="C45" s="23"/>
      <c r="D45" s="28"/>
      <c r="E45" s="21"/>
      <c r="F45" s="26">
        <f>SUM(F38:F44)</f>
        <v>12484599</v>
      </c>
      <c r="G45" s="26">
        <f t="shared" ref="G45:AK45" si="26">SUM(G38:G44)</f>
        <v>6789</v>
      </c>
      <c r="H45" s="26">
        <f t="shared" si="26"/>
        <v>1290.9999999999998</v>
      </c>
      <c r="I45" s="26">
        <f t="shared" si="26"/>
        <v>556</v>
      </c>
      <c r="J45" s="26">
        <f t="shared" si="26"/>
        <v>585</v>
      </c>
      <c r="K45" s="26">
        <f t="shared" si="26"/>
        <v>470</v>
      </c>
      <c r="L45" s="26">
        <f t="shared" si="26"/>
        <v>212</v>
      </c>
      <c r="M45" s="26">
        <f t="shared" si="26"/>
        <v>386</v>
      </c>
      <c r="N45" s="26">
        <f t="shared" si="26"/>
        <v>234</v>
      </c>
      <c r="O45" s="26">
        <f t="shared" ref="O45" si="27">SUM(O38:O44)</f>
        <v>273</v>
      </c>
      <c r="P45" s="26">
        <f t="shared" si="26"/>
        <v>73</v>
      </c>
      <c r="Q45" s="26">
        <f t="shared" si="26"/>
        <v>483</v>
      </c>
      <c r="R45" s="26">
        <f t="shared" si="26"/>
        <v>105</v>
      </c>
      <c r="S45" s="26">
        <f t="shared" si="26"/>
        <v>365</v>
      </c>
      <c r="T45" s="26">
        <f t="shared" si="26"/>
        <v>152</v>
      </c>
      <c r="U45" s="26">
        <f t="shared" si="26"/>
        <v>346</v>
      </c>
      <c r="V45" s="26">
        <f t="shared" si="26"/>
        <v>232.99999999999997</v>
      </c>
      <c r="W45" s="26">
        <f t="shared" si="26"/>
        <v>176</v>
      </c>
      <c r="X45" s="26">
        <f t="shared" si="26"/>
        <v>359.00000000000006</v>
      </c>
      <c r="Y45" s="26">
        <f t="shared" si="26"/>
        <v>27.000000000000004</v>
      </c>
      <c r="Z45" s="26">
        <f t="shared" si="26"/>
        <v>23</v>
      </c>
      <c r="AA45" s="26">
        <f t="shared" si="26"/>
        <v>33</v>
      </c>
      <c r="AB45" s="26">
        <f t="shared" si="26"/>
        <v>35</v>
      </c>
      <c r="AC45" s="26">
        <f t="shared" si="26"/>
        <v>18</v>
      </c>
      <c r="AD45" s="26">
        <f t="shared" si="26"/>
        <v>78.000000000000014</v>
      </c>
      <c r="AE45" s="26">
        <f t="shared" ref="AE45:AJ45" si="28">SUM(AE38:AE44)</f>
        <v>68</v>
      </c>
      <c r="AF45" s="26">
        <f t="shared" si="28"/>
        <v>25</v>
      </c>
      <c r="AG45" s="26">
        <f t="shared" si="28"/>
        <v>16</v>
      </c>
      <c r="AH45" s="26">
        <f t="shared" si="28"/>
        <v>26</v>
      </c>
      <c r="AI45" s="26">
        <f t="shared" si="28"/>
        <v>83</v>
      </c>
      <c r="AJ45" s="26">
        <f t="shared" si="28"/>
        <v>38</v>
      </c>
      <c r="AK45" s="26">
        <f t="shared" si="26"/>
        <v>20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1:49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29">SUMPRODUCT(H46:AK46,$H$1:$AK$1)</f>
        <v>1479749.9610000006</v>
      </c>
      <c r="G46" s="19">
        <f t="shared" ref="G46:G52" si="30">SUM(H46:AK46)</f>
        <v>770.98899999999992</v>
      </c>
      <c r="H46" s="20">
        <f>'Distributor Secondary'!G11*'DSR con %'!H46</f>
        <v>142.2049999999999</v>
      </c>
      <c r="I46" s="20">
        <f>'Distributor Secondary'!H11*'DSR con %'!I46</f>
        <v>80.757999999999953</v>
      </c>
      <c r="J46" s="20">
        <f>'Distributor Secondary'!I11*'DSR con %'!J46</f>
        <v>53.956999999999944</v>
      </c>
      <c r="K46" s="20">
        <f>'Distributor Secondary'!J11*'DSR con %'!K46</f>
        <v>38.982000000000014</v>
      </c>
      <c r="L46" s="20">
        <f>'Distributor Secondary'!K11*'DSR con %'!L46</f>
        <v>42.960000000000008</v>
      </c>
      <c r="M46" s="20">
        <f>'Distributor Secondary'!L11*'DSR con %'!M46</f>
        <v>50.244000000000042</v>
      </c>
      <c r="N46" s="20">
        <f>'Distributor Secondary'!M11*'DSR con %'!N46</f>
        <v>59.345999999999975</v>
      </c>
      <c r="O46" s="20">
        <f>'Distributor Secondary'!N11*'DSR con %'!O46</f>
        <v>36.176000000000037</v>
      </c>
      <c r="P46" s="20">
        <f>'Distributor Secondary'!O11*'DSR con %'!P46</f>
        <v>10.727999999999994</v>
      </c>
      <c r="Q46" s="20">
        <f>'Distributor Secondary'!P11*'DSR con %'!Q46</f>
        <v>24.650999999999982</v>
      </c>
      <c r="R46" s="20">
        <f>'Distributor Secondary'!Q11*'DSR con %'!R46</f>
        <v>15.939000000000005</v>
      </c>
      <c r="S46" s="20">
        <f>'Distributor Secondary'!R11*'DSR con %'!S46</f>
        <v>25.54199999999998</v>
      </c>
      <c r="T46" s="20">
        <f>'Distributor Secondary'!S11*'DSR con %'!T46</f>
        <v>16.136999999999986</v>
      </c>
      <c r="U46" s="20">
        <f>'Distributor Secondary'!T11*'DSR con %'!U46</f>
        <v>10.691999999999991</v>
      </c>
      <c r="V46" s="20">
        <f>'Distributor Secondary'!U11*'DSR con %'!V46</f>
        <v>25.122000000000003</v>
      </c>
      <c r="W46" s="20">
        <f>'Distributor Secondary'!V11*'DSR con %'!W46</f>
        <v>16.223999999999993</v>
      </c>
      <c r="X46" s="20">
        <f>'Distributor Secondary'!W11*'DSR con %'!X46</f>
        <v>56.980000000000025</v>
      </c>
      <c r="Y46" s="20">
        <f>'Distributor Secondary'!X11*'DSR con %'!Y46</f>
        <v>2.9429999999999978</v>
      </c>
      <c r="Z46" s="20">
        <f>'Distributor Secondary'!Y11*'DSR con %'!Z46</f>
        <v>2.2770000000000006</v>
      </c>
      <c r="AA46" s="20">
        <f>'Distributor Secondary'!Z11*'DSR con %'!AA46</f>
        <v>4.3600000000000012</v>
      </c>
      <c r="AB46" s="20">
        <f>'Distributor Secondary'!AA11*'DSR con %'!AB46</f>
        <v>4.9050000000000065</v>
      </c>
      <c r="AC46" s="20">
        <f>'Distributor Secondary'!AB11*'DSR con %'!AC46</f>
        <v>5.1170000000000009</v>
      </c>
      <c r="AD46" s="20">
        <f>'Distributor Secondary'!AC11*'DSR con %'!AD46</f>
        <v>11.305000000000012</v>
      </c>
      <c r="AE46" s="20">
        <f>'Distributor Secondary'!AD11*'DSR con %'!AE46</f>
        <v>7.7350000000000083</v>
      </c>
      <c r="AF46" s="20">
        <f>'Distributor Secondary'!AE11*'DSR con %'!AF46</f>
        <v>2.7370000000000032</v>
      </c>
      <c r="AG46" s="20">
        <f>'Distributor Secondary'!AF11*'DSR con %'!AG46</f>
        <v>2.9750000000000032</v>
      </c>
      <c r="AH46" s="20">
        <f>'Distributor Secondary'!AG11*'DSR con %'!AH46</f>
        <v>4.7600000000000051</v>
      </c>
      <c r="AI46" s="20">
        <f>'Distributor Secondary'!AH11*'DSR con %'!AI46</f>
        <v>9.2820000000000107</v>
      </c>
      <c r="AJ46" s="20">
        <f>'Distributor Secondary'!AI11*'DSR con %'!AJ46</f>
        <v>4.9980000000000055</v>
      </c>
      <c r="AK46" s="20">
        <f>'Distributor Secondary'!AJ11*'DSR con %'!AK46</f>
        <v>0.95200000000000107</v>
      </c>
    </row>
    <row r="47" spans="1:49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29"/>
        <v>1466150.54</v>
      </c>
      <c r="G47" s="19">
        <f t="shared" si="30"/>
        <v>847.23999999999978</v>
      </c>
      <c r="H47" s="20">
        <f>'Distributor Secondary'!G11*'DSR con %'!H47</f>
        <v>191.20000000000002</v>
      </c>
      <c r="I47" s="20">
        <f>'Distributor Secondary'!H11*'DSR con %'!I47</f>
        <v>65.040000000000006</v>
      </c>
      <c r="J47" s="20">
        <f>'Distributor Secondary'!I11*'DSR con %'!J47</f>
        <v>136.6</v>
      </c>
      <c r="K47" s="20">
        <f>'Distributor Secondary'!J11*'DSR con %'!K47</f>
        <v>52.56</v>
      </c>
      <c r="L47" s="20">
        <f>'Distributor Secondary'!K11*'DSR con %'!L47</f>
        <v>28.8</v>
      </c>
      <c r="M47" s="20">
        <f>'Distributor Secondary'!L11*'DSR con %'!M47</f>
        <v>37.92</v>
      </c>
      <c r="N47" s="20">
        <f>'Distributor Secondary'!M11*'DSR con %'!N47</f>
        <v>37.68</v>
      </c>
      <c r="O47" s="20">
        <f>'Distributor Secondary'!N11*'DSR con %'!O47</f>
        <v>51.679999999999993</v>
      </c>
      <c r="P47" s="20">
        <f>'Distributor Secondary'!O11*'DSR con %'!P47</f>
        <v>9.36</v>
      </c>
      <c r="Q47" s="20">
        <f>'Distributor Secondary'!P11*'DSR con %'!Q47</f>
        <v>39.840000000000003</v>
      </c>
      <c r="R47" s="20">
        <f>'Distributor Secondary'!Q11*'DSR con %'!R47</f>
        <v>28.98</v>
      </c>
      <c r="S47" s="20">
        <f>'Distributor Secondary'!R11*'DSR con %'!S47</f>
        <v>25.8</v>
      </c>
      <c r="T47" s="20">
        <f>'Distributor Secondary'!S11*'DSR con %'!T47</f>
        <v>17.93</v>
      </c>
      <c r="U47" s="20">
        <f>'Distributor Secondary'!T11*'DSR con %'!U47</f>
        <v>12.96</v>
      </c>
      <c r="V47" s="20">
        <f>'Distributor Secondary'!U11*'DSR con %'!V47</f>
        <v>18.96</v>
      </c>
      <c r="W47" s="20">
        <f>'Distributor Secondary'!V11*'DSR con %'!W47</f>
        <v>9.6000000000000014</v>
      </c>
      <c r="X47" s="20">
        <f>'Distributor Secondary'!W11*'DSR con %'!X47</f>
        <v>26.400000000000002</v>
      </c>
      <c r="Y47" s="20">
        <f>'Distributor Secondary'!X11*'DSR con %'!Y47</f>
        <v>1.8900000000000001</v>
      </c>
      <c r="Z47" s="20">
        <f>'Distributor Secondary'!Y11*'DSR con %'!Z47</f>
        <v>4.37</v>
      </c>
      <c r="AA47" s="20">
        <f>'Distributor Secondary'!Z11*'DSR con %'!AA47</f>
        <v>1.9999999999999998</v>
      </c>
      <c r="AB47" s="20">
        <f>'Distributor Secondary'!AA11*'DSR con %'!AB47</f>
        <v>4.0500000000000007</v>
      </c>
      <c r="AC47" s="20">
        <f>'Distributor Secondary'!AB11*'DSR con %'!AC47</f>
        <v>6.02</v>
      </c>
      <c r="AD47" s="20">
        <f>'Distributor Secondary'!AC11*'DSR con %'!AD47</f>
        <v>9.5</v>
      </c>
      <c r="AE47" s="20">
        <f>'Distributor Secondary'!AD11*'DSR con %'!AE47</f>
        <v>6.5</v>
      </c>
      <c r="AF47" s="20">
        <f>'Distributor Secondary'!AE11*'DSR con %'!AF47</f>
        <v>2.3000000000000003</v>
      </c>
      <c r="AG47" s="20">
        <f>'Distributor Secondary'!AF11*'DSR con %'!AG47</f>
        <v>2.5</v>
      </c>
      <c r="AH47" s="20">
        <f>'Distributor Secondary'!AG11*'DSR con %'!AH47</f>
        <v>4</v>
      </c>
      <c r="AI47" s="20">
        <f>'Distributor Secondary'!AH11*'DSR con %'!AI47</f>
        <v>7.8000000000000007</v>
      </c>
      <c r="AJ47" s="20">
        <f>'Distributor Secondary'!AI11*'DSR con %'!AJ47</f>
        <v>4.2</v>
      </c>
      <c r="AK47" s="20">
        <f>'Distributor Secondary'!AJ11*'DSR con %'!AK47</f>
        <v>0.8</v>
      </c>
    </row>
    <row r="48" spans="1:49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29"/>
        <v>1498854.96</v>
      </c>
      <c r="G48" s="19">
        <f t="shared" si="30"/>
        <v>714.83999999999992</v>
      </c>
      <c r="H48" s="20">
        <f>'Distributor Secondary'!G11*'DSR con %'!H48</f>
        <v>167.29999999999998</v>
      </c>
      <c r="I48" s="20">
        <f>'Distributor Secondary'!H11*'DSR con %'!I48</f>
        <v>54.2</v>
      </c>
      <c r="J48" s="20">
        <f>'Distributor Secondary'!I11*'DSR con %'!J48</f>
        <v>75.13</v>
      </c>
      <c r="K48" s="20">
        <f>'Distributor Secondary'!J11*'DSR con %'!K48</f>
        <v>43.800000000000004</v>
      </c>
      <c r="L48" s="20">
        <f>'Distributor Secondary'!K11*'DSR con %'!L48</f>
        <v>19.2</v>
      </c>
      <c r="M48" s="20">
        <f>'Distributor Secondary'!L11*'DSR con %'!M48</f>
        <v>34.76</v>
      </c>
      <c r="N48" s="20">
        <f>'Distributor Secondary'!M11*'DSR con %'!N48</f>
        <v>15.7</v>
      </c>
      <c r="O48" s="20">
        <f>'Distributor Secondary'!N11*'DSR con %'!O48</f>
        <v>42.559999999999995</v>
      </c>
      <c r="P48" s="20">
        <f>'Distributor Secondary'!O11*'DSR con %'!P48</f>
        <v>7.92</v>
      </c>
      <c r="Q48" s="20">
        <f>'Distributor Secondary'!P11*'DSR con %'!Q48</f>
        <v>47.31</v>
      </c>
      <c r="R48" s="20">
        <f>'Distributor Secondary'!Q11*'DSR con %'!R48</f>
        <v>25.76</v>
      </c>
      <c r="S48" s="20">
        <f>'Distributor Secondary'!R11*'DSR con %'!S48</f>
        <v>33.54</v>
      </c>
      <c r="T48" s="20">
        <f>'Distributor Secondary'!S11*'DSR con %'!T48</f>
        <v>27.709999999999997</v>
      </c>
      <c r="U48" s="20">
        <f>'Distributor Secondary'!T11*'DSR con %'!U48</f>
        <v>15.12</v>
      </c>
      <c r="V48" s="20">
        <f>'Distributor Secondary'!U11*'DSR con %'!V48</f>
        <v>12.64</v>
      </c>
      <c r="W48" s="20">
        <f>'Distributor Secondary'!V11*'DSR con %'!W48</f>
        <v>5.7600000000000007</v>
      </c>
      <c r="X48" s="20">
        <f>'Distributor Secondary'!W11*'DSR con %'!X48</f>
        <v>8.8000000000000007</v>
      </c>
      <c r="Y48" s="20">
        <f>'Distributor Secondary'!X11*'DSR con %'!Y48</f>
        <v>2.7</v>
      </c>
      <c r="Z48" s="20">
        <f>'Distributor Secondary'!Y11*'DSR con %'!Z48</f>
        <v>1.1499999999999999</v>
      </c>
      <c r="AA48" s="20">
        <f>'Distributor Secondary'!Z11*'DSR con %'!AA48</f>
        <v>8.8000000000000007</v>
      </c>
      <c r="AB48" s="20">
        <f>'Distributor Secondary'!AA11*'DSR con %'!AB48</f>
        <v>6.75</v>
      </c>
      <c r="AC48" s="20">
        <f>'Distributor Secondary'!AB11*'DSR con %'!AC48</f>
        <v>5.59</v>
      </c>
      <c r="AD48" s="20">
        <f>'Distributor Secondary'!AC11*'DSR con %'!AD48</f>
        <v>13.299999999999999</v>
      </c>
      <c r="AE48" s="20">
        <f>'Distributor Secondary'!AD11*'DSR con %'!AE48</f>
        <v>9.1</v>
      </c>
      <c r="AF48" s="20">
        <f>'Distributor Secondary'!AE11*'DSR con %'!AF48</f>
        <v>3.2199999999999998</v>
      </c>
      <c r="AG48" s="20">
        <f>'Distributor Secondary'!AF11*'DSR con %'!AG48</f>
        <v>3.4999999999999996</v>
      </c>
      <c r="AH48" s="20">
        <f>'Distributor Secondary'!AG11*'DSR con %'!AH48</f>
        <v>5.6</v>
      </c>
      <c r="AI48" s="20">
        <f>'Distributor Secondary'!AH11*'DSR con %'!AI48</f>
        <v>10.919999999999998</v>
      </c>
      <c r="AJ48" s="20">
        <f>'Distributor Secondary'!AI11*'DSR con %'!AJ48</f>
        <v>5.879999999999999</v>
      </c>
      <c r="AK48" s="20">
        <f>'Distributor Secondary'!AJ11*'DSR con %'!AK48</f>
        <v>1.1199999999999999</v>
      </c>
    </row>
    <row r="49" spans="1:49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29"/>
        <v>1983400.4589999998</v>
      </c>
      <c r="G49" s="19">
        <f t="shared" si="30"/>
        <v>986.02099999999996</v>
      </c>
      <c r="H49" s="20">
        <f>'Distributor Secondary'!G11*'DSR con %'!H49</f>
        <v>192.39500000000001</v>
      </c>
      <c r="I49" s="20">
        <f>'Distributor Secondary'!H11*'DSR con %'!I49</f>
        <v>76.421999999999997</v>
      </c>
      <c r="J49" s="20">
        <f>'Distributor Secondary'!I11*'DSR con %'!J49</f>
        <v>96.302999999999997</v>
      </c>
      <c r="K49" s="20">
        <f>'Distributor Secondary'!J11*'DSR con %'!K49</f>
        <v>101.178</v>
      </c>
      <c r="L49" s="20">
        <f>'Distributor Secondary'!K11*'DSR con %'!L49</f>
        <v>38.64</v>
      </c>
      <c r="M49" s="20">
        <f>'Distributor Secondary'!L11*'DSR con %'!M49</f>
        <v>57.195999999999998</v>
      </c>
      <c r="N49" s="20">
        <f>'Distributor Secondary'!M11*'DSR con %'!N49</f>
        <v>47.414000000000001</v>
      </c>
      <c r="O49" s="20">
        <f>'Distributor Secondary'!N11*'DSR con %'!O49</f>
        <v>55.024000000000001</v>
      </c>
      <c r="P49" s="20">
        <f>'Distributor Secondary'!O11*'DSR con %'!P49</f>
        <v>10.151999999999999</v>
      </c>
      <c r="Q49" s="20">
        <f>'Distributor Secondary'!P11*'DSR con %'!Q49</f>
        <v>32.619</v>
      </c>
      <c r="R49" s="20">
        <f>'Distributor Secondary'!Q11*'DSR con %'!R49</f>
        <v>9.8210000000000015</v>
      </c>
      <c r="S49" s="20">
        <f>'Distributor Secondary'!R11*'DSR con %'!S49</f>
        <v>49.277999999999999</v>
      </c>
      <c r="T49" s="20">
        <f>'Distributor Secondary'!S11*'DSR con %'!T49</f>
        <v>24.613</v>
      </c>
      <c r="U49" s="20">
        <f>'Distributor Secondary'!T11*'DSR con %'!U49</f>
        <v>7.668000000000001</v>
      </c>
      <c r="V49" s="20">
        <f>'Distributor Secondary'!U11*'DSR con %'!V49</f>
        <v>30.178000000000001</v>
      </c>
      <c r="W49" s="20">
        <f>'Distributor Secondary'!V11*'DSR con %'!W49</f>
        <v>14.495999999999999</v>
      </c>
      <c r="X49" s="20">
        <f>'Distributor Secondary'!W11*'DSR con %'!X49</f>
        <v>48.62</v>
      </c>
      <c r="Y49" s="20">
        <f>'Distributor Secondary'!X11*'DSR con %'!Y49</f>
        <v>4.8869999999999996</v>
      </c>
      <c r="Z49" s="20">
        <f>'Distributor Secondary'!Y11*'DSR con %'!Z49</f>
        <v>3.4729999999999999</v>
      </c>
      <c r="AA49" s="20">
        <f>'Distributor Secondary'!Z11*'DSR con %'!AA49</f>
        <v>6.04</v>
      </c>
      <c r="AB49" s="20">
        <f>'Distributor Secondary'!AA11*'DSR con %'!AB49</f>
        <v>6.3449999999999998</v>
      </c>
      <c r="AC49" s="20">
        <f>'Distributor Secondary'!AB11*'DSR con %'!AC49</f>
        <v>5.2029999999999994</v>
      </c>
      <c r="AD49" s="20">
        <f>'Distributor Secondary'!AC11*'DSR con %'!AD49</f>
        <v>17.195</v>
      </c>
      <c r="AE49" s="20">
        <f>'Distributor Secondary'!AD11*'DSR con %'!AE49</f>
        <v>11.764999999999999</v>
      </c>
      <c r="AF49" s="20">
        <f>'Distributor Secondary'!AE11*'DSR con %'!AF49</f>
        <v>4.1630000000000003</v>
      </c>
      <c r="AG49" s="20">
        <f>'Distributor Secondary'!AF11*'DSR con %'!AG49</f>
        <v>4.5249999999999995</v>
      </c>
      <c r="AH49" s="20">
        <f>'Distributor Secondary'!AG11*'DSR con %'!AH49</f>
        <v>7.24</v>
      </c>
      <c r="AI49" s="20">
        <f>'Distributor Secondary'!AH11*'DSR con %'!AI49</f>
        <v>14.118</v>
      </c>
      <c r="AJ49" s="20">
        <f>'Distributor Secondary'!AI11*'DSR con %'!AJ49</f>
        <v>7.6019999999999994</v>
      </c>
      <c r="AK49" s="20">
        <f>'Distributor Secondary'!AJ11*'DSR con %'!AK49</f>
        <v>1.448</v>
      </c>
    </row>
    <row r="50" spans="1:49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29"/>
        <v>2037664.5884999998</v>
      </c>
      <c r="G50" s="19">
        <f t="shared" si="30"/>
        <v>1052.2864999999999</v>
      </c>
      <c r="H50" s="20">
        <f>'Distributor Secondary'!G11*'DSR con %'!H50</f>
        <v>181.04249999999999</v>
      </c>
      <c r="I50" s="20">
        <f>'Distributor Secondary'!H11*'DSR con %'!I50</f>
        <v>109.21299999999999</v>
      </c>
      <c r="J50" s="20">
        <f>'Distributor Secondary'!I11*'DSR con %'!J50</f>
        <v>137.62449999999998</v>
      </c>
      <c r="K50" s="20">
        <f>'Distributor Secondary'!J11*'DSR con %'!K50</f>
        <v>61.976999999999997</v>
      </c>
      <c r="L50" s="20">
        <f>'Distributor Secondary'!K11*'DSR con %'!L50</f>
        <v>33.959999999999994</v>
      </c>
      <c r="M50" s="20">
        <f>'Distributor Secondary'!L11*'DSR con %'!M50</f>
        <v>63.673999999999992</v>
      </c>
      <c r="N50" s="20">
        <f>'Distributor Secondary'!M11*'DSR con %'!N50</f>
        <v>69.551000000000002</v>
      </c>
      <c r="O50" s="20">
        <f>'Distributor Secondary'!N11*'DSR con %'!O50</f>
        <v>39.975999999999999</v>
      </c>
      <c r="P50" s="20">
        <f>'Distributor Secondary'!O11*'DSR con %'!P50</f>
        <v>9.468</v>
      </c>
      <c r="Q50" s="20">
        <f>'Distributor Secondary'!P11*'DSR con %'!Q50</f>
        <v>55.153500000000001</v>
      </c>
      <c r="R50" s="20">
        <f>'Distributor Secondary'!Q11*'DSR con %'!R50</f>
        <v>32.441499999999998</v>
      </c>
      <c r="S50" s="20">
        <f>'Distributor Secondary'!R11*'DSR con %'!S50</f>
        <v>51.986999999999995</v>
      </c>
      <c r="T50" s="20">
        <f>'Distributor Secondary'!S11*'DSR con %'!T50</f>
        <v>29.584499999999998</v>
      </c>
      <c r="U50" s="20">
        <f>'Distributor Secondary'!T11*'DSR con %'!U50</f>
        <v>19.602</v>
      </c>
      <c r="V50" s="20">
        <f>'Distributor Secondary'!U11*'DSR con %'!V50</f>
        <v>25.516999999999999</v>
      </c>
      <c r="W50" s="20">
        <f>'Distributor Secondary'!V11*'DSR con %'!W50</f>
        <v>9.7439999999999998</v>
      </c>
      <c r="X50" s="20">
        <f>'Distributor Secondary'!W11*'DSR con %'!X50</f>
        <v>26.73</v>
      </c>
      <c r="Y50" s="20">
        <f>'Distributor Secondary'!X11*'DSR con %'!Y50</f>
        <v>5.1705000000000005</v>
      </c>
      <c r="Z50" s="20">
        <f>'Distributor Secondary'!Y11*'DSR con %'!Z50</f>
        <v>5.0945</v>
      </c>
      <c r="AA50" s="20">
        <f>'Distributor Secondary'!Z11*'DSR con %'!AA50</f>
        <v>7.26</v>
      </c>
      <c r="AB50" s="20">
        <f>'Distributor Secondary'!AA11*'DSR con %'!AB50</f>
        <v>7.2675000000000001</v>
      </c>
      <c r="AC50" s="20">
        <f>'Distributor Secondary'!AB11*'DSR con %'!AC50</f>
        <v>9.5244999999999997</v>
      </c>
      <c r="AD50" s="20">
        <f>'Distributor Secondary'!AC11*'DSR con %'!AD50</f>
        <v>15.342500000000001</v>
      </c>
      <c r="AE50" s="20">
        <f>'Distributor Secondary'!AD11*'DSR con %'!AE50</f>
        <v>10.4975</v>
      </c>
      <c r="AF50" s="20">
        <f>'Distributor Secondary'!AE11*'DSR con %'!AF50</f>
        <v>3.7145000000000001</v>
      </c>
      <c r="AG50" s="20">
        <f>'Distributor Secondary'!AF11*'DSR con %'!AG50</f>
        <v>4.0375000000000005</v>
      </c>
      <c r="AH50" s="20">
        <f>'Distributor Secondary'!AG11*'DSR con %'!AH50</f>
        <v>6.46</v>
      </c>
      <c r="AI50" s="20">
        <f>'Distributor Secondary'!AH11*'DSR con %'!AI50</f>
        <v>12.597</v>
      </c>
      <c r="AJ50" s="20">
        <f>'Distributor Secondary'!AI11*'DSR con %'!AJ50</f>
        <v>6.7830000000000004</v>
      </c>
      <c r="AK50" s="20">
        <f>'Distributor Secondary'!AJ11*'DSR con %'!AK50</f>
        <v>1.292</v>
      </c>
    </row>
    <row r="51" spans="1:49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29"/>
        <v>1450961.12</v>
      </c>
      <c r="G51" s="19">
        <f t="shared" si="30"/>
        <v>813.32999999999993</v>
      </c>
      <c r="H51" s="20">
        <f>'Distributor Secondary'!G11*'DSR con %'!H51</f>
        <v>143.4</v>
      </c>
      <c r="I51" s="20">
        <f>'Distributor Secondary'!H11*'DSR con %'!I51</f>
        <v>75.88000000000001</v>
      </c>
      <c r="J51" s="20">
        <f>'Distributor Secondary'!I11*'DSR con %'!J51</f>
        <v>95.62</v>
      </c>
      <c r="K51" s="20">
        <f>'Distributor Secondary'!J11*'DSR con %'!K51</f>
        <v>39.42</v>
      </c>
      <c r="L51" s="20">
        <f>'Distributor Secondary'!K11*'DSR con %'!L51</f>
        <v>38.4</v>
      </c>
      <c r="M51" s="20">
        <f>'Distributor Secondary'!L11*'DSR con %'!M51</f>
        <v>34.76</v>
      </c>
      <c r="N51" s="20">
        <f>'Distributor Secondary'!M11*'DSR con %'!N51</f>
        <v>40.82</v>
      </c>
      <c r="O51" s="20">
        <f>'Distributor Secondary'!N11*'DSR con %'!O51</f>
        <v>33.44</v>
      </c>
      <c r="P51" s="20">
        <f>'Distributor Secondary'!O11*'DSR con %'!P51</f>
        <v>18.72</v>
      </c>
      <c r="Q51" s="20">
        <f>'Distributor Secondary'!P11*'DSR con %'!Q51</f>
        <v>19.920000000000002</v>
      </c>
      <c r="R51" s="20">
        <f>'Distributor Secondary'!Q11*'DSR con %'!R51</f>
        <v>35.42</v>
      </c>
      <c r="S51" s="20">
        <f>'Distributor Secondary'!R11*'DSR con %'!S51</f>
        <v>41.28</v>
      </c>
      <c r="T51" s="20">
        <f>'Distributor Secondary'!S11*'DSR con %'!T51</f>
        <v>30.97</v>
      </c>
      <c r="U51" s="20">
        <f>'Distributor Secondary'!T11*'DSR con %'!U51</f>
        <v>28.080000000000002</v>
      </c>
      <c r="V51" s="20">
        <f>'Distributor Secondary'!U11*'DSR con %'!V51</f>
        <v>34.76</v>
      </c>
      <c r="W51" s="20">
        <f>'Distributor Secondary'!V11*'DSR con %'!W51</f>
        <v>20.16</v>
      </c>
      <c r="X51" s="20">
        <f>'Distributor Secondary'!W11*'DSR con %'!X51</f>
        <v>26.4</v>
      </c>
      <c r="Y51" s="20">
        <f>'Distributor Secondary'!X11*'DSR con %'!Y51</f>
        <v>3.7800000000000002</v>
      </c>
      <c r="Z51" s="20">
        <f>'Distributor Secondary'!Y11*'DSR con %'!Z51</f>
        <v>2.0699999999999998</v>
      </c>
      <c r="AA51" s="20">
        <f>'Distributor Secondary'!Z11*'DSR con %'!AA51</f>
        <v>3.2</v>
      </c>
      <c r="AB51" s="20">
        <f>'Distributor Secondary'!AA11*'DSR con %'!AB51</f>
        <v>4.5</v>
      </c>
      <c r="AC51" s="20">
        <f>'Distributor Secondary'!AB11*'DSR con %'!AC51</f>
        <v>4.7300000000000004</v>
      </c>
      <c r="AD51" s="20">
        <f>'Distributor Secondary'!AC11*'DSR con %'!AD51</f>
        <v>9.5</v>
      </c>
      <c r="AE51" s="20">
        <f>'Distributor Secondary'!AD11*'DSR con %'!AE51</f>
        <v>6.5</v>
      </c>
      <c r="AF51" s="20">
        <f>'Distributor Secondary'!AE11*'DSR con %'!AF51</f>
        <v>2.3000000000000003</v>
      </c>
      <c r="AG51" s="20">
        <f>'Distributor Secondary'!AF11*'DSR con %'!AG51</f>
        <v>2.5</v>
      </c>
      <c r="AH51" s="20">
        <f>'Distributor Secondary'!AG11*'DSR con %'!AH51</f>
        <v>4</v>
      </c>
      <c r="AI51" s="20">
        <f>'Distributor Secondary'!AH11*'DSR con %'!AI51</f>
        <v>7.8000000000000007</v>
      </c>
      <c r="AJ51" s="20">
        <f>'Distributor Secondary'!AI11*'DSR con %'!AJ51</f>
        <v>4.2</v>
      </c>
      <c r="AK51" s="20">
        <f>'Distributor Secondary'!AJ11*'DSR con %'!AK51</f>
        <v>0.8</v>
      </c>
    </row>
    <row r="52" spans="1:49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29"/>
        <v>1972857.3714999999</v>
      </c>
      <c r="G52" s="19">
        <f t="shared" si="30"/>
        <v>886.29350000000022</v>
      </c>
      <c r="H52" s="20">
        <f>'Distributor Secondary'!G11*'DSR con %'!H52</f>
        <v>177.45750000000004</v>
      </c>
      <c r="I52" s="20">
        <f>'Distributor Secondary'!H11*'DSR con %'!I52</f>
        <v>80.487000000000009</v>
      </c>
      <c r="J52" s="20">
        <f>'Distributor Secondary'!I11*'DSR con %'!J52</f>
        <v>87.765500000000003</v>
      </c>
      <c r="K52" s="20">
        <f>'Distributor Secondary'!J11*'DSR con %'!K52</f>
        <v>100.083</v>
      </c>
      <c r="L52" s="20">
        <f>'Distributor Secondary'!K11*'DSR con %'!L52</f>
        <v>38.04</v>
      </c>
      <c r="M52" s="20">
        <f>'Distributor Secondary'!L11*'DSR con %'!M52</f>
        <v>37.445999999999998</v>
      </c>
      <c r="N52" s="20">
        <f>'Distributor Secondary'!M11*'DSR con %'!N52</f>
        <v>43.489000000000004</v>
      </c>
      <c r="O52" s="20">
        <f>'Distributor Secondary'!N11*'DSR con %'!O52</f>
        <v>45.144000000000005</v>
      </c>
      <c r="P52" s="20">
        <f>'Distributor Secondary'!O11*'DSR con %'!P52</f>
        <v>5.652000000000001</v>
      </c>
      <c r="Q52" s="20">
        <f>'Distributor Secondary'!P11*'DSR con %'!Q52</f>
        <v>29.506499999999999</v>
      </c>
      <c r="R52" s="20">
        <f>'Distributor Secondary'!Q11*'DSR con %'!R52</f>
        <v>12.638500000000002</v>
      </c>
      <c r="S52" s="20">
        <f>'Distributor Secondary'!R11*'DSR con %'!S52</f>
        <v>30.572999999999997</v>
      </c>
      <c r="T52" s="20">
        <f>'Distributor Secondary'!S11*'DSR con %'!T52</f>
        <v>16.055500000000002</v>
      </c>
      <c r="U52" s="20">
        <f>'Distributor Secondary'!T11*'DSR con %'!U52</f>
        <v>13.878</v>
      </c>
      <c r="V52" s="20">
        <f>'Distributor Secondary'!U11*'DSR con %'!V52</f>
        <v>10.823</v>
      </c>
      <c r="W52" s="20">
        <f>'Distributor Secondary'!V11*'DSR con %'!W52</f>
        <v>20.016000000000002</v>
      </c>
      <c r="X52" s="20">
        <f>'Distributor Secondary'!W11*'DSR con %'!X52</f>
        <v>26.07</v>
      </c>
      <c r="Y52" s="20">
        <f>'Distributor Secondary'!X11*'DSR con %'!Y52</f>
        <v>5.6295000000000002</v>
      </c>
      <c r="Z52" s="20">
        <f>'Distributor Secondary'!Y11*'DSR con %'!Z52</f>
        <v>4.5655000000000001</v>
      </c>
      <c r="AA52" s="20">
        <f>'Distributor Secondary'!Z11*'DSR con %'!AA52</f>
        <v>8.34</v>
      </c>
      <c r="AB52" s="20">
        <f>'Distributor Secondary'!AA11*'DSR con %'!AB52</f>
        <v>11.182499999999999</v>
      </c>
      <c r="AC52" s="20">
        <f>'Distributor Secondary'!AB11*'DSR con %'!AC52</f>
        <v>6.8155000000000001</v>
      </c>
      <c r="AD52" s="20">
        <f>'Distributor Secondary'!AC11*'DSR con %'!AD52</f>
        <v>18.857500000000002</v>
      </c>
      <c r="AE52" s="20">
        <f>'Distributor Secondary'!AD11*'DSR con %'!AE52</f>
        <v>12.9025</v>
      </c>
      <c r="AF52" s="20">
        <f>'Distributor Secondary'!AE11*'DSR con %'!AF52</f>
        <v>4.5655000000000001</v>
      </c>
      <c r="AG52" s="20">
        <f>'Distributor Secondary'!AF11*'DSR con %'!AG52</f>
        <v>4.9625000000000004</v>
      </c>
      <c r="AH52" s="20">
        <f>'Distributor Secondary'!AG11*'DSR con %'!AH52</f>
        <v>7.94</v>
      </c>
      <c r="AI52" s="20">
        <f>'Distributor Secondary'!AH11*'DSR con %'!AI52</f>
        <v>15.483000000000001</v>
      </c>
      <c r="AJ52" s="20">
        <f>'Distributor Secondary'!AI11*'DSR con %'!AJ52</f>
        <v>8.3369999999999997</v>
      </c>
      <c r="AK52" s="20">
        <f>'Distributor Secondary'!AJ11*'DSR con %'!AK52</f>
        <v>1.5880000000000001</v>
      </c>
    </row>
    <row r="53" spans="1:49" s="9" customFormat="1" x14ac:dyDescent="0.2">
      <c r="A53" s="30"/>
      <c r="B53" s="22"/>
      <c r="C53" s="23"/>
      <c r="D53" s="31"/>
      <c r="E53" s="31"/>
      <c r="F53" s="26">
        <f>SUM(F46:F52)</f>
        <v>11889639</v>
      </c>
      <c r="G53" s="26">
        <f t="shared" ref="G53:AK53" si="31">SUM(G46:G52)</f>
        <v>6071</v>
      </c>
      <c r="H53" s="26">
        <f t="shared" si="31"/>
        <v>1195</v>
      </c>
      <c r="I53" s="26">
        <f t="shared" si="31"/>
        <v>541.99999999999989</v>
      </c>
      <c r="J53" s="26">
        <f t="shared" si="31"/>
        <v>682.99999999999989</v>
      </c>
      <c r="K53" s="26">
        <f t="shared" si="31"/>
        <v>438</v>
      </c>
      <c r="L53" s="26">
        <f t="shared" si="31"/>
        <v>240</v>
      </c>
      <c r="M53" s="26">
        <f t="shared" si="31"/>
        <v>316</v>
      </c>
      <c r="N53" s="26">
        <f t="shared" si="31"/>
        <v>314</v>
      </c>
      <c r="O53" s="26">
        <f t="shared" ref="O53" si="32">SUM(O46:O52)</f>
        <v>304</v>
      </c>
      <c r="P53" s="26">
        <f t="shared" si="31"/>
        <v>72</v>
      </c>
      <c r="Q53" s="26">
        <f t="shared" si="31"/>
        <v>248.99999999999997</v>
      </c>
      <c r="R53" s="26">
        <f t="shared" si="31"/>
        <v>160.99999999999997</v>
      </c>
      <c r="S53" s="26">
        <f t="shared" si="31"/>
        <v>257.99999999999994</v>
      </c>
      <c r="T53" s="26">
        <f t="shared" si="31"/>
        <v>162.99999999999997</v>
      </c>
      <c r="U53" s="26">
        <f t="shared" si="31"/>
        <v>107.99999999999999</v>
      </c>
      <c r="V53" s="26">
        <f t="shared" si="31"/>
        <v>158</v>
      </c>
      <c r="W53" s="26">
        <f t="shared" si="31"/>
        <v>96</v>
      </c>
      <c r="X53" s="26">
        <f t="shared" si="31"/>
        <v>220</v>
      </c>
      <c r="Y53" s="26">
        <f t="shared" si="31"/>
        <v>27</v>
      </c>
      <c r="Z53" s="26">
        <f t="shared" si="31"/>
        <v>23</v>
      </c>
      <c r="AA53" s="26">
        <f t="shared" si="31"/>
        <v>40</v>
      </c>
      <c r="AB53" s="26">
        <f t="shared" si="31"/>
        <v>45.000000000000007</v>
      </c>
      <c r="AC53" s="26">
        <f t="shared" si="31"/>
        <v>43</v>
      </c>
      <c r="AD53" s="26">
        <f t="shared" si="31"/>
        <v>95.000000000000014</v>
      </c>
      <c r="AE53" s="26">
        <f t="shared" ref="AE53:AJ53" si="33">SUM(AE46:AE52)</f>
        <v>65.000000000000014</v>
      </c>
      <c r="AF53" s="26">
        <f t="shared" si="33"/>
        <v>23.000000000000004</v>
      </c>
      <c r="AG53" s="26">
        <f t="shared" si="33"/>
        <v>25.000000000000007</v>
      </c>
      <c r="AH53" s="26">
        <f t="shared" si="33"/>
        <v>40</v>
      </c>
      <c r="AI53" s="26">
        <f t="shared" si="33"/>
        <v>78.000000000000014</v>
      </c>
      <c r="AJ53" s="26">
        <f t="shared" si="33"/>
        <v>42</v>
      </c>
      <c r="AK53" s="26">
        <f t="shared" si="31"/>
        <v>8</v>
      </c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:49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SUMPRODUCT(H54:AK54,$H$1:$AK$1)</f>
        <v>2757771.85</v>
      </c>
      <c r="G54" s="19">
        <f>SUM(H54:AK54)</f>
        <v>1145.4999999999998</v>
      </c>
      <c r="H54" s="87">
        <f>'Distributor Secondary'!G12*'DSR con %'!H54</f>
        <v>176.04999999999998</v>
      </c>
      <c r="I54" s="87">
        <f>'Distributor Secondary'!H12*'DSR con %'!I54</f>
        <v>95.55</v>
      </c>
      <c r="J54" s="87">
        <f>'Distributor Secondary'!I12*'DSR con %'!J54</f>
        <v>79.449999999999989</v>
      </c>
      <c r="K54" s="87">
        <f>'Distributor Secondary'!J12*'DSR con %'!K54</f>
        <v>86.449999999999989</v>
      </c>
      <c r="L54" s="87">
        <f>'Distributor Secondary'!K12*'DSR con %'!L54</f>
        <v>46.9</v>
      </c>
      <c r="M54" s="87">
        <f>'Distributor Secondary'!L12*'DSR con %'!M54</f>
        <v>68.25</v>
      </c>
      <c r="N54" s="87">
        <f>'Distributor Secondary'!M12*'DSR con %'!N54</f>
        <v>47.949999999999996</v>
      </c>
      <c r="O54" s="87">
        <f>'Distributor Secondary'!N12*'DSR con %'!O54</f>
        <v>10.85</v>
      </c>
      <c r="P54" s="87">
        <f>'Distributor Secondary'!O12*'DSR con %'!P54</f>
        <v>12.95</v>
      </c>
      <c r="Q54" s="87">
        <f>'Distributor Secondary'!P12*'DSR con %'!Q54</f>
        <v>75.25</v>
      </c>
      <c r="R54" s="87">
        <f>'Distributor Secondary'!Q12*'DSR con %'!R54</f>
        <v>16.099999999999998</v>
      </c>
      <c r="S54" s="87">
        <f>'Distributor Secondary'!R12*'DSR con %'!S54</f>
        <v>55.65</v>
      </c>
      <c r="T54" s="87">
        <f>'Distributor Secondary'!S12*'DSR con %'!T54</f>
        <v>23.799999999999997</v>
      </c>
      <c r="U54" s="87">
        <f>'Distributor Secondary'!T12*'DSR con %'!U54</f>
        <v>45.5</v>
      </c>
      <c r="V54" s="87">
        <f>'Distributor Secondary'!U12*'DSR con %'!V54</f>
        <v>63.699999999999996</v>
      </c>
      <c r="W54" s="87">
        <f>'Distributor Secondary'!V12*'DSR con %'!W54</f>
        <v>28</v>
      </c>
      <c r="X54" s="87">
        <f>'Distributor Secondary'!W12*'DSR con %'!X54</f>
        <v>57.05</v>
      </c>
      <c r="Y54" s="87">
        <f>'Distributor Secondary'!X12*'DSR con %'!Y54</f>
        <v>4.1999999999999993</v>
      </c>
      <c r="Z54" s="87">
        <f>'Distributor Secondary'!Y12*'DSR con %'!Z54</f>
        <v>3.5</v>
      </c>
      <c r="AA54" s="87">
        <f>'Distributor Secondary'!Z12*'DSR con %'!AA54</f>
        <v>9.4599999999999991</v>
      </c>
      <c r="AB54" s="87">
        <f>'Distributor Secondary'!AA12*'DSR con %'!AB54</f>
        <v>12.04</v>
      </c>
      <c r="AC54" s="87">
        <f>'Distributor Secondary'!AB12*'DSR con %'!AC54</f>
        <v>9.4599999999999991</v>
      </c>
      <c r="AD54" s="87">
        <f>'Distributor Secondary'!AC12*'DSR con %'!AD54</f>
        <v>25.37</v>
      </c>
      <c r="AE54" s="87">
        <f>'Distributor Secondary'!AD12*'DSR con %'!AE54</f>
        <v>24.08</v>
      </c>
      <c r="AF54" s="87">
        <f>'Distributor Secondary'!AE12*'DSR con %'!AF54</f>
        <v>7.74</v>
      </c>
      <c r="AG54" s="87">
        <f>'Distributor Secondary'!AF12*'DSR con %'!AG54</f>
        <v>9.89</v>
      </c>
      <c r="AH54" s="87">
        <f>'Distributor Secondary'!AG12*'DSR con %'!AH54</f>
        <v>9.4599999999999991</v>
      </c>
      <c r="AI54" s="87">
        <f>'Distributor Secondary'!AH12*'DSR con %'!AI54</f>
        <v>26.66</v>
      </c>
      <c r="AJ54" s="87">
        <f>'Distributor Secondary'!AI12*'DSR con %'!AJ54</f>
        <v>13.33</v>
      </c>
      <c r="AK54" s="87">
        <f>'Distributor Secondary'!AJ12*'DSR con %'!AK54</f>
        <v>0.86</v>
      </c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</row>
    <row r="55" spans="1:49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SUMPRODUCT(H55:AK55,$H$1:$AK$1)</f>
        <v>1578448.1549999996</v>
      </c>
      <c r="G55" s="19">
        <f>SUM(H55:AK55)</f>
        <v>742.29499999999973</v>
      </c>
      <c r="H55" s="87">
        <f>'Distributor Secondary'!G12*'DSR con %'!H55</f>
        <v>118.205</v>
      </c>
      <c r="I55" s="87">
        <f>'Distributor Secondary'!H12*'DSR con %'!I55</f>
        <v>64.155000000000001</v>
      </c>
      <c r="J55" s="87">
        <f>'Distributor Secondary'!I12*'DSR con %'!J55</f>
        <v>53.344999999999999</v>
      </c>
      <c r="K55" s="87">
        <f>'Distributor Secondary'!J12*'DSR con %'!K55</f>
        <v>58.044999999999995</v>
      </c>
      <c r="L55" s="87">
        <f>'Distributor Secondary'!K12*'DSR con %'!L55</f>
        <v>31.49</v>
      </c>
      <c r="M55" s="87">
        <f>'Distributor Secondary'!L12*'DSR con %'!M55</f>
        <v>45.824999999999996</v>
      </c>
      <c r="N55" s="87">
        <f>'Distributor Secondary'!M12*'DSR con %'!N55</f>
        <v>32.195</v>
      </c>
      <c r="O55" s="87">
        <f>'Distributor Secondary'!N12*'DSR con %'!O55</f>
        <v>7.2849999999999993</v>
      </c>
      <c r="P55" s="87">
        <f>'Distributor Secondary'!O12*'DSR con %'!P55</f>
        <v>8.6950000000000003</v>
      </c>
      <c r="Q55" s="87">
        <f>'Distributor Secondary'!P12*'DSR con %'!Q55</f>
        <v>50.524999999999999</v>
      </c>
      <c r="R55" s="87">
        <f>'Distributor Secondary'!Q12*'DSR con %'!R55</f>
        <v>10.809999999999999</v>
      </c>
      <c r="S55" s="87">
        <f>'Distributor Secondary'!R12*'DSR con %'!S55</f>
        <v>37.364999999999995</v>
      </c>
      <c r="T55" s="87">
        <f>'Distributor Secondary'!S12*'DSR con %'!T55</f>
        <v>15.979999999999999</v>
      </c>
      <c r="U55" s="87">
        <f>'Distributor Secondary'!T12*'DSR con %'!U55</f>
        <v>30.549999999999997</v>
      </c>
      <c r="V55" s="87">
        <f>'Distributor Secondary'!U12*'DSR con %'!V55</f>
        <v>42.769999999999996</v>
      </c>
      <c r="W55" s="87">
        <f>'Distributor Secondary'!V12*'DSR con %'!W55</f>
        <v>18.799999999999997</v>
      </c>
      <c r="X55" s="87">
        <f>'Distributor Secondary'!W12*'DSR con %'!X55</f>
        <v>38.305</v>
      </c>
      <c r="Y55" s="87">
        <f>'Distributor Secondary'!X12*'DSR con %'!Y55</f>
        <v>3</v>
      </c>
      <c r="Z55" s="87">
        <f>'Distributor Secondary'!Y12*'DSR con %'!Z55</f>
        <v>2.5</v>
      </c>
      <c r="AA55" s="87">
        <f>'Distributor Secondary'!Z12*'DSR con %'!AA55</f>
        <v>4.62</v>
      </c>
      <c r="AB55" s="87">
        <f>'Distributor Secondary'!AA12*'DSR con %'!AB55</f>
        <v>5.88</v>
      </c>
      <c r="AC55" s="87">
        <f>'Distributor Secondary'!AB12*'DSR con %'!AC55</f>
        <v>4.62</v>
      </c>
      <c r="AD55" s="87">
        <f>'Distributor Secondary'!AC12*'DSR con %'!AD55</f>
        <v>12.389999999999999</v>
      </c>
      <c r="AE55" s="87">
        <f>'Distributor Secondary'!AD12*'DSR con %'!AE55</f>
        <v>11.76</v>
      </c>
      <c r="AF55" s="87">
        <f>'Distributor Secondary'!AE12*'DSR con %'!AF55</f>
        <v>3.78</v>
      </c>
      <c r="AG55" s="87">
        <f>'Distributor Secondary'!AF12*'DSR con %'!AG55</f>
        <v>4.83</v>
      </c>
      <c r="AH55" s="87">
        <f>'Distributor Secondary'!AG12*'DSR con %'!AH55</f>
        <v>4.62</v>
      </c>
      <c r="AI55" s="87">
        <f>'Distributor Secondary'!AH12*'DSR con %'!AI55</f>
        <v>13.02</v>
      </c>
      <c r="AJ55" s="87">
        <f>'Distributor Secondary'!AI12*'DSR con %'!AJ55</f>
        <v>6.51</v>
      </c>
      <c r="AK55" s="87">
        <f>'Distributor Secondary'!AJ12*'DSR con %'!AK55</f>
        <v>0.42</v>
      </c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</row>
    <row r="56" spans="1:49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SUMPRODUCT(H56:AK56,$H$1:$AK$1)</f>
        <v>1131156.7400000002</v>
      </c>
      <c r="G56" s="19">
        <f>SUM(H56:AK56)</f>
        <v>560.46000000000015</v>
      </c>
      <c r="H56" s="87">
        <f>'Distributor Secondary'!G12*'DSR con %'!H56</f>
        <v>90.54</v>
      </c>
      <c r="I56" s="87">
        <f>'Distributor Secondary'!H12*'DSR con %'!I56</f>
        <v>49.140000000000008</v>
      </c>
      <c r="J56" s="87">
        <f>'Distributor Secondary'!I12*'DSR con %'!J56</f>
        <v>40.860000000000007</v>
      </c>
      <c r="K56" s="87">
        <f>'Distributor Secondary'!J12*'DSR con %'!K56</f>
        <v>44.460000000000008</v>
      </c>
      <c r="L56" s="87">
        <f>'Distributor Secondary'!K12*'DSR con %'!L56</f>
        <v>24.120000000000005</v>
      </c>
      <c r="M56" s="87">
        <f>'Distributor Secondary'!L12*'DSR con %'!M56</f>
        <v>35.1</v>
      </c>
      <c r="N56" s="87">
        <f>'Distributor Secondary'!M12*'DSR con %'!N56</f>
        <v>24.660000000000004</v>
      </c>
      <c r="O56" s="87">
        <f>'Distributor Secondary'!N12*'DSR con %'!O56</f>
        <v>5.580000000000001</v>
      </c>
      <c r="P56" s="87">
        <f>'Distributor Secondary'!O12*'DSR con %'!P56</f>
        <v>6.660000000000001</v>
      </c>
      <c r="Q56" s="87">
        <f>'Distributor Secondary'!P12*'DSR con %'!Q56</f>
        <v>38.700000000000003</v>
      </c>
      <c r="R56" s="87">
        <f>'Distributor Secondary'!Q12*'DSR con %'!R56</f>
        <v>8.2800000000000011</v>
      </c>
      <c r="S56" s="87">
        <f>'Distributor Secondary'!R12*'DSR con %'!S56</f>
        <v>28.620000000000005</v>
      </c>
      <c r="T56" s="87">
        <f>'Distributor Secondary'!S12*'DSR con %'!T56</f>
        <v>12.240000000000002</v>
      </c>
      <c r="U56" s="87">
        <f>'Distributor Secondary'!T12*'DSR con %'!U56</f>
        <v>23.400000000000002</v>
      </c>
      <c r="V56" s="87">
        <f>'Distributor Secondary'!U12*'DSR con %'!V56</f>
        <v>32.760000000000005</v>
      </c>
      <c r="W56" s="87">
        <f>'Distributor Secondary'!V12*'DSR con %'!W56</f>
        <v>14.400000000000002</v>
      </c>
      <c r="X56" s="87">
        <f>'Distributor Secondary'!W12*'DSR con %'!X56</f>
        <v>29.340000000000003</v>
      </c>
      <c r="Y56" s="87">
        <f>'Distributor Secondary'!X12*'DSR con %'!Y56</f>
        <v>1.7999999999999998</v>
      </c>
      <c r="Z56" s="87">
        <f>'Distributor Secondary'!Y12*'DSR con %'!Z56</f>
        <v>1.5</v>
      </c>
      <c r="AA56" s="87">
        <f>'Distributor Secondary'!Z12*'DSR con %'!AA56</f>
        <v>3.08</v>
      </c>
      <c r="AB56" s="87">
        <f>'Distributor Secondary'!AA12*'DSR con %'!AB56</f>
        <v>3.9200000000000004</v>
      </c>
      <c r="AC56" s="87">
        <f>'Distributor Secondary'!AB12*'DSR con %'!AC56</f>
        <v>3.08</v>
      </c>
      <c r="AD56" s="87">
        <f>'Distributor Secondary'!AC12*'DSR con %'!AD56</f>
        <v>8.2600000000000016</v>
      </c>
      <c r="AE56" s="87">
        <f>'Distributor Secondary'!AD12*'DSR con %'!AE56</f>
        <v>7.8400000000000007</v>
      </c>
      <c r="AF56" s="87">
        <f>'Distributor Secondary'!AE12*'DSR con %'!AF56</f>
        <v>2.5200000000000005</v>
      </c>
      <c r="AG56" s="87">
        <f>'Distributor Secondary'!AF12*'DSR con %'!AG56</f>
        <v>3.22</v>
      </c>
      <c r="AH56" s="87">
        <f>'Distributor Secondary'!AG12*'DSR con %'!AH56</f>
        <v>3.08</v>
      </c>
      <c r="AI56" s="87">
        <f>'Distributor Secondary'!AH12*'DSR con %'!AI56</f>
        <v>8.6800000000000015</v>
      </c>
      <c r="AJ56" s="87">
        <f>'Distributor Secondary'!AI12*'DSR con %'!AJ56</f>
        <v>4.3400000000000007</v>
      </c>
      <c r="AK56" s="87">
        <f>'Distributor Secondary'!AJ12*'DSR con %'!AK56</f>
        <v>0.28000000000000003</v>
      </c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</row>
    <row r="57" spans="1:49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SUMPRODUCT(H57:AK57,$H$1:$AK$1)</f>
        <v>1613386.2549999994</v>
      </c>
      <c r="G57" s="19">
        <f>SUM(H57:AK57)</f>
        <v>745.745</v>
      </c>
      <c r="H57" s="87">
        <f>'Distributor Secondary'!G12*'DSR con %'!H57</f>
        <v>118.205</v>
      </c>
      <c r="I57" s="87">
        <f>'Distributor Secondary'!H12*'DSR con %'!I57</f>
        <v>64.155000000000001</v>
      </c>
      <c r="J57" s="87">
        <f>'Distributor Secondary'!I12*'DSR con %'!J57</f>
        <v>53.344999999999999</v>
      </c>
      <c r="K57" s="87">
        <f>'Distributor Secondary'!J12*'DSR con %'!K57</f>
        <v>58.044999999999995</v>
      </c>
      <c r="L57" s="87">
        <f>'Distributor Secondary'!K12*'DSR con %'!L57</f>
        <v>31.49</v>
      </c>
      <c r="M57" s="87">
        <f>'Distributor Secondary'!L12*'DSR con %'!M57</f>
        <v>45.824999999999996</v>
      </c>
      <c r="N57" s="87">
        <f>'Distributor Secondary'!M12*'DSR con %'!N57</f>
        <v>32.195</v>
      </c>
      <c r="O57" s="87">
        <f>'Distributor Secondary'!N12*'DSR con %'!O57</f>
        <v>7.2849999999999993</v>
      </c>
      <c r="P57" s="87">
        <f>'Distributor Secondary'!O12*'DSR con %'!P57</f>
        <v>8.6950000000000003</v>
      </c>
      <c r="Q57" s="87">
        <f>'Distributor Secondary'!P12*'DSR con %'!Q57</f>
        <v>50.524999999999999</v>
      </c>
      <c r="R57" s="87">
        <f>'Distributor Secondary'!Q12*'DSR con %'!R57</f>
        <v>10.809999999999999</v>
      </c>
      <c r="S57" s="87">
        <f>'Distributor Secondary'!R12*'DSR con %'!S57</f>
        <v>37.364999999999995</v>
      </c>
      <c r="T57" s="87">
        <f>'Distributor Secondary'!S12*'DSR con %'!T57</f>
        <v>15.979999999999999</v>
      </c>
      <c r="U57" s="87">
        <f>'Distributor Secondary'!T12*'DSR con %'!U57</f>
        <v>30.549999999999997</v>
      </c>
      <c r="V57" s="87">
        <f>'Distributor Secondary'!U12*'DSR con %'!V57</f>
        <v>42.769999999999996</v>
      </c>
      <c r="W57" s="87">
        <f>'Distributor Secondary'!V12*'DSR con %'!W57</f>
        <v>18.799999999999997</v>
      </c>
      <c r="X57" s="87">
        <f>'Distributor Secondary'!W12*'DSR con %'!X57</f>
        <v>38.305</v>
      </c>
      <c r="Y57" s="87">
        <f>'Distributor Secondary'!X12*'DSR con %'!Y57</f>
        <v>3</v>
      </c>
      <c r="Z57" s="87">
        <f>'Distributor Secondary'!Y12*'DSR con %'!Z57</f>
        <v>2.5</v>
      </c>
      <c r="AA57" s="87">
        <f>'Distributor Secondary'!Z12*'DSR con %'!AA57</f>
        <v>4.84</v>
      </c>
      <c r="AB57" s="87">
        <f>'Distributor Secondary'!AA12*'DSR con %'!AB57</f>
        <v>6.16</v>
      </c>
      <c r="AC57" s="87">
        <f>'Distributor Secondary'!AB12*'DSR con %'!AC57</f>
        <v>4.84</v>
      </c>
      <c r="AD57" s="87">
        <f>'Distributor Secondary'!AC12*'DSR con %'!AD57</f>
        <v>12.98</v>
      </c>
      <c r="AE57" s="87">
        <f>'Distributor Secondary'!AD12*'DSR con %'!AE57</f>
        <v>12.32</v>
      </c>
      <c r="AF57" s="87">
        <f>'Distributor Secondary'!AE12*'DSR con %'!AF57</f>
        <v>3.96</v>
      </c>
      <c r="AG57" s="87">
        <f>'Distributor Secondary'!AF12*'DSR con %'!AG57</f>
        <v>5.0599999999999996</v>
      </c>
      <c r="AH57" s="87">
        <f>'Distributor Secondary'!AG12*'DSR con %'!AH57</f>
        <v>4.84</v>
      </c>
      <c r="AI57" s="87">
        <f>'Distributor Secondary'!AH12*'DSR con %'!AI57</f>
        <v>13.64</v>
      </c>
      <c r="AJ57" s="87">
        <f>'Distributor Secondary'!AI12*'DSR con %'!AJ57</f>
        <v>6.82</v>
      </c>
      <c r="AK57" s="87">
        <f>'Distributor Secondary'!AJ12*'DSR con %'!AK57</f>
        <v>0.44</v>
      </c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</row>
    <row r="58" spans="1:49" s="9" customFormat="1" x14ac:dyDescent="0.2">
      <c r="A58" s="36"/>
      <c r="B58" s="12"/>
      <c r="C58" s="37"/>
      <c r="D58" s="38"/>
      <c r="E58" s="59"/>
      <c r="F58" s="26">
        <f>SUM(F54:F57)</f>
        <v>7080763</v>
      </c>
      <c r="G58" s="26">
        <f t="shared" ref="G58:AK58" si="34">SUM(G54:G57)</f>
        <v>3193.9999999999995</v>
      </c>
      <c r="H58" s="26">
        <f t="shared" si="34"/>
        <v>503</v>
      </c>
      <c r="I58" s="26">
        <f t="shared" si="34"/>
        <v>273</v>
      </c>
      <c r="J58" s="26">
        <f t="shared" si="34"/>
        <v>227</v>
      </c>
      <c r="K58" s="26">
        <f t="shared" si="34"/>
        <v>246.99999999999997</v>
      </c>
      <c r="L58" s="26">
        <f t="shared" si="34"/>
        <v>134</v>
      </c>
      <c r="M58" s="26">
        <f t="shared" si="34"/>
        <v>194.99999999999997</v>
      </c>
      <c r="N58" s="26">
        <f t="shared" si="34"/>
        <v>137</v>
      </c>
      <c r="O58" s="26">
        <f t="shared" ref="O58" si="35">SUM(O54:O57)</f>
        <v>31</v>
      </c>
      <c r="P58" s="26">
        <f t="shared" si="34"/>
        <v>37</v>
      </c>
      <c r="Q58" s="26">
        <f t="shared" si="34"/>
        <v>215.00000000000003</v>
      </c>
      <c r="R58" s="26">
        <f t="shared" si="34"/>
        <v>46</v>
      </c>
      <c r="S58" s="26">
        <f t="shared" si="34"/>
        <v>159</v>
      </c>
      <c r="T58" s="26">
        <f t="shared" si="34"/>
        <v>68</v>
      </c>
      <c r="U58" s="26">
        <f t="shared" si="34"/>
        <v>130</v>
      </c>
      <c r="V58" s="26">
        <f t="shared" si="34"/>
        <v>182</v>
      </c>
      <c r="W58" s="26">
        <f t="shared" si="34"/>
        <v>80</v>
      </c>
      <c r="X58" s="26">
        <f t="shared" si="34"/>
        <v>163</v>
      </c>
      <c r="Y58" s="26">
        <f t="shared" si="34"/>
        <v>12</v>
      </c>
      <c r="Z58" s="26">
        <f t="shared" si="34"/>
        <v>10</v>
      </c>
      <c r="AA58" s="26">
        <f t="shared" si="34"/>
        <v>21.999999999999996</v>
      </c>
      <c r="AB58" s="26">
        <f t="shared" si="34"/>
        <v>28</v>
      </c>
      <c r="AC58" s="26">
        <f t="shared" si="34"/>
        <v>21.999999999999996</v>
      </c>
      <c r="AD58" s="26">
        <f t="shared" si="34"/>
        <v>59</v>
      </c>
      <c r="AE58" s="26">
        <f t="shared" ref="AE58:AJ58" si="36">SUM(AE54:AE57)</f>
        <v>56</v>
      </c>
      <c r="AF58" s="26">
        <f t="shared" si="36"/>
        <v>18</v>
      </c>
      <c r="AG58" s="26">
        <f t="shared" si="36"/>
        <v>23</v>
      </c>
      <c r="AH58" s="26">
        <f t="shared" si="36"/>
        <v>21.999999999999996</v>
      </c>
      <c r="AI58" s="26">
        <f t="shared" si="36"/>
        <v>62</v>
      </c>
      <c r="AJ58" s="26">
        <f t="shared" si="36"/>
        <v>31</v>
      </c>
      <c r="AK58" s="26">
        <f t="shared" si="34"/>
        <v>2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:49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2370948.1524139722</v>
      </c>
      <c r="G59" s="19">
        <f>SUM(H59:AK59)</f>
        <v>1010.4759173353735</v>
      </c>
      <c r="H59" s="20">
        <f>'Distributor Secondary'!G13*'DSR con %'!H59</f>
        <v>132.94749999999999</v>
      </c>
      <c r="I59" s="20">
        <f>'Distributor Secondary'!H13*'DSR con %'!I59</f>
        <v>81.756500000000003</v>
      </c>
      <c r="J59" s="20">
        <f>'Distributor Secondary'!I13*'DSR con %'!J59</f>
        <v>75.295500000000004</v>
      </c>
      <c r="K59" s="20">
        <f>'Distributor Secondary'!J13*'DSR con %'!K59</f>
        <v>57.403500000000001</v>
      </c>
      <c r="L59" s="20">
        <f>'Distributor Secondary'!K13*'DSR con %'!L59</f>
        <v>43.487499999999997</v>
      </c>
      <c r="M59" s="20">
        <f>'Distributor Secondary'!L13*'DSR con %'!M59</f>
        <v>56.409500000000001</v>
      </c>
      <c r="N59" s="20">
        <f>'Distributor Secondary'!M13*'DSR con %'!N59</f>
        <v>31.0625</v>
      </c>
      <c r="O59" s="20">
        <f>'Distributor Secondary'!N13*'DSR con %'!O59</f>
        <v>62.622</v>
      </c>
      <c r="P59" s="20">
        <f>'Distributor Secondary'!O13*'DSR con %'!P59</f>
        <v>7.2065000000000001</v>
      </c>
      <c r="Q59" s="20">
        <f>'Distributor Secondary'!P13*'DSR con %'!Q59</f>
        <v>110.5825</v>
      </c>
      <c r="R59" s="20">
        <f>'Distributor Secondary'!Q13*'DSR con %'!R59</f>
        <v>18.885999999999999</v>
      </c>
      <c r="S59" s="20">
        <f>'Distributor Secondary'!R13*'DSR con %'!S59</f>
        <v>35.038499999999999</v>
      </c>
      <c r="T59" s="20">
        <f>'Distributor Secondary'!S13*'DSR con %'!T59</f>
        <v>20.625499999999999</v>
      </c>
      <c r="U59" s="20">
        <f>'Distributor Secondary'!T13*'DSR con %'!U59</f>
        <v>16.1525</v>
      </c>
      <c r="V59" s="20">
        <f>'Distributor Secondary'!U13*'DSR con %'!V59</f>
        <v>30.5655</v>
      </c>
      <c r="W59" s="20">
        <f>'Distributor Secondary'!V13*'DSR con %'!W59</f>
        <v>29.82</v>
      </c>
      <c r="X59" s="20">
        <f>'Distributor Secondary'!W13*'DSR con %'!X59</f>
        <v>66.950716216216222</v>
      </c>
      <c r="Y59" s="20">
        <f>'Distributor Secondary'!X13*'DSR con %'!Y59</f>
        <v>5.7024591836734695</v>
      </c>
      <c r="Z59" s="20">
        <f>'Distributor Secondary'!Y13*'DSR con %'!Z59</f>
        <v>4.8067419354838714</v>
      </c>
      <c r="AA59" s="20">
        <f>'Distributor Secondary'!Z13*'DSR con %'!AA59</f>
        <v>12.0435</v>
      </c>
      <c r="AB59" s="20">
        <f>'Distributor Secondary'!AA13*'DSR con %'!AB59</f>
        <v>10.101000000000001</v>
      </c>
      <c r="AC59" s="20">
        <f>'Distributor Secondary'!AB13*'DSR con %'!AC59</f>
        <v>11.655000000000001</v>
      </c>
      <c r="AD59" s="20">
        <f>'Distributor Secondary'!AC13*'DSR con %'!AD59</f>
        <v>22.533000000000001</v>
      </c>
      <c r="AE59" s="20">
        <f>'Distributor Secondary'!AD13*'DSR con %'!AE59</f>
        <v>18.648</v>
      </c>
      <c r="AF59" s="20">
        <f>'Distributor Secondary'!AE13*'DSR con %'!AF59</f>
        <v>6.6044999999999998</v>
      </c>
      <c r="AG59" s="20">
        <f>'Distributor Secondary'!AF13*'DSR con %'!AG59</f>
        <v>5.4390000000000001</v>
      </c>
      <c r="AH59" s="20">
        <f>'Distributor Secondary'!AG13*'DSR con %'!AH59</f>
        <v>7.3815</v>
      </c>
      <c r="AI59" s="20">
        <f>'Distributor Secondary'!AH13*'DSR con %'!AI59</f>
        <v>13.5975</v>
      </c>
      <c r="AJ59" s="20">
        <f>'Distributor Secondary'!AI13*'DSR con %'!AJ59</f>
        <v>6.9930000000000003</v>
      </c>
      <c r="AK59" s="20">
        <f>'Distributor Secondary'!AJ13*'DSR con %'!AK59</f>
        <v>8.1585000000000001</v>
      </c>
    </row>
    <row r="60" spans="1:49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1921165.5804196848</v>
      </c>
      <c r="G60" s="19">
        <f>SUM(H60:AK60)</f>
        <v>988.43216853192882</v>
      </c>
      <c r="H60" s="20">
        <f>'Distributor Secondary'!G13*'DSR con %'!H60</f>
        <v>139.90250000000003</v>
      </c>
      <c r="I60" s="20">
        <f>'Distributor Secondary'!H13*'DSR con %'!I60</f>
        <v>86.033500000000018</v>
      </c>
      <c r="J60" s="20">
        <f>'Distributor Secondary'!I13*'DSR con %'!J60</f>
        <v>79.234500000000025</v>
      </c>
      <c r="K60" s="20">
        <f>'Distributor Secondary'!J13*'DSR con %'!K60</f>
        <v>60.406500000000015</v>
      </c>
      <c r="L60" s="20">
        <f>'Distributor Secondary'!K13*'DSR con %'!L60</f>
        <v>45.76250000000001</v>
      </c>
      <c r="M60" s="20">
        <f>'Distributor Secondary'!L13*'DSR con %'!M60</f>
        <v>59.360500000000016</v>
      </c>
      <c r="N60" s="20">
        <f>'Distributor Secondary'!M13*'DSR con %'!N60</f>
        <v>32.687500000000007</v>
      </c>
      <c r="O60" s="20">
        <f>'Distributor Secondary'!N13*'DSR con %'!O60</f>
        <v>65.89800000000001</v>
      </c>
      <c r="P60" s="20">
        <f>'Distributor Secondary'!O13*'DSR con %'!P60</f>
        <v>7.5835000000000017</v>
      </c>
      <c r="Q60" s="20">
        <f>'Distributor Secondary'!P13*'DSR con %'!Q60</f>
        <v>116.36750000000004</v>
      </c>
      <c r="R60" s="20">
        <f>'Distributor Secondary'!Q13*'DSR con %'!R60</f>
        <v>19.874000000000006</v>
      </c>
      <c r="S60" s="20">
        <f>'Distributor Secondary'!R13*'DSR con %'!S60</f>
        <v>36.871500000000012</v>
      </c>
      <c r="T60" s="20">
        <f>'Distributor Secondary'!S13*'DSR con %'!T60</f>
        <v>21.704500000000007</v>
      </c>
      <c r="U60" s="20">
        <f>'Distributor Secondary'!T13*'DSR con %'!U60</f>
        <v>16.997500000000006</v>
      </c>
      <c r="V60" s="20">
        <f>'Distributor Secondary'!U13*'DSR con %'!V60</f>
        <v>32.164500000000011</v>
      </c>
      <c r="W60" s="20">
        <f>'Distributor Secondary'!V13*'DSR con %'!W60</f>
        <v>31.38000000000001</v>
      </c>
      <c r="X60" s="20">
        <f>'Distributor Secondary'!W13*'DSR con %'!X60</f>
        <v>51.515499999999989</v>
      </c>
      <c r="Y60" s="20">
        <f>'Distributor Secondary'!X13*'DSR con %'!Y60</f>
        <v>4.3587653061224501</v>
      </c>
      <c r="Z60" s="20">
        <f>'Distributor Secondary'!Y13*'DSR con %'!Z60</f>
        <v>3.7739032258064493</v>
      </c>
      <c r="AA60" s="20">
        <f>'Distributor Secondary'!Z13*'DSR con %'!AA60</f>
        <v>7.4865000000000022</v>
      </c>
      <c r="AB60" s="20">
        <f>'Distributor Secondary'!AA13*'DSR con %'!AB60</f>
        <v>6.2790000000000017</v>
      </c>
      <c r="AC60" s="20">
        <f>'Distributor Secondary'!AB13*'DSR con %'!AC60</f>
        <v>7.2450000000000019</v>
      </c>
      <c r="AD60" s="20">
        <f>'Distributor Secondary'!AC13*'DSR con %'!AD60</f>
        <v>14.007000000000005</v>
      </c>
      <c r="AE60" s="20">
        <f>'Distributor Secondary'!AD13*'DSR con %'!AE60</f>
        <v>11.592000000000004</v>
      </c>
      <c r="AF60" s="20">
        <f>'Distributor Secondary'!AE13*'DSR con %'!AF60</f>
        <v>4.105500000000001</v>
      </c>
      <c r="AG60" s="20">
        <f>'Distributor Secondary'!AF13*'DSR con %'!AG60</f>
        <v>3.3810000000000011</v>
      </c>
      <c r="AH60" s="20">
        <f>'Distributor Secondary'!AG13*'DSR con %'!AH60</f>
        <v>4.5885000000000016</v>
      </c>
      <c r="AI60" s="20">
        <f>'Distributor Secondary'!AH13*'DSR con %'!AI60</f>
        <v>8.4525000000000023</v>
      </c>
      <c r="AJ60" s="20">
        <f>'Distributor Secondary'!AI13*'DSR con %'!AJ60</f>
        <v>4.3470000000000013</v>
      </c>
      <c r="AK60" s="20">
        <f>'Distributor Secondary'!AJ13*'DSR con %'!AK60</f>
        <v>5.0715000000000012</v>
      </c>
    </row>
    <row r="61" spans="1:49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SUMPRODUCT(H61:AK61,$H$1:$AK$1)</f>
        <v>1683611.5085831715</v>
      </c>
      <c r="G61" s="19">
        <f>SUM(H61:AK61)</f>
        <v>920.42595706634881</v>
      </c>
      <c r="H61" s="20">
        <f>'Distributor Secondary'!G13*'DSR con %'!H61</f>
        <v>133.75</v>
      </c>
      <c r="I61" s="20">
        <f>'Distributor Secondary'!H13*'DSR con %'!I61</f>
        <v>82.25</v>
      </c>
      <c r="J61" s="20">
        <f>'Distributor Secondary'!I13*'DSR con %'!J61</f>
        <v>75.75</v>
      </c>
      <c r="K61" s="20">
        <f>'Distributor Secondary'!J13*'DSR con %'!K61</f>
        <v>57.75</v>
      </c>
      <c r="L61" s="20">
        <f>'Distributor Secondary'!K13*'DSR con %'!L61</f>
        <v>43.75</v>
      </c>
      <c r="M61" s="20">
        <f>'Distributor Secondary'!L13*'DSR con %'!M61</f>
        <v>56.75</v>
      </c>
      <c r="N61" s="20">
        <f>'Distributor Secondary'!M13*'DSR con %'!N61</f>
        <v>31.25</v>
      </c>
      <c r="O61" s="20">
        <f>'Distributor Secondary'!N13*'DSR con %'!O61</f>
        <v>63</v>
      </c>
      <c r="P61" s="20">
        <f>'Distributor Secondary'!O13*'DSR con %'!P61</f>
        <v>7.25</v>
      </c>
      <c r="Q61" s="20">
        <f>'Distributor Secondary'!P13*'DSR con %'!Q61</f>
        <v>111.25</v>
      </c>
      <c r="R61" s="20">
        <f>'Distributor Secondary'!Q13*'DSR con %'!R61</f>
        <v>19</v>
      </c>
      <c r="S61" s="20">
        <f>'Distributor Secondary'!R13*'DSR con %'!S61</f>
        <v>35.25</v>
      </c>
      <c r="T61" s="20">
        <f>'Distributor Secondary'!S13*'DSR con %'!T61</f>
        <v>20.75</v>
      </c>
      <c r="U61" s="20">
        <f>'Distributor Secondary'!T13*'DSR con %'!U61</f>
        <v>16.25</v>
      </c>
      <c r="V61" s="20">
        <f>'Distributor Secondary'!U13*'DSR con %'!V61</f>
        <v>30.75</v>
      </c>
      <c r="W61" s="20">
        <f>'Distributor Secondary'!V13*'DSR con %'!W61</f>
        <v>30</v>
      </c>
      <c r="X61" s="20">
        <f>'Distributor Secondary'!W13*'DSR con %'!X61</f>
        <v>39.266891891891888</v>
      </c>
      <c r="Y61" s="20">
        <f>'Distributor Secondary'!X13*'DSR con %'!Y61</f>
        <v>3.4693877551020407</v>
      </c>
      <c r="Z61" s="20">
        <f>'Distributor Secondary'!Y13*'DSR con %'!Z61</f>
        <v>2.7096774193548385</v>
      </c>
      <c r="AA61" s="20">
        <f>'Distributor Secondary'!Z13*'DSR con %'!AA61</f>
        <v>5.89</v>
      </c>
      <c r="AB61" s="20">
        <f>'Distributor Secondary'!AA13*'DSR con %'!AB61</f>
        <v>4.9400000000000004</v>
      </c>
      <c r="AC61" s="20">
        <f>'Distributor Secondary'!AB13*'DSR con %'!AC61</f>
        <v>5.7</v>
      </c>
      <c r="AD61" s="20">
        <f>'Distributor Secondary'!AC13*'DSR con %'!AD61</f>
        <v>11.02</v>
      </c>
      <c r="AE61" s="20">
        <f>'Distributor Secondary'!AD13*'DSR con %'!AE61</f>
        <v>9.120000000000001</v>
      </c>
      <c r="AF61" s="20">
        <f>'Distributor Secondary'!AE13*'DSR con %'!AF61</f>
        <v>3.23</v>
      </c>
      <c r="AG61" s="20">
        <f>'Distributor Secondary'!AF13*'DSR con %'!AG61</f>
        <v>2.66</v>
      </c>
      <c r="AH61" s="20">
        <f>'Distributor Secondary'!AG13*'DSR con %'!AH61</f>
        <v>3.61</v>
      </c>
      <c r="AI61" s="20">
        <f>'Distributor Secondary'!AH13*'DSR con %'!AI61</f>
        <v>6.65</v>
      </c>
      <c r="AJ61" s="20">
        <f>'Distributor Secondary'!AI13*'DSR con %'!AJ61</f>
        <v>3.42</v>
      </c>
      <c r="AK61" s="20">
        <f>'Distributor Secondary'!AJ13*'DSR con %'!AK61</f>
        <v>3.99</v>
      </c>
    </row>
    <row r="62" spans="1:49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1612369.7585831718</v>
      </c>
      <c r="G62" s="19">
        <f>SUM(H62:AK62)</f>
        <v>884.6659570663486</v>
      </c>
      <c r="H62" s="20">
        <f>'Distributor Secondary'!G13*'DSR con %'!H62</f>
        <v>128.4</v>
      </c>
      <c r="I62" s="20">
        <f>'Distributor Secondary'!H13*'DSR con %'!I62</f>
        <v>78.959999999999994</v>
      </c>
      <c r="J62" s="20">
        <f>'Distributor Secondary'!I13*'DSR con %'!J62</f>
        <v>72.72</v>
      </c>
      <c r="K62" s="20">
        <f>'Distributor Secondary'!J13*'DSR con %'!K62</f>
        <v>55.44</v>
      </c>
      <c r="L62" s="20">
        <f>'Distributor Secondary'!K13*'DSR con %'!L62</f>
        <v>42</v>
      </c>
      <c r="M62" s="20">
        <f>'Distributor Secondary'!L13*'DSR con %'!M62</f>
        <v>54.48</v>
      </c>
      <c r="N62" s="20">
        <f>'Distributor Secondary'!M13*'DSR con %'!N62</f>
        <v>30</v>
      </c>
      <c r="O62" s="20">
        <f>'Distributor Secondary'!N13*'DSR con %'!O62</f>
        <v>60.48</v>
      </c>
      <c r="P62" s="20">
        <f>'Distributor Secondary'!O13*'DSR con %'!P62</f>
        <v>6.96</v>
      </c>
      <c r="Q62" s="20">
        <f>'Distributor Secondary'!P13*'DSR con %'!Q62</f>
        <v>106.8</v>
      </c>
      <c r="R62" s="20">
        <f>'Distributor Secondary'!Q13*'DSR con %'!R62</f>
        <v>18.239999999999998</v>
      </c>
      <c r="S62" s="20">
        <f>'Distributor Secondary'!R13*'DSR con %'!S62</f>
        <v>33.839999999999996</v>
      </c>
      <c r="T62" s="20">
        <f>'Distributor Secondary'!S13*'DSR con %'!T62</f>
        <v>19.919999999999998</v>
      </c>
      <c r="U62" s="20">
        <f>'Distributor Secondary'!T13*'DSR con %'!U62</f>
        <v>15.6</v>
      </c>
      <c r="V62" s="20">
        <f>'Distributor Secondary'!U13*'DSR con %'!V62</f>
        <v>29.52</v>
      </c>
      <c r="W62" s="20">
        <f>'Distributor Secondary'!V13*'DSR con %'!W62</f>
        <v>28.799999999999997</v>
      </c>
      <c r="X62" s="20">
        <f>'Distributor Secondary'!W13*'DSR con %'!X62</f>
        <v>39.266891891891888</v>
      </c>
      <c r="Y62" s="20">
        <f>'Distributor Secondary'!X13*'DSR con %'!Y62</f>
        <v>3.4693877551020407</v>
      </c>
      <c r="Z62" s="20">
        <f>'Distributor Secondary'!Y13*'DSR con %'!Z62</f>
        <v>2.7096774193548385</v>
      </c>
      <c r="AA62" s="20">
        <f>'Distributor Secondary'!Z13*'DSR con %'!AA62</f>
        <v>5.58</v>
      </c>
      <c r="AB62" s="20">
        <f>'Distributor Secondary'!AA13*'DSR con %'!AB62</f>
        <v>4.68</v>
      </c>
      <c r="AC62" s="20">
        <f>'Distributor Secondary'!AB13*'DSR con %'!AC62</f>
        <v>5.3999999999999995</v>
      </c>
      <c r="AD62" s="20">
        <f>'Distributor Secondary'!AC13*'DSR con %'!AD62</f>
        <v>10.44</v>
      </c>
      <c r="AE62" s="20">
        <f>'Distributor Secondary'!AD13*'DSR con %'!AE62</f>
        <v>8.64</v>
      </c>
      <c r="AF62" s="20">
        <f>'Distributor Secondary'!AE13*'DSR con %'!AF62</f>
        <v>3.06</v>
      </c>
      <c r="AG62" s="20">
        <f>'Distributor Secondary'!AF13*'DSR con %'!AG62</f>
        <v>2.52</v>
      </c>
      <c r="AH62" s="20">
        <f>'Distributor Secondary'!AG13*'DSR con %'!AH62</f>
        <v>3.42</v>
      </c>
      <c r="AI62" s="20">
        <f>'Distributor Secondary'!AH13*'DSR con %'!AI62</f>
        <v>6.3</v>
      </c>
      <c r="AJ62" s="20">
        <f>'Distributor Secondary'!AI13*'DSR con %'!AJ62</f>
        <v>3.2399999999999998</v>
      </c>
      <c r="AK62" s="20">
        <f>'Distributor Secondary'!AJ13*'DSR con %'!AK62</f>
        <v>3.78</v>
      </c>
    </row>
    <row r="63" spans="1:49" s="9" customFormat="1" x14ac:dyDescent="0.2">
      <c r="A63" s="41"/>
      <c r="B63" s="12"/>
      <c r="C63" s="37"/>
      <c r="D63" s="42"/>
      <c r="E63" s="37"/>
      <c r="F63" s="26">
        <f>SUM(F59:F62)</f>
        <v>7588095</v>
      </c>
      <c r="G63" s="26">
        <f t="shared" ref="G63:AK63" si="37">SUM(G59:G62)</f>
        <v>3804</v>
      </c>
      <c r="H63" s="26">
        <f t="shared" si="37"/>
        <v>535</v>
      </c>
      <c r="I63" s="26">
        <f t="shared" si="37"/>
        <v>329</v>
      </c>
      <c r="J63" s="26">
        <f t="shared" si="37"/>
        <v>303</v>
      </c>
      <c r="K63" s="26">
        <f t="shared" si="37"/>
        <v>231</v>
      </c>
      <c r="L63" s="26">
        <f t="shared" si="37"/>
        <v>175</v>
      </c>
      <c r="M63" s="26">
        <f t="shared" si="37"/>
        <v>227</v>
      </c>
      <c r="N63" s="26">
        <f t="shared" si="37"/>
        <v>125</v>
      </c>
      <c r="O63" s="26">
        <f t="shared" ref="O63" si="38">SUM(O59:O62)</f>
        <v>252</v>
      </c>
      <c r="P63" s="26">
        <f t="shared" si="37"/>
        <v>29.000000000000004</v>
      </c>
      <c r="Q63" s="26">
        <f t="shared" si="37"/>
        <v>445.00000000000006</v>
      </c>
      <c r="R63" s="26">
        <f t="shared" si="37"/>
        <v>76</v>
      </c>
      <c r="S63" s="26">
        <f t="shared" si="37"/>
        <v>141</v>
      </c>
      <c r="T63" s="26">
        <f t="shared" si="37"/>
        <v>83</v>
      </c>
      <c r="U63" s="26">
        <f t="shared" si="37"/>
        <v>65</v>
      </c>
      <c r="V63" s="26">
        <f t="shared" si="37"/>
        <v>123.00000000000001</v>
      </c>
      <c r="W63" s="26">
        <f t="shared" si="37"/>
        <v>120.00000000000001</v>
      </c>
      <c r="X63" s="26">
        <f t="shared" si="37"/>
        <v>197</v>
      </c>
      <c r="Y63" s="26">
        <f t="shared" si="37"/>
        <v>17</v>
      </c>
      <c r="Z63" s="26">
        <f t="shared" si="37"/>
        <v>13.999999999999996</v>
      </c>
      <c r="AA63" s="26">
        <f t="shared" si="37"/>
        <v>31</v>
      </c>
      <c r="AB63" s="26">
        <f t="shared" si="37"/>
        <v>26.000000000000004</v>
      </c>
      <c r="AC63" s="26">
        <f t="shared" si="37"/>
        <v>30</v>
      </c>
      <c r="AD63" s="26">
        <f t="shared" si="37"/>
        <v>58</v>
      </c>
      <c r="AE63" s="26">
        <f t="shared" ref="AE63:AJ63" si="39">SUM(AE59:AE62)</f>
        <v>48</v>
      </c>
      <c r="AF63" s="26">
        <f t="shared" si="39"/>
        <v>17</v>
      </c>
      <c r="AG63" s="26">
        <f t="shared" si="39"/>
        <v>14</v>
      </c>
      <c r="AH63" s="26">
        <f t="shared" si="39"/>
        <v>19</v>
      </c>
      <c r="AI63" s="26">
        <f t="shared" si="39"/>
        <v>35</v>
      </c>
      <c r="AJ63" s="26">
        <f t="shared" si="39"/>
        <v>18</v>
      </c>
      <c r="AK63" s="26">
        <f t="shared" si="37"/>
        <v>21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49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40">SUMPRODUCT(H64:AK64,$H$1:$AK$1)</f>
        <v>2803714.08</v>
      </c>
      <c r="G64" s="19">
        <f t="shared" ref="G64:G70" si="41">SUM(H64:AK64)</f>
        <v>1074.8800000000001</v>
      </c>
      <c r="H64" s="20">
        <f>'Distributor Secondary'!G14*'DSR con %'!H64</f>
        <v>197.28</v>
      </c>
      <c r="I64" s="20">
        <f>'Distributor Secondary'!H14*'DSR con %'!I64</f>
        <v>123.36</v>
      </c>
      <c r="J64" s="20">
        <f>'Distributor Secondary'!I14*'DSR con %'!J64</f>
        <v>81.28</v>
      </c>
      <c r="K64" s="20">
        <f>'Distributor Secondary'!J14*'DSR con %'!K64</f>
        <v>68.16</v>
      </c>
      <c r="L64" s="20">
        <f>'Distributor Secondary'!K14*'DSR con %'!L64</f>
        <v>53.6</v>
      </c>
      <c r="M64" s="20">
        <f>'Distributor Secondary'!L14*'DSR con %'!M64</f>
        <v>46.56</v>
      </c>
      <c r="N64" s="20">
        <f>'Distributor Secondary'!M14*'DSR con %'!N64</f>
        <v>57.120000000000005</v>
      </c>
      <c r="O64" s="20">
        <f>'Distributor Secondary'!N14*'DSR con %'!O64</f>
        <v>36.96</v>
      </c>
      <c r="P64" s="20">
        <f>'Distributor Secondary'!O14*'DSR con %'!P64</f>
        <v>6.88</v>
      </c>
      <c r="Q64" s="20">
        <f>'Distributor Secondary'!P14*'DSR con %'!Q64</f>
        <v>31.2</v>
      </c>
      <c r="R64" s="20">
        <f>'Distributor Secondary'!Q14*'DSR con %'!R64</f>
        <v>15.52</v>
      </c>
      <c r="S64" s="20">
        <f>'Distributor Secondary'!R14*'DSR con %'!S64</f>
        <v>40</v>
      </c>
      <c r="T64" s="20">
        <f>'Distributor Secondary'!S14*'DSR con %'!T64</f>
        <v>15.36</v>
      </c>
      <c r="U64" s="20">
        <f>'Distributor Secondary'!T14*'DSR con %'!U64</f>
        <v>41.44</v>
      </c>
      <c r="V64" s="20">
        <f>'Distributor Secondary'!U14*'DSR con %'!V64</f>
        <v>20.8</v>
      </c>
      <c r="W64" s="20">
        <f>'Distributor Secondary'!V14*'DSR con %'!W64</f>
        <v>25.6</v>
      </c>
      <c r="X64" s="20">
        <f>'Distributor Secondary'!W14*'DSR con %'!X64</f>
        <v>38.56</v>
      </c>
      <c r="Y64" s="20">
        <f>'Distributor Secondary'!X14*'DSR con %'!Y64</f>
        <v>5.44</v>
      </c>
      <c r="Z64" s="20">
        <f>'Distributor Secondary'!Y14*'DSR con %'!Z64</f>
        <v>4.6399999999999997</v>
      </c>
      <c r="AA64" s="20">
        <f>'Distributor Secondary'!Z14*'DSR con %'!AA64</f>
        <v>12</v>
      </c>
      <c r="AB64" s="20">
        <f>'Distributor Secondary'!AA14*'DSR con %'!AB64</f>
        <v>12.48</v>
      </c>
      <c r="AC64" s="20">
        <f>'Distributor Secondary'!AB14*'DSR con %'!AC64</f>
        <v>9.120000000000001</v>
      </c>
      <c r="AD64" s="20">
        <f>'Distributor Secondary'!AC14*'DSR con %'!AD64</f>
        <v>29.12</v>
      </c>
      <c r="AE64" s="20">
        <f>'Distributor Secondary'!AD14*'DSR con %'!AE64</f>
        <v>20.8</v>
      </c>
      <c r="AF64" s="20">
        <f>'Distributor Secondary'!AE14*'DSR con %'!AF64</f>
        <v>8.64</v>
      </c>
      <c r="AG64" s="20">
        <f>'Distributor Secondary'!AF14*'DSR con %'!AG64</f>
        <v>10.08</v>
      </c>
      <c r="AH64" s="20">
        <f>'Distributor Secondary'!AG14*'DSR con %'!AH64</f>
        <v>14.08</v>
      </c>
      <c r="AI64" s="20">
        <f>'Distributor Secondary'!AH14*'DSR con %'!AI64</f>
        <v>29.12</v>
      </c>
      <c r="AJ64" s="20">
        <f>'Distributor Secondary'!AI14*'DSR con %'!AJ64</f>
        <v>16.64</v>
      </c>
      <c r="AK64" s="20">
        <f>'Distributor Secondary'!AJ14*'DSR con %'!AK64</f>
        <v>3.04</v>
      </c>
    </row>
    <row r="65" spans="1:49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40"/>
        <v>2628481.9500000002</v>
      </c>
      <c r="G65" s="19">
        <f t="shared" si="41"/>
        <v>1007.6999999999999</v>
      </c>
      <c r="H65" s="20">
        <f>'Distributor Secondary'!G14*'DSR con %'!H65</f>
        <v>184.95</v>
      </c>
      <c r="I65" s="20">
        <f>'Distributor Secondary'!H14*'DSR con %'!I65</f>
        <v>115.64999999999999</v>
      </c>
      <c r="J65" s="20">
        <f>'Distributor Secondary'!I14*'DSR con %'!J65</f>
        <v>76.2</v>
      </c>
      <c r="K65" s="20">
        <f>'Distributor Secondary'!J14*'DSR con %'!K65</f>
        <v>63.9</v>
      </c>
      <c r="L65" s="20">
        <f>'Distributor Secondary'!K14*'DSR con %'!L65</f>
        <v>50.25</v>
      </c>
      <c r="M65" s="20">
        <f>'Distributor Secondary'!L14*'DSR con %'!M65</f>
        <v>43.65</v>
      </c>
      <c r="N65" s="20">
        <f>'Distributor Secondary'!M14*'DSR con %'!N65</f>
        <v>53.55</v>
      </c>
      <c r="O65" s="20">
        <f>'Distributor Secondary'!N14*'DSR con %'!O65</f>
        <v>34.65</v>
      </c>
      <c r="P65" s="20">
        <f>'Distributor Secondary'!O14*'DSR con %'!P65</f>
        <v>6.45</v>
      </c>
      <c r="Q65" s="20">
        <f>'Distributor Secondary'!P14*'DSR con %'!Q65</f>
        <v>29.25</v>
      </c>
      <c r="R65" s="20">
        <f>'Distributor Secondary'!Q14*'DSR con %'!R65</f>
        <v>14.549999999999999</v>
      </c>
      <c r="S65" s="20">
        <f>'Distributor Secondary'!R14*'DSR con %'!S65</f>
        <v>37.5</v>
      </c>
      <c r="T65" s="20">
        <f>'Distributor Secondary'!S14*'DSR con %'!T65</f>
        <v>14.399999999999999</v>
      </c>
      <c r="U65" s="20">
        <f>'Distributor Secondary'!T14*'DSR con %'!U65</f>
        <v>38.85</v>
      </c>
      <c r="V65" s="20">
        <f>'Distributor Secondary'!U14*'DSR con %'!V65</f>
        <v>19.5</v>
      </c>
      <c r="W65" s="20">
        <f>'Distributor Secondary'!V14*'DSR con %'!W65</f>
        <v>24</v>
      </c>
      <c r="X65" s="20">
        <f>'Distributor Secondary'!W14*'DSR con %'!X65</f>
        <v>36.15</v>
      </c>
      <c r="Y65" s="20">
        <f>'Distributor Secondary'!X14*'DSR con %'!Y65</f>
        <v>5.0999999999999996</v>
      </c>
      <c r="Z65" s="20">
        <f>'Distributor Secondary'!Y14*'DSR con %'!Z65</f>
        <v>4.3499999999999996</v>
      </c>
      <c r="AA65" s="20">
        <f>'Distributor Secondary'!Z14*'DSR con %'!AA65</f>
        <v>11.25</v>
      </c>
      <c r="AB65" s="20">
        <f>'Distributor Secondary'!AA14*'DSR con %'!AB65</f>
        <v>11.7</v>
      </c>
      <c r="AC65" s="20">
        <f>'Distributor Secondary'!AB14*'DSR con %'!AC65</f>
        <v>8.5499999999999989</v>
      </c>
      <c r="AD65" s="20">
        <f>'Distributor Secondary'!AC14*'DSR con %'!AD65</f>
        <v>27.3</v>
      </c>
      <c r="AE65" s="20">
        <f>'Distributor Secondary'!AD14*'DSR con %'!AE65</f>
        <v>19.5</v>
      </c>
      <c r="AF65" s="20">
        <f>'Distributor Secondary'!AE14*'DSR con %'!AF65</f>
        <v>8.1</v>
      </c>
      <c r="AG65" s="20">
        <f>'Distributor Secondary'!AF14*'DSR con %'!AG65</f>
        <v>9.4499999999999993</v>
      </c>
      <c r="AH65" s="20">
        <f>'Distributor Secondary'!AG14*'DSR con %'!AH65</f>
        <v>13.2</v>
      </c>
      <c r="AI65" s="20">
        <f>'Distributor Secondary'!AH14*'DSR con %'!AI65</f>
        <v>27.3</v>
      </c>
      <c r="AJ65" s="20">
        <f>'Distributor Secondary'!AI14*'DSR con %'!AJ65</f>
        <v>15.6</v>
      </c>
      <c r="AK65" s="20">
        <f>'Distributor Secondary'!AJ14*'DSR con %'!AK65</f>
        <v>2.85</v>
      </c>
    </row>
    <row r="66" spans="1:49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40"/>
        <v>2850605.395</v>
      </c>
      <c r="G66" s="19">
        <f t="shared" si="41"/>
        <v>980.2025000000001</v>
      </c>
      <c r="H66" s="20">
        <f>'Distributor Secondary'!G14*'DSR con %'!H66</f>
        <v>172.62</v>
      </c>
      <c r="I66" s="20">
        <f>'Distributor Secondary'!H14*'DSR con %'!I66</f>
        <v>107.94000000000001</v>
      </c>
      <c r="J66" s="20">
        <f>'Distributor Secondary'!I14*'DSR con %'!J66</f>
        <v>71.12</v>
      </c>
      <c r="K66" s="20">
        <f>'Distributor Secondary'!J14*'DSR con %'!K66</f>
        <v>59.640000000000008</v>
      </c>
      <c r="L66" s="20">
        <f>'Distributor Secondary'!K14*'DSR con %'!L66</f>
        <v>46.900000000000006</v>
      </c>
      <c r="M66" s="20">
        <f>'Distributor Secondary'!L14*'DSR con %'!M66</f>
        <v>40.74</v>
      </c>
      <c r="N66" s="20">
        <f>'Distributor Secondary'!M14*'DSR con %'!N66</f>
        <v>49.980000000000004</v>
      </c>
      <c r="O66" s="20">
        <f>'Distributor Secondary'!N14*'DSR con %'!O66</f>
        <v>32.340000000000003</v>
      </c>
      <c r="P66" s="20">
        <f>'Distributor Secondary'!O14*'DSR con %'!P66</f>
        <v>6.0200000000000005</v>
      </c>
      <c r="Q66" s="20">
        <f>'Distributor Secondary'!P14*'DSR con %'!Q66</f>
        <v>27.300000000000004</v>
      </c>
      <c r="R66" s="20">
        <f>'Distributor Secondary'!Q14*'DSR con %'!R66</f>
        <v>13.580000000000002</v>
      </c>
      <c r="S66" s="20">
        <f>'Distributor Secondary'!R14*'DSR con %'!S66</f>
        <v>35</v>
      </c>
      <c r="T66" s="20">
        <f>'Distributor Secondary'!S14*'DSR con %'!T66</f>
        <v>13.440000000000001</v>
      </c>
      <c r="U66" s="20">
        <f>'Distributor Secondary'!T14*'DSR con %'!U66</f>
        <v>36.260000000000005</v>
      </c>
      <c r="V66" s="20">
        <f>'Distributor Secondary'!U14*'DSR con %'!V66</f>
        <v>18.200000000000003</v>
      </c>
      <c r="W66" s="20">
        <f>'Distributor Secondary'!V14*'DSR con %'!W66</f>
        <v>22.400000000000002</v>
      </c>
      <c r="X66" s="20">
        <f>'Distributor Secondary'!W14*'DSR con %'!X66</f>
        <v>33.74</v>
      </c>
      <c r="Y66" s="20">
        <f>'Distributor Secondary'!X14*'DSR con %'!Y66</f>
        <v>5.6950000000000003</v>
      </c>
      <c r="Z66" s="20">
        <f>'Distributor Secondary'!Y14*'DSR con %'!Z66</f>
        <v>4.8574999999999999</v>
      </c>
      <c r="AA66" s="20">
        <f>'Distributor Secondary'!Z14*'DSR con %'!AA66</f>
        <v>12.5625</v>
      </c>
      <c r="AB66" s="20">
        <f>'Distributor Secondary'!AA14*'DSR con %'!AB66</f>
        <v>13.844999999999999</v>
      </c>
      <c r="AC66" s="20">
        <f>'Distributor Secondary'!AB14*'DSR con %'!AC66</f>
        <v>10.1175</v>
      </c>
      <c r="AD66" s="20">
        <f>'Distributor Secondary'!AC14*'DSR con %'!AD66</f>
        <v>32.305</v>
      </c>
      <c r="AE66" s="20">
        <f>'Distributor Secondary'!AD14*'DSR con %'!AE66</f>
        <v>23.074999999999999</v>
      </c>
      <c r="AF66" s="20">
        <f>'Distributor Secondary'!AE14*'DSR con %'!AF66</f>
        <v>9.5849999999999991</v>
      </c>
      <c r="AG66" s="20">
        <f>'Distributor Secondary'!AF14*'DSR con %'!AG66</f>
        <v>11.182499999999999</v>
      </c>
      <c r="AH66" s="20">
        <f>'Distributor Secondary'!AG14*'DSR con %'!AH66</f>
        <v>15.62</v>
      </c>
      <c r="AI66" s="20">
        <f>'Distributor Secondary'!AH14*'DSR con %'!AI66</f>
        <v>32.305</v>
      </c>
      <c r="AJ66" s="20">
        <f>'Distributor Secondary'!AI14*'DSR con %'!AJ66</f>
        <v>18.46</v>
      </c>
      <c r="AK66" s="20">
        <f>'Distributor Secondary'!AJ14*'DSR con %'!AK66</f>
        <v>3.3724999999999996</v>
      </c>
    </row>
    <row r="67" spans="1:49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40"/>
        <v>2208566.0299999998</v>
      </c>
      <c r="G67" s="19">
        <f t="shared" si="41"/>
        <v>817.39499999999987</v>
      </c>
      <c r="H67" s="20">
        <f>'Distributor Secondary'!G14*'DSR con %'!H67</f>
        <v>147.96</v>
      </c>
      <c r="I67" s="20">
        <f>'Distributor Secondary'!H14*'DSR con %'!I67</f>
        <v>92.52</v>
      </c>
      <c r="J67" s="20">
        <f>'Distributor Secondary'!I14*'DSR con %'!J67</f>
        <v>60.96</v>
      </c>
      <c r="K67" s="20">
        <f>'Distributor Secondary'!J14*'DSR con %'!K67</f>
        <v>51.12</v>
      </c>
      <c r="L67" s="20">
        <f>'Distributor Secondary'!K14*'DSR con %'!L67</f>
        <v>40.199999999999996</v>
      </c>
      <c r="M67" s="20">
        <f>'Distributor Secondary'!L14*'DSR con %'!M67</f>
        <v>34.92</v>
      </c>
      <c r="N67" s="20">
        <f>'Distributor Secondary'!M14*'DSR con %'!N67</f>
        <v>42.839999999999996</v>
      </c>
      <c r="O67" s="20">
        <f>'Distributor Secondary'!N14*'DSR con %'!O67</f>
        <v>27.72</v>
      </c>
      <c r="P67" s="20">
        <f>'Distributor Secondary'!O14*'DSR con %'!P67</f>
        <v>5.16</v>
      </c>
      <c r="Q67" s="20">
        <f>'Distributor Secondary'!P14*'DSR con %'!Q67</f>
        <v>23.4</v>
      </c>
      <c r="R67" s="20">
        <f>'Distributor Secondary'!Q14*'DSR con %'!R67</f>
        <v>11.639999999999999</v>
      </c>
      <c r="S67" s="20">
        <f>'Distributor Secondary'!R14*'DSR con %'!S67</f>
        <v>30</v>
      </c>
      <c r="T67" s="20">
        <f>'Distributor Secondary'!S14*'DSR con %'!T67</f>
        <v>11.52</v>
      </c>
      <c r="U67" s="20">
        <f>'Distributor Secondary'!T14*'DSR con %'!U67</f>
        <v>31.08</v>
      </c>
      <c r="V67" s="20">
        <f>'Distributor Secondary'!U14*'DSR con %'!V67</f>
        <v>15.6</v>
      </c>
      <c r="W67" s="20">
        <f>'Distributor Secondary'!V14*'DSR con %'!W67</f>
        <v>19.2</v>
      </c>
      <c r="X67" s="20">
        <f>'Distributor Secondary'!W14*'DSR con %'!X67</f>
        <v>28.919999999999998</v>
      </c>
      <c r="Y67" s="20">
        <f>'Distributor Secondary'!X14*'DSR con %'!Y67</f>
        <v>4.7259999999999991</v>
      </c>
      <c r="Z67" s="20">
        <f>'Distributor Secondary'!Y14*'DSR con %'!Z67</f>
        <v>4.0309999999999997</v>
      </c>
      <c r="AA67" s="20">
        <f>'Distributor Secondary'!Z14*'DSR con %'!AA67</f>
        <v>10.424999999999999</v>
      </c>
      <c r="AB67" s="20">
        <f>'Distributor Secondary'!AA14*'DSR con %'!AB67</f>
        <v>10.062000000000001</v>
      </c>
      <c r="AC67" s="20">
        <f>'Distributor Secondary'!AB14*'DSR con %'!AC67</f>
        <v>7.3529999999999998</v>
      </c>
      <c r="AD67" s="20">
        <f>'Distributor Secondary'!AC14*'DSR con %'!AD67</f>
        <v>23.478000000000002</v>
      </c>
      <c r="AE67" s="20">
        <f>'Distributor Secondary'!AD14*'DSR con %'!AE67</f>
        <v>16.77</v>
      </c>
      <c r="AF67" s="20">
        <f>'Distributor Secondary'!AE14*'DSR con %'!AF67</f>
        <v>6.9660000000000002</v>
      </c>
      <c r="AG67" s="20">
        <f>'Distributor Secondary'!AF14*'DSR con %'!AG67</f>
        <v>8.1270000000000007</v>
      </c>
      <c r="AH67" s="20">
        <f>'Distributor Secondary'!AG14*'DSR con %'!AH67</f>
        <v>11.352</v>
      </c>
      <c r="AI67" s="20">
        <f>'Distributor Secondary'!AH14*'DSR con %'!AI67</f>
        <v>23.478000000000002</v>
      </c>
      <c r="AJ67" s="20">
        <f>'Distributor Secondary'!AI14*'DSR con %'!AJ67</f>
        <v>13.416</v>
      </c>
      <c r="AK67" s="20">
        <f>'Distributor Secondary'!AJ14*'DSR con %'!AK67</f>
        <v>2.4510000000000001</v>
      </c>
    </row>
    <row r="68" spans="1:49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40"/>
        <v>2598131.6100000008</v>
      </c>
      <c r="G68" s="19">
        <f t="shared" si="41"/>
        <v>1054.0750000000005</v>
      </c>
      <c r="H68" s="20">
        <f>'Distributor Secondary'!G14*'DSR con %'!H68</f>
        <v>197.28</v>
      </c>
      <c r="I68" s="20">
        <f>'Distributor Secondary'!H14*'DSR con %'!I68</f>
        <v>123.36</v>
      </c>
      <c r="J68" s="20">
        <f>'Distributor Secondary'!I14*'DSR con %'!J68</f>
        <v>81.28</v>
      </c>
      <c r="K68" s="20">
        <f>'Distributor Secondary'!J14*'DSR con %'!K68</f>
        <v>68.16</v>
      </c>
      <c r="L68" s="20">
        <f>'Distributor Secondary'!K14*'DSR con %'!L68</f>
        <v>53.6</v>
      </c>
      <c r="M68" s="20">
        <f>'Distributor Secondary'!L14*'DSR con %'!M68</f>
        <v>46.56</v>
      </c>
      <c r="N68" s="20">
        <f>'Distributor Secondary'!M14*'DSR con %'!N68</f>
        <v>57.120000000000005</v>
      </c>
      <c r="O68" s="20">
        <f>'Distributor Secondary'!N14*'DSR con %'!O68</f>
        <v>36.96</v>
      </c>
      <c r="P68" s="20">
        <f>'Distributor Secondary'!O14*'DSR con %'!P68</f>
        <v>6.88</v>
      </c>
      <c r="Q68" s="20">
        <f>'Distributor Secondary'!P14*'DSR con %'!Q68</f>
        <v>31.2</v>
      </c>
      <c r="R68" s="20">
        <f>'Distributor Secondary'!Q14*'DSR con %'!R68</f>
        <v>15.52</v>
      </c>
      <c r="S68" s="20">
        <f>'Distributor Secondary'!R14*'DSR con %'!S68</f>
        <v>40</v>
      </c>
      <c r="T68" s="20">
        <f>'Distributor Secondary'!S14*'DSR con %'!T68</f>
        <v>15.36</v>
      </c>
      <c r="U68" s="20">
        <f>'Distributor Secondary'!T14*'DSR con %'!U68</f>
        <v>41.44</v>
      </c>
      <c r="V68" s="20">
        <f>'Distributor Secondary'!U14*'DSR con %'!V68</f>
        <v>20.8</v>
      </c>
      <c r="W68" s="20">
        <f>'Distributor Secondary'!V14*'DSR con %'!W68</f>
        <v>25.6</v>
      </c>
      <c r="X68" s="20">
        <f>'Distributor Secondary'!W14*'DSR con %'!X68</f>
        <v>38.56</v>
      </c>
      <c r="Y68" s="20">
        <f>'Distributor Secondary'!X14*'DSR con %'!Y68</f>
        <v>4.7940000000000005</v>
      </c>
      <c r="Z68" s="20">
        <f>'Distributor Secondary'!Y14*'DSR con %'!Z68</f>
        <v>4.0890000000000004</v>
      </c>
      <c r="AA68" s="20">
        <f>'Distributor Secondary'!Z14*'DSR con %'!AA68</f>
        <v>10.575000000000001</v>
      </c>
      <c r="AB68" s="20">
        <f>'Distributor Secondary'!AA14*'DSR con %'!AB68</f>
        <v>10.998000000000001</v>
      </c>
      <c r="AC68" s="20">
        <f>'Distributor Secondary'!AB14*'DSR con %'!AC68</f>
        <v>8.0370000000000008</v>
      </c>
      <c r="AD68" s="20">
        <f>'Distributor Secondary'!AC14*'DSR con %'!AD68</f>
        <v>25.662000000000003</v>
      </c>
      <c r="AE68" s="20">
        <f>'Distributor Secondary'!AD14*'DSR con %'!AE68</f>
        <v>18.330000000000002</v>
      </c>
      <c r="AF68" s="20">
        <f>'Distributor Secondary'!AE14*'DSR con %'!AF68</f>
        <v>7.6140000000000008</v>
      </c>
      <c r="AG68" s="20">
        <f>'Distributor Secondary'!AF14*'DSR con %'!AG68</f>
        <v>8.8830000000000009</v>
      </c>
      <c r="AH68" s="20">
        <f>'Distributor Secondary'!AG14*'DSR con %'!AH68</f>
        <v>12.408000000000001</v>
      </c>
      <c r="AI68" s="20">
        <f>'Distributor Secondary'!AH14*'DSR con %'!AI68</f>
        <v>25.662000000000003</v>
      </c>
      <c r="AJ68" s="20">
        <f>'Distributor Secondary'!AI14*'DSR con %'!AJ68</f>
        <v>14.664000000000001</v>
      </c>
      <c r="AK68" s="20">
        <f>'Distributor Secondary'!AJ14*'DSR con %'!AK68</f>
        <v>2.6790000000000003</v>
      </c>
    </row>
    <row r="69" spans="1:49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40"/>
        <v>2422899.48</v>
      </c>
      <c r="G69" s="19">
        <f t="shared" si="41"/>
        <v>986.89499999999975</v>
      </c>
      <c r="H69" s="20">
        <f>'Distributor Secondary'!G14*'DSR con %'!H69</f>
        <v>184.95</v>
      </c>
      <c r="I69" s="20">
        <f>'Distributor Secondary'!H14*'DSR con %'!I69</f>
        <v>115.64999999999999</v>
      </c>
      <c r="J69" s="20">
        <f>'Distributor Secondary'!I14*'DSR con %'!J69</f>
        <v>76.2</v>
      </c>
      <c r="K69" s="20">
        <f>'Distributor Secondary'!J14*'DSR con %'!K69</f>
        <v>63.9</v>
      </c>
      <c r="L69" s="20">
        <f>'Distributor Secondary'!K14*'DSR con %'!L69</f>
        <v>50.25</v>
      </c>
      <c r="M69" s="20">
        <f>'Distributor Secondary'!L14*'DSR con %'!M69</f>
        <v>43.65</v>
      </c>
      <c r="N69" s="20">
        <f>'Distributor Secondary'!M14*'DSR con %'!N69</f>
        <v>53.55</v>
      </c>
      <c r="O69" s="20">
        <f>'Distributor Secondary'!N14*'DSR con %'!O69</f>
        <v>34.65</v>
      </c>
      <c r="P69" s="20">
        <f>'Distributor Secondary'!O14*'DSR con %'!P69</f>
        <v>6.45</v>
      </c>
      <c r="Q69" s="20">
        <f>'Distributor Secondary'!P14*'DSR con %'!Q69</f>
        <v>29.25</v>
      </c>
      <c r="R69" s="20">
        <f>'Distributor Secondary'!Q14*'DSR con %'!R69</f>
        <v>14.549999999999999</v>
      </c>
      <c r="S69" s="20">
        <f>'Distributor Secondary'!R14*'DSR con %'!S69</f>
        <v>37.5</v>
      </c>
      <c r="T69" s="20">
        <f>'Distributor Secondary'!S14*'DSR con %'!T69</f>
        <v>14.399999999999999</v>
      </c>
      <c r="U69" s="20">
        <f>'Distributor Secondary'!T14*'DSR con %'!U69</f>
        <v>38.85</v>
      </c>
      <c r="V69" s="20">
        <f>'Distributor Secondary'!U14*'DSR con %'!V69</f>
        <v>19.5</v>
      </c>
      <c r="W69" s="20">
        <f>'Distributor Secondary'!V14*'DSR con %'!W69</f>
        <v>24</v>
      </c>
      <c r="X69" s="20">
        <f>'Distributor Secondary'!W14*'DSR con %'!X69</f>
        <v>36.15</v>
      </c>
      <c r="Y69" s="20">
        <f>'Distributor Secondary'!X14*'DSR con %'!Y69</f>
        <v>4.4540000000000006</v>
      </c>
      <c r="Z69" s="20">
        <f>'Distributor Secondary'!Y14*'DSR con %'!Z69</f>
        <v>3.7990000000000004</v>
      </c>
      <c r="AA69" s="20">
        <f>'Distributor Secondary'!Z14*'DSR con %'!AA69</f>
        <v>9.8250000000000011</v>
      </c>
      <c r="AB69" s="20">
        <f>'Distributor Secondary'!AA14*'DSR con %'!AB69</f>
        <v>10.218</v>
      </c>
      <c r="AC69" s="20">
        <f>'Distributor Secondary'!AB14*'DSR con %'!AC69</f>
        <v>7.4670000000000005</v>
      </c>
      <c r="AD69" s="20">
        <f>'Distributor Secondary'!AC14*'DSR con %'!AD69</f>
        <v>23.842000000000002</v>
      </c>
      <c r="AE69" s="20">
        <f>'Distributor Secondary'!AD14*'DSR con %'!AE69</f>
        <v>17.03</v>
      </c>
      <c r="AF69" s="20">
        <f>'Distributor Secondary'!AE14*'DSR con %'!AF69</f>
        <v>7.0739999999999998</v>
      </c>
      <c r="AG69" s="20">
        <f>'Distributor Secondary'!AF14*'DSR con %'!AG69</f>
        <v>8.2530000000000001</v>
      </c>
      <c r="AH69" s="20">
        <f>'Distributor Secondary'!AG14*'DSR con %'!AH69</f>
        <v>11.528</v>
      </c>
      <c r="AI69" s="20">
        <f>'Distributor Secondary'!AH14*'DSR con %'!AI69</f>
        <v>23.842000000000002</v>
      </c>
      <c r="AJ69" s="20">
        <f>'Distributor Secondary'!AI14*'DSR con %'!AJ69</f>
        <v>13.624000000000001</v>
      </c>
      <c r="AK69" s="20">
        <f>'Distributor Secondary'!AJ14*'DSR con %'!AK69</f>
        <v>2.4889999999999999</v>
      </c>
    </row>
    <row r="70" spans="1:49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40"/>
        <v>1994584.26</v>
      </c>
      <c r="G70" s="19">
        <f t="shared" si="41"/>
        <v>795.21000000000015</v>
      </c>
      <c r="H70" s="20">
        <f>'Distributor Secondary'!G14*'DSR con %'!H70</f>
        <v>147.96</v>
      </c>
      <c r="I70" s="20">
        <f>'Distributor Secondary'!H14*'DSR con %'!I70</f>
        <v>92.52</v>
      </c>
      <c r="J70" s="20">
        <f>'Distributor Secondary'!I14*'DSR con %'!J70</f>
        <v>60.96</v>
      </c>
      <c r="K70" s="20">
        <f>'Distributor Secondary'!J14*'DSR con %'!K70</f>
        <v>51.12</v>
      </c>
      <c r="L70" s="20">
        <f>'Distributor Secondary'!K14*'DSR con %'!L70</f>
        <v>40.199999999999996</v>
      </c>
      <c r="M70" s="20">
        <f>'Distributor Secondary'!L14*'DSR con %'!M70</f>
        <v>34.92</v>
      </c>
      <c r="N70" s="20">
        <f>'Distributor Secondary'!M14*'DSR con %'!N70</f>
        <v>42.839999999999996</v>
      </c>
      <c r="O70" s="20">
        <f>'Distributor Secondary'!N14*'DSR con %'!O70</f>
        <v>27.72</v>
      </c>
      <c r="P70" s="20">
        <f>'Distributor Secondary'!O14*'DSR con %'!P70</f>
        <v>5.16</v>
      </c>
      <c r="Q70" s="20">
        <f>'Distributor Secondary'!P14*'DSR con %'!Q70</f>
        <v>23.4</v>
      </c>
      <c r="R70" s="20">
        <f>'Distributor Secondary'!Q14*'DSR con %'!R70</f>
        <v>11.639999999999999</v>
      </c>
      <c r="S70" s="20">
        <f>'Distributor Secondary'!R14*'DSR con %'!S70</f>
        <v>30</v>
      </c>
      <c r="T70" s="20">
        <f>'Distributor Secondary'!S14*'DSR con %'!T70</f>
        <v>11.52</v>
      </c>
      <c r="U70" s="20">
        <f>'Distributor Secondary'!T14*'DSR con %'!U70</f>
        <v>31.08</v>
      </c>
      <c r="V70" s="20">
        <f>'Distributor Secondary'!U14*'DSR con %'!V70</f>
        <v>15.6</v>
      </c>
      <c r="W70" s="20">
        <f>'Distributor Secondary'!V14*'DSR con %'!W70</f>
        <v>19.2</v>
      </c>
      <c r="X70" s="20">
        <f>'Distributor Secondary'!W14*'DSR con %'!X70</f>
        <v>28.919999999999998</v>
      </c>
      <c r="Y70" s="20">
        <f>'Distributor Secondary'!X14*'DSR con %'!Y70</f>
        <v>3.74</v>
      </c>
      <c r="Z70" s="20">
        <f>'Distributor Secondary'!Y14*'DSR con %'!Z70</f>
        <v>3.19</v>
      </c>
      <c r="AA70" s="20">
        <f>'Distributor Secondary'!Z14*'DSR con %'!AA70</f>
        <v>8.25</v>
      </c>
      <c r="AB70" s="20">
        <f>'Distributor Secondary'!AA14*'DSR con %'!AB70</f>
        <v>8.58</v>
      </c>
      <c r="AC70" s="20">
        <f>'Distributor Secondary'!AB14*'DSR con %'!AC70</f>
        <v>6.2700000000000005</v>
      </c>
      <c r="AD70" s="20">
        <f>'Distributor Secondary'!AC14*'DSR con %'!AD70</f>
        <v>20.02</v>
      </c>
      <c r="AE70" s="20">
        <f>'Distributor Secondary'!AD14*'DSR con %'!AE70</f>
        <v>14.3</v>
      </c>
      <c r="AF70" s="20">
        <f>'Distributor Secondary'!AE14*'DSR con %'!AF70</f>
        <v>5.94</v>
      </c>
      <c r="AG70" s="20">
        <f>'Distributor Secondary'!AF14*'DSR con %'!AG70</f>
        <v>6.93</v>
      </c>
      <c r="AH70" s="20">
        <f>'Distributor Secondary'!AG14*'DSR con %'!AH70</f>
        <v>9.68</v>
      </c>
      <c r="AI70" s="20">
        <f>'Distributor Secondary'!AH14*'DSR con %'!AI70</f>
        <v>20.02</v>
      </c>
      <c r="AJ70" s="20">
        <f>'Distributor Secondary'!AI14*'DSR con %'!AJ70</f>
        <v>11.44</v>
      </c>
      <c r="AK70" s="20">
        <f>'Distributor Secondary'!AJ14*'DSR con %'!AK70</f>
        <v>2.09</v>
      </c>
    </row>
    <row r="71" spans="1:49" s="9" customFormat="1" x14ac:dyDescent="0.2">
      <c r="A71" s="12"/>
      <c r="B71" s="10"/>
      <c r="C71" s="10"/>
      <c r="D71" s="10"/>
      <c r="E71" s="12"/>
      <c r="F71" s="26">
        <f>SUM(F64:F70)</f>
        <v>17506982.805000003</v>
      </c>
      <c r="G71" s="26">
        <f t="shared" ref="G71:AK71" si="42">SUM(G64:G70)</f>
        <v>6716.3575000000001</v>
      </c>
      <c r="H71" s="26">
        <f t="shared" si="42"/>
        <v>1233</v>
      </c>
      <c r="I71" s="26">
        <f t="shared" si="42"/>
        <v>770.99999999999989</v>
      </c>
      <c r="J71" s="26">
        <f t="shared" si="42"/>
        <v>508</v>
      </c>
      <c r="K71" s="26">
        <f t="shared" si="42"/>
        <v>426</v>
      </c>
      <c r="L71" s="26">
        <f t="shared" si="42"/>
        <v>334.99999999999994</v>
      </c>
      <c r="M71" s="26">
        <f t="shared" si="42"/>
        <v>291</v>
      </c>
      <c r="N71" s="26">
        <f t="shared" si="42"/>
        <v>357</v>
      </c>
      <c r="O71" s="26">
        <f t="shared" ref="O71" si="43">SUM(O64:O70)</f>
        <v>231.00000000000003</v>
      </c>
      <c r="P71" s="26">
        <f t="shared" si="42"/>
        <v>43</v>
      </c>
      <c r="Q71" s="26">
        <f t="shared" si="42"/>
        <v>195</v>
      </c>
      <c r="R71" s="26">
        <f t="shared" si="42"/>
        <v>97</v>
      </c>
      <c r="S71" s="26">
        <f t="shared" si="42"/>
        <v>250</v>
      </c>
      <c r="T71" s="26">
        <f t="shared" si="42"/>
        <v>95.999999999999986</v>
      </c>
      <c r="U71" s="26">
        <f t="shared" si="42"/>
        <v>259</v>
      </c>
      <c r="V71" s="26">
        <f t="shared" si="42"/>
        <v>130</v>
      </c>
      <c r="W71" s="26">
        <f t="shared" si="42"/>
        <v>160</v>
      </c>
      <c r="X71" s="26">
        <f t="shared" si="42"/>
        <v>241</v>
      </c>
      <c r="Y71" s="26">
        <f t="shared" si="42"/>
        <v>33.948999999999998</v>
      </c>
      <c r="Z71" s="26">
        <f t="shared" si="42"/>
        <v>28.956500000000002</v>
      </c>
      <c r="AA71" s="26">
        <f t="shared" si="42"/>
        <v>74.887500000000003</v>
      </c>
      <c r="AB71" s="26">
        <f t="shared" si="42"/>
        <v>77.88300000000001</v>
      </c>
      <c r="AC71" s="26">
        <f t="shared" si="42"/>
        <v>56.914500000000004</v>
      </c>
      <c r="AD71" s="26">
        <f t="shared" si="42"/>
        <v>181.72700000000003</v>
      </c>
      <c r="AE71" s="26">
        <f t="shared" ref="AE71:AJ71" si="44">SUM(AE64:AE70)</f>
        <v>129.80500000000001</v>
      </c>
      <c r="AF71" s="26">
        <f t="shared" si="44"/>
        <v>53.918999999999997</v>
      </c>
      <c r="AG71" s="26">
        <f t="shared" si="44"/>
        <v>62.905500000000004</v>
      </c>
      <c r="AH71" s="26">
        <f t="shared" si="44"/>
        <v>87.867999999999995</v>
      </c>
      <c r="AI71" s="26">
        <f t="shared" si="44"/>
        <v>181.72700000000003</v>
      </c>
      <c r="AJ71" s="26">
        <f t="shared" si="44"/>
        <v>103.84399999999999</v>
      </c>
      <c r="AK71" s="26">
        <f t="shared" si="42"/>
        <v>18.971499999999999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:49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SUMPRODUCT(H72:AK72,$H$1:$AK$1)</f>
        <v>1811123.5</v>
      </c>
      <c r="G72" s="19">
        <f>SUM(H72:AK72)</f>
        <v>821.56000000000029</v>
      </c>
      <c r="H72" s="14">
        <f>'Distributor Secondary'!G15*'DSR con %'!H72</f>
        <v>123.28</v>
      </c>
      <c r="I72" s="14">
        <f>'Distributor Secondary'!H15*'DSR con %'!I72</f>
        <v>63.940000000000005</v>
      </c>
      <c r="J72" s="14">
        <f>'Distributor Secondary'!I15*'DSR con %'!J72</f>
        <v>69.69</v>
      </c>
      <c r="K72" s="14">
        <f>'Distributor Secondary'!J15*'DSR con %'!K72</f>
        <v>46.46</v>
      </c>
      <c r="L72" s="14">
        <f>'Distributor Secondary'!K15*'DSR con %'!L72</f>
        <v>32.43</v>
      </c>
      <c r="M72" s="14">
        <f>'Distributor Secondary'!L15*'DSR con %'!M72</f>
        <v>32.660000000000004</v>
      </c>
      <c r="N72" s="14">
        <f>'Distributor Secondary'!M15*'DSR con %'!N72</f>
        <v>41.86</v>
      </c>
      <c r="O72" s="14">
        <f>'Distributor Secondary'!N15*'DSR con %'!O72</f>
        <v>38.410000000000004</v>
      </c>
      <c r="P72" s="14">
        <f>'Distributor Secondary'!O15*'DSR con %'!P72</f>
        <v>11.270000000000001</v>
      </c>
      <c r="Q72" s="14">
        <f>'Distributor Secondary'!P15*'DSR con %'!Q72</f>
        <v>89.47</v>
      </c>
      <c r="R72" s="14">
        <f>'Distributor Secondary'!Q15*'DSR con %'!R72</f>
        <v>25.07</v>
      </c>
      <c r="S72" s="14">
        <f>'Distributor Secondary'!R15*'DSR con %'!S72</f>
        <v>35.65</v>
      </c>
      <c r="T72" s="14">
        <f>'Distributor Secondary'!S15*'DSR con %'!T72</f>
        <v>20.010000000000002</v>
      </c>
      <c r="U72" s="14">
        <f>'Distributor Secondary'!T15*'DSR con %'!U72</f>
        <v>29.44</v>
      </c>
      <c r="V72" s="14">
        <f>'Distributor Secondary'!U15*'DSR con %'!V72</f>
        <v>23.69</v>
      </c>
      <c r="W72" s="14">
        <f>'Distributor Secondary'!V15*'DSR con %'!W72</f>
        <v>16.560000000000002</v>
      </c>
      <c r="X72" s="14">
        <f>'Distributor Secondary'!W15*'DSR con %'!X72</f>
        <v>30.82</v>
      </c>
      <c r="Y72" s="14">
        <f>'Distributor Secondary'!X15*'DSR con %'!Y72</f>
        <v>3.22</v>
      </c>
      <c r="Z72" s="14">
        <f>'Distributor Secondary'!Y15*'DSR con %'!Z72</f>
        <v>2.5300000000000002</v>
      </c>
      <c r="AA72" s="14">
        <f>'Distributor Secondary'!Z15*'DSR con %'!AA72</f>
        <v>5.29</v>
      </c>
      <c r="AB72" s="14">
        <f>'Distributor Secondary'!AA15*'DSR con %'!AB72</f>
        <v>5.98</v>
      </c>
      <c r="AC72" s="14">
        <f>'Distributor Secondary'!AB15*'DSR con %'!AC72</f>
        <v>6.21</v>
      </c>
      <c r="AD72" s="14">
        <f>'Distributor Secondary'!AC15*'DSR con %'!AD72</f>
        <v>14.49</v>
      </c>
      <c r="AE72" s="14">
        <f>'Distributor Secondary'!AD15*'DSR con %'!AE72</f>
        <v>9.89</v>
      </c>
      <c r="AF72" s="14">
        <f>'Distributor Secondary'!AE15*'DSR con %'!AF72</f>
        <v>4.83</v>
      </c>
      <c r="AG72" s="14">
        <f>'Distributor Secondary'!AF15*'DSR con %'!AG72</f>
        <v>3.45</v>
      </c>
      <c r="AH72" s="14">
        <f>'Distributor Secondary'!AG15*'DSR con %'!AH72</f>
        <v>4.1400000000000006</v>
      </c>
      <c r="AI72" s="14">
        <f>'Distributor Secondary'!AH15*'DSR con %'!AI72</f>
        <v>17.48</v>
      </c>
      <c r="AJ72" s="14">
        <f>'Distributor Secondary'!AI15*'DSR con %'!AJ72</f>
        <v>7.82</v>
      </c>
      <c r="AK72" s="14">
        <f>'Distributor Secondary'!AJ15*'DSR con %'!AK72</f>
        <v>5.5200000000000005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:49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SUMPRODUCT(H73:AK73,$H$1:$AK$1)</f>
        <v>1811123.5</v>
      </c>
      <c r="G73" s="19">
        <f>SUM(H73:AK73)</f>
        <v>821.56000000000029</v>
      </c>
      <c r="H73" s="14">
        <f>'Distributor Secondary'!G15*'DSR con %'!H73</f>
        <v>123.28</v>
      </c>
      <c r="I73" s="14">
        <f>'Distributor Secondary'!H15*'DSR con %'!I73</f>
        <v>63.940000000000005</v>
      </c>
      <c r="J73" s="14">
        <f>'Distributor Secondary'!I15*'DSR con %'!J73</f>
        <v>69.69</v>
      </c>
      <c r="K73" s="14">
        <f>'Distributor Secondary'!J15*'DSR con %'!K73</f>
        <v>46.46</v>
      </c>
      <c r="L73" s="14">
        <f>'Distributor Secondary'!K15*'DSR con %'!L73</f>
        <v>32.43</v>
      </c>
      <c r="M73" s="14">
        <f>'Distributor Secondary'!L15*'DSR con %'!M73</f>
        <v>32.660000000000004</v>
      </c>
      <c r="N73" s="14">
        <f>'Distributor Secondary'!M15*'DSR con %'!N73</f>
        <v>41.86</v>
      </c>
      <c r="O73" s="14">
        <f>'Distributor Secondary'!N15*'DSR con %'!O73</f>
        <v>38.410000000000004</v>
      </c>
      <c r="P73" s="14">
        <f>'Distributor Secondary'!O15*'DSR con %'!P73</f>
        <v>11.270000000000001</v>
      </c>
      <c r="Q73" s="14">
        <f>'Distributor Secondary'!P15*'DSR con %'!Q73</f>
        <v>89.47</v>
      </c>
      <c r="R73" s="14">
        <f>'Distributor Secondary'!Q15*'DSR con %'!R73</f>
        <v>25.07</v>
      </c>
      <c r="S73" s="14">
        <f>'Distributor Secondary'!R15*'DSR con %'!S73</f>
        <v>35.65</v>
      </c>
      <c r="T73" s="14">
        <f>'Distributor Secondary'!S15*'DSR con %'!T73</f>
        <v>20.010000000000002</v>
      </c>
      <c r="U73" s="14">
        <f>'Distributor Secondary'!T15*'DSR con %'!U73</f>
        <v>29.44</v>
      </c>
      <c r="V73" s="14">
        <f>'Distributor Secondary'!U15*'DSR con %'!V73</f>
        <v>23.69</v>
      </c>
      <c r="W73" s="14">
        <f>'Distributor Secondary'!V15*'DSR con %'!W73</f>
        <v>16.560000000000002</v>
      </c>
      <c r="X73" s="14">
        <f>'Distributor Secondary'!W15*'DSR con %'!X73</f>
        <v>30.82</v>
      </c>
      <c r="Y73" s="14">
        <f>'Distributor Secondary'!X15*'DSR con %'!Y73</f>
        <v>3.22</v>
      </c>
      <c r="Z73" s="14">
        <f>'Distributor Secondary'!Y15*'DSR con %'!Z73</f>
        <v>2.5300000000000002</v>
      </c>
      <c r="AA73" s="14">
        <f>'Distributor Secondary'!Z15*'DSR con %'!AA73</f>
        <v>5.29</v>
      </c>
      <c r="AB73" s="14">
        <f>'Distributor Secondary'!AA15*'DSR con %'!AB73</f>
        <v>5.98</v>
      </c>
      <c r="AC73" s="14">
        <f>'Distributor Secondary'!AB15*'DSR con %'!AC73</f>
        <v>6.21</v>
      </c>
      <c r="AD73" s="14">
        <f>'Distributor Secondary'!AC15*'DSR con %'!AD73</f>
        <v>14.49</v>
      </c>
      <c r="AE73" s="14">
        <f>'Distributor Secondary'!AD15*'DSR con %'!AE73</f>
        <v>9.89</v>
      </c>
      <c r="AF73" s="14">
        <f>'Distributor Secondary'!AE15*'DSR con %'!AF73</f>
        <v>4.83</v>
      </c>
      <c r="AG73" s="14">
        <f>'Distributor Secondary'!AF15*'DSR con %'!AG73</f>
        <v>3.45</v>
      </c>
      <c r="AH73" s="14">
        <f>'Distributor Secondary'!AG15*'DSR con %'!AH73</f>
        <v>4.1400000000000006</v>
      </c>
      <c r="AI73" s="14">
        <f>'Distributor Secondary'!AH15*'DSR con %'!AI73</f>
        <v>17.48</v>
      </c>
      <c r="AJ73" s="14">
        <f>'Distributor Secondary'!AI15*'DSR con %'!AJ73</f>
        <v>7.82</v>
      </c>
      <c r="AK73" s="14">
        <f>'Distributor Secondary'!AJ15*'DSR con %'!AK73</f>
        <v>5.5200000000000005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SUMPRODUCT(H74:AK74,$H$1:$AK$1)</f>
        <v>2126101.5</v>
      </c>
      <c r="G74" s="19">
        <f>SUM(H74:AK74)</f>
        <v>964.43999999999994</v>
      </c>
      <c r="H74" s="14">
        <f>'Distributor Secondary'!G15*'DSR con %'!H74</f>
        <v>144.72</v>
      </c>
      <c r="I74" s="14">
        <f>'Distributor Secondary'!H15*'DSR con %'!I74</f>
        <v>75.06</v>
      </c>
      <c r="J74" s="14">
        <f>'Distributor Secondary'!I15*'DSR con %'!J74</f>
        <v>81.81</v>
      </c>
      <c r="K74" s="14">
        <f>'Distributor Secondary'!J15*'DSR con %'!K74</f>
        <v>54.540000000000006</v>
      </c>
      <c r="L74" s="14">
        <f>'Distributor Secondary'!K15*'DSR con %'!L74</f>
        <v>38.07</v>
      </c>
      <c r="M74" s="14">
        <f>'Distributor Secondary'!L15*'DSR con %'!M74</f>
        <v>38.340000000000003</v>
      </c>
      <c r="N74" s="14">
        <f>'Distributor Secondary'!M15*'DSR con %'!N74</f>
        <v>49.14</v>
      </c>
      <c r="O74" s="14">
        <f>'Distributor Secondary'!N15*'DSR con %'!O74</f>
        <v>45.09</v>
      </c>
      <c r="P74" s="14">
        <f>'Distributor Secondary'!O15*'DSR con %'!P74</f>
        <v>13.23</v>
      </c>
      <c r="Q74" s="14">
        <f>'Distributor Secondary'!P15*'DSR con %'!Q74</f>
        <v>105.03</v>
      </c>
      <c r="R74" s="14">
        <f>'Distributor Secondary'!Q15*'DSR con %'!R74</f>
        <v>29.430000000000003</v>
      </c>
      <c r="S74" s="14">
        <f>'Distributor Secondary'!R15*'DSR con %'!S74</f>
        <v>41.85</v>
      </c>
      <c r="T74" s="14">
        <f>'Distributor Secondary'!S15*'DSR con %'!T74</f>
        <v>23.490000000000002</v>
      </c>
      <c r="U74" s="14">
        <f>'Distributor Secondary'!T15*'DSR con %'!U74</f>
        <v>34.56</v>
      </c>
      <c r="V74" s="14">
        <f>'Distributor Secondary'!U15*'DSR con %'!V74</f>
        <v>27.810000000000002</v>
      </c>
      <c r="W74" s="14">
        <f>'Distributor Secondary'!V15*'DSR con %'!W74</f>
        <v>19.440000000000001</v>
      </c>
      <c r="X74" s="14">
        <f>'Distributor Secondary'!W15*'DSR con %'!X74</f>
        <v>36.18</v>
      </c>
      <c r="Y74" s="14">
        <f>'Distributor Secondary'!X15*'DSR con %'!Y74</f>
        <v>3.7800000000000002</v>
      </c>
      <c r="Z74" s="14">
        <f>'Distributor Secondary'!Y15*'DSR con %'!Z74</f>
        <v>2.97</v>
      </c>
      <c r="AA74" s="14">
        <f>'Distributor Secondary'!Z15*'DSR con %'!AA74</f>
        <v>6.2100000000000009</v>
      </c>
      <c r="AB74" s="14">
        <f>'Distributor Secondary'!AA15*'DSR con %'!AB74</f>
        <v>7.0200000000000005</v>
      </c>
      <c r="AC74" s="14">
        <f>'Distributor Secondary'!AB15*'DSR con %'!AC74</f>
        <v>7.2900000000000009</v>
      </c>
      <c r="AD74" s="14">
        <f>'Distributor Secondary'!AC15*'DSR con %'!AD74</f>
        <v>17.010000000000002</v>
      </c>
      <c r="AE74" s="14">
        <f>'Distributor Secondary'!AD15*'DSR con %'!AE74</f>
        <v>11.610000000000001</v>
      </c>
      <c r="AF74" s="14">
        <f>'Distributor Secondary'!AE15*'DSR con %'!AF74</f>
        <v>5.67</v>
      </c>
      <c r="AG74" s="14">
        <f>'Distributor Secondary'!AF15*'DSR con %'!AG74</f>
        <v>4.0500000000000007</v>
      </c>
      <c r="AH74" s="14">
        <f>'Distributor Secondary'!AG15*'DSR con %'!AH74</f>
        <v>4.8600000000000003</v>
      </c>
      <c r="AI74" s="14">
        <f>'Distributor Secondary'!AH15*'DSR con %'!AI74</f>
        <v>20.520000000000003</v>
      </c>
      <c r="AJ74" s="14">
        <f>'Distributor Secondary'!AI15*'DSR con %'!AJ74</f>
        <v>9.18</v>
      </c>
      <c r="AK74" s="14">
        <f>'Distributor Secondary'!AJ15*'DSR con %'!AK74</f>
        <v>6.48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:49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SUMPRODUCT(H75:AK75,$H$1:$AK$1)</f>
        <v>2126101.5</v>
      </c>
      <c r="G75" s="19">
        <f>SUM(H75:AK75)</f>
        <v>964.43999999999994</v>
      </c>
      <c r="H75" s="14">
        <f>'Distributor Secondary'!G15*'DSR con %'!H75</f>
        <v>144.72</v>
      </c>
      <c r="I75" s="14">
        <f>'Distributor Secondary'!H15*'DSR con %'!I75</f>
        <v>75.06</v>
      </c>
      <c r="J75" s="14">
        <f>'Distributor Secondary'!I15*'DSR con %'!J75</f>
        <v>81.81</v>
      </c>
      <c r="K75" s="14">
        <f>'Distributor Secondary'!J15*'DSR con %'!K75</f>
        <v>54.540000000000006</v>
      </c>
      <c r="L75" s="14">
        <f>'Distributor Secondary'!K15*'DSR con %'!L75</f>
        <v>38.07</v>
      </c>
      <c r="M75" s="14">
        <f>'Distributor Secondary'!L15*'DSR con %'!M75</f>
        <v>38.340000000000003</v>
      </c>
      <c r="N75" s="14">
        <f>'Distributor Secondary'!M15*'DSR con %'!N75</f>
        <v>49.14</v>
      </c>
      <c r="O75" s="14">
        <f>'Distributor Secondary'!N15*'DSR con %'!O75</f>
        <v>45.09</v>
      </c>
      <c r="P75" s="14">
        <f>'Distributor Secondary'!O15*'DSR con %'!P75</f>
        <v>13.23</v>
      </c>
      <c r="Q75" s="14">
        <f>'Distributor Secondary'!P15*'DSR con %'!Q75</f>
        <v>105.03</v>
      </c>
      <c r="R75" s="14">
        <f>'Distributor Secondary'!Q15*'DSR con %'!R75</f>
        <v>29.430000000000003</v>
      </c>
      <c r="S75" s="14">
        <f>'Distributor Secondary'!R15*'DSR con %'!S75</f>
        <v>41.85</v>
      </c>
      <c r="T75" s="14">
        <f>'Distributor Secondary'!S15*'DSR con %'!T75</f>
        <v>23.490000000000002</v>
      </c>
      <c r="U75" s="14">
        <f>'Distributor Secondary'!T15*'DSR con %'!U75</f>
        <v>34.56</v>
      </c>
      <c r="V75" s="14">
        <f>'Distributor Secondary'!U15*'DSR con %'!V75</f>
        <v>27.810000000000002</v>
      </c>
      <c r="W75" s="14">
        <f>'Distributor Secondary'!V15*'DSR con %'!W75</f>
        <v>19.440000000000001</v>
      </c>
      <c r="X75" s="14">
        <f>'Distributor Secondary'!W15*'DSR con %'!X75</f>
        <v>36.18</v>
      </c>
      <c r="Y75" s="14">
        <f>'Distributor Secondary'!X15*'DSR con %'!Y75</f>
        <v>3.7800000000000002</v>
      </c>
      <c r="Z75" s="14">
        <f>'Distributor Secondary'!Y15*'DSR con %'!Z75</f>
        <v>2.97</v>
      </c>
      <c r="AA75" s="14">
        <f>'Distributor Secondary'!Z15*'DSR con %'!AA75</f>
        <v>6.2100000000000009</v>
      </c>
      <c r="AB75" s="14">
        <f>'Distributor Secondary'!AA15*'DSR con %'!AB75</f>
        <v>7.0200000000000005</v>
      </c>
      <c r="AC75" s="14">
        <f>'Distributor Secondary'!AB15*'DSR con %'!AC75</f>
        <v>7.2900000000000009</v>
      </c>
      <c r="AD75" s="14">
        <f>'Distributor Secondary'!AC15*'DSR con %'!AD75</f>
        <v>17.010000000000002</v>
      </c>
      <c r="AE75" s="14">
        <f>'Distributor Secondary'!AD15*'DSR con %'!AE75</f>
        <v>11.610000000000001</v>
      </c>
      <c r="AF75" s="14">
        <f>'Distributor Secondary'!AE15*'DSR con %'!AF75</f>
        <v>5.67</v>
      </c>
      <c r="AG75" s="14">
        <f>'Distributor Secondary'!AF15*'DSR con %'!AG75</f>
        <v>4.0500000000000007</v>
      </c>
      <c r="AH75" s="14">
        <f>'Distributor Secondary'!AG15*'DSR con %'!AH75</f>
        <v>4.8600000000000003</v>
      </c>
      <c r="AI75" s="14">
        <f>'Distributor Secondary'!AH15*'DSR con %'!AI75</f>
        <v>20.520000000000003</v>
      </c>
      <c r="AJ75" s="14">
        <f>'Distributor Secondary'!AI15*'DSR con %'!AJ75</f>
        <v>9.18</v>
      </c>
      <c r="AK75" s="14">
        <f>'Distributor Secondary'!AJ15*'DSR con %'!AK75</f>
        <v>6.48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:49" s="9" customFormat="1" x14ac:dyDescent="0.2">
      <c r="A76" s="12"/>
      <c r="B76" s="10"/>
      <c r="C76" s="10"/>
      <c r="D76" s="10"/>
      <c r="E76" s="12"/>
      <c r="F76" s="26">
        <f>SUM(F72:F75)</f>
        <v>7874450</v>
      </c>
      <c r="G76" s="26">
        <f t="shared" ref="G76:AK76" si="45">SUM(G72:G75)</f>
        <v>3572.0000000000005</v>
      </c>
      <c r="H76" s="26">
        <f t="shared" si="45"/>
        <v>536</v>
      </c>
      <c r="I76" s="26">
        <f t="shared" si="45"/>
        <v>278</v>
      </c>
      <c r="J76" s="26">
        <f t="shared" si="45"/>
        <v>303</v>
      </c>
      <c r="K76" s="26">
        <f t="shared" si="45"/>
        <v>202</v>
      </c>
      <c r="L76" s="26">
        <f t="shared" si="45"/>
        <v>141</v>
      </c>
      <c r="M76" s="26">
        <f t="shared" si="45"/>
        <v>142</v>
      </c>
      <c r="N76" s="26">
        <f t="shared" si="45"/>
        <v>182</v>
      </c>
      <c r="O76" s="26">
        <f t="shared" ref="O76" si="46">SUM(O72:O75)</f>
        <v>167</v>
      </c>
      <c r="P76" s="26">
        <f t="shared" si="45"/>
        <v>49</v>
      </c>
      <c r="Q76" s="26">
        <f t="shared" si="45"/>
        <v>389</v>
      </c>
      <c r="R76" s="26">
        <f t="shared" si="45"/>
        <v>109.00000000000001</v>
      </c>
      <c r="S76" s="26">
        <f t="shared" si="45"/>
        <v>155</v>
      </c>
      <c r="T76" s="26">
        <f t="shared" si="45"/>
        <v>87</v>
      </c>
      <c r="U76" s="26">
        <f t="shared" si="45"/>
        <v>128</v>
      </c>
      <c r="V76" s="26">
        <f t="shared" si="45"/>
        <v>103</v>
      </c>
      <c r="W76" s="26">
        <f t="shared" si="45"/>
        <v>72</v>
      </c>
      <c r="X76" s="26">
        <f t="shared" si="45"/>
        <v>134</v>
      </c>
      <c r="Y76" s="26">
        <f t="shared" si="45"/>
        <v>14</v>
      </c>
      <c r="Z76" s="26">
        <f t="shared" si="45"/>
        <v>11.000000000000002</v>
      </c>
      <c r="AA76" s="26">
        <f t="shared" si="45"/>
        <v>23</v>
      </c>
      <c r="AB76" s="26">
        <f t="shared" si="45"/>
        <v>26</v>
      </c>
      <c r="AC76" s="26">
        <f t="shared" si="45"/>
        <v>27</v>
      </c>
      <c r="AD76" s="26">
        <f t="shared" si="45"/>
        <v>63</v>
      </c>
      <c r="AE76" s="26">
        <f t="shared" ref="AE76:AJ76" si="47">SUM(AE72:AE75)</f>
        <v>43</v>
      </c>
      <c r="AF76" s="26">
        <f t="shared" si="47"/>
        <v>21</v>
      </c>
      <c r="AG76" s="26">
        <f t="shared" si="47"/>
        <v>15.000000000000002</v>
      </c>
      <c r="AH76" s="26">
        <f t="shared" si="47"/>
        <v>18</v>
      </c>
      <c r="AI76" s="26">
        <f t="shared" si="47"/>
        <v>76</v>
      </c>
      <c r="AJ76" s="26">
        <f t="shared" si="47"/>
        <v>34</v>
      </c>
      <c r="AK76" s="26">
        <f t="shared" si="45"/>
        <v>24.000000000000004</v>
      </c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:49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SUMPRODUCT(H77:AK77,$H$1:$AK$1)</f>
        <v>3751528.32</v>
      </c>
      <c r="G77" s="19">
        <f>SUM(H77:AK77)</f>
        <v>1295.57</v>
      </c>
      <c r="H77" s="14">
        <f>'Distributor Secondary'!G16*'DSR con %'!H77</f>
        <v>168.32</v>
      </c>
      <c r="I77" s="14">
        <f>'Distributor Secondary'!H16*'DSR con %'!I77</f>
        <v>79.680000000000007</v>
      </c>
      <c r="J77" s="14">
        <f>'Distributor Secondary'!I16*'DSR con %'!J77</f>
        <v>97.92</v>
      </c>
      <c r="K77" s="14">
        <f>'Distributor Secondary'!J16*'DSR con %'!K77</f>
        <v>40.96</v>
      </c>
      <c r="L77" s="14">
        <f>'Distributor Secondary'!K16*'DSR con %'!L77</f>
        <v>42.24</v>
      </c>
      <c r="M77" s="14">
        <f>'Distributor Secondary'!L16*'DSR con %'!M77</f>
        <v>40.96</v>
      </c>
      <c r="N77" s="14">
        <f>'Distributor Secondary'!M16*'DSR con %'!N77</f>
        <v>60.9</v>
      </c>
      <c r="O77" s="14">
        <f>'Distributor Secondary'!N16*'DSR con %'!O77</f>
        <v>56.349999999999994</v>
      </c>
      <c r="P77" s="14">
        <f>'Distributor Secondary'!O16*'DSR con %'!P77</f>
        <v>21.7</v>
      </c>
      <c r="Q77" s="14">
        <f>'Distributor Secondary'!P16*'DSR con %'!Q77</f>
        <v>170.45</v>
      </c>
      <c r="R77" s="14">
        <f>'Distributor Secondary'!Q16*'DSR con %'!R77</f>
        <v>38.849999999999994</v>
      </c>
      <c r="S77" s="14">
        <f>'Distributor Secondary'!R16*'DSR con %'!S77</f>
        <v>57.05</v>
      </c>
      <c r="T77" s="14">
        <f>'Distributor Secondary'!S16*'DSR con %'!T77</f>
        <v>27.65</v>
      </c>
      <c r="U77" s="14">
        <f>'Distributor Secondary'!T16*'DSR con %'!U77</f>
        <v>30.45</v>
      </c>
      <c r="V77" s="14">
        <f>'Distributor Secondary'!U16*'DSR con %'!V77</f>
        <v>28.7</v>
      </c>
      <c r="W77" s="14">
        <f>'Distributor Secondary'!V16*'DSR con %'!W77</f>
        <v>26.24</v>
      </c>
      <c r="X77" s="14">
        <f>'Distributor Secondary'!W16*'DSR con %'!X77</f>
        <v>59.449999999999996</v>
      </c>
      <c r="Y77" s="14">
        <f>'Distributor Secondary'!X16*'DSR con %'!Y77</f>
        <v>6.56</v>
      </c>
      <c r="Z77" s="14">
        <f>'Distributor Secondary'!Y16*'DSR con %'!Z77</f>
        <v>5.33</v>
      </c>
      <c r="AA77" s="14">
        <f>'Distributor Secondary'!Z16*'DSR con %'!AA77</f>
        <v>10.25</v>
      </c>
      <c r="AB77" s="14">
        <f>'Distributor Secondary'!AA16*'DSR con %'!AB77</f>
        <v>17.360000000000003</v>
      </c>
      <c r="AC77" s="14">
        <f>'Distributor Secondary'!AB16*'DSR con %'!AC77</f>
        <v>21.599999999999998</v>
      </c>
      <c r="AD77" s="14">
        <f>'Distributor Secondary'!AC16*'DSR con %'!AD77</f>
        <v>33.6</v>
      </c>
      <c r="AE77" s="14">
        <f>'Distributor Secondary'!AD16*'DSR con %'!AE77</f>
        <v>29.4</v>
      </c>
      <c r="AF77" s="14">
        <f>'Distributor Secondary'!AE16*'DSR con %'!AF77</f>
        <v>19.2</v>
      </c>
      <c r="AG77" s="14">
        <f>'Distributor Secondary'!AF16*'DSR con %'!AG77</f>
        <v>16.2</v>
      </c>
      <c r="AH77" s="14">
        <f>'Distributor Secondary'!AG16*'DSR con %'!AH77</f>
        <v>19.2</v>
      </c>
      <c r="AI77" s="14">
        <f>'Distributor Secondary'!AH16*'DSR con %'!AI77</f>
        <v>39</v>
      </c>
      <c r="AJ77" s="14">
        <f>'Distributor Secondary'!AI16*'DSR con %'!AJ77</f>
        <v>20.399999999999999</v>
      </c>
      <c r="AK77" s="14">
        <f>'Distributor Secondary'!AJ16*'DSR con %'!AK77</f>
        <v>9.6</v>
      </c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:49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SUMPRODUCT(H78:AK78,$H$1:$AK$1)</f>
        <v>2604430.1399999997</v>
      </c>
      <c r="G78" s="19">
        <f>SUM(H78:AK78)</f>
        <v>1165.5400000000004</v>
      </c>
      <c r="H78" s="14">
        <f>'Distributor Secondary'!G16*'DSR con %'!H78</f>
        <v>173.58</v>
      </c>
      <c r="I78" s="14">
        <f>'Distributor Secondary'!H16*'DSR con %'!I78</f>
        <v>82.17</v>
      </c>
      <c r="J78" s="14">
        <f>'Distributor Secondary'!I16*'DSR con %'!J78</f>
        <v>100.98</v>
      </c>
      <c r="K78" s="14">
        <f>'Distributor Secondary'!J16*'DSR con %'!K78</f>
        <v>42.24</v>
      </c>
      <c r="L78" s="14">
        <f>'Distributor Secondary'!K16*'DSR con %'!L78</f>
        <v>43.56</v>
      </c>
      <c r="M78" s="14">
        <f>'Distributor Secondary'!L16*'DSR con %'!M78</f>
        <v>42.24</v>
      </c>
      <c r="N78" s="14">
        <f>'Distributor Secondary'!M16*'DSR con %'!N78</f>
        <v>57.42</v>
      </c>
      <c r="O78" s="14">
        <f>'Distributor Secondary'!N16*'DSR con %'!O78</f>
        <v>53.13</v>
      </c>
      <c r="P78" s="14">
        <f>'Distributor Secondary'!O16*'DSR con %'!P78</f>
        <v>20.46</v>
      </c>
      <c r="Q78" s="14">
        <f>'Distributor Secondary'!P16*'DSR con %'!Q78</f>
        <v>160.71</v>
      </c>
      <c r="R78" s="14">
        <f>'Distributor Secondary'!Q16*'DSR con %'!R78</f>
        <v>36.630000000000003</v>
      </c>
      <c r="S78" s="14">
        <f>'Distributor Secondary'!R16*'DSR con %'!S78</f>
        <v>53.79</v>
      </c>
      <c r="T78" s="14">
        <f>'Distributor Secondary'!S16*'DSR con %'!T78</f>
        <v>26.07</v>
      </c>
      <c r="U78" s="14">
        <f>'Distributor Secondary'!T16*'DSR con %'!U78</f>
        <v>28.71</v>
      </c>
      <c r="V78" s="14">
        <f>'Distributor Secondary'!U16*'DSR con %'!V78</f>
        <v>27.060000000000002</v>
      </c>
      <c r="W78" s="14">
        <f>'Distributor Secondary'!V16*'DSR con %'!W78</f>
        <v>23.68</v>
      </c>
      <c r="X78" s="14">
        <f>'Distributor Secondary'!W16*'DSR con %'!X78</f>
        <v>53.65</v>
      </c>
      <c r="Y78" s="14">
        <f>'Distributor Secondary'!X16*'DSR con %'!Y78</f>
        <v>5.92</v>
      </c>
      <c r="Z78" s="14">
        <f>'Distributor Secondary'!Y16*'DSR con %'!Z78</f>
        <v>4.8099999999999996</v>
      </c>
      <c r="AA78" s="14">
        <f>'Distributor Secondary'!Z16*'DSR con %'!AA78</f>
        <v>10</v>
      </c>
      <c r="AB78" s="14">
        <f>'Distributor Secondary'!AA16*'DSR con %'!AB78</f>
        <v>11.16</v>
      </c>
      <c r="AC78" s="14">
        <f>'Distributor Secondary'!AB16*'DSR con %'!AC78</f>
        <v>11.16</v>
      </c>
      <c r="AD78" s="14">
        <f>'Distributor Secondary'!AC16*'DSR con %'!AD78</f>
        <v>17.36</v>
      </c>
      <c r="AE78" s="14">
        <f>'Distributor Secondary'!AD16*'DSR con %'!AE78</f>
        <v>15.19</v>
      </c>
      <c r="AF78" s="14">
        <f>'Distributor Secondary'!AE16*'DSR con %'!AF78</f>
        <v>9.92</v>
      </c>
      <c r="AG78" s="14">
        <f>'Distributor Secondary'!AF16*'DSR con %'!AG78</f>
        <v>8.3699999999999992</v>
      </c>
      <c r="AH78" s="14">
        <f>'Distributor Secondary'!AG16*'DSR con %'!AH78</f>
        <v>9.92</v>
      </c>
      <c r="AI78" s="14">
        <f>'Distributor Secondary'!AH16*'DSR con %'!AI78</f>
        <v>20.149999999999999</v>
      </c>
      <c r="AJ78" s="14">
        <f>'Distributor Secondary'!AI16*'DSR con %'!AJ78</f>
        <v>10.54</v>
      </c>
      <c r="AK78" s="14">
        <f>'Distributor Secondary'!AJ16*'DSR con %'!AK78</f>
        <v>4.96</v>
      </c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49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SUMPRODUCT(H79:AK79,$H$1:$AK$1)</f>
        <v>1646289.5399999998</v>
      </c>
      <c r="G79" s="19">
        <f>SUM(H79:AK79)</f>
        <v>1054.8900000000001</v>
      </c>
      <c r="H79" s="14">
        <f>'Distributor Secondary'!G16*'DSR con %'!H79</f>
        <v>184.1</v>
      </c>
      <c r="I79" s="14">
        <f>'Distributor Secondary'!H16*'DSR con %'!I79</f>
        <v>87.149999999999991</v>
      </c>
      <c r="J79" s="14">
        <f>'Distributor Secondary'!I16*'DSR con %'!J79</f>
        <v>107.1</v>
      </c>
      <c r="K79" s="14">
        <f>'Distributor Secondary'!J16*'DSR con %'!K79</f>
        <v>44.8</v>
      </c>
      <c r="L79" s="14">
        <f>'Distributor Secondary'!K16*'DSR con %'!L79</f>
        <v>46.199999999999996</v>
      </c>
      <c r="M79" s="14">
        <f>'Distributor Secondary'!L16*'DSR con %'!M79</f>
        <v>44.8</v>
      </c>
      <c r="N79" s="14">
        <f>'Distributor Secondary'!M16*'DSR con %'!N79</f>
        <v>55.68</v>
      </c>
      <c r="O79" s="14">
        <f>'Distributor Secondary'!N16*'DSR con %'!O79</f>
        <v>51.52</v>
      </c>
      <c r="P79" s="14">
        <f>'Distributor Secondary'!O16*'DSR con %'!P79</f>
        <v>19.84</v>
      </c>
      <c r="Q79" s="14">
        <f>'Distributor Secondary'!P16*'DSR con %'!Q79</f>
        <v>155.84</v>
      </c>
      <c r="R79" s="14">
        <f>'Distributor Secondary'!Q16*'DSR con %'!R79</f>
        <v>35.520000000000003</v>
      </c>
      <c r="S79" s="14">
        <f>'Distributor Secondary'!R16*'DSR con %'!S79</f>
        <v>52.160000000000004</v>
      </c>
      <c r="T79" s="14">
        <f>'Distributor Secondary'!S16*'DSR con %'!T79</f>
        <v>25.28</v>
      </c>
      <c r="U79" s="14">
        <f>'Distributor Secondary'!T16*'DSR con %'!U79</f>
        <v>27.84</v>
      </c>
      <c r="V79" s="14">
        <f>'Distributor Secondary'!U16*'DSR con %'!V79</f>
        <v>26.240000000000002</v>
      </c>
      <c r="W79" s="14">
        <f>'Distributor Secondary'!V16*'DSR con %'!W79</f>
        <v>14.08</v>
      </c>
      <c r="X79" s="14">
        <f>'Distributor Secondary'!W16*'DSR con %'!X79</f>
        <v>31.9</v>
      </c>
      <c r="Y79" s="14">
        <f>'Distributor Secondary'!X16*'DSR con %'!Y79</f>
        <v>3.52</v>
      </c>
      <c r="Z79" s="14">
        <f>'Distributor Secondary'!Y16*'DSR con %'!Z79</f>
        <v>2.86</v>
      </c>
      <c r="AA79" s="14">
        <f>'Distributor Secondary'!Z16*'DSR con %'!AA79</f>
        <v>4.75</v>
      </c>
      <c r="AB79" s="14">
        <f>'Distributor Secondary'!AA16*'DSR con %'!AB79</f>
        <v>2.48</v>
      </c>
      <c r="AC79" s="14">
        <f>'Distributor Secondary'!AB16*'DSR con %'!AC79</f>
        <v>3.2399999999999998</v>
      </c>
      <c r="AD79" s="14">
        <f>'Distributor Secondary'!AC16*'DSR con %'!AD79</f>
        <v>5.04</v>
      </c>
      <c r="AE79" s="14">
        <f>'Distributor Secondary'!AD16*'DSR con %'!AE79</f>
        <v>4.41</v>
      </c>
      <c r="AF79" s="14">
        <f>'Distributor Secondary'!AE16*'DSR con %'!AF79</f>
        <v>2.88</v>
      </c>
      <c r="AG79" s="14">
        <f>'Distributor Secondary'!AF16*'DSR con %'!AG79</f>
        <v>2.4299999999999997</v>
      </c>
      <c r="AH79" s="14">
        <f>'Distributor Secondary'!AG16*'DSR con %'!AH79</f>
        <v>2.88</v>
      </c>
      <c r="AI79" s="14">
        <f>'Distributor Secondary'!AH16*'DSR con %'!AI79</f>
        <v>5.85</v>
      </c>
      <c r="AJ79" s="14">
        <f>'Distributor Secondary'!AI16*'DSR con %'!AJ79</f>
        <v>3.06</v>
      </c>
      <c r="AK79" s="14">
        <f>'Distributor Secondary'!AJ16*'DSR con %'!AK79</f>
        <v>1.44</v>
      </c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:49" s="9" customFormat="1" x14ac:dyDescent="0.2">
      <c r="A80" s="50"/>
      <c r="B80" s="37"/>
      <c r="C80" s="37"/>
      <c r="D80" s="51"/>
      <c r="E80" s="52"/>
      <c r="F80" s="26">
        <f>SUM(F77:F79)</f>
        <v>8002247.9999999991</v>
      </c>
      <c r="G80" s="26">
        <f t="shared" ref="G80:AK80" si="48">SUM(G77:G79)</f>
        <v>3516.0000000000009</v>
      </c>
      <c r="H80" s="26">
        <f t="shared" si="48"/>
        <v>526</v>
      </c>
      <c r="I80" s="26">
        <f t="shared" si="48"/>
        <v>249</v>
      </c>
      <c r="J80" s="26">
        <f t="shared" si="48"/>
        <v>306</v>
      </c>
      <c r="K80" s="26">
        <f t="shared" si="48"/>
        <v>128</v>
      </c>
      <c r="L80" s="26">
        <f t="shared" si="48"/>
        <v>132</v>
      </c>
      <c r="M80" s="26">
        <f t="shared" si="48"/>
        <v>128</v>
      </c>
      <c r="N80" s="26">
        <f t="shared" si="48"/>
        <v>174</v>
      </c>
      <c r="O80" s="26">
        <f t="shared" ref="O80" si="49">SUM(O77:O79)</f>
        <v>161</v>
      </c>
      <c r="P80" s="26">
        <f t="shared" si="48"/>
        <v>62</v>
      </c>
      <c r="Q80" s="26">
        <f t="shared" si="48"/>
        <v>487</v>
      </c>
      <c r="R80" s="26">
        <f t="shared" si="48"/>
        <v>111</v>
      </c>
      <c r="S80" s="26">
        <f t="shared" si="48"/>
        <v>163</v>
      </c>
      <c r="T80" s="26">
        <f t="shared" si="48"/>
        <v>79</v>
      </c>
      <c r="U80" s="26">
        <f t="shared" si="48"/>
        <v>87</v>
      </c>
      <c r="V80" s="26">
        <f t="shared" si="48"/>
        <v>82</v>
      </c>
      <c r="W80" s="26">
        <f t="shared" si="48"/>
        <v>64</v>
      </c>
      <c r="X80" s="26">
        <f t="shared" si="48"/>
        <v>145</v>
      </c>
      <c r="Y80" s="26">
        <f t="shared" si="48"/>
        <v>16</v>
      </c>
      <c r="Z80" s="26">
        <f t="shared" si="48"/>
        <v>13</v>
      </c>
      <c r="AA80" s="26">
        <f t="shared" si="48"/>
        <v>25</v>
      </c>
      <c r="AB80" s="26">
        <f t="shared" si="48"/>
        <v>31.000000000000004</v>
      </c>
      <c r="AC80" s="26">
        <f t="shared" si="48"/>
        <v>36</v>
      </c>
      <c r="AD80" s="26">
        <f t="shared" si="48"/>
        <v>56</v>
      </c>
      <c r="AE80" s="26">
        <f t="shared" ref="AE80:AJ80" si="50">SUM(AE77:AE79)</f>
        <v>49</v>
      </c>
      <c r="AF80" s="26">
        <f t="shared" si="50"/>
        <v>31.999999999999996</v>
      </c>
      <c r="AG80" s="26">
        <f t="shared" si="50"/>
        <v>27</v>
      </c>
      <c r="AH80" s="26">
        <f t="shared" si="50"/>
        <v>31.999999999999996</v>
      </c>
      <c r="AI80" s="26">
        <f t="shared" si="50"/>
        <v>65</v>
      </c>
      <c r="AJ80" s="26">
        <f t="shared" si="50"/>
        <v>34</v>
      </c>
      <c r="AK80" s="26">
        <f t="shared" si="48"/>
        <v>15.999999999999998</v>
      </c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:37" x14ac:dyDescent="0.2">
      <c r="A81" s="46" t="s">
        <v>43</v>
      </c>
      <c r="B81" s="11"/>
      <c r="C81" s="11"/>
      <c r="D81" s="11"/>
      <c r="E81" s="11"/>
      <c r="F81" s="57">
        <f t="shared" ref="F81:AK81" si="51">SUM(F80,F76,F71,F63,F58,F53,F45,F37,F30,F23,F18,F13,F6)</f>
        <v>131866342.12759174</v>
      </c>
      <c r="G81" s="57">
        <f t="shared" si="51"/>
        <v>60688.938613635793</v>
      </c>
      <c r="H81" s="57">
        <f t="shared" si="51"/>
        <v>10401.584242662973</v>
      </c>
      <c r="I81" s="57">
        <f t="shared" si="51"/>
        <v>5200.232603887649</v>
      </c>
      <c r="J81" s="57">
        <f t="shared" si="51"/>
        <v>5200.3079116737299</v>
      </c>
      <c r="K81" s="57">
        <f t="shared" si="51"/>
        <v>3901.1481862887376</v>
      </c>
      <c r="L81" s="57">
        <f t="shared" si="51"/>
        <v>2600.0989932994435</v>
      </c>
      <c r="M81" s="57">
        <f t="shared" si="51"/>
        <v>3250.1408984384716</v>
      </c>
      <c r="N81" s="57">
        <f t="shared" si="51"/>
        <v>2598.0983859785883</v>
      </c>
      <c r="O81" s="57">
        <f t="shared" si="51"/>
        <v>2600.0419051390281</v>
      </c>
      <c r="P81" s="57">
        <f t="shared" si="51"/>
        <v>651.01943426737535</v>
      </c>
      <c r="Q81" s="57">
        <f t="shared" si="51"/>
        <v>3899.2398917379155</v>
      </c>
      <c r="R81" s="57">
        <f t="shared" si="51"/>
        <v>1300.071663860947</v>
      </c>
      <c r="S81" s="57">
        <f t="shared" si="51"/>
        <v>2599.1111397165532</v>
      </c>
      <c r="T81" s="57">
        <f t="shared" si="51"/>
        <v>1300.0576954812709</v>
      </c>
      <c r="U81" s="57">
        <f t="shared" si="51"/>
        <v>2600.1803742940783</v>
      </c>
      <c r="V81" s="57">
        <f t="shared" si="51"/>
        <v>1950.0692345775249</v>
      </c>
      <c r="W81" s="57">
        <f t="shared" si="51"/>
        <v>1302.0491929892942</v>
      </c>
      <c r="X81" s="57">
        <f t="shared" si="51"/>
        <v>2601.0534442352823</v>
      </c>
      <c r="Y81" s="57">
        <f t="shared" si="51"/>
        <v>264.96236105882065</v>
      </c>
      <c r="Z81" s="57">
        <f t="shared" si="51"/>
        <v>218.9668244545432</v>
      </c>
      <c r="AA81" s="57">
        <f t="shared" si="51"/>
        <v>437.90571962566446</v>
      </c>
      <c r="AB81" s="57">
        <f t="shared" si="51"/>
        <v>440.89818302138707</v>
      </c>
      <c r="AC81" s="57">
        <f t="shared" si="51"/>
        <v>440.93332694651997</v>
      </c>
      <c r="AD81" s="57">
        <f t="shared" si="51"/>
        <v>1099.7270000000001</v>
      </c>
      <c r="AE81" s="57">
        <f t="shared" si="51"/>
        <v>878.80500000000006</v>
      </c>
      <c r="AF81" s="57">
        <f t="shared" si="51"/>
        <v>329.91899999999998</v>
      </c>
      <c r="AG81" s="57">
        <f t="shared" si="51"/>
        <v>330.90550000000002</v>
      </c>
      <c r="AH81" s="57">
        <f t="shared" si="51"/>
        <v>440.86799999999999</v>
      </c>
      <c r="AI81" s="57">
        <f t="shared" si="51"/>
        <v>1098.7270000000001</v>
      </c>
      <c r="AJ81" s="57">
        <f t="shared" si="51"/>
        <v>550.84399999999994</v>
      </c>
      <c r="AK81" s="57">
        <f t="shared" si="51"/>
        <v>200.97149999999999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30:E32 D3:E27 D28:D29 D34:E38 D41:E53">
    <cfRule type="duplicateValues" dxfId="7" priority="63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" style="7"/>
    <col min="39" max="16384" width="9" style="8"/>
  </cols>
  <sheetData>
    <row r="1" spans="1:38" x14ac:dyDescent="0.2">
      <c r="A1" s="102" t="s">
        <v>15</v>
      </c>
      <c r="B1" s="104" t="s">
        <v>16</v>
      </c>
      <c r="C1" s="104" t="s">
        <v>17</v>
      </c>
      <c r="D1" s="104" t="s">
        <v>18</v>
      </c>
      <c r="E1" s="101" t="s">
        <v>19</v>
      </c>
      <c r="F1" s="100" t="s">
        <v>3</v>
      </c>
      <c r="G1" s="100" t="s">
        <v>20</v>
      </c>
      <c r="H1" s="47">
        <v>991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1290</v>
      </c>
      <c r="P1" s="47">
        <v>1470</v>
      </c>
      <c r="Q1" s="47">
        <v>1336</v>
      </c>
      <c r="R1" s="47">
        <v>1370</v>
      </c>
      <c r="S1" s="47">
        <v>1400</v>
      </c>
      <c r="T1" s="47">
        <v>1380</v>
      </c>
      <c r="U1" s="47">
        <v>1320</v>
      </c>
      <c r="V1" s="47">
        <v>1410</v>
      </c>
      <c r="W1" s="47">
        <v>1460</v>
      </c>
      <c r="X1" s="47">
        <v>1490</v>
      </c>
      <c r="Y1" s="47">
        <v>5370</v>
      </c>
      <c r="Z1" s="47">
        <v>5650</v>
      </c>
      <c r="AA1" s="47">
        <v>6580</v>
      </c>
      <c r="AB1" s="47">
        <v>7070</v>
      </c>
      <c r="AC1" s="47">
        <v>7530</v>
      </c>
      <c r="AD1" s="47">
        <v>10460</v>
      </c>
      <c r="AE1" s="47">
        <v>11770</v>
      </c>
      <c r="AF1" s="47">
        <v>7900</v>
      </c>
      <c r="AG1" s="47">
        <v>8850</v>
      </c>
      <c r="AH1" s="47">
        <v>9880</v>
      </c>
      <c r="AI1" s="47">
        <v>11770</v>
      </c>
      <c r="AJ1" s="47">
        <v>12520</v>
      </c>
      <c r="AK1" s="47">
        <v>14100</v>
      </c>
    </row>
    <row r="2" spans="1:38" x14ac:dyDescent="0.2">
      <c r="A2" s="103"/>
      <c r="B2" s="105"/>
      <c r="C2" s="105"/>
      <c r="D2" s="105"/>
      <c r="E2" s="101"/>
      <c r="F2" s="100"/>
      <c r="G2" s="100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38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2172797</v>
      </c>
      <c r="G3" s="19">
        <f>SUM(H3:AK3)</f>
        <v>1003</v>
      </c>
      <c r="H3" s="20">
        <v>153</v>
      </c>
      <c r="I3" s="20">
        <v>111</v>
      </c>
      <c r="J3" s="20">
        <v>99</v>
      </c>
      <c r="K3" s="20">
        <v>69</v>
      </c>
      <c r="L3" s="20">
        <v>54</v>
      </c>
      <c r="M3" s="20">
        <v>73</v>
      </c>
      <c r="N3" s="20">
        <v>32</v>
      </c>
      <c r="O3" s="20">
        <v>31</v>
      </c>
      <c r="P3" s="20">
        <v>9</v>
      </c>
      <c r="Q3" s="20">
        <v>44</v>
      </c>
      <c r="R3" s="20">
        <v>23</v>
      </c>
      <c r="S3" s="20">
        <v>44</v>
      </c>
      <c r="T3" s="20">
        <v>27</v>
      </c>
      <c r="U3" s="20">
        <v>36</v>
      </c>
      <c r="V3" s="20">
        <v>29</v>
      </c>
      <c r="W3" s="20">
        <v>30</v>
      </c>
      <c r="X3" s="20">
        <v>29</v>
      </c>
      <c r="Y3" s="20">
        <v>5</v>
      </c>
      <c r="Z3" s="20">
        <v>4</v>
      </c>
      <c r="AA3" s="20">
        <v>6</v>
      </c>
      <c r="AB3" s="20">
        <v>6</v>
      </c>
      <c r="AC3" s="20">
        <v>4</v>
      </c>
      <c r="AD3" s="20">
        <v>19</v>
      </c>
      <c r="AE3" s="20">
        <v>16</v>
      </c>
      <c r="AF3" s="20">
        <v>5</v>
      </c>
      <c r="AG3" s="20">
        <v>5</v>
      </c>
      <c r="AH3" s="20">
        <v>9</v>
      </c>
      <c r="AI3" s="20">
        <v>20</v>
      </c>
      <c r="AJ3" s="20">
        <v>10</v>
      </c>
      <c r="AK3" s="20">
        <v>1</v>
      </c>
    </row>
    <row r="4" spans="1:38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2319284</v>
      </c>
      <c r="G4" s="19">
        <f>SUM(H4:AK4)</f>
        <v>1066</v>
      </c>
      <c r="H4" s="20">
        <v>162</v>
      </c>
      <c r="I4" s="20">
        <v>118</v>
      </c>
      <c r="J4" s="20">
        <v>105</v>
      </c>
      <c r="K4" s="20">
        <v>73</v>
      </c>
      <c r="L4" s="20">
        <v>57</v>
      </c>
      <c r="M4" s="20">
        <v>77</v>
      </c>
      <c r="N4" s="20">
        <v>34</v>
      </c>
      <c r="O4" s="20">
        <v>33</v>
      </c>
      <c r="P4" s="20">
        <v>9</v>
      </c>
      <c r="Q4" s="20">
        <v>47</v>
      </c>
      <c r="R4" s="20">
        <v>24</v>
      </c>
      <c r="S4" s="20">
        <v>47</v>
      </c>
      <c r="T4" s="20">
        <v>29</v>
      </c>
      <c r="U4" s="20">
        <v>38</v>
      </c>
      <c r="V4" s="20">
        <v>30</v>
      </c>
      <c r="W4" s="20">
        <v>31</v>
      </c>
      <c r="X4" s="20">
        <v>31</v>
      </c>
      <c r="Y4" s="20">
        <v>6</v>
      </c>
      <c r="Z4" s="20">
        <v>4</v>
      </c>
      <c r="AA4" s="20">
        <v>8</v>
      </c>
      <c r="AB4" s="20">
        <v>10</v>
      </c>
      <c r="AC4" s="20">
        <v>6</v>
      </c>
      <c r="AD4" s="20">
        <v>20</v>
      </c>
      <c r="AE4" s="20">
        <v>16</v>
      </c>
      <c r="AF4" s="20">
        <v>5</v>
      </c>
      <c r="AG4" s="20">
        <v>5</v>
      </c>
      <c r="AH4" s="20">
        <v>9</v>
      </c>
      <c r="AI4" s="20">
        <v>21</v>
      </c>
      <c r="AJ4" s="20">
        <v>10</v>
      </c>
      <c r="AK4" s="20">
        <v>1</v>
      </c>
    </row>
    <row r="5" spans="1:38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1907868</v>
      </c>
      <c r="G5" s="19">
        <f>SUM(H5:AK5)</f>
        <v>796</v>
      </c>
      <c r="H5" s="20">
        <v>118</v>
      </c>
      <c r="I5" s="20">
        <v>86</v>
      </c>
      <c r="J5" s="20">
        <v>76</v>
      </c>
      <c r="K5" s="20">
        <v>53</v>
      </c>
      <c r="L5" s="20">
        <v>41</v>
      </c>
      <c r="M5" s="20">
        <v>56</v>
      </c>
      <c r="N5" s="20">
        <v>24</v>
      </c>
      <c r="O5" s="20">
        <v>24</v>
      </c>
      <c r="P5" s="20">
        <v>7</v>
      </c>
      <c r="Q5" s="20">
        <v>35</v>
      </c>
      <c r="R5" s="20">
        <v>17</v>
      </c>
      <c r="S5" s="20">
        <v>34</v>
      </c>
      <c r="T5" s="20">
        <v>21</v>
      </c>
      <c r="U5" s="20">
        <v>29</v>
      </c>
      <c r="V5" s="20">
        <v>22</v>
      </c>
      <c r="W5" s="20">
        <v>23</v>
      </c>
      <c r="X5" s="20">
        <v>23</v>
      </c>
      <c r="Y5" s="20">
        <v>4</v>
      </c>
      <c r="Z5" s="20">
        <v>4</v>
      </c>
      <c r="AA5" s="20">
        <v>5</v>
      </c>
      <c r="AB5" s="20">
        <v>6</v>
      </c>
      <c r="AC5" s="20">
        <v>3</v>
      </c>
      <c r="AD5" s="20">
        <v>19</v>
      </c>
      <c r="AE5" s="20">
        <v>15</v>
      </c>
      <c r="AF5" s="20">
        <v>6</v>
      </c>
      <c r="AG5" s="20">
        <v>5</v>
      </c>
      <c r="AH5" s="20">
        <v>8</v>
      </c>
      <c r="AI5" s="20">
        <v>20</v>
      </c>
      <c r="AJ5" s="20">
        <v>10</v>
      </c>
      <c r="AK5" s="20">
        <v>2</v>
      </c>
    </row>
    <row r="6" spans="1:38" s="9" customFormat="1" x14ac:dyDescent="0.2">
      <c r="A6" s="30"/>
      <c r="B6" s="2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206</v>
      </c>
      <c r="N6" s="26">
        <f t="shared" si="0"/>
        <v>90</v>
      </c>
      <c r="O6" s="26">
        <f t="shared" si="0"/>
        <v>88</v>
      </c>
      <c r="P6" s="26">
        <f t="shared" si="0"/>
        <v>25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103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si="0"/>
        <v>47</v>
      </c>
      <c r="AF6" s="26">
        <f t="shared" si="0"/>
        <v>16</v>
      </c>
      <c r="AG6" s="26">
        <f t="shared" si="0"/>
        <v>15</v>
      </c>
      <c r="AH6" s="26">
        <f t="shared" si="0"/>
        <v>26</v>
      </c>
      <c r="AI6" s="26">
        <f t="shared" si="0"/>
        <v>61</v>
      </c>
      <c r="AJ6" s="26">
        <f t="shared" si="0"/>
        <v>30</v>
      </c>
      <c r="AK6" s="26">
        <f t="shared" si="0"/>
        <v>4</v>
      </c>
      <c r="AL6" s="7"/>
    </row>
    <row r="7" spans="1:3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1">SUMPRODUCT(H7:AK7,$H$1:$AK$1)</f>
        <v>1539935</v>
      </c>
      <c r="G7" s="19">
        <f t="shared" ref="G7:G12" si="2">SUM(H7:AK7)</f>
        <v>1021</v>
      </c>
      <c r="H7" s="20">
        <v>353</v>
      </c>
      <c r="I7" s="20">
        <v>40</v>
      </c>
      <c r="J7" s="20">
        <v>58</v>
      </c>
      <c r="K7" s="20">
        <v>102</v>
      </c>
      <c r="L7" s="20">
        <v>30</v>
      </c>
      <c r="M7" s="20">
        <v>41</v>
      </c>
      <c r="N7" s="20">
        <v>33</v>
      </c>
      <c r="O7" s="20">
        <v>36</v>
      </c>
      <c r="P7" s="20">
        <v>24</v>
      </c>
      <c r="Q7" s="20">
        <v>62</v>
      </c>
      <c r="R7" s="20">
        <v>15</v>
      </c>
      <c r="S7" s="20">
        <v>20</v>
      </c>
      <c r="T7" s="20">
        <v>22</v>
      </c>
      <c r="U7" s="20">
        <v>24</v>
      </c>
      <c r="V7" s="20">
        <v>41</v>
      </c>
      <c r="W7" s="20">
        <v>22</v>
      </c>
      <c r="X7" s="20">
        <v>51</v>
      </c>
      <c r="Y7" s="20">
        <v>6</v>
      </c>
      <c r="Z7" s="20">
        <v>9</v>
      </c>
      <c r="AA7" s="20">
        <v>3</v>
      </c>
      <c r="AB7" s="20">
        <v>7</v>
      </c>
      <c r="AC7" s="20">
        <v>2</v>
      </c>
      <c r="AD7" s="20">
        <v>4</v>
      </c>
      <c r="AE7" s="20">
        <v>3</v>
      </c>
      <c r="AF7" s="20">
        <v>1</v>
      </c>
      <c r="AG7" s="20">
        <v>2</v>
      </c>
      <c r="AH7" s="20">
        <v>1</v>
      </c>
      <c r="AI7" s="20">
        <v>4</v>
      </c>
      <c r="AJ7" s="20">
        <v>3</v>
      </c>
      <c r="AK7" s="20">
        <v>2</v>
      </c>
    </row>
    <row r="8" spans="1:3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 t="shared" si="1"/>
        <v>712059</v>
      </c>
      <c r="G8" s="19">
        <f t="shared" si="2"/>
        <v>513</v>
      </c>
      <c r="H8" s="20">
        <v>91</v>
      </c>
      <c r="I8" s="20">
        <v>40</v>
      </c>
      <c r="J8" s="20">
        <v>31</v>
      </c>
      <c r="K8" s="20">
        <v>41</v>
      </c>
      <c r="L8" s="20">
        <v>32</v>
      </c>
      <c r="M8" s="20">
        <v>62</v>
      </c>
      <c r="N8" s="20">
        <v>21</v>
      </c>
      <c r="O8" s="20">
        <v>18</v>
      </c>
      <c r="P8" s="20">
        <v>10</v>
      </c>
      <c r="Q8" s="20">
        <v>18</v>
      </c>
      <c r="R8" s="20">
        <v>11</v>
      </c>
      <c r="S8" s="20">
        <v>24</v>
      </c>
      <c r="T8" s="20">
        <v>11</v>
      </c>
      <c r="U8" s="20">
        <v>24</v>
      </c>
      <c r="V8" s="20">
        <v>33</v>
      </c>
      <c r="W8" s="20">
        <v>9</v>
      </c>
      <c r="X8" s="20">
        <v>27</v>
      </c>
      <c r="Y8" s="20">
        <v>1</v>
      </c>
      <c r="Z8" s="20">
        <v>1</v>
      </c>
      <c r="AA8" s="20">
        <v>0</v>
      </c>
      <c r="AB8" s="20">
        <v>1</v>
      </c>
      <c r="AC8" s="20">
        <v>1</v>
      </c>
      <c r="AD8" s="20">
        <v>1</v>
      </c>
      <c r="AE8" s="20">
        <v>1</v>
      </c>
      <c r="AF8" s="20">
        <v>0</v>
      </c>
      <c r="AG8" s="20">
        <v>1</v>
      </c>
      <c r="AH8" s="20">
        <v>0</v>
      </c>
      <c r="AI8" s="20">
        <v>1</v>
      </c>
      <c r="AJ8" s="20">
        <v>1</v>
      </c>
      <c r="AK8" s="20">
        <v>1</v>
      </c>
    </row>
    <row r="9" spans="1:3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1"/>
        <v>1310877</v>
      </c>
      <c r="G9" s="19">
        <f t="shared" si="2"/>
        <v>589</v>
      </c>
      <c r="H9" s="20">
        <v>91</v>
      </c>
      <c r="I9" s="20">
        <v>51</v>
      </c>
      <c r="J9" s="20">
        <v>34</v>
      </c>
      <c r="K9" s="20">
        <v>61</v>
      </c>
      <c r="L9" s="20">
        <v>39</v>
      </c>
      <c r="M9" s="20">
        <v>44</v>
      </c>
      <c r="N9" s="20">
        <v>25</v>
      </c>
      <c r="O9" s="20">
        <v>26</v>
      </c>
      <c r="P9" s="20">
        <v>16</v>
      </c>
      <c r="Q9" s="20">
        <v>21</v>
      </c>
      <c r="R9" s="20">
        <v>8</v>
      </c>
      <c r="S9" s="20">
        <v>22</v>
      </c>
      <c r="T9" s="20">
        <v>11</v>
      </c>
      <c r="U9" s="20">
        <v>9</v>
      </c>
      <c r="V9" s="20">
        <v>26</v>
      </c>
      <c r="W9" s="20">
        <v>9</v>
      </c>
      <c r="X9" s="20">
        <v>31</v>
      </c>
      <c r="Y9" s="20">
        <v>1</v>
      </c>
      <c r="Z9" s="20">
        <v>1</v>
      </c>
      <c r="AA9" s="20">
        <v>2</v>
      </c>
      <c r="AB9" s="20">
        <v>2</v>
      </c>
      <c r="AC9" s="20">
        <v>6</v>
      </c>
      <c r="AD9" s="20">
        <v>11</v>
      </c>
      <c r="AE9" s="20">
        <v>7</v>
      </c>
      <c r="AF9" s="20">
        <v>4</v>
      </c>
      <c r="AG9" s="20">
        <v>5</v>
      </c>
      <c r="AH9" s="20">
        <v>4</v>
      </c>
      <c r="AI9" s="20">
        <v>10</v>
      </c>
      <c r="AJ9" s="20">
        <v>7</v>
      </c>
      <c r="AK9" s="20">
        <v>5</v>
      </c>
    </row>
    <row r="10" spans="1:3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0" t="s">
        <v>76</v>
      </c>
      <c r="F10" s="18">
        <f t="shared" si="1"/>
        <v>1203475</v>
      </c>
      <c r="G10" s="19">
        <f t="shared" si="2"/>
        <v>890</v>
      </c>
      <c r="H10" s="20">
        <v>127</v>
      </c>
      <c r="I10" s="20">
        <v>51</v>
      </c>
      <c r="J10" s="20">
        <v>68</v>
      </c>
      <c r="K10" s="20">
        <v>65</v>
      </c>
      <c r="L10" s="20">
        <v>46</v>
      </c>
      <c r="M10" s="20">
        <v>68</v>
      </c>
      <c r="N10" s="20">
        <v>30</v>
      </c>
      <c r="O10" s="20">
        <v>35</v>
      </c>
      <c r="P10" s="20">
        <v>14</v>
      </c>
      <c r="Q10" s="20">
        <v>78</v>
      </c>
      <c r="R10" s="20">
        <v>29</v>
      </c>
      <c r="S10" s="20">
        <v>52</v>
      </c>
      <c r="T10" s="20">
        <v>39</v>
      </c>
      <c r="U10" s="20">
        <v>44</v>
      </c>
      <c r="V10" s="20">
        <v>69</v>
      </c>
      <c r="W10" s="20">
        <v>22</v>
      </c>
      <c r="X10" s="20">
        <v>41</v>
      </c>
      <c r="Y10" s="20">
        <v>1</v>
      </c>
      <c r="Z10" s="20">
        <v>2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0</v>
      </c>
      <c r="AG10" s="20">
        <v>1</v>
      </c>
      <c r="AH10" s="20">
        <v>0</v>
      </c>
      <c r="AI10" s="20">
        <v>1</v>
      </c>
      <c r="AJ10" s="20">
        <v>1</v>
      </c>
      <c r="AK10" s="20">
        <v>1</v>
      </c>
    </row>
    <row r="11" spans="1:3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1" t="s">
        <v>166</v>
      </c>
      <c r="F11" s="18">
        <f t="shared" si="1"/>
        <v>1261769</v>
      </c>
      <c r="G11" s="19">
        <f t="shared" si="2"/>
        <v>982</v>
      </c>
      <c r="H11" s="20">
        <v>181</v>
      </c>
      <c r="I11" s="20">
        <v>67</v>
      </c>
      <c r="J11" s="20">
        <v>127</v>
      </c>
      <c r="K11" s="20">
        <v>110</v>
      </c>
      <c r="L11" s="20">
        <v>67</v>
      </c>
      <c r="M11" s="20">
        <v>82</v>
      </c>
      <c r="N11" s="20">
        <v>29</v>
      </c>
      <c r="O11" s="20">
        <v>30</v>
      </c>
      <c r="P11" s="20">
        <v>21</v>
      </c>
      <c r="Q11" s="20">
        <v>23</v>
      </c>
      <c r="R11" s="20">
        <v>30</v>
      </c>
      <c r="S11" s="20">
        <v>50</v>
      </c>
      <c r="T11" s="20">
        <v>23</v>
      </c>
      <c r="U11" s="20">
        <v>30</v>
      </c>
      <c r="V11" s="20">
        <v>59</v>
      </c>
      <c r="W11" s="20">
        <v>10</v>
      </c>
      <c r="X11" s="20">
        <v>27</v>
      </c>
      <c r="Y11" s="20">
        <v>6</v>
      </c>
      <c r="Z11" s="20">
        <v>1</v>
      </c>
      <c r="AA11" s="20">
        <v>3</v>
      </c>
      <c r="AB11" s="20">
        <v>3</v>
      </c>
      <c r="AC11" s="20">
        <v>3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</row>
    <row r="12" spans="1:3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1"/>
        <v>689181</v>
      </c>
      <c r="G12" s="19">
        <f t="shared" si="2"/>
        <v>528</v>
      </c>
      <c r="H12" s="20">
        <v>63</v>
      </c>
      <c r="I12" s="20">
        <v>147</v>
      </c>
      <c r="J12" s="20">
        <v>24</v>
      </c>
      <c r="K12" s="20">
        <v>30</v>
      </c>
      <c r="L12" s="20">
        <v>16</v>
      </c>
      <c r="M12" s="20">
        <v>45</v>
      </c>
      <c r="N12" s="20">
        <v>21</v>
      </c>
      <c r="O12" s="20">
        <v>20</v>
      </c>
      <c r="P12" s="20">
        <v>10</v>
      </c>
      <c r="Q12" s="20">
        <v>28</v>
      </c>
      <c r="R12" s="20">
        <v>8</v>
      </c>
      <c r="S12" s="20">
        <v>16</v>
      </c>
      <c r="T12" s="20">
        <v>8</v>
      </c>
      <c r="U12" s="20">
        <v>20</v>
      </c>
      <c r="V12" s="20">
        <v>28</v>
      </c>
      <c r="W12" s="20">
        <v>8</v>
      </c>
      <c r="X12" s="20">
        <v>28</v>
      </c>
      <c r="Y12" s="20">
        <v>3</v>
      </c>
      <c r="Z12" s="20">
        <v>0</v>
      </c>
      <c r="AA12" s="20">
        <v>1</v>
      </c>
      <c r="AB12" s="20">
        <v>0</v>
      </c>
      <c r="AC12" s="20">
        <v>0</v>
      </c>
      <c r="AD12" s="20">
        <v>2</v>
      </c>
      <c r="AE12" s="20">
        <v>0</v>
      </c>
      <c r="AF12" s="20">
        <v>1</v>
      </c>
      <c r="AG12" s="20">
        <v>-1</v>
      </c>
      <c r="AH12" s="20">
        <v>2</v>
      </c>
      <c r="AI12" s="20">
        <v>1</v>
      </c>
      <c r="AJ12" s="20">
        <v>0</v>
      </c>
      <c r="AK12" s="20">
        <v>-1</v>
      </c>
    </row>
    <row r="13" spans="1:38" s="9" customFormat="1" x14ac:dyDescent="0.2">
      <c r="A13" s="34"/>
      <c r="B13" s="22"/>
      <c r="C13" s="23"/>
      <c r="D13" s="25"/>
      <c r="E13" s="25"/>
      <c r="F13" s="26">
        <f>SUM(F7:F12)</f>
        <v>6717296</v>
      </c>
      <c r="G13" s="26">
        <f t="shared" ref="G13:AK13" si="3">SUM(G7:G12)</f>
        <v>4523</v>
      </c>
      <c r="H13" s="26">
        <f t="shared" si="3"/>
        <v>906</v>
      </c>
      <c r="I13" s="26">
        <f t="shared" si="3"/>
        <v>396</v>
      </c>
      <c r="J13" s="26">
        <f t="shared" si="3"/>
        <v>342</v>
      </c>
      <c r="K13" s="26">
        <f t="shared" si="3"/>
        <v>409</v>
      </c>
      <c r="L13" s="26">
        <f t="shared" si="3"/>
        <v>230</v>
      </c>
      <c r="M13" s="26">
        <f t="shared" si="3"/>
        <v>342</v>
      </c>
      <c r="N13" s="26">
        <f t="shared" si="3"/>
        <v>159</v>
      </c>
      <c r="O13" s="26">
        <f t="shared" si="3"/>
        <v>165</v>
      </c>
      <c r="P13" s="26">
        <f t="shared" si="3"/>
        <v>95</v>
      </c>
      <c r="Q13" s="26">
        <f t="shared" si="3"/>
        <v>230</v>
      </c>
      <c r="R13" s="26">
        <f t="shared" si="3"/>
        <v>101</v>
      </c>
      <c r="S13" s="26">
        <f t="shared" si="3"/>
        <v>184</v>
      </c>
      <c r="T13" s="26">
        <f t="shared" si="3"/>
        <v>114</v>
      </c>
      <c r="U13" s="26">
        <f t="shared" si="3"/>
        <v>151</v>
      </c>
      <c r="V13" s="26">
        <f t="shared" si="3"/>
        <v>256</v>
      </c>
      <c r="W13" s="26">
        <f t="shared" si="3"/>
        <v>80</v>
      </c>
      <c r="X13" s="26">
        <f t="shared" si="3"/>
        <v>205</v>
      </c>
      <c r="Y13" s="26">
        <f t="shared" si="3"/>
        <v>18</v>
      </c>
      <c r="Z13" s="26">
        <f t="shared" si="3"/>
        <v>14</v>
      </c>
      <c r="AA13" s="26">
        <f t="shared" si="3"/>
        <v>10</v>
      </c>
      <c r="AB13" s="26">
        <f t="shared" si="3"/>
        <v>14</v>
      </c>
      <c r="AC13" s="26">
        <f t="shared" si="3"/>
        <v>13</v>
      </c>
      <c r="AD13" s="26">
        <f t="shared" si="3"/>
        <v>19</v>
      </c>
      <c r="AE13" s="26">
        <f t="shared" si="3"/>
        <v>12</v>
      </c>
      <c r="AF13" s="26">
        <f t="shared" si="3"/>
        <v>6</v>
      </c>
      <c r="AG13" s="26">
        <f t="shared" si="3"/>
        <v>8</v>
      </c>
      <c r="AH13" s="26">
        <f t="shared" si="3"/>
        <v>7</v>
      </c>
      <c r="AI13" s="26">
        <f t="shared" si="3"/>
        <v>17</v>
      </c>
      <c r="AJ13" s="26">
        <f t="shared" si="3"/>
        <v>12</v>
      </c>
      <c r="AK13" s="26">
        <f t="shared" si="3"/>
        <v>8</v>
      </c>
      <c r="AL13" s="7"/>
    </row>
    <row r="14" spans="1:3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3342428</v>
      </c>
      <c r="G14" s="19">
        <f>SUM(H14:AK14)</f>
        <v>774</v>
      </c>
      <c r="H14" s="20">
        <v>94</v>
      </c>
      <c r="I14" s="20">
        <v>34</v>
      </c>
      <c r="J14" s="20">
        <v>41</v>
      </c>
      <c r="K14" s="20">
        <v>32</v>
      </c>
      <c r="L14" s="20">
        <v>27</v>
      </c>
      <c r="M14" s="20">
        <v>20</v>
      </c>
      <c r="N14" s="20">
        <v>15</v>
      </c>
      <c r="O14" s="20">
        <v>49</v>
      </c>
      <c r="P14" s="20">
        <v>4</v>
      </c>
      <c r="Q14" s="20">
        <v>34</v>
      </c>
      <c r="R14" s="20">
        <v>11</v>
      </c>
      <c r="S14" s="20">
        <v>28</v>
      </c>
      <c r="T14" s="20">
        <v>11</v>
      </c>
      <c r="U14" s="20">
        <v>54</v>
      </c>
      <c r="V14" s="20">
        <v>14</v>
      </c>
      <c r="W14" s="20">
        <v>7</v>
      </c>
      <c r="X14" s="20">
        <v>25</v>
      </c>
      <c r="Y14" s="20">
        <v>2</v>
      </c>
      <c r="Z14" s="20">
        <v>2</v>
      </c>
      <c r="AA14" s="20">
        <v>24</v>
      </c>
      <c r="AB14" s="20">
        <v>19</v>
      </c>
      <c r="AC14" s="20">
        <v>30</v>
      </c>
      <c r="AD14" s="20">
        <v>43</v>
      </c>
      <c r="AE14" s="20">
        <v>31</v>
      </c>
      <c r="AF14" s="20">
        <v>12</v>
      </c>
      <c r="AG14" s="20">
        <v>19</v>
      </c>
      <c r="AH14" s="20">
        <v>15</v>
      </c>
      <c r="AI14" s="20">
        <v>41</v>
      </c>
      <c r="AJ14" s="20">
        <v>16</v>
      </c>
      <c r="AK14" s="20">
        <v>20</v>
      </c>
    </row>
    <row r="15" spans="1:3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2011959</v>
      </c>
      <c r="G15" s="19">
        <f>SUM(H15:AK15)</f>
        <v>1302</v>
      </c>
      <c r="H15" s="20">
        <v>235</v>
      </c>
      <c r="I15" s="20">
        <v>86</v>
      </c>
      <c r="J15" s="20">
        <v>103</v>
      </c>
      <c r="K15" s="20">
        <v>81</v>
      </c>
      <c r="L15" s="20">
        <v>67</v>
      </c>
      <c r="M15" s="20">
        <v>50</v>
      </c>
      <c r="N15" s="20">
        <v>38</v>
      </c>
      <c r="O15" s="20">
        <v>121</v>
      </c>
      <c r="P15" s="20">
        <v>9</v>
      </c>
      <c r="Q15" s="20">
        <v>84</v>
      </c>
      <c r="R15" s="20">
        <v>28</v>
      </c>
      <c r="S15" s="20">
        <v>71</v>
      </c>
      <c r="T15" s="20">
        <v>27</v>
      </c>
      <c r="U15" s="20">
        <v>134</v>
      </c>
      <c r="V15" s="20">
        <v>35</v>
      </c>
      <c r="W15" s="20">
        <v>19</v>
      </c>
      <c r="X15" s="20">
        <v>61</v>
      </c>
      <c r="Y15" s="20">
        <v>5</v>
      </c>
      <c r="Z15" s="20">
        <v>5</v>
      </c>
      <c r="AA15" s="20">
        <v>4</v>
      </c>
      <c r="AB15" s="20">
        <v>3</v>
      </c>
      <c r="AC15" s="20">
        <v>5</v>
      </c>
      <c r="AD15" s="20">
        <v>7</v>
      </c>
      <c r="AE15" s="20">
        <v>5</v>
      </c>
      <c r="AF15" s="20">
        <v>2</v>
      </c>
      <c r="AG15" s="20">
        <v>3</v>
      </c>
      <c r="AH15" s="20">
        <v>2</v>
      </c>
      <c r="AI15" s="20">
        <v>6</v>
      </c>
      <c r="AJ15" s="20">
        <v>3</v>
      </c>
      <c r="AK15" s="20">
        <v>3</v>
      </c>
    </row>
    <row r="16" spans="1:3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2526685</v>
      </c>
      <c r="G16" s="19">
        <f>SUM(H16:AK16)</f>
        <v>1043</v>
      </c>
      <c r="H16" s="20">
        <v>169</v>
      </c>
      <c r="I16" s="20">
        <v>62</v>
      </c>
      <c r="J16" s="20">
        <v>74</v>
      </c>
      <c r="K16" s="20">
        <v>58</v>
      </c>
      <c r="L16" s="20">
        <v>48</v>
      </c>
      <c r="M16" s="20">
        <v>36</v>
      </c>
      <c r="N16" s="20">
        <v>27</v>
      </c>
      <c r="O16" s="20">
        <v>87</v>
      </c>
      <c r="P16" s="20">
        <v>6</v>
      </c>
      <c r="Q16" s="20">
        <v>61</v>
      </c>
      <c r="R16" s="20">
        <v>20</v>
      </c>
      <c r="S16" s="20">
        <v>51</v>
      </c>
      <c r="T16" s="20">
        <v>19</v>
      </c>
      <c r="U16" s="20">
        <v>97</v>
      </c>
      <c r="V16" s="20">
        <v>25</v>
      </c>
      <c r="W16" s="20">
        <v>13</v>
      </c>
      <c r="X16" s="20">
        <v>44</v>
      </c>
      <c r="Y16" s="20">
        <v>4</v>
      </c>
      <c r="Z16" s="20">
        <v>3</v>
      </c>
      <c r="AA16" s="20">
        <v>12</v>
      </c>
      <c r="AB16" s="20">
        <v>10</v>
      </c>
      <c r="AC16" s="20">
        <v>16</v>
      </c>
      <c r="AD16" s="20">
        <v>22</v>
      </c>
      <c r="AE16" s="20">
        <v>16</v>
      </c>
      <c r="AF16" s="20">
        <v>6</v>
      </c>
      <c r="AG16" s="20">
        <v>10</v>
      </c>
      <c r="AH16" s="20">
        <v>8</v>
      </c>
      <c r="AI16" s="20">
        <v>21</v>
      </c>
      <c r="AJ16" s="20">
        <v>8</v>
      </c>
      <c r="AK16" s="20">
        <v>10</v>
      </c>
    </row>
    <row r="17" spans="1:3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2644626</v>
      </c>
      <c r="G17" s="19">
        <f>SUM(H17:AK17)</f>
        <v>1075</v>
      </c>
      <c r="H17" s="20">
        <v>174</v>
      </c>
      <c r="I17" s="20">
        <v>64</v>
      </c>
      <c r="J17" s="20">
        <v>76</v>
      </c>
      <c r="K17" s="20">
        <v>61</v>
      </c>
      <c r="L17" s="20">
        <v>48</v>
      </c>
      <c r="M17" s="20">
        <v>36</v>
      </c>
      <c r="N17" s="20">
        <v>28</v>
      </c>
      <c r="O17" s="20">
        <v>90</v>
      </c>
      <c r="P17" s="20">
        <v>6</v>
      </c>
      <c r="Q17" s="20">
        <v>62</v>
      </c>
      <c r="R17" s="20">
        <v>20</v>
      </c>
      <c r="S17" s="20">
        <v>52</v>
      </c>
      <c r="T17" s="20">
        <v>20</v>
      </c>
      <c r="U17" s="20">
        <v>99</v>
      </c>
      <c r="V17" s="20">
        <v>26</v>
      </c>
      <c r="W17" s="20">
        <v>14</v>
      </c>
      <c r="X17" s="20">
        <v>45</v>
      </c>
      <c r="Y17" s="20">
        <v>4</v>
      </c>
      <c r="Z17" s="20">
        <v>3</v>
      </c>
      <c r="AA17" s="20">
        <v>13</v>
      </c>
      <c r="AB17" s="20">
        <v>10</v>
      </c>
      <c r="AC17" s="20">
        <v>16</v>
      </c>
      <c r="AD17" s="20">
        <v>23</v>
      </c>
      <c r="AE17" s="20">
        <v>16</v>
      </c>
      <c r="AF17" s="20">
        <v>6</v>
      </c>
      <c r="AG17" s="20">
        <v>10</v>
      </c>
      <c r="AH17" s="20">
        <v>9</v>
      </c>
      <c r="AI17" s="20">
        <v>24</v>
      </c>
      <c r="AJ17" s="20">
        <v>9</v>
      </c>
      <c r="AK17" s="20">
        <v>11</v>
      </c>
    </row>
    <row r="18" spans="1:38" s="9" customFormat="1" x14ac:dyDescent="0.2">
      <c r="A18" s="30"/>
      <c r="B18" s="22"/>
      <c r="C18" s="23"/>
      <c r="D18" s="31"/>
      <c r="E18" s="31"/>
      <c r="F18" s="26">
        <f>SUM(F14:F17)</f>
        <v>10525698</v>
      </c>
      <c r="G18" s="26">
        <f t="shared" ref="G18:AK18" si="4">SUM(G14:G17)</f>
        <v>4194</v>
      </c>
      <c r="H18" s="26">
        <f t="shared" si="4"/>
        <v>672</v>
      </c>
      <c r="I18" s="26">
        <f t="shared" si="4"/>
        <v>246</v>
      </c>
      <c r="J18" s="26">
        <f t="shared" si="4"/>
        <v>294</v>
      </c>
      <c r="K18" s="26">
        <f t="shared" si="4"/>
        <v>232</v>
      </c>
      <c r="L18" s="26">
        <f t="shared" si="4"/>
        <v>190</v>
      </c>
      <c r="M18" s="26">
        <f t="shared" si="4"/>
        <v>142</v>
      </c>
      <c r="N18" s="26">
        <f t="shared" si="4"/>
        <v>108</v>
      </c>
      <c r="O18" s="26">
        <f t="shared" si="4"/>
        <v>347</v>
      </c>
      <c r="P18" s="26">
        <f t="shared" si="4"/>
        <v>25</v>
      </c>
      <c r="Q18" s="26">
        <f t="shared" si="4"/>
        <v>241</v>
      </c>
      <c r="R18" s="26">
        <f t="shared" si="4"/>
        <v>79</v>
      </c>
      <c r="S18" s="26">
        <f t="shared" si="4"/>
        <v>202</v>
      </c>
      <c r="T18" s="26">
        <f t="shared" si="4"/>
        <v>77</v>
      </c>
      <c r="U18" s="26">
        <f t="shared" si="4"/>
        <v>384</v>
      </c>
      <c r="V18" s="26">
        <f t="shared" si="4"/>
        <v>100</v>
      </c>
      <c r="W18" s="26">
        <f t="shared" si="4"/>
        <v>53</v>
      </c>
      <c r="X18" s="26">
        <f t="shared" si="4"/>
        <v>175</v>
      </c>
      <c r="Y18" s="26">
        <f t="shared" si="4"/>
        <v>15</v>
      </c>
      <c r="Z18" s="26">
        <f t="shared" si="4"/>
        <v>13</v>
      </c>
      <c r="AA18" s="26">
        <f t="shared" si="4"/>
        <v>53</v>
      </c>
      <c r="AB18" s="26">
        <f t="shared" si="4"/>
        <v>42</v>
      </c>
      <c r="AC18" s="26">
        <f t="shared" si="4"/>
        <v>67</v>
      </c>
      <c r="AD18" s="26">
        <f t="shared" si="4"/>
        <v>95</v>
      </c>
      <c r="AE18" s="26">
        <f t="shared" si="4"/>
        <v>68</v>
      </c>
      <c r="AF18" s="26">
        <f t="shared" si="4"/>
        <v>26</v>
      </c>
      <c r="AG18" s="26">
        <f t="shared" si="4"/>
        <v>42</v>
      </c>
      <c r="AH18" s="26">
        <f t="shared" si="4"/>
        <v>34</v>
      </c>
      <c r="AI18" s="26">
        <f t="shared" si="4"/>
        <v>92</v>
      </c>
      <c r="AJ18" s="26">
        <f t="shared" si="4"/>
        <v>36</v>
      </c>
      <c r="AK18" s="26">
        <f t="shared" si="4"/>
        <v>44</v>
      </c>
      <c r="AL18" s="7"/>
    </row>
    <row r="19" spans="1:3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2978548</v>
      </c>
      <c r="G19" s="19">
        <f>SUM(H19:AK19)</f>
        <v>1112</v>
      </c>
      <c r="H19" s="20">
        <v>158</v>
      </c>
      <c r="I19" s="20">
        <v>103</v>
      </c>
      <c r="J19" s="20">
        <v>93</v>
      </c>
      <c r="K19" s="20">
        <v>74</v>
      </c>
      <c r="L19" s="20">
        <v>47</v>
      </c>
      <c r="M19" s="20">
        <v>70</v>
      </c>
      <c r="N19" s="20">
        <v>57</v>
      </c>
      <c r="O19" s="20">
        <v>12</v>
      </c>
      <c r="P19" s="20">
        <v>13</v>
      </c>
      <c r="Q19" s="20">
        <v>35</v>
      </c>
      <c r="R19" s="20">
        <v>29</v>
      </c>
      <c r="S19" s="20">
        <v>37</v>
      </c>
      <c r="T19" s="20">
        <v>21</v>
      </c>
      <c r="U19" s="20">
        <v>41</v>
      </c>
      <c r="V19" s="20">
        <v>39</v>
      </c>
      <c r="W19" s="20">
        <v>23</v>
      </c>
      <c r="X19" s="20">
        <v>74</v>
      </c>
      <c r="Y19" s="20">
        <v>5</v>
      </c>
      <c r="Z19" s="20">
        <v>4</v>
      </c>
      <c r="AA19" s="20">
        <v>10</v>
      </c>
      <c r="AB19" s="20">
        <v>10</v>
      </c>
      <c r="AC19" s="20">
        <v>16</v>
      </c>
      <c r="AD19" s="20">
        <v>30</v>
      </c>
      <c r="AE19" s="20">
        <v>26</v>
      </c>
      <c r="AF19" s="20">
        <v>10</v>
      </c>
      <c r="AG19" s="20">
        <v>11</v>
      </c>
      <c r="AH19" s="20">
        <v>13</v>
      </c>
      <c r="AI19" s="20">
        <v>33</v>
      </c>
      <c r="AJ19" s="20">
        <v>16</v>
      </c>
      <c r="AK19" s="20">
        <v>2</v>
      </c>
    </row>
    <row r="20" spans="1:3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2055693</v>
      </c>
      <c r="G20" s="19">
        <f>SUM(H20:AK20)</f>
        <v>852</v>
      </c>
      <c r="H20" s="20">
        <v>125</v>
      </c>
      <c r="I20" s="20">
        <v>81</v>
      </c>
      <c r="J20" s="20">
        <v>74</v>
      </c>
      <c r="K20" s="20">
        <v>59</v>
      </c>
      <c r="L20" s="20">
        <v>37</v>
      </c>
      <c r="M20" s="20">
        <v>55</v>
      </c>
      <c r="N20" s="20">
        <v>46</v>
      </c>
      <c r="O20" s="20">
        <v>10</v>
      </c>
      <c r="P20" s="20">
        <v>11</v>
      </c>
      <c r="Q20" s="20">
        <v>28</v>
      </c>
      <c r="R20" s="20">
        <v>23</v>
      </c>
      <c r="S20" s="20">
        <v>29</v>
      </c>
      <c r="T20" s="20">
        <v>17</v>
      </c>
      <c r="U20" s="20">
        <v>32</v>
      </c>
      <c r="V20" s="20">
        <v>31</v>
      </c>
      <c r="W20" s="20">
        <v>18</v>
      </c>
      <c r="X20" s="20">
        <v>59</v>
      </c>
      <c r="Y20" s="20">
        <v>4</v>
      </c>
      <c r="Z20" s="20">
        <v>3</v>
      </c>
      <c r="AA20" s="20">
        <v>6</v>
      </c>
      <c r="AB20" s="20">
        <v>6</v>
      </c>
      <c r="AC20" s="20">
        <v>9</v>
      </c>
      <c r="AD20" s="20">
        <v>19</v>
      </c>
      <c r="AE20" s="20">
        <v>16</v>
      </c>
      <c r="AF20" s="20">
        <v>7</v>
      </c>
      <c r="AG20" s="20">
        <v>7</v>
      </c>
      <c r="AH20" s="20">
        <v>8</v>
      </c>
      <c r="AI20" s="20">
        <v>21</v>
      </c>
      <c r="AJ20" s="20">
        <v>10</v>
      </c>
      <c r="AK20" s="20">
        <v>1</v>
      </c>
    </row>
    <row r="21" spans="1:3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2024605</v>
      </c>
      <c r="G21" s="19">
        <f>SUM(H21:AK21)</f>
        <v>884</v>
      </c>
      <c r="H21" s="20">
        <v>131</v>
      </c>
      <c r="I21" s="20">
        <v>85</v>
      </c>
      <c r="J21" s="20">
        <v>77</v>
      </c>
      <c r="K21" s="20">
        <v>61</v>
      </c>
      <c r="L21" s="20">
        <v>39</v>
      </c>
      <c r="M21" s="20">
        <v>58</v>
      </c>
      <c r="N21" s="20">
        <v>48</v>
      </c>
      <c r="O21" s="20">
        <v>10</v>
      </c>
      <c r="P21" s="20">
        <v>11</v>
      </c>
      <c r="Q21" s="20">
        <v>29</v>
      </c>
      <c r="R21" s="20">
        <v>24</v>
      </c>
      <c r="S21" s="20">
        <v>30</v>
      </c>
      <c r="T21" s="20">
        <v>18</v>
      </c>
      <c r="U21" s="20">
        <v>35</v>
      </c>
      <c r="V21" s="20">
        <v>34</v>
      </c>
      <c r="W21" s="20">
        <v>20</v>
      </c>
      <c r="X21" s="20">
        <v>64</v>
      </c>
      <c r="Y21" s="20">
        <v>4</v>
      </c>
      <c r="Z21" s="20">
        <v>4</v>
      </c>
      <c r="AA21" s="20">
        <v>6</v>
      </c>
      <c r="AB21" s="20">
        <v>6</v>
      </c>
      <c r="AC21" s="20">
        <v>9</v>
      </c>
      <c r="AD21" s="20">
        <v>17</v>
      </c>
      <c r="AE21" s="20">
        <v>15</v>
      </c>
      <c r="AF21" s="20">
        <v>6</v>
      </c>
      <c r="AG21" s="20">
        <v>6</v>
      </c>
      <c r="AH21" s="20">
        <v>8</v>
      </c>
      <c r="AI21" s="20">
        <v>19</v>
      </c>
      <c r="AJ21" s="20">
        <v>9</v>
      </c>
      <c r="AK21" s="20">
        <v>1</v>
      </c>
    </row>
    <row r="22" spans="1:3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1672380</v>
      </c>
      <c r="G22" s="19">
        <f>SUM(H22:AK22)</f>
        <v>834</v>
      </c>
      <c r="H22" s="20">
        <v>130</v>
      </c>
      <c r="I22" s="20">
        <v>85</v>
      </c>
      <c r="J22" s="20">
        <v>76</v>
      </c>
      <c r="K22" s="20">
        <v>62</v>
      </c>
      <c r="L22" s="20">
        <v>39</v>
      </c>
      <c r="M22" s="20">
        <v>57</v>
      </c>
      <c r="N22" s="20">
        <v>47</v>
      </c>
      <c r="O22" s="20">
        <v>10</v>
      </c>
      <c r="P22" s="20">
        <v>11</v>
      </c>
      <c r="Q22" s="20">
        <v>30</v>
      </c>
      <c r="R22" s="20">
        <v>24</v>
      </c>
      <c r="S22" s="20">
        <v>30</v>
      </c>
      <c r="T22" s="20">
        <v>16</v>
      </c>
      <c r="U22" s="20">
        <v>32</v>
      </c>
      <c r="V22" s="20">
        <v>31</v>
      </c>
      <c r="W22" s="20">
        <v>19</v>
      </c>
      <c r="X22" s="20">
        <v>58</v>
      </c>
      <c r="Y22" s="20">
        <v>4</v>
      </c>
      <c r="Z22" s="20">
        <v>3</v>
      </c>
      <c r="AA22" s="20">
        <v>4</v>
      </c>
      <c r="AB22" s="20">
        <v>3</v>
      </c>
      <c r="AC22" s="20">
        <v>7</v>
      </c>
      <c r="AD22" s="20">
        <v>12</v>
      </c>
      <c r="AE22" s="20">
        <v>11</v>
      </c>
      <c r="AF22" s="20">
        <v>4</v>
      </c>
      <c r="AG22" s="20">
        <v>5</v>
      </c>
      <c r="AH22" s="20">
        <v>5</v>
      </c>
      <c r="AI22" s="20">
        <v>12</v>
      </c>
      <c r="AJ22" s="20">
        <v>6</v>
      </c>
      <c r="AK22" s="20">
        <v>1</v>
      </c>
    </row>
    <row r="23" spans="1:38" s="9" customFormat="1" x14ac:dyDescent="0.2">
      <c r="A23" s="30"/>
      <c r="B23" s="22"/>
      <c r="C23" s="23"/>
      <c r="D23" s="31"/>
      <c r="E23" s="31"/>
      <c r="F23" s="26">
        <f>SUM(F19:F22)</f>
        <v>8731226</v>
      </c>
      <c r="G23" s="26">
        <f t="shared" ref="G23:AK23" si="5">SUM(G19:G22)</f>
        <v>3682</v>
      </c>
      <c r="H23" s="26">
        <f t="shared" si="5"/>
        <v>544</v>
      </c>
      <c r="I23" s="26">
        <f t="shared" si="5"/>
        <v>354</v>
      </c>
      <c r="J23" s="26">
        <f t="shared" si="5"/>
        <v>320</v>
      </c>
      <c r="K23" s="26">
        <f t="shared" si="5"/>
        <v>256</v>
      </c>
      <c r="L23" s="26">
        <f t="shared" si="5"/>
        <v>162</v>
      </c>
      <c r="M23" s="26">
        <f t="shared" si="5"/>
        <v>240</v>
      </c>
      <c r="N23" s="26">
        <f t="shared" si="5"/>
        <v>198</v>
      </c>
      <c r="O23" s="26">
        <f t="shared" si="5"/>
        <v>42</v>
      </c>
      <c r="P23" s="26">
        <f t="shared" si="5"/>
        <v>46</v>
      </c>
      <c r="Q23" s="26">
        <f t="shared" si="5"/>
        <v>122</v>
      </c>
      <c r="R23" s="26">
        <f t="shared" si="5"/>
        <v>100</v>
      </c>
      <c r="S23" s="26">
        <f t="shared" si="5"/>
        <v>126</v>
      </c>
      <c r="T23" s="26">
        <f t="shared" si="5"/>
        <v>72</v>
      </c>
      <c r="U23" s="26">
        <f t="shared" si="5"/>
        <v>140</v>
      </c>
      <c r="V23" s="26">
        <f t="shared" si="5"/>
        <v>135</v>
      </c>
      <c r="W23" s="26">
        <f t="shared" si="5"/>
        <v>80</v>
      </c>
      <c r="X23" s="26">
        <f t="shared" si="5"/>
        <v>255</v>
      </c>
      <c r="Y23" s="26">
        <f t="shared" si="5"/>
        <v>17</v>
      </c>
      <c r="Z23" s="26">
        <f t="shared" si="5"/>
        <v>14</v>
      </c>
      <c r="AA23" s="26">
        <f t="shared" si="5"/>
        <v>26</v>
      </c>
      <c r="AB23" s="26">
        <f t="shared" si="5"/>
        <v>25</v>
      </c>
      <c r="AC23" s="26">
        <f t="shared" si="5"/>
        <v>41</v>
      </c>
      <c r="AD23" s="26">
        <f t="shared" si="5"/>
        <v>78</v>
      </c>
      <c r="AE23" s="26">
        <f t="shared" si="5"/>
        <v>68</v>
      </c>
      <c r="AF23" s="26">
        <f t="shared" si="5"/>
        <v>27</v>
      </c>
      <c r="AG23" s="26">
        <f t="shared" si="5"/>
        <v>29</v>
      </c>
      <c r="AH23" s="26">
        <f t="shared" si="5"/>
        <v>34</v>
      </c>
      <c r="AI23" s="26">
        <f t="shared" si="5"/>
        <v>85</v>
      </c>
      <c r="AJ23" s="26">
        <f t="shared" si="5"/>
        <v>41</v>
      </c>
      <c r="AK23" s="26">
        <f t="shared" si="5"/>
        <v>5</v>
      </c>
      <c r="AL23" s="7"/>
    </row>
    <row r="24" spans="1:3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6">SUMPRODUCT(H24:AK24,$H$1:$AK$1)</f>
        <v>6227740</v>
      </c>
      <c r="G24" s="19">
        <f t="shared" ref="G24:G29" si="7">SUM(H24:AK24)</f>
        <v>2315</v>
      </c>
      <c r="H24" s="20">
        <v>320</v>
      </c>
      <c r="I24" s="20">
        <v>152</v>
      </c>
      <c r="J24" s="20">
        <v>163</v>
      </c>
      <c r="K24" s="20">
        <v>127</v>
      </c>
      <c r="L24" s="20">
        <v>100</v>
      </c>
      <c r="M24" s="20">
        <v>121</v>
      </c>
      <c r="N24" s="20">
        <v>111</v>
      </c>
      <c r="O24" s="20">
        <v>146</v>
      </c>
      <c r="P24" s="20">
        <v>20</v>
      </c>
      <c r="Q24" s="20">
        <v>100</v>
      </c>
      <c r="R24" s="20">
        <v>45</v>
      </c>
      <c r="S24" s="20">
        <v>98</v>
      </c>
      <c r="T24" s="20">
        <v>47</v>
      </c>
      <c r="U24" s="20">
        <v>137</v>
      </c>
      <c r="V24" s="20">
        <v>86</v>
      </c>
      <c r="W24" s="20">
        <v>53</v>
      </c>
      <c r="X24" s="20">
        <v>114</v>
      </c>
      <c r="Y24" s="20">
        <v>11</v>
      </c>
      <c r="Z24" s="20">
        <v>9</v>
      </c>
      <c r="AA24" s="20">
        <v>15</v>
      </c>
      <c r="AB24" s="20">
        <v>21</v>
      </c>
      <c r="AC24" s="20">
        <v>20</v>
      </c>
      <c r="AD24" s="20">
        <v>65</v>
      </c>
      <c r="AE24" s="20">
        <v>61</v>
      </c>
      <c r="AF24" s="20">
        <v>18</v>
      </c>
      <c r="AG24" s="20">
        <v>13</v>
      </c>
      <c r="AH24" s="20">
        <v>26</v>
      </c>
      <c r="AI24" s="20">
        <v>70</v>
      </c>
      <c r="AJ24" s="20">
        <v>35</v>
      </c>
      <c r="AK24" s="20">
        <v>11</v>
      </c>
    </row>
    <row r="25" spans="1:3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6"/>
        <v>1861792</v>
      </c>
      <c r="G25" s="19">
        <f t="shared" si="7"/>
        <v>853</v>
      </c>
      <c r="H25" s="20">
        <v>128</v>
      </c>
      <c r="I25" s="20">
        <v>61</v>
      </c>
      <c r="J25" s="20">
        <v>65</v>
      </c>
      <c r="K25" s="20">
        <v>51</v>
      </c>
      <c r="L25" s="20">
        <v>40</v>
      </c>
      <c r="M25" s="20">
        <v>48</v>
      </c>
      <c r="N25" s="20">
        <v>43</v>
      </c>
      <c r="O25" s="20">
        <v>56</v>
      </c>
      <c r="P25" s="20">
        <v>8</v>
      </c>
      <c r="Q25" s="20">
        <v>39</v>
      </c>
      <c r="R25" s="20">
        <v>17</v>
      </c>
      <c r="S25" s="20">
        <v>37</v>
      </c>
      <c r="T25" s="20">
        <v>18</v>
      </c>
      <c r="U25" s="20">
        <v>52</v>
      </c>
      <c r="V25" s="20">
        <v>33</v>
      </c>
      <c r="W25" s="20">
        <v>20</v>
      </c>
      <c r="X25" s="20">
        <v>44</v>
      </c>
      <c r="Y25" s="20">
        <v>4</v>
      </c>
      <c r="Z25" s="20">
        <v>3</v>
      </c>
      <c r="AA25" s="20">
        <v>7</v>
      </c>
      <c r="AB25" s="20">
        <v>5</v>
      </c>
      <c r="AC25" s="20">
        <v>5</v>
      </c>
      <c r="AD25" s="20">
        <v>15</v>
      </c>
      <c r="AE25" s="20">
        <v>14</v>
      </c>
      <c r="AF25" s="20">
        <v>4</v>
      </c>
      <c r="AG25" s="20">
        <v>3</v>
      </c>
      <c r="AH25" s="20">
        <v>6</v>
      </c>
      <c r="AI25" s="20">
        <v>16</v>
      </c>
      <c r="AJ25" s="20">
        <v>8</v>
      </c>
      <c r="AK25" s="20">
        <v>3</v>
      </c>
    </row>
    <row r="26" spans="1:3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6"/>
        <v>2014111</v>
      </c>
      <c r="G26" s="19">
        <f t="shared" si="7"/>
        <v>967</v>
      </c>
      <c r="H26" s="20">
        <v>149</v>
      </c>
      <c r="I26" s="20">
        <v>71</v>
      </c>
      <c r="J26" s="20">
        <v>76</v>
      </c>
      <c r="K26" s="20">
        <v>59</v>
      </c>
      <c r="L26" s="20">
        <v>47</v>
      </c>
      <c r="M26" s="20">
        <v>56</v>
      </c>
      <c r="N26" s="20">
        <v>47</v>
      </c>
      <c r="O26" s="20">
        <v>61</v>
      </c>
      <c r="P26" s="20">
        <v>8</v>
      </c>
      <c r="Q26" s="20">
        <v>42</v>
      </c>
      <c r="R26" s="20">
        <v>20</v>
      </c>
      <c r="S26" s="20">
        <v>43</v>
      </c>
      <c r="T26" s="20">
        <v>21</v>
      </c>
      <c r="U26" s="20">
        <v>60</v>
      </c>
      <c r="V26" s="20">
        <v>38</v>
      </c>
      <c r="W26" s="20">
        <v>23</v>
      </c>
      <c r="X26" s="20">
        <v>50</v>
      </c>
      <c r="Y26" s="20">
        <v>5</v>
      </c>
      <c r="Z26" s="20">
        <v>4</v>
      </c>
      <c r="AA26" s="20">
        <v>8</v>
      </c>
      <c r="AB26" s="20">
        <v>5</v>
      </c>
      <c r="AC26" s="20">
        <v>5</v>
      </c>
      <c r="AD26" s="20">
        <v>15</v>
      </c>
      <c r="AE26" s="20">
        <v>14</v>
      </c>
      <c r="AF26" s="20">
        <v>4</v>
      </c>
      <c r="AG26" s="20">
        <v>3</v>
      </c>
      <c r="AH26" s="20">
        <v>6</v>
      </c>
      <c r="AI26" s="20">
        <v>16</v>
      </c>
      <c r="AJ26" s="20">
        <v>8</v>
      </c>
      <c r="AK26" s="20">
        <v>3</v>
      </c>
    </row>
    <row r="27" spans="1:3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6"/>
        <v>1919089</v>
      </c>
      <c r="G27" s="19">
        <f t="shared" si="7"/>
        <v>953</v>
      </c>
      <c r="H27" s="20">
        <v>149</v>
      </c>
      <c r="I27" s="20">
        <v>71</v>
      </c>
      <c r="J27" s="20">
        <v>76</v>
      </c>
      <c r="K27" s="20">
        <v>59</v>
      </c>
      <c r="L27" s="20">
        <v>47</v>
      </c>
      <c r="M27" s="20">
        <v>56</v>
      </c>
      <c r="N27" s="20">
        <v>50</v>
      </c>
      <c r="O27" s="20">
        <v>66</v>
      </c>
      <c r="P27" s="20">
        <v>9</v>
      </c>
      <c r="Q27" s="20">
        <v>45</v>
      </c>
      <c r="R27" s="20">
        <v>19</v>
      </c>
      <c r="S27" s="20">
        <v>40</v>
      </c>
      <c r="T27" s="20">
        <v>19</v>
      </c>
      <c r="U27" s="20">
        <v>56</v>
      </c>
      <c r="V27" s="20">
        <v>35</v>
      </c>
      <c r="W27" s="20">
        <v>22</v>
      </c>
      <c r="X27" s="20">
        <v>47</v>
      </c>
      <c r="Y27" s="20">
        <v>4</v>
      </c>
      <c r="Z27" s="20">
        <v>4</v>
      </c>
      <c r="AA27" s="20">
        <v>7</v>
      </c>
      <c r="AB27" s="20">
        <v>4</v>
      </c>
      <c r="AC27" s="20">
        <v>4</v>
      </c>
      <c r="AD27" s="20">
        <v>14</v>
      </c>
      <c r="AE27" s="20">
        <v>13</v>
      </c>
      <c r="AF27" s="20">
        <v>4</v>
      </c>
      <c r="AG27" s="20">
        <v>3</v>
      </c>
      <c r="AH27" s="20">
        <v>6</v>
      </c>
      <c r="AI27" s="20">
        <v>15</v>
      </c>
      <c r="AJ27" s="20">
        <v>7</v>
      </c>
      <c r="AK27" s="20">
        <v>2</v>
      </c>
    </row>
    <row r="28" spans="1:38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6"/>
        <v>2131658</v>
      </c>
      <c r="G28" s="19">
        <f t="shared" si="7"/>
        <v>1012</v>
      </c>
      <c r="H28" s="20">
        <v>160</v>
      </c>
      <c r="I28" s="20">
        <v>76</v>
      </c>
      <c r="J28" s="20">
        <v>81</v>
      </c>
      <c r="K28" s="20">
        <v>63</v>
      </c>
      <c r="L28" s="20">
        <v>50</v>
      </c>
      <c r="M28" s="20">
        <v>60</v>
      </c>
      <c r="N28" s="20">
        <v>54</v>
      </c>
      <c r="O28" s="20">
        <v>71</v>
      </c>
      <c r="P28" s="20">
        <v>9</v>
      </c>
      <c r="Q28" s="20">
        <v>48</v>
      </c>
      <c r="R28" s="20">
        <v>19</v>
      </c>
      <c r="S28" s="20">
        <v>40</v>
      </c>
      <c r="T28" s="20">
        <v>19</v>
      </c>
      <c r="U28" s="20">
        <v>56</v>
      </c>
      <c r="V28" s="20">
        <v>35</v>
      </c>
      <c r="W28" s="20">
        <v>22</v>
      </c>
      <c r="X28" s="20">
        <v>47</v>
      </c>
      <c r="Y28" s="20">
        <v>4</v>
      </c>
      <c r="Z28" s="20">
        <v>4</v>
      </c>
      <c r="AA28" s="20">
        <v>7</v>
      </c>
      <c r="AB28" s="20">
        <v>5</v>
      </c>
      <c r="AC28" s="20">
        <v>5</v>
      </c>
      <c r="AD28" s="20">
        <v>17</v>
      </c>
      <c r="AE28" s="20">
        <v>15</v>
      </c>
      <c r="AF28" s="20">
        <v>5</v>
      </c>
      <c r="AG28" s="20">
        <v>3</v>
      </c>
      <c r="AH28" s="20">
        <v>7</v>
      </c>
      <c r="AI28" s="20">
        <v>18</v>
      </c>
      <c r="AJ28" s="20">
        <v>9</v>
      </c>
      <c r="AK28" s="20">
        <v>3</v>
      </c>
    </row>
    <row r="29" spans="1:3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6"/>
        <v>1789867</v>
      </c>
      <c r="G29" s="19">
        <f t="shared" si="7"/>
        <v>923</v>
      </c>
      <c r="H29" s="20">
        <v>159</v>
      </c>
      <c r="I29" s="20">
        <v>77</v>
      </c>
      <c r="J29" s="20">
        <v>81</v>
      </c>
      <c r="K29" s="20">
        <v>64</v>
      </c>
      <c r="L29" s="20">
        <v>50</v>
      </c>
      <c r="M29" s="20">
        <v>62</v>
      </c>
      <c r="N29" s="20">
        <v>53</v>
      </c>
      <c r="O29" s="20">
        <v>70</v>
      </c>
      <c r="P29" s="20">
        <v>9</v>
      </c>
      <c r="Q29" s="20">
        <v>48</v>
      </c>
      <c r="R29" s="20">
        <v>13</v>
      </c>
      <c r="S29" s="20">
        <v>30</v>
      </c>
      <c r="T29" s="20">
        <v>13</v>
      </c>
      <c r="U29" s="20">
        <v>41</v>
      </c>
      <c r="V29" s="20">
        <v>26</v>
      </c>
      <c r="W29" s="20">
        <v>16</v>
      </c>
      <c r="X29" s="20">
        <v>34</v>
      </c>
      <c r="Y29" s="20">
        <v>3</v>
      </c>
      <c r="Z29" s="20">
        <v>2</v>
      </c>
      <c r="AA29" s="20">
        <v>7</v>
      </c>
      <c r="AB29" s="20">
        <v>4</v>
      </c>
      <c r="AC29" s="20">
        <v>4</v>
      </c>
      <c r="AD29" s="20">
        <v>13</v>
      </c>
      <c r="AE29" s="20">
        <v>12</v>
      </c>
      <c r="AF29" s="20">
        <v>3</v>
      </c>
      <c r="AG29" s="20">
        <v>3</v>
      </c>
      <c r="AH29" s="20">
        <v>4</v>
      </c>
      <c r="AI29" s="20">
        <v>13</v>
      </c>
      <c r="AJ29" s="20">
        <v>7</v>
      </c>
      <c r="AK29" s="20">
        <v>2</v>
      </c>
    </row>
    <row r="30" spans="1:38" s="9" customFormat="1" x14ac:dyDescent="0.2">
      <c r="A30" s="21"/>
      <c r="B30" s="22"/>
      <c r="C30" s="23"/>
      <c r="D30" s="28"/>
      <c r="E30" s="21"/>
      <c r="F30" s="26">
        <f>SUM(F24:F29)</f>
        <v>15944257</v>
      </c>
      <c r="G30" s="26">
        <f t="shared" ref="G30:AK30" si="8">SUM(G24:G29)</f>
        <v>7023</v>
      </c>
      <c r="H30" s="26">
        <f t="shared" si="8"/>
        <v>1065</v>
      </c>
      <c r="I30" s="26">
        <f t="shared" si="8"/>
        <v>508</v>
      </c>
      <c r="J30" s="26">
        <f t="shared" si="8"/>
        <v>542</v>
      </c>
      <c r="K30" s="26">
        <f t="shared" si="8"/>
        <v>423</v>
      </c>
      <c r="L30" s="26">
        <f t="shared" si="8"/>
        <v>334</v>
      </c>
      <c r="M30" s="26">
        <f t="shared" si="8"/>
        <v>403</v>
      </c>
      <c r="N30" s="26">
        <f t="shared" si="8"/>
        <v>358</v>
      </c>
      <c r="O30" s="26">
        <f t="shared" si="8"/>
        <v>470</v>
      </c>
      <c r="P30" s="26">
        <f t="shared" si="8"/>
        <v>63</v>
      </c>
      <c r="Q30" s="26">
        <f t="shared" si="8"/>
        <v>322</v>
      </c>
      <c r="R30" s="26">
        <f t="shared" si="8"/>
        <v>133</v>
      </c>
      <c r="S30" s="26">
        <f t="shared" si="8"/>
        <v>288</v>
      </c>
      <c r="T30" s="26">
        <f t="shared" si="8"/>
        <v>137</v>
      </c>
      <c r="U30" s="26">
        <f t="shared" si="8"/>
        <v>402</v>
      </c>
      <c r="V30" s="26">
        <f t="shared" si="8"/>
        <v>253</v>
      </c>
      <c r="W30" s="26">
        <f t="shared" si="8"/>
        <v>156</v>
      </c>
      <c r="X30" s="26">
        <f t="shared" si="8"/>
        <v>336</v>
      </c>
      <c r="Y30" s="26">
        <f t="shared" si="8"/>
        <v>31</v>
      </c>
      <c r="Z30" s="26">
        <f t="shared" si="8"/>
        <v>26</v>
      </c>
      <c r="AA30" s="26">
        <f t="shared" si="8"/>
        <v>51</v>
      </c>
      <c r="AB30" s="26">
        <f t="shared" si="8"/>
        <v>44</v>
      </c>
      <c r="AC30" s="26">
        <f t="shared" si="8"/>
        <v>43</v>
      </c>
      <c r="AD30" s="26">
        <f t="shared" si="8"/>
        <v>139</v>
      </c>
      <c r="AE30" s="26">
        <f t="shared" si="8"/>
        <v>129</v>
      </c>
      <c r="AF30" s="26">
        <f t="shared" si="8"/>
        <v>38</v>
      </c>
      <c r="AG30" s="26">
        <f t="shared" si="8"/>
        <v>28</v>
      </c>
      <c r="AH30" s="26">
        <f t="shared" si="8"/>
        <v>55</v>
      </c>
      <c r="AI30" s="26">
        <f t="shared" si="8"/>
        <v>148</v>
      </c>
      <c r="AJ30" s="26">
        <f t="shared" si="8"/>
        <v>74</v>
      </c>
      <c r="AK30" s="26">
        <f t="shared" si="8"/>
        <v>24</v>
      </c>
      <c r="AL30" s="7"/>
    </row>
    <row r="31" spans="1:38" x14ac:dyDescent="0.2">
      <c r="A31" s="32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 t="shared" ref="F31:F36" si="9">SUMPRODUCT(H31:AK31,$H$1:$AK$1)</f>
        <v>2097139</v>
      </c>
      <c r="G31" s="19">
        <f t="shared" ref="G31:G36" si="10">SUM(H31:AK31)</f>
        <v>861</v>
      </c>
      <c r="H31" s="20">
        <v>173</v>
      </c>
      <c r="I31" s="20">
        <v>69</v>
      </c>
      <c r="J31" s="20">
        <v>91</v>
      </c>
      <c r="K31" s="20">
        <v>44</v>
      </c>
      <c r="L31" s="20">
        <v>29</v>
      </c>
      <c r="M31" s="20">
        <v>42</v>
      </c>
      <c r="N31" s="20">
        <v>29</v>
      </c>
      <c r="O31" s="20">
        <v>12</v>
      </c>
      <c r="P31" s="20">
        <v>6</v>
      </c>
      <c r="Q31" s="20">
        <v>71</v>
      </c>
      <c r="R31" s="20">
        <v>21</v>
      </c>
      <c r="S31" s="20">
        <v>33</v>
      </c>
      <c r="T31" s="20">
        <v>17</v>
      </c>
      <c r="U31" s="20">
        <v>53</v>
      </c>
      <c r="V31" s="20">
        <v>21</v>
      </c>
      <c r="W31" s="20">
        <v>15</v>
      </c>
      <c r="X31" s="20">
        <v>16</v>
      </c>
      <c r="Y31" s="20">
        <v>4</v>
      </c>
      <c r="Z31" s="20">
        <v>3</v>
      </c>
      <c r="AA31" s="20">
        <v>5</v>
      </c>
      <c r="AB31" s="20">
        <v>5</v>
      </c>
      <c r="AC31" s="20">
        <v>6</v>
      </c>
      <c r="AD31" s="20">
        <v>24</v>
      </c>
      <c r="AE31" s="20">
        <v>19</v>
      </c>
      <c r="AF31" s="20">
        <v>5</v>
      </c>
      <c r="AG31" s="20">
        <v>5</v>
      </c>
      <c r="AH31" s="20">
        <v>8</v>
      </c>
      <c r="AI31" s="20">
        <v>23</v>
      </c>
      <c r="AJ31" s="20">
        <v>11</v>
      </c>
      <c r="AK31" s="20">
        <v>1</v>
      </c>
    </row>
    <row r="32" spans="1:38" x14ac:dyDescent="0.2">
      <c r="A32" s="32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9"/>
        <v>1263448</v>
      </c>
      <c r="G32" s="19">
        <f t="shared" si="10"/>
        <v>673</v>
      </c>
      <c r="H32" s="20">
        <v>144</v>
      </c>
      <c r="I32" s="20">
        <v>57</v>
      </c>
      <c r="J32" s="20">
        <v>76</v>
      </c>
      <c r="K32" s="20">
        <v>37</v>
      </c>
      <c r="L32" s="20">
        <v>24</v>
      </c>
      <c r="M32" s="20">
        <v>35</v>
      </c>
      <c r="N32" s="20">
        <v>24</v>
      </c>
      <c r="O32" s="20">
        <v>10</v>
      </c>
      <c r="P32" s="20">
        <v>5</v>
      </c>
      <c r="Q32" s="20">
        <v>59</v>
      </c>
      <c r="R32" s="20">
        <v>18</v>
      </c>
      <c r="S32" s="20">
        <v>27</v>
      </c>
      <c r="T32" s="20">
        <v>14</v>
      </c>
      <c r="U32" s="20">
        <v>45</v>
      </c>
      <c r="V32" s="20">
        <v>17</v>
      </c>
      <c r="W32" s="20">
        <v>12</v>
      </c>
      <c r="X32" s="20">
        <v>13</v>
      </c>
      <c r="Y32" s="20">
        <v>3</v>
      </c>
      <c r="Z32" s="20">
        <v>3</v>
      </c>
      <c r="AA32" s="20">
        <v>5</v>
      </c>
      <c r="AB32" s="20">
        <v>4</v>
      </c>
      <c r="AC32" s="20">
        <v>5</v>
      </c>
      <c r="AD32" s="20">
        <v>9</v>
      </c>
      <c r="AE32" s="20">
        <v>7</v>
      </c>
      <c r="AF32" s="20">
        <v>2</v>
      </c>
      <c r="AG32" s="20">
        <v>2</v>
      </c>
      <c r="AH32" s="20">
        <v>3</v>
      </c>
      <c r="AI32" s="20">
        <v>9</v>
      </c>
      <c r="AJ32" s="20">
        <v>4</v>
      </c>
      <c r="AK32" s="20">
        <v>0</v>
      </c>
    </row>
    <row r="33" spans="1:38" x14ac:dyDescent="0.2">
      <c r="A33" s="32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 t="shared" si="9"/>
        <v>1678649</v>
      </c>
      <c r="G33" s="19">
        <f t="shared" si="10"/>
        <v>714</v>
      </c>
      <c r="H33" s="20">
        <v>145</v>
      </c>
      <c r="I33" s="20">
        <v>58</v>
      </c>
      <c r="J33" s="20">
        <v>76</v>
      </c>
      <c r="K33" s="20">
        <v>37</v>
      </c>
      <c r="L33" s="20">
        <v>25</v>
      </c>
      <c r="M33" s="20">
        <v>35</v>
      </c>
      <c r="N33" s="20">
        <v>24</v>
      </c>
      <c r="O33" s="20">
        <v>10</v>
      </c>
      <c r="P33" s="20">
        <v>5</v>
      </c>
      <c r="Q33" s="20">
        <v>59</v>
      </c>
      <c r="R33" s="20">
        <v>18</v>
      </c>
      <c r="S33" s="20">
        <v>28</v>
      </c>
      <c r="T33" s="20">
        <v>14</v>
      </c>
      <c r="U33" s="20">
        <v>45</v>
      </c>
      <c r="V33" s="20">
        <v>17</v>
      </c>
      <c r="W33" s="20">
        <v>12</v>
      </c>
      <c r="X33" s="20">
        <v>13</v>
      </c>
      <c r="Y33" s="20">
        <v>3</v>
      </c>
      <c r="Z33" s="20">
        <v>3</v>
      </c>
      <c r="AA33" s="20">
        <v>5</v>
      </c>
      <c r="AB33" s="20">
        <v>4</v>
      </c>
      <c r="AC33" s="20">
        <v>5</v>
      </c>
      <c r="AD33" s="20">
        <v>18</v>
      </c>
      <c r="AE33" s="20">
        <v>14</v>
      </c>
      <c r="AF33" s="20">
        <v>4</v>
      </c>
      <c r="AG33" s="20">
        <v>4</v>
      </c>
      <c r="AH33" s="20">
        <v>6</v>
      </c>
      <c r="AI33" s="20">
        <v>17</v>
      </c>
      <c r="AJ33" s="20">
        <v>9</v>
      </c>
      <c r="AK33" s="20">
        <v>1</v>
      </c>
    </row>
    <row r="34" spans="1:38" x14ac:dyDescent="0.2">
      <c r="A34" s="32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 t="shared" si="9"/>
        <v>1263448</v>
      </c>
      <c r="G34" s="19">
        <f t="shared" si="10"/>
        <v>673</v>
      </c>
      <c r="H34" s="20">
        <v>144</v>
      </c>
      <c r="I34" s="20">
        <v>57</v>
      </c>
      <c r="J34" s="20">
        <v>76</v>
      </c>
      <c r="K34" s="20">
        <v>37</v>
      </c>
      <c r="L34" s="20">
        <v>24</v>
      </c>
      <c r="M34" s="20">
        <v>35</v>
      </c>
      <c r="N34" s="20">
        <v>24</v>
      </c>
      <c r="O34" s="20">
        <v>10</v>
      </c>
      <c r="P34" s="20">
        <v>5</v>
      </c>
      <c r="Q34" s="20">
        <v>59</v>
      </c>
      <c r="R34" s="20">
        <v>18</v>
      </c>
      <c r="S34" s="20">
        <v>27</v>
      </c>
      <c r="T34" s="20">
        <v>14</v>
      </c>
      <c r="U34" s="20">
        <v>45</v>
      </c>
      <c r="V34" s="20">
        <v>17</v>
      </c>
      <c r="W34" s="20">
        <v>12</v>
      </c>
      <c r="X34" s="20">
        <v>13</v>
      </c>
      <c r="Y34" s="20">
        <v>3</v>
      </c>
      <c r="Z34" s="20">
        <v>3</v>
      </c>
      <c r="AA34" s="20">
        <v>5</v>
      </c>
      <c r="AB34" s="20">
        <v>4</v>
      </c>
      <c r="AC34" s="20">
        <v>5</v>
      </c>
      <c r="AD34" s="20">
        <v>9</v>
      </c>
      <c r="AE34" s="20">
        <v>7</v>
      </c>
      <c r="AF34" s="20">
        <v>2</v>
      </c>
      <c r="AG34" s="20">
        <v>2</v>
      </c>
      <c r="AH34" s="20">
        <v>3</v>
      </c>
      <c r="AI34" s="20">
        <v>9</v>
      </c>
      <c r="AJ34" s="20">
        <v>4</v>
      </c>
      <c r="AK34" s="20">
        <v>0</v>
      </c>
    </row>
    <row r="35" spans="1:38" x14ac:dyDescent="0.2">
      <c r="A35" s="32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 t="shared" si="9"/>
        <v>1607535</v>
      </c>
      <c r="G35" s="19">
        <f t="shared" si="10"/>
        <v>668</v>
      </c>
      <c r="H35" s="20">
        <v>135</v>
      </c>
      <c r="I35" s="20">
        <v>54</v>
      </c>
      <c r="J35" s="20">
        <v>71</v>
      </c>
      <c r="K35" s="20">
        <v>34</v>
      </c>
      <c r="L35" s="20">
        <v>23</v>
      </c>
      <c r="M35" s="20">
        <v>32</v>
      </c>
      <c r="N35" s="20">
        <v>23</v>
      </c>
      <c r="O35" s="20">
        <v>10</v>
      </c>
      <c r="P35" s="20">
        <v>4</v>
      </c>
      <c r="Q35" s="20">
        <v>55</v>
      </c>
      <c r="R35" s="20">
        <v>17</v>
      </c>
      <c r="S35" s="20">
        <v>26</v>
      </c>
      <c r="T35" s="20">
        <v>13</v>
      </c>
      <c r="U35" s="20">
        <v>42</v>
      </c>
      <c r="V35" s="20">
        <v>16</v>
      </c>
      <c r="W35" s="20">
        <v>11</v>
      </c>
      <c r="X35" s="20">
        <v>12</v>
      </c>
      <c r="Y35" s="20">
        <v>3</v>
      </c>
      <c r="Z35" s="20">
        <v>2</v>
      </c>
      <c r="AA35" s="20">
        <v>4</v>
      </c>
      <c r="AB35" s="20">
        <v>4</v>
      </c>
      <c r="AC35" s="20">
        <v>4</v>
      </c>
      <c r="AD35" s="20">
        <v>18</v>
      </c>
      <c r="AE35" s="20">
        <v>14</v>
      </c>
      <c r="AF35" s="20">
        <v>4</v>
      </c>
      <c r="AG35" s="20">
        <v>4</v>
      </c>
      <c r="AH35" s="20">
        <v>6</v>
      </c>
      <c r="AI35" s="20">
        <v>17</v>
      </c>
      <c r="AJ35" s="20">
        <v>9</v>
      </c>
      <c r="AK35" s="20">
        <v>1</v>
      </c>
    </row>
    <row r="36" spans="1:38" x14ac:dyDescent="0.2">
      <c r="A36" s="32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 t="shared" si="9"/>
        <v>3207433</v>
      </c>
      <c r="G36" s="19">
        <f t="shared" si="10"/>
        <v>1148</v>
      </c>
      <c r="H36" s="20">
        <v>221</v>
      </c>
      <c r="I36" s="20">
        <v>88</v>
      </c>
      <c r="J36" s="20">
        <v>117</v>
      </c>
      <c r="K36" s="20">
        <v>55</v>
      </c>
      <c r="L36" s="20">
        <v>38</v>
      </c>
      <c r="M36" s="20">
        <v>53</v>
      </c>
      <c r="N36" s="20">
        <v>38</v>
      </c>
      <c r="O36" s="20">
        <v>17</v>
      </c>
      <c r="P36" s="20">
        <v>7</v>
      </c>
      <c r="Q36" s="20">
        <v>92</v>
      </c>
      <c r="R36" s="20">
        <v>26</v>
      </c>
      <c r="S36" s="20">
        <v>42</v>
      </c>
      <c r="T36" s="20">
        <v>23</v>
      </c>
      <c r="U36" s="20">
        <v>67</v>
      </c>
      <c r="V36" s="20">
        <v>26</v>
      </c>
      <c r="W36" s="20">
        <v>19</v>
      </c>
      <c r="X36" s="20">
        <v>21</v>
      </c>
      <c r="Y36" s="20">
        <v>6</v>
      </c>
      <c r="Z36" s="20">
        <v>3</v>
      </c>
      <c r="AA36" s="20">
        <v>6</v>
      </c>
      <c r="AB36" s="20">
        <v>4</v>
      </c>
      <c r="AC36" s="20">
        <v>6</v>
      </c>
      <c r="AD36" s="20">
        <v>42</v>
      </c>
      <c r="AE36" s="20">
        <v>35</v>
      </c>
      <c r="AF36" s="20">
        <v>10</v>
      </c>
      <c r="AG36" s="20">
        <v>9</v>
      </c>
      <c r="AH36" s="20">
        <v>14</v>
      </c>
      <c r="AI36" s="20">
        <v>40</v>
      </c>
      <c r="AJ36" s="20">
        <v>20</v>
      </c>
      <c r="AK36" s="20">
        <v>3</v>
      </c>
    </row>
    <row r="37" spans="1:38" s="9" customFormat="1" x14ac:dyDescent="0.2">
      <c r="A37" s="30"/>
      <c r="B37" s="22"/>
      <c r="C37" s="23"/>
      <c r="D37" s="31"/>
      <c r="E37" s="31"/>
      <c r="F37" s="26">
        <f>SUM(F31:F36)</f>
        <v>11117652</v>
      </c>
      <c r="G37" s="26">
        <f t="shared" ref="G37:AK37" si="11">SUM(G31:G36)</f>
        <v>4737</v>
      </c>
      <c r="H37" s="26">
        <f t="shared" si="11"/>
        <v>962</v>
      </c>
      <c r="I37" s="26">
        <f t="shared" si="11"/>
        <v>383</v>
      </c>
      <c r="J37" s="26">
        <f t="shared" si="11"/>
        <v>507</v>
      </c>
      <c r="K37" s="26">
        <f t="shared" si="11"/>
        <v>244</v>
      </c>
      <c r="L37" s="26">
        <f t="shared" si="11"/>
        <v>163</v>
      </c>
      <c r="M37" s="26">
        <f t="shared" si="11"/>
        <v>232</v>
      </c>
      <c r="N37" s="26">
        <f t="shared" si="11"/>
        <v>162</v>
      </c>
      <c r="O37" s="26">
        <f t="shared" si="11"/>
        <v>69</v>
      </c>
      <c r="P37" s="26">
        <f t="shared" si="11"/>
        <v>32</v>
      </c>
      <c r="Q37" s="26">
        <f t="shared" si="11"/>
        <v>395</v>
      </c>
      <c r="R37" s="26">
        <f t="shared" si="11"/>
        <v>118</v>
      </c>
      <c r="S37" s="26">
        <f t="shared" si="11"/>
        <v>183</v>
      </c>
      <c r="T37" s="26">
        <f t="shared" si="11"/>
        <v>95</v>
      </c>
      <c r="U37" s="26">
        <f t="shared" si="11"/>
        <v>297</v>
      </c>
      <c r="V37" s="26">
        <f t="shared" si="11"/>
        <v>114</v>
      </c>
      <c r="W37" s="26">
        <f t="shared" si="11"/>
        <v>81</v>
      </c>
      <c r="X37" s="26">
        <f t="shared" si="11"/>
        <v>88</v>
      </c>
      <c r="Y37" s="26">
        <f t="shared" si="11"/>
        <v>22</v>
      </c>
      <c r="Z37" s="26">
        <f t="shared" si="11"/>
        <v>17</v>
      </c>
      <c r="AA37" s="26">
        <f t="shared" si="11"/>
        <v>30</v>
      </c>
      <c r="AB37" s="26">
        <f t="shared" si="11"/>
        <v>25</v>
      </c>
      <c r="AC37" s="26">
        <f t="shared" si="11"/>
        <v>31</v>
      </c>
      <c r="AD37" s="26">
        <f t="shared" si="11"/>
        <v>120</v>
      </c>
      <c r="AE37" s="26">
        <f t="shared" si="11"/>
        <v>96</v>
      </c>
      <c r="AF37" s="26">
        <f t="shared" si="11"/>
        <v>27</v>
      </c>
      <c r="AG37" s="26">
        <f t="shared" si="11"/>
        <v>26</v>
      </c>
      <c r="AH37" s="26">
        <f t="shared" si="11"/>
        <v>40</v>
      </c>
      <c r="AI37" s="26">
        <f t="shared" si="11"/>
        <v>115</v>
      </c>
      <c r="AJ37" s="26">
        <f t="shared" si="11"/>
        <v>57</v>
      </c>
      <c r="AK37" s="26">
        <f t="shared" si="11"/>
        <v>6</v>
      </c>
      <c r="AL37" s="7"/>
    </row>
    <row r="38" spans="1:3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12">SUMPRODUCT(H38:AK38,$H$1:$AK$1)</f>
        <v>1922259</v>
      </c>
      <c r="G38" s="19">
        <f t="shared" ref="G38:G44" si="13">SUM(H38:AK38)</f>
        <v>1068</v>
      </c>
      <c r="H38" s="20">
        <v>207</v>
      </c>
      <c r="I38" s="20">
        <v>89</v>
      </c>
      <c r="J38" s="20">
        <v>94</v>
      </c>
      <c r="K38" s="20">
        <v>75</v>
      </c>
      <c r="L38" s="20">
        <v>34</v>
      </c>
      <c r="M38" s="20">
        <v>62</v>
      </c>
      <c r="N38" s="20">
        <v>37</v>
      </c>
      <c r="O38" s="20">
        <v>41</v>
      </c>
      <c r="P38" s="20">
        <v>11</v>
      </c>
      <c r="Q38" s="20">
        <v>72</v>
      </c>
      <c r="R38" s="20">
        <v>16</v>
      </c>
      <c r="S38" s="20">
        <v>55</v>
      </c>
      <c r="T38" s="20">
        <v>23</v>
      </c>
      <c r="U38" s="20">
        <v>52</v>
      </c>
      <c r="V38" s="20">
        <v>35</v>
      </c>
      <c r="W38" s="20">
        <v>30</v>
      </c>
      <c r="X38" s="20">
        <v>61</v>
      </c>
      <c r="Y38" s="20">
        <v>5</v>
      </c>
      <c r="Z38" s="20">
        <v>4</v>
      </c>
      <c r="AA38" s="20">
        <v>6</v>
      </c>
      <c r="AB38" s="20">
        <v>5</v>
      </c>
      <c r="AC38" s="20">
        <v>3</v>
      </c>
      <c r="AD38" s="20">
        <v>11</v>
      </c>
      <c r="AE38" s="20">
        <v>10</v>
      </c>
      <c r="AF38" s="20">
        <v>4</v>
      </c>
      <c r="AG38" s="20">
        <v>2</v>
      </c>
      <c r="AH38" s="20">
        <v>4</v>
      </c>
      <c r="AI38" s="20">
        <v>12</v>
      </c>
      <c r="AJ38" s="20">
        <v>5</v>
      </c>
      <c r="AK38" s="20">
        <v>3</v>
      </c>
    </row>
    <row r="39" spans="1:3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12"/>
        <v>1358120</v>
      </c>
      <c r="G39" s="19">
        <f t="shared" si="13"/>
        <v>741</v>
      </c>
      <c r="H39" s="20">
        <v>142</v>
      </c>
      <c r="I39" s="20">
        <v>61</v>
      </c>
      <c r="J39" s="20">
        <v>64</v>
      </c>
      <c r="K39" s="20">
        <v>52</v>
      </c>
      <c r="L39" s="20">
        <v>23</v>
      </c>
      <c r="M39" s="20">
        <v>42</v>
      </c>
      <c r="N39" s="20">
        <v>26</v>
      </c>
      <c r="O39" s="20">
        <v>30</v>
      </c>
      <c r="P39" s="20">
        <v>8</v>
      </c>
      <c r="Q39" s="20">
        <v>53</v>
      </c>
      <c r="R39" s="20">
        <v>12</v>
      </c>
      <c r="S39" s="20">
        <v>40</v>
      </c>
      <c r="T39" s="20">
        <v>17</v>
      </c>
      <c r="U39" s="20">
        <v>38</v>
      </c>
      <c r="V39" s="20">
        <v>26</v>
      </c>
      <c r="W39" s="20">
        <v>18</v>
      </c>
      <c r="X39" s="20">
        <v>36</v>
      </c>
      <c r="Y39" s="20">
        <v>3</v>
      </c>
      <c r="Z39" s="20">
        <v>2</v>
      </c>
      <c r="AA39" s="20">
        <v>3</v>
      </c>
      <c r="AB39" s="20">
        <v>4</v>
      </c>
      <c r="AC39" s="20">
        <v>2</v>
      </c>
      <c r="AD39" s="20">
        <v>9</v>
      </c>
      <c r="AE39" s="20">
        <v>7</v>
      </c>
      <c r="AF39" s="20">
        <v>3</v>
      </c>
      <c r="AG39" s="20">
        <v>2</v>
      </c>
      <c r="AH39" s="20">
        <v>3</v>
      </c>
      <c r="AI39" s="20">
        <v>9</v>
      </c>
      <c r="AJ39" s="20">
        <v>4</v>
      </c>
      <c r="AK39" s="20">
        <v>2</v>
      </c>
    </row>
    <row r="40" spans="1:3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12"/>
        <v>1791697</v>
      </c>
      <c r="G40" s="19">
        <f t="shared" si="13"/>
        <v>1032</v>
      </c>
      <c r="H40" s="20">
        <v>219</v>
      </c>
      <c r="I40" s="20">
        <v>95</v>
      </c>
      <c r="J40" s="20">
        <v>99</v>
      </c>
      <c r="K40" s="20">
        <v>80</v>
      </c>
      <c r="L40" s="20">
        <v>36</v>
      </c>
      <c r="M40" s="20">
        <v>66</v>
      </c>
      <c r="N40" s="20">
        <v>40</v>
      </c>
      <c r="O40" s="20">
        <v>35</v>
      </c>
      <c r="P40" s="20">
        <v>9</v>
      </c>
      <c r="Q40" s="20">
        <v>63</v>
      </c>
      <c r="R40" s="20">
        <v>14</v>
      </c>
      <c r="S40" s="20">
        <v>47</v>
      </c>
      <c r="T40" s="20">
        <v>20</v>
      </c>
      <c r="U40" s="20">
        <v>45</v>
      </c>
      <c r="V40" s="20">
        <v>30</v>
      </c>
      <c r="W40" s="20">
        <v>23</v>
      </c>
      <c r="X40" s="20">
        <v>47</v>
      </c>
      <c r="Y40" s="20">
        <v>4</v>
      </c>
      <c r="Z40" s="20">
        <v>3</v>
      </c>
      <c r="AA40" s="20">
        <v>4</v>
      </c>
      <c r="AB40" s="20">
        <v>5</v>
      </c>
      <c r="AC40" s="20">
        <v>2</v>
      </c>
      <c r="AD40" s="20">
        <v>10</v>
      </c>
      <c r="AE40" s="20">
        <v>9</v>
      </c>
      <c r="AF40" s="20">
        <v>3</v>
      </c>
      <c r="AG40" s="20">
        <v>2</v>
      </c>
      <c r="AH40" s="20">
        <v>3</v>
      </c>
      <c r="AI40" s="20">
        <v>11</v>
      </c>
      <c r="AJ40" s="20">
        <v>5</v>
      </c>
      <c r="AK40" s="20">
        <v>3</v>
      </c>
    </row>
    <row r="41" spans="1:3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12"/>
        <v>1909496</v>
      </c>
      <c r="G41" s="19">
        <f t="shared" si="13"/>
        <v>1044</v>
      </c>
      <c r="H41" s="20">
        <v>194</v>
      </c>
      <c r="I41" s="20">
        <v>83</v>
      </c>
      <c r="J41" s="20">
        <v>88</v>
      </c>
      <c r="K41" s="20">
        <v>71</v>
      </c>
      <c r="L41" s="20">
        <v>32</v>
      </c>
      <c r="M41" s="20">
        <v>58</v>
      </c>
      <c r="N41" s="20">
        <v>35</v>
      </c>
      <c r="O41" s="20">
        <v>44</v>
      </c>
      <c r="P41" s="20">
        <v>12</v>
      </c>
      <c r="Q41" s="20">
        <v>77</v>
      </c>
      <c r="R41" s="20">
        <v>17</v>
      </c>
      <c r="S41" s="20">
        <v>58</v>
      </c>
      <c r="T41" s="20">
        <v>24</v>
      </c>
      <c r="U41" s="20">
        <v>55</v>
      </c>
      <c r="V41" s="20">
        <v>37</v>
      </c>
      <c r="W41" s="20">
        <v>28</v>
      </c>
      <c r="X41" s="20">
        <v>57</v>
      </c>
      <c r="Y41" s="20">
        <v>4</v>
      </c>
      <c r="Z41" s="20">
        <v>4</v>
      </c>
      <c r="AA41" s="20">
        <v>5</v>
      </c>
      <c r="AB41" s="20">
        <v>5</v>
      </c>
      <c r="AC41" s="20">
        <v>3</v>
      </c>
      <c r="AD41" s="20">
        <v>12</v>
      </c>
      <c r="AE41" s="20">
        <v>10</v>
      </c>
      <c r="AF41" s="20">
        <v>4</v>
      </c>
      <c r="AG41" s="20">
        <v>2</v>
      </c>
      <c r="AH41" s="20">
        <v>4</v>
      </c>
      <c r="AI41" s="20">
        <v>12</v>
      </c>
      <c r="AJ41" s="20">
        <v>6</v>
      </c>
      <c r="AK41" s="20">
        <v>3</v>
      </c>
    </row>
    <row r="42" spans="1:3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12"/>
        <v>1901976</v>
      </c>
      <c r="G42" s="19">
        <f t="shared" si="13"/>
        <v>1057</v>
      </c>
      <c r="H42" s="20">
        <v>194</v>
      </c>
      <c r="I42" s="20">
        <v>83</v>
      </c>
      <c r="J42" s="20">
        <v>88</v>
      </c>
      <c r="K42" s="20">
        <v>71</v>
      </c>
      <c r="L42" s="20">
        <v>32</v>
      </c>
      <c r="M42" s="20">
        <v>58</v>
      </c>
      <c r="N42" s="20">
        <v>35</v>
      </c>
      <c r="O42" s="20">
        <v>46</v>
      </c>
      <c r="P42" s="20">
        <v>12</v>
      </c>
      <c r="Q42" s="20">
        <v>82</v>
      </c>
      <c r="R42" s="20">
        <v>18</v>
      </c>
      <c r="S42" s="20">
        <v>62</v>
      </c>
      <c r="T42" s="20">
        <v>26</v>
      </c>
      <c r="U42" s="20">
        <v>59</v>
      </c>
      <c r="V42" s="20">
        <v>40</v>
      </c>
      <c r="W42" s="20">
        <v>26</v>
      </c>
      <c r="X42" s="20">
        <v>54</v>
      </c>
      <c r="Y42" s="20">
        <v>4</v>
      </c>
      <c r="Z42" s="20">
        <v>3</v>
      </c>
      <c r="AA42" s="20">
        <v>5</v>
      </c>
      <c r="AB42" s="20">
        <v>5</v>
      </c>
      <c r="AC42" s="20">
        <v>3</v>
      </c>
      <c r="AD42" s="20">
        <v>11</v>
      </c>
      <c r="AE42" s="20">
        <v>10</v>
      </c>
      <c r="AF42" s="20">
        <v>4</v>
      </c>
      <c r="AG42" s="20">
        <v>2</v>
      </c>
      <c r="AH42" s="20">
        <v>4</v>
      </c>
      <c r="AI42" s="20">
        <v>12</v>
      </c>
      <c r="AJ42" s="20">
        <v>5</v>
      </c>
      <c r="AK42" s="20">
        <v>3</v>
      </c>
    </row>
    <row r="43" spans="1:3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12"/>
        <v>2064499</v>
      </c>
      <c r="G43" s="19">
        <f t="shared" si="13"/>
        <v>1075</v>
      </c>
      <c r="H43" s="20">
        <v>207</v>
      </c>
      <c r="I43" s="20">
        <v>89</v>
      </c>
      <c r="J43" s="20">
        <v>94</v>
      </c>
      <c r="K43" s="20">
        <v>75</v>
      </c>
      <c r="L43" s="20">
        <v>34</v>
      </c>
      <c r="M43" s="20">
        <v>62</v>
      </c>
      <c r="N43" s="20">
        <v>37</v>
      </c>
      <c r="O43" s="20">
        <v>41</v>
      </c>
      <c r="P43" s="20">
        <v>11</v>
      </c>
      <c r="Q43" s="20">
        <v>72</v>
      </c>
      <c r="R43" s="20">
        <v>16</v>
      </c>
      <c r="S43" s="20">
        <v>55</v>
      </c>
      <c r="T43" s="20">
        <v>23</v>
      </c>
      <c r="U43" s="20">
        <v>52</v>
      </c>
      <c r="V43" s="20">
        <v>35</v>
      </c>
      <c r="W43" s="20">
        <v>28</v>
      </c>
      <c r="X43" s="20">
        <v>57</v>
      </c>
      <c r="Y43" s="20">
        <v>4</v>
      </c>
      <c r="Z43" s="20">
        <v>4</v>
      </c>
      <c r="AA43" s="20">
        <v>5</v>
      </c>
      <c r="AB43" s="20">
        <v>6</v>
      </c>
      <c r="AC43" s="20">
        <v>3</v>
      </c>
      <c r="AD43" s="20">
        <v>14</v>
      </c>
      <c r="AE43" s="20">
        <v>12</v>
      </c>
      <c r="AF43" s="20">
        <v>5</v>
      </c>
      <c r="AG43" s="20">
        <v>3</v>
      </c>
      <c r="AH43" s="20">
        <v>5</v>
      </c>
      <c r="AI43" s="20">
        <v>15</v>
      </c>
      <c r="AJ43" s="20">
        <v>7</v>
      </c>
      <c r="AK43" s="20">
        <v>4</v>
      </c>
    </row>
    <row r="44" spans="1:3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12"/>
        <v>1536552</v>
      </c>
      <c r="G44" s="19">
        <f t="shared" si="13"/>
        <v>772</v>
      </c>
      <c r="H44" s="20">
        <v>128</v>
      </c>
      <c r="I44" s="20">
        <v>56</v>
      </c>
      <c r="J44" s="20">
        <v>58</v>
      </c>
      <c r="K44" s="20">
        <v>46</v>
      </c>
      <c r="L44" s="20">
        <v>21</v>
      </c>
      <c r="M44" s="20">
        <v>38</v>
      </c>
      <c r="N44" s="20">
        <v>24</v>
      </c>
      <c r="O44" s="20">
        <v>36</v>
      </c>
      <c r="P44" s="20">
        <v>10</v>
      </c>
      <c r="Q44" s="20">
        <v>64</v>
      </c>
      <c r="R44" s="20">
        <v>12</v>
      </c>
      <c r="S44" s="20">
        <v>48</v>
      </c>
      <c r="T44" s="20">
        <v>19</v>
      </c>
      <c r="U44" s="20">
        <v>45</v>
      </c>
      <c r="V44" s="20">
        <v>30</v>
      </c>
      <c r="W44" s="20">
        <v>23</v>
      </c>
      <c r="X44" s="20">
        <v>47</v>
      </c>
      <c r="Y44" s="20">
        <v>3</v>
      </c>
      <c r="Z44" s="20">
        <v>3</v>
      </c>
      <c r="AA44" s="20">
        <v>5</v>
      </c>
      <c r="AB44" s="20">
        <v>5</v>
      </c>
      <c r="AC44" s="20">
        <v>2</v>
      </c>
      <c r="AD44" s="20">
        <v>11</v>
      </c>
      <c r="AE44" s="20">
        <v>10</v>
      </c>
      <c r="AF44" s="20">
        <v>2</v>
      </c>
      <c r="AG44" s="20">
        <v>3</v>
      </c>
      <c r="AH44" s="20">
        <v>3</v>
      </c>
      <c r="AI44" s="20">
        <v>12</v>
      </c>
      <c r="AJ44" s="20">
        <v>6</v>
      </c>
      <c r="AK44" s="20">
        <v>2</v>
      </c>
    </row>
    <row r="45" spans="1:38" s="9" customFormat="1" x14ac:dyDescent="0.2">
      <c r="A45" s="21"/>
      <c r="B45" s="22"/>
      <c r="C45" s="23"/>
      <c r="D45" s="28"/>
      <c r="E45" s="21"/>
      <c r="F45" s="26">
        <f>SUM(F38:F44)</f>
        <v>12484599</v>
      </c>
      <c r="G45" s="26">
        <f t="shared" ref="G45:AK45" si="14">SUM(G38:G44)</f>
        <v>6789</v>
      </c>
      <c r="H45" s="26">
        <f t="shared" si="14"/>
        <v>1291</v>
      </c>
      <c r="I45" s="26">
        <f t="shared" si="14"/>
        <v>556</v>
      </c>
      <c r="J45" s="26">
        <f t="shared" si="14"/>
        <v>585</v>
      </c>
      <c r="K45" s="26">
        <f t="shared" si="14"/>
        <v>470</v>
      </c>
      <c r="L45" s="26">
        <f t="shared" si="14"/>
        <v>212</v>
      </c>
      <c r="M45" s="26">
        <f t="shared" si="14"/>
        <v>386</v>
      </c>
      <c r="N45" s="26">
        <f t="shared" si="14"/>
        <v>234</v>
      </c>
      <c r="O45" s="26">
        <f t="shared" si="14"/>
        <v>273</v>
      </c>
      <c r="P45" s="26">
        <f t="shared" si="14"/>
        <v>73</v>
      </c>
      <c r="Q45" s="26">
        <f t="shared" si="14"/>
        <v>483</v>
      </c>
      <c r="R45" s="26">
        <f t="shared" si="14"/>
        <v>105</v>
      </c>
      <c r="S45" s="26">
        <f t="shared" si="14"/>
        <v>365</v>
      </c>
      <c r="T45" s="26">
        <f t="shared" si="14"/>
        <v>152</v>
      </c>
      <c r="U45" s="26">
        <f t="shared" si="14"/>
        <v>346</v>
      </c>
      <c r="V45" s="26">
        <f t="shared" si="14"/>
        <v>233</v>
      </c>
      <c r="W45" s="26">
        <f t="shared" si="14"/>
        <v>176</v>
      </c>
      <c r="X45" s="26">
        <f t="shared" si="14"/>
        <v>359</v>
      </c>
      <c r="Y45" s="26">
        <f t="shared" si="14"/>
        <v>27</v>
      </c>
      <c r="Z45" s="26">
        <f t="shared" si="14"/>
        <v>23</v>
      </c>
      <c r="AA45" s="26">
        <f t="shared" si="14"/>
        <v>33</v>
      </c>
      <c r="AB45" s="26">
        <f t="shared" si="14"/>
        <v>35</v>
      </c>
      <c r="AC45" s="26">
        <f t="shared" si="14"/>
        <v>18</v>
      </c>
      <c r="AD45" s="26">
        <f t="shared" si="14"/>
        <v>78</v>
      </c>
      <c r="AE45" s="26">
        <f t="shared" si="14"/>
        <v>68</v>
      </c>
      <c r="AF45" s="26">
        <f t="shared" si="14"/>
        <v>25</v>
      </c>
      <c r="AG45" s="26">
        <f t="shared" si="14"/>
        <v>16</v>
      </c>
      <c r="AH45" s="26">
        <f t="shared" si="14"/>
        <v>26</v>
      </c>
      <c r="AI45" s="26">
        <f t="shared" si="14"/>
        <v>83</v>
      </c>
      <c r="AJ45" s="26">
        <f t="shared" si="14"/>
        <v>38</v>
      </c>
      <c r="AK45" s="26">
        <f t="shared" si="14"/>
        <v>20</v>
      </c>
      <c r="AL45" s="7"/>
    </row>
    <row r="46" spans="1:38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15">SUMPRODUCT(H46:AK46,$H$1:$AK$1)</f>
        <v>1478412</v>
      </c>
      <c r="G46" s="19">
        <f t="shared" ref="G46:G52" si="16">SUM(H46:AK46)</f>
        <v>771</v>
      </c>
      <c r="H46" s="20">
        <v>142</v>
      </c>
      <c r="I46" s="20">
        <v>81</v>
      </c>
      <c r="J46" s="20">
        <v>54</v>
      </c>
      <c r="K46" s="20">
        <v>39</v>
      </c>
      <c r="L46" s="20">
        <v>43</v>
      </c>
      <c r="M46" s="20">
        <v>50</v>
      </c>
      <c r="N46" s="20">
        <v>59</v>
      </c>
      <c r="O46" s="20">
        <v>36</v>
      </c>
      <c r="P46" s="20">
        <v>11</v>
      </c>
      <c r="Q46" s="20">
        <v>25</v>
      </c>
      <c r="R46" s="20">
        <v>16</v>
      </c>
      <c r="S46" s="20">
        <v>26</v>
      </c>
      <c r="T46" s="20">
        <v>16</v>
      </c>
      <c r="U46" s="20">
        <v>11</v>
      </c>
      <c r="V46" s="20">
        <v>25</v>
      </c>
      <c r="W46" s="20">
        <v>16</v>
      </c>
      <c r="X46" s="20">
        <v>57</v>
      </c>
      <c r="Y46" s="20">
        <v>3</v>
      </c>
      <c r="Z46" s="20">
        <v>2</v>
      </c>
      <c r="AA46" s="20">
        <v>4</v>
      </c>
      <c r="AB46" s="20">
        <v>5</v>
      </c>
      <c r="AC46" s="20">
        <v>5</v>
      </c>
      <c r="AD46" s="20">
        <v>11</v>
      </c>
      <c r="AE46" s="20">
        <v>8</v>
      </c>
      <c r="AF46" s="20">
        <v>3</v>
      </c>
      <c r="AG46" s="20">
        <v>3</v>
      </c>
      <c r="AH46" s="20">
        <v>5</v>
      </c>
      <c r="AI46" s="20">
        <v>9</v>
      </c>
      <c r="AJ46" s="20">
        <v>5</v>
      </c>
      <c r="AK46" s="20">
        <v>1</v>
      </c>
    </row>
    <row r="47" spans="1:38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15"/>
        <v>1482051</v>
      </c>
      <c r="G47" s="19">
        <f t="shared" si="16"/>
        <v>850</v>
      </c>
      <c r="H47" s="20">
        <v>191</v>
      </c>
      <c r="I47" s="20">
        <v>65</v>
      </c>
      <c r="J47" s="20">
        <v>137</v>
      </c>
      <c r="K47" s="20">
        <v>53</v>
      </c>
      <c r="L47" s="20">
        <v>29</v>
      </c>
      <c r="M47" s="20">
        <v>38</v>
      </c>
      <c r="N47" s="20">
        <v>38</v>
      </c>
      <c r="O47" s="20">
        <v>52</v>
      </c>
      <c r="P47" s="20">
        <v>9</v>
      </c>
      <c r="Q47" s="20">
        <v>40</v>
      </c>
      <c r="R47" s="20">
        <v>29</v>
      </c>
      <c r="S47" s="20">
        <v>26</v>
      </c>
      <c r="T47" s="20">
        <v>18</v>
      </c>
      <c r="U47" s="20">
        <v>13</v>
      </c>
      <c r="V47" s="20">
        <v>19</v>
      </c>
      <c r="W47" s="20">
        <v>10</v>
      </c>
      <c r="X47" s="20">
        <v>26</v>
      </c>
      <c r="Y47" s="20">
        <v>2</v>
      </c>
      <c r="Z47" s="20">
        <v>4</v>
      </c>
      <c r="AA47" s="20">
        <v>2</v>
      </c>
      <c r="AB47" s="20">
        <v>4</v>
      </c>
      <c r="AC47" s="20">
        <v>6</v>
      </c>
      <c r="AD47" s="20">
        <v>10</v>
      </c>
      <c r="AE47" s="20">
        <v>7</v>
      </c>
      <c r="AF47" s="20">
        <v>2</v>
      </c>
      <c r="AG47" s="20">
        <v>3</v>
      </c>
      <c r="AH47" s="20">
        <v>4</v>
      </c>
      <c r="AI47" s="20">
        <v>8</v>
      </c>
      <c r="AJ47" s="20">
        <v>4</v>
      </c>
      <c r="AK47" s="20">
        <v>1</v>
      </c>
    </row>
    <row r="48" spans="1:38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15"/>
        <v>1511549</v>
      </c>
      <c r="G48" s="19">
        <f t="shared" si="16"/>
        <v>718</v>
      </c>
      <c r="H48" s="20">
        <v>167</v>
      </c>
      <c r="I48" s="20">
        <v>54</v>
      </c>
      <c r="J48" s="20">
        <v>75</v>
      </c>
      <c r="K48" s="20">
        <v>44</v>
      </c>
      <c r="L48" s="20">
        <v>19</v>
      </c>
      <c r="M48" s="20">
        <v>35</v>
      </c>
      <c r="N48" s="20">
        <v>16</v>
      </c>
      <c r="O48" s="20">
        <v>43</v>
      </c>
      <c r="P48" s="20">
        <v>8</v>
      </c>
      <c r="Q48" s="20">
        <v>47</v>
      </c>
      <c r="R48" s="20">
        <v>26</v>
      </c>
      <c r="S48" s="20">
        <v>34</v>
      </c>
      <c r="T48" s="20">
        <v>28</v>
      </c>
      <c r="U48" s="20">
        <v>15</v>
      </c>
      <c r="V48" s="20">
        <v>13</v>
      </c>
      <c r="W48" s="20">
        <v>6</v>
      </c>
      <c r="X48" s="20">
        <v>9</v>
      </c>
      <c r="Y48" s="20">
        <v>3</v>
      </c>
      <c r="Z48" s="20">
        <v>1</v>
      </c>
      <c r="AA48" s="20">
        <v>9</v>
      </c>
      <c r="AB48" s="20">
        <v>7</v>
      </c>
      <c r="AC48" s="20">
        <v>6</v>
      </c>
      <c r="AD48" s="20">
        <v>13</v>
      </c>
      <c r="AE48" s="20">
        <v>9</v>
      </c>
      <c r="AF48" s="20">
        <v>3</v>
      </c>
      <c r="AG48" s="20">
        <v>4</v>
      </c>
      <c r="AH48" s="20">
        <v>6</v>
      </c>
      <c r="AI48" s="20">
        <v>11</v>
      </c>
      <c r="AJ48" s="20">
        <v>6</v>
      </c>
      <c r="AK48" s="20">
        <v>1</v>
      </c>
    </row>
    <row r="49" spans="1:38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15"/>
        <v>1974570</v>
      </c>
      <c r="G49" s="19">
        <f t="shared" si="16"/>
        <v>984</v>
      </c>
      <c r="H49" s="20">
        <v>192</v>
      </c>
      <c r="I49" s="20">
        <v>76</v>
      </c>
      <c r="J49" s="20">
        <v>96</v>
      </c>
      <c r="K49" s="20">
        <v>101</v>
      </c>
      <c r="L49" s="20">
        <v>39</v>
      </c>
      <c r="M49" s="20">
        <v>57</v>
      </c>
      <c r="N49" s="20">
        <v>47</v>
      </c>
      <c r="O49" s="20">
        <v>55</v>
      </c>
      <c r="P49" s="20">
        <v>10</v>
      </c>
      <c r="Q49" s="20">
        <v>33</v>
      </c>
      <c r="R49" s="20">
        <v>10</v>
      </c>
      <c r="S49" s="20">
        <v>49</v>
      </c>
      <c r="T49" s="20">
        <v>25</v>
      </c>
      <c r="U49" s="20">
        <v>8</v>
      </c>
      <c r="V49" s="20">
        <v>30</v>
      </c>
      <c r="W49" s="20">
        <v>14</v>
      </c>
      <c r="X49" s="20">
        <v>49</v>
      </c>
      <c r="Y49" s="20">
        <v>5</v>
      </c>
      <c r="Z49" s="20">
        <v>3</v>
      </c>
      <c r="AA49" s="20">
        <v>6</v>
      </c>
      <c r="AB49" s="20">
        <v>6</v>
      </c>
      <c r="AC49" s="20">
        <v>5</v>
      </c>
      <c r="AD49" s="20">
        <v>17</v>
      </c>
      <c r="AE49" s="20">
        <v>12</v>
      </c>
      <c r="AF49" s="20">
        <v>4</v>
      </c>
      <c r="AG49" s="20">
        <v>5</v>
      </c>
      <c r="AH49" s="20">
        <v>7</v>
      </c>
      <c r="AI49" s="20">
        <v>14</v>
      </c>
      <c r="AJ49" s="20">
        <v>8</v>
      </c>
      <c r="AK49" s="20">
        <v>1</v>
      </c>
    </row>
    <row r="50" spans="1:38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15"/>
        <v>2029801</v>
      </c>
      <c r="G50" s="19">
        <f t="shared" si="16"/>
        <v>1053</v>
      </c>
      <c r="H50" s="20">
        <v>181</v>
      </c>
      <c r="I50" s="20">
        <v>109</v>
      </c>
      <c r="J50" s="20">
        <v>138</v>
      </c>
      <c r="K50" s="20">
        <v>62</v>
      </c>
      <c r="L50" s="20">
        <v>34</v>
      </c>
      <c r="M50" s="20">
        <v>64</v>
      </c>
      <c r="N50" s="20">
        <v>70</v>
      </c>
      <c r="O50" s="20">
        <v>40</v>
      </c>
      <c r="P50" s="20">
        <v>9</v>
      </c>
      <c r="Q50" s="20">
        <v>55</v>
      </c>
      <c r="R50" s="20">
        <v>32</v>
      </c>
      <c r="S50" s="20">
        <v>52</v>
      </c>
      <c r="T50" s="20">
        <v>30</v>
      </c>
      <c r="U50" s="20">
        <v>20</v>
      </c>
      <c r="V50" s="20">
        <v>26</v>
      </c>
      <c r="W50" s="20">
        <v>10</v>
      </c>
      <c r="X50" s="20">
        <v>27</v>
      </c>
      <c r="Y50" s="20">
        <v>5</v>
      </c>
      <c r="Z50" s="20">
        <v>5</v>
      </c>
      <c r="AA50" s="20">
        <v>7</v>
      </c>
      <c r="AB50" s="20">
        <v>7</v>
      </c>
      <c r="AC50" s="20">
        <v>10</v>
      </c>
      <c r="AD50" s="20">
        <v>15</v>
      </c>
      <c r="AE50" s="20">
        <v>10</v>
      </c>
      <c r="AF50" s="20">
        <v>4</v>
      </c>
      <c r="AG50" s="20">
        <v>4</v>
      </c>
      <c r="AH50" s="20">
        <v>6</v>
      </c>
      <c r="AI50" s="20">
        <v>13</v>
      </c>
      <c r="AJ50" s="20">
        <v>7</v>
      </c>
      <c r="AK50" s="20">
        <v>1</v>
      </c>
    </row>
    <row r="51" spans="1:38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15"/>
        <v>1469993</v>
      </c>
      <c r="G51" s="19">
        <f t="shared" si="16"/>
        <v>814</v>
      </c>
      <c r="H51" s="20">
        <v>143</v>
      </c>
      <c r="I51" s="20">
        <v>76</v>
      </c>
      <c r="J51" s="20">
        <v>96</v>
      </c>
      <c r="K51" s="20">
        <v>39</v>
      </c>
      <c r="L51" s="20">
        <v>38</v>
      </c>
      <c r="M51" s="20">
        <v>35</v>
      </c>
      <c r="N51" s="20">
        <v>41</v>
      </c>
      <c r="O51" s="20">
        <v>33</v>
      </c>
      <c r="P51" s="20">
        <v>19</v>
      </c>
      <c r="Q51" s="20">
        <v>20</v>
      </c>
      <c r="R51" s="20">
        <v>35</v>
      </c>
      <c r="S51" s="20">
        <v>41</v>
      </c>
      <c r="T51" s="20">
        <v>31</v>
      </c>
      <c r="U51" s="20">
        <v>28</v>
      </c>
      <c r="V51" s="20">
        <v>35</v>
      </c>
      <c r="W51" s="20">
        <v>20</v>
      </c>
      <c r="X51" s="20">
        <v>26</v>
      </c>
      <c r="Y51" s="20">
        <v>4</v>
      </c>
      <c r="Z51" s="20">
        <v>2</v>
      </c>
      <c r="AA51" s="20">
        <v>3</v>
      </c>
      <c r="AB51" s="20">
        <v>5</v>
      </c>
      <c r="AC51" s="20">
        <v>5</v>
      </c>
      <c r="AD51" s="20">
        <v>10</v>
      </c>
      <c r="AE51" s="20">
        <v>7</v>
      </c>
      <c r="AF51" s="20">
        <v>2</v>
      </c>
      <c r="AG51" s="20">
        <v>3</v>
      </c>
      <c r="AH51" s="20">
        <v>4</v>
      </c>
      <c r="AI51" s="20">
        <v>8</v>
      </c>
      <c r="AJ51" s="20">
        <v>4</v>
      </c>
      <c r="AK51" s="20">
        <v>1</v>
      </c>
    </row>
    <row r="52" spans="1:38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15"/>
        <v>1943263</v>
      </c>
      <c r="G52" s="19">
        <f t="shared" si="16"/>
        <v>881</v>
      </c>
      <c r="H52" s="20">
        <v>179</v>
      </c>
      <c r="I52" s="20">
        <v>81</v>
      </c>
      <c r="J52" s="20">
        <v>87</v>
      </c>
      <c r="K52" s="20">
        <v>100</v>
      </c>
      <c r="L52" s="20">
        <v>38</v>
      </c>
      <c r="M52" s="20">
        <v>37</v>
      </c>
      <c r="N52" s="20">
        <v>43</v>
      </c>
      <c r="O52" s="20">
        <v>45</v>
      </c>
      <c r="P52" s="20">
        <v>6</v>
      </c>
      <c r="Q52" s="20">
        <v>29</v>
      </c>
      <c r="R52" s="20">
        <v>13</v>
      </c>
      <c r="S52" s="20">
        <v>30</v>
      </c>
      <c r="T52" s="20">
        <v>15</v>
      </c>
      <c r="U52" s="20">
        <v>13</v>
      </c>
      <c r="V52" s="20">
        <v>10</v>
      </c>
      <c r="W52" s="20">
        <v>20</v>
      </c>
      <c r="X52" s="20">
        <v>26</v>
      </c>
      <c r="Y52" s="20">
        <v>5</v>
      </c>
      <c r="Z52" s="20">
        <v>6</v>
      </c>
      <c r="AA52" s="20">
        <v>9</v>
      </c>
      <c r="AB52" s="20">
        <v>11</v>
      </c>
      <c r="AC52" s="20">
        <v>6</v>
      </c>
      <c r="AD52" s="20">
        <v>19</v>
      </c>
      <c r="AE52" s="20">
        <v>12</v>
      </c>
      <c r="AF52" s="20">
        <v>5</v>
      </c>
      <c r="AG52" s="20">
        <v>3</v>
      </c>
      <c r="AH52" s="20">
        <v>8</v>
      </c>
      <c r="AI52" s="20">
        <v>15</v>
      </c>
      <c r="AJ52" s="20">
        <v>8</v>
      </c>
      <c r="AK52" s="20">
        <v>2</v>
      </c>
    </row>
    <row r="53" spans="1:38" s="9" customFormat="1" x14ac:dyDescent="0.2">
      <c r="A53" s="30"/>
      <c r="B53" s="22"/>
      <c r="C53" s="23"/>
      <c r="D53" s="31"/>
      <c r="E53" s="31"/>
      <c r="F53" s="26">
        <f>SUM(F46:F52)</f>
        <v>11889639</v>
      </c>
      <c r="G53" s="26">
        <f t="shared" ref="G53:AK53" si="17">SUM(G46:G52)</f>
        <v>6071</v>
      </c>
      <c r="H53" s="26">
        <f t="shared" si="17"/>
        <v>1195</v>
      </c>
      <c r="I53" s="26">
        <f t="shared" si="17"/>
        <v>542</v>
      </c>
      <c r="J53" s="26">
        <f t="shared" si="17"/>
        <v>683</v>
      </c>
      <c r="K53" s="26">
        <f t="shared" si="17"/>
        <v>438</v>
      </c>
      <c r="L53" s="26">
        <f t="shared" si="17"/>
        <v>240</v>
      </c>
      <c r="M53" s="26">
        <f t="shared" si="17"/>
        <v>316</v>
      </c>
      <c r="N53" s="26">
        <f t="shared" si="17"/>
        <v>314</v>
      </c>
      <c r="O53" s="26">
        <f t="shared" si="17"/>
        <v>304</v>
      </c>
      <c r="P53" s="26">
        <f t="shared" si="17"/>
        <v>72</v>
      </c>
      <c r="Q53" s="26">
        <f t="shared" si="17"/>
        <v>249</v>
      </c>
      <c r="R53" s="26">
        <f t="shared" si="17"/>
        <v>161</v>
      </c>
      <c r="S53" s="26">
        <f t="shared" si="17"/>
        <v>258</v>
      </c>
      <c r="T53" s="26">
        <f t="shared" si="17"/>
        <v>163</v>
      </c>
      <c r="U53" s="26">
        <f t="shared" si="17"/>
        <v>108</v>
      </c>
      <c r="V53" s="26">
        <f t="shared" si="17"/>
        <v>158</v>
      </c>
      <c r="W53" s="26">
        <f t="shared" si="17"/>
        <v>96</v>
      </c>
      <c r="X53" s="26">
        <f t="shared" si="17"/>
        <v>220</v>
      </c>
      <c r="Y53" s="26">
        <f t="shared" si="17"/>
        <v>27</v>
      </c>
      <c r="Z53" s="26">
        <f t="shared" si="17"/>
        <v>23</v>
      </c>
      <c r="AA53" s="26">
        <f t="shared" si="17"/>
        <v>40</v>
      </c>
      <c r="AB53" s="26">
        <f t="shared" si="17"/>
        <v>45</v>
      </c>
      <c r="AC53" s="26">
        <f t="shared" si="17"/>
        <v>43</v>
      </c>
      <c r="AD53" s="26">
        <f t="shared" si="17"/>
        <v>95</v>
      </c>
      <c r="AE53" s="26">
        <f t="shared" si="17"/>
        <v>65</v>
      </c>
      <c r="AF53" s="26">
        <f t="shared" si="17"/>
        <v>23</v>
      </c>
      <c r="AG53" s="26">
        <f t="shared" si="17"/>
        <v>25</v>
      </c>
      <c r="AH53" s="26">
        <f t="shared" si="17"/>
        <v>40</v>
      </c>
      <c r="AI53" s="26">
        <f t="shared" si="17"/>
        <v>78</v>
      </c>
      <c r="AJ53" s="26">
        <f t="shared" si="17"/>
        <v>42</v>
      </c>
      <c r="AK53" s="26">
        <f t="shared" si="17"/>
        <v>8</v>
      </c>
      <c r="AL53" s="7"/>
    </row>
    <row r="54" spans="1:38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SUMPRODUCT(H54:AK54,$H$1:$AK$1)</f>
        <v>2749136</v>
      </c>
      <c r="G54" s="19">
        <f>SUM(H54:AK54)</f>
        <v>1145</v>
      </c>
      <c r="H54" s="87">
        <v>176</v>
      </c>
      <c r="I54" s="87">
        <v>96</v>
      </c>
      <c r="J54" s="87">
        <v>79</v>
      </c>
      <c r="K54" s="87">
        <v>86</v>
      </c>
      <c r="L54" s="87">
        <v>47</v>
      </c>
      <c r="M54" s="87">
        <v>68</v>
      </c>
      <c r="N54" s="87">
        <v>48</v>
      </c>
      <c r="O54" s="87">
        <v>11</v>
      </c>
      <c r="P54" s="87">
        <v>13</v>
      </c>
      <c r="Q54" s="87">
        <v>75</v>
      </c>
      <c r="R54" s="87">
        <v>16</v>
      </c>
      <c r="S54" s="87">
        <v>56</v>
      </c>
      <c r="T54" s="87">
        <v>24</v>
      </c>
      <c r="U54" s="87">
        <v>46</v>
      </c>
      <c r="V54" s="87">
        <v>64</v>
      </c>
      <c r="W54" s="87">
        <v>28</v>
      </c>
      <c r="X54" s="87">
        <v>57</v>
      </c>
      <c r="Y54" s="87">
        <v>4</v>
      </c>
      <c r="Z54" s="87">
        <v>4</v>
      </c>
      <c r="AA54" s="87">
        <v>9</v>
      </c>
      <c r="AB54" s="87">
        <v>12</v>
      </c>
      <c r="AC54" s="87">
        <v>9</v>
      </c>
      <c r="AD54" s="87">
        <v>25</v>
      </c>
      <c r="AE54" s="87">
        <v>24</v>
      </c>
      <c r="AF54" s="87">
        <v>8</v>
      </c>
      <c r="AG54" s="87">
        <v>10</v>
      </c>
      <c r="AH54" s="87">
        <v>9</v>
      </c>
      <c r="AI54" s="87">
        <v>27</v>
      </c>
      <c r="AJ54" s="87">
        <v>13</v>
      </c>
      <c r="AK54" s="87">
        <v>1</v>
      </c>
      <c r="AL54" s="88"/>
    </row>
    <row r="55" spans="1:38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SUMPRODUCT(H55:AK55,$H$1:$AK$1)</f>
        <v>1593034</v>
      </c>
      <c r="G55" s="19">
        <f>SUM(H55:AK55)</f>
        <v>744</v>
      </c>
      <c r="H55" s="87">
        <v>118</v>
      </c>
      <c r="I55" s="87">
        <v>64</v>
      </c>
      <c r="J55" s="87">
        <v>53</v>
      </c>
      <c r="K55" s="87">
        <v>58</v>
      </c>
      <c r="L55" s="87">
        <v>31</v>
      </c>
      <c r="M55" s="87">
        <v>46</v>
      </c>
      <c r="N55" s="87">
        <v>32</v>
      </c>
      <c r="O55" s="87">
        <v>7</v>
      </c>
      <c r="P55" s="87">
        <v>9</v>
      </c>
      <c r="Q55" s="87">
        <v>51</v>
      </c>
      <c r="R55" s="87">
        <v>11</v>
      </c>
      <c r="S55" s="87">
        <v>37</v>
      </c>
      <c r="T55" s="87">
        <v>16</v>
      </c>
      <c r="U55" s="87">
        <v>31</v>
      </c>
      <c r="V55" s="87">
        <v>43</v>
      </c>
      <c r="W55" s="87">
        <v>19</v>
      </c>
      <c r="X55" s="87">
        <v>38</v>
      </c>
      <c r="Y55" s="87">
        <v>3</v>
      </c>
      <c r="Z55" s="87">
        <v>3</v>
      </c>
      <c r="AA55" s="87">
        <v>5</v>
      </c>
      <c r="AB55" s="87">
        <v>6</v>
      </c>
      <c r="AC55" s="87">
        <v>5</v>
      </c>
      <c r="AD55" s="87">
        <v>12</v>
      </c>
      <c r="AE55" s="87">
        <v>12</v>
      </c>
      <c r="AF55" s="87">
        <v>4</v>
      </c>
      <c r="AG55" s="87">
        <v>5</v>
      </c>
      <c r="AH55" s="87">
        <v>5</v>
      </c>
      <c r="AI55" s="87">
        <v>13</v>
      </c>
      <c r="AJ55" s="87">
        <v>7</v>
      </c>
      <c r="AK55" s="87">
        <v>0</v>
      </c>
      <c r="AL55" s="88"/>
    </row>
    <row r="56" spans="1:38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SUMPRODUCT(H56:AK56,$H$1:$AK$1)</f>
        <v>1130355</v>
      </c>
      <c r="G56" s="19">
        <f>SUM(H56:AK56)</f>
        <v>561</v>
      </c>
      <c r="H56" s="87">
        <v>91</v>
      </c>
      <c r="I56" s="87">
        <v>49</v>
      </c>
      <c r="J56" s="87">
        <v>41</v>
      </c>
      <c r="K56" s="87">
        <v>44</v>
      </c>
      <c r="L56" s="87">
        <v>24</v>
      </c>
      <c r="M56" s="87">
        <v>35</v>
      </c>
      <c r="N56" s="87">
        <v>25</v>
      </c>
      <c r="O56" s="87">
        <v>6</v>
      </c>
      <c r="P56" s="87">
        <v>7</v>
      </c>
      <c r="Q56" s="87">
        <v>39</v>
      </c>
      <c r="R56" s="87">
        <v>8</v>
      </c>
      <c r="S56" s="87">
        <v>29</v>
      </c>
      <c r="T56" s="87">
        <v>12</v>
      </c>
      <c r="U56" s="87">
        <v>23</v>
      </c>
      <c r="V56" s="87">
        <v>33</v>
      </c>
      <c r="W56" s="87">
        <v>14</v>
      </c>
      <c r="X56" s="87">
        <v>29</v>
      </c>
      <c r="Y56" s="87">
        <v>2</v>
      </c>
      <c r="Z56" s="87">
        <v>2</v>
      </c>
      <c r="AA56" s="87">
        <v>3</v>
      </c>
      <c r="AB56" s="87">
        <v>4</v>
      </c>
      <c r="AC56" s="87">
        <v>3</v>
      </c>
      <c r="AD56" s="87">
        <v>8</v>
      </c>
      <c r="AE56" s="87">
        <v>8</v>
      </c>
      <c r="AF56" s="87">
        <v>3</v>
      </c>
      <c r="AG56" s="87">
        <v>3</v>
      </c>
      <c r="AH56" s="87">
        <v>3</v>
      </c>
      <c r="AI56" s="87">
        <v>9</v>
      </c>
      <c r="AJ56" s="87">
        <v>4</v>
      </c>
      <c r="AK56" s="87">
        <v>0</v>
      </c>
      <c r="AL56" s="88"/>
    </row>
    <row r="57" spans="1:38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SUMPRODUCT(H57:AK57,$H$1:$AK$1)</f>
        <v>1608238</v>
      </c>
      <c r="G57" s="19">
        <f>SUM(H57:AK57)</f>
        <v>744</v>
      </c>
      <c r="H57" s="87">
        <v>118</v>
      </c>
      <c r="I57" s="87">
        <v>64</v>
      </c>
      <c r="J57" s="87">
        <v>54</v>
      </c>
      <c r="K57" s="87">
        <v>59</v>
      </c>
      <c r="L57" s="87">
        <v>32</v>
      </c>
      <c r="M57" s="87">
        <v>46</v>
      </c>
      <c r="N57" s="87">
        <v>32</v>
      </c>
      <c r="O57" s="87">
        <v>7</v>
      </c>
      <c r="P57" s="87">
        <v>8</v>
      </c>
      <c r="Q57" s="87">
        <v>50</v>
      </c>
      <c r="R57" s="87">
        <v>11</v>
      </c>
      <c r="S57" s="87">
        <v>37</v>
      </c>
      <c r="T57" s="87">
        <v>16</v>
      </c>
      <c r="U57" s="87">
        <v>30</v>
      </c>
      <c r="V57" s="87">
        <v>42</v>
      </c>
      <c r="W57" s="87">
        <v>19</v>
      </c>
      <c r="X57" s="87">
        <v>39</v>
      </c>
      <c r="Y57" s="87">
        <v>3</v>
      </c>
      <c r="Z57" s="87">
        <v>1</v>
      </c>
      <c r="AA57" s="87">
        <v>5</v>
      </c>
      <c r="AB57" s="87">
        <v>6</v>
      </c>
      <c r="AC57" s="87">
        <v>5</v>
      </c>
      <c r="AD57" s="87">
        <v>14</v>
      </c>
      <c r="AE57" s="87">
        <v>12</v>
      </c>
      <c r="AF57" s="87">
        <v>3</v>
      </c>
      <c r="AG57" s="87">
        <v>5</v>
      </c>
      <c r="AH57" s="87">
        <v>5</v>
      </c>
      <c r="AI57" s="87">
        <v>13</v>
      </c>
      <c r="AJ57" s="87">
        <v>7</v>
      </c>
      <c r="AK57" s="87">
        <v>1</v>
      </c>
      <c r="AL57" s="88"/>
    </row>
    <row r="58" spans="1:38" s="9" customFormat="1" x14ac:dyDescent="0.2">
      <c r="A58" s="36"/>
      <c r="B58" s="12"/>
      <c r="C58" s="37"/>
      <c r="D58" s="38"/>
      <c r="E58" s="59"/>
      <c r="F58" s="26">
        <f>SUM(F54:F57)</f>
        <v>7080763</v>
      </c>
      <c r="G58" s="26">
        <f t="shared" ref="G58:AK58" si="18">SUM(G54:G57)</f>
        <v>3194</v>
      </c>
      <c r="H58" s="26">
        <f t="shared" si="18"/>
        <v>503</v>
      </c>
      <c r="I58" s="26">
        <f t="shared" si="18"/>
        <v>273</v>
      </c>
      <c r="J58" s="26">
        <f t="shared" si="18"/>
        <v>227</v>
      </c>
      <c r="K58" s="26">
        <f t="shared" si="18"/>
        <v>247</v>
      </c>
      <c r="L58" s="26">
        <f t="shared" si="18"/>
        <v>134</v>
      </c>
      <c r="M58" s="26">
        <f t="shared" si="18"/>
        <v>195</v>
      </c>
      <c r="N58" s="26">
        <f t="shared" si="18"/>
        <v>137</v>
      </c>
      <c r="O58" s="26">
        <f t="shared" si="18"/>
        <v>31</v>
      </c>
      <c r="P58" s="26">
        <f t="shared" si="18"/>
        <v>37</v>
      </c>
      <c r="Q58" s="26">
        <f t="shared" si="18"/>
        <v>215</v>
      </c>
      <c r="R58" s="26">
        <f t="shared" si="18"/>
        <v>46</v>
      </c>
      <c r="S58" s="26">
        <f t="shared" si="18"/>
        <v>159</v>
      </c>
      <c r="T58" s="26">
        <f t="shared" si="18"/>
        <v>68</v>
      </c>
      <c r="U58" s="26">
        <f t="shared" si="18"/>
        <v>130</v>
      </c>
      <c r="V58" s="26">
        <f t="shared" si="18"/>
        <v>182</v>
      </c>
      <c r="W58" s="26">
        <f t="shared" si="18"/>
        <v>80</v>
      </c>
      <c r="X58" s="26">
        <f t="shared" si="18"/>
        <v>163</v>
      </c>
      <c r="Y58" s="26">
        <f t="shared" si="18"/>
        <v>12</v>
      </c>
      <c r="Z58" s="26">
        <f t="shared" si="18"/>
        <v>10</v>
      </c>
      <c r="AA58" s="26">
        <f t="shared" si="18"/>
        <v>22</v>
      </c>
      <c r="AB58" s="26">
        <f t="shared" si="18"/>
        <v>28</v>
      </c>
      <c r="AC58" s="26">
        <f t="shared" si="18"/>
        <v>22</v>
      </c>
      <c r="AD58" s="26">
        <f t="shared" si="18"/>
        <v>59</v>
      </c>
      <c r="AE58" s="26">
        <f t="shared" si="18"/>
        <v>56</v>
      </c>
      <c r="AF58" s="26">
        <f t="shared" si="18"/>
        <v>18</v>
      </c>
      <c r="AG58" s="26">
        <f t="shared" si="18"/>
        <v>23</v>
      </c>
      <c r="AH58" s="26">
        <f t="shared" si="18"/>
        <v>22</v>
      </c>
      <c r="AI58" s="26">
        <f t="shared" si="18"/>
        <v>62</v>
      </c>
      <c r="AJ58" s="26">
        <f t="shared" si="18"/>
        <v>31</v>
      </c>
      <c r="AK58" s="26">
        <f t="shared" si="18"/>
        <v>2</v>
      </c>
      <c r="AL58" s="7"/>
    </row>
    <row r="59" spans="1:3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2382779</v>
      </c>
      <c r="G59" s="19">
        <f>SUM(H59:AK59)</f>
        <v>1012</v>
      </c>
      <c r="H59" s="20">
        <v>133</v>
      </c>
      <c r="I59" s="20">
        <v>82</v>
      </c>
      <c r="J59" s="20">
        <v>75</v>
      </c>
      <c r="K59" s="20">
        <v>57</v>
      </c>
      <c r="L59" s="20">
        <v>43</v>
      </c>
      <c r="M59" s="20">
        <v>56</v>
      </c>
      <c r="N59" s="20">
        <v>31</v>
      </c>
      <c r="O59" s="20">
        <v>63</v>
      </c>
      <c r="P59" s="20">
        <v>7</v>
      </c>
      <c r="Q59" s="20">
        <v>111</v>
      </c>
      <c r="R59" s="20">
        <v>19</v>
      </c>
      <c r="S59" s="20">
        <v>35</v>
      </c>
      <c r="T59" s="20">
        <v>21</v>
      </c>
      <c r="U59" s="20">
        <v>16</v>
      </c>
      <c r="V59" s="20">
        <v>31</v>
      </c>
      <c r="W59" s="20">
        <v>30</v>
      </c>
      <c r="X59" s="20">
        <v>67</v>
      </c>
      <c r="Y59" s="20">
        <v>6</v>
      </c>
      <c r="Z59" s="20">
        <v>5</v>
      </c>
      <c r="AA59" s="20">
        <v>12</v>
      </c>
      <c r="AB59" s="20">
        <v>10</v>
      </c>
      <c r="AC59" s="20">
        <v>12</v>
      </c>
      <c r="AD59" s="20">
        <v>23</v>
      </c>
      <c r="AE59" s="20">
        <v>19</v>
      </c>
      <c r="AF59" s="20">
        <v>7</v>
      </c>
      <c r="AG59" s="20">
        <v>5</v>
      </c>
      <c r="AH59" s="20">
        <v>7</v>
      </c>
      <c r="AI59" s="20">
        <v>14</v>
      </c>
      <c r="AJ59" s="20">
        <v>7</v>
      </c>
      <c r="AK59" s="20">
        <v>8</v>
      </c>
    </row>
    <row r="60" spans="1:3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1907936</v>
      </c>
      <c r="G60" s="19">
        <f>SUM(H60:AK60)</f>
        <v>987</v>
      </c>
      <c r="H60" s="20">
        <v>140</v>
      </c>
      <c r="I60" s="20">
        <v>86</v>
      </c>
      <c r="J60" s="20">
        <v>79</v>
      </c>
      <c r="K60" s="20">
        <v>60</v>
      </c>
      <c r="L60" s="20">
        <v>46</v>
      </c>
      <c r="M60" s="20">
        <v>59</v>
      </c>
      <c r="N60" s="20">
        <v>33</v>
      </c>
      <c r="O60" s="20">
        <v>66</v>
      </c>
      <c r="P60" s="20">
        <v>8</v>
      </c>
      <c r="Q60" s="20">
        <v>116</v>
      </c>
      <c r="R60" s="20">
        <v>20</v>
      </c>
      <c r="S60" s="20">
        <v>37</v>
      </c>
      <c r="T60" s="20">
        <v>22</v>
      </c>
      <c r="U60" s="20">
        <v>17</v>
      </c>
      <c r="V60" s="20">
        <v>32</v>
      </c>
      <c r="W60" s="20">
        <v>31</v>
      </c>
      <c r="X60" s="20">
        <v>52</v>
      </c>
      <c r="Y60" s="20">
        <v>4</v>
      </c>
      <c r="Z60" s="20">
        <v>4</v>
      </c>
      <c r="AA60" s="20">
        <v>7</v>
      </c>
      <c r="AB60" s="20">
        <v>6</v>
      </c>
      <c r="AC60" s="20">
        <v>7</v>
      </c>
      <c r="AD60" s="20">
        <v>14</v>
      </c>
      <c r="AE60" s="20">
        <v>12</v>
      </c>
      <c r="AF60" s="20">
        <v>4</v>
      </c>
      <c r="AG60" s="20">
        <v>3</v>
      </c>
      <c r="AH60" s="20">
        <v>5</v>
      </c>
      <c r="AI60" s="20">
        <v>8</v>
      </c>
      <c r="AJ60" s="20">
        <v>4</v>
      </c>
      <c r="AK60" s="20">
        <v>5</v>
      </c>
    </row>
    <row r="61" spans="1:3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SUMPRODUCT(H61:AK61,$H$1:$AK$1)</f>
        <v>1688300</v>
      </c>
      <c r="G61" s="19">
        <f>SUM(H61:AK61)</f>
        <v>921</v>
      </c>
      <c r="H61" s="20">
        <v>134</v>
      </c>
      <c r="I61" s="20">
        <v>82</v>
      </c>
      <c r="J61" s="20">
        <v>76</v>
      </c>
      <c r="K61" s="20">
        <v>58</v>
      </c>
      <c r="L61" s="20">
        <v>44</v>
      </c>
      <c r="M61" s="20">
        <v>57</v>
      </c>
      <c r="N61" s="20">
        <v>31</v>
      </c>
      <c r="O61" s="20">
        <v>63</v>
      </c>
      <c r="P61" s="20">
        <v>7</v>
      </c>
      <c r="Q61" s="20">
        <v>111</v>
      </c>
      <c r="R61" s="20">
        <v>19</v>
      </c>
      <c r="S61" s="20">
        <v>35</v>
      </c>
      <c r="T61" s="20">
        <v>21</v>
      </c>
      <c r="U61" s="20">
        <v>16</v>
      </c>
      <c r="V61" s="20">
        <v>31</v>
      </c>
      <c r="W61" s="20">
        <v>30</v>
      </c>
      <c r="X61" s="20">
        <v>39</v>
      </c>
      <c r="Y61" s="20">
        <v>3</v>
      </c>
      <c r="Z61" s="20">
        <v>3</v>
      </c>
      <c r="AA61" s="20">
        <v>6</v>
      </c>
      <c r="AB61" s="20">
        <v>5</v>
      </c>
      <c r="AC61" s="20">
        <v>6</v>
      </c>
      <c r="AD61" s="20">
        <v>11</v>
      </c>
      <c r="AE61" s="20">
        <v>9</v>
      </c>
      <c r="AF61" s="20">
        <v>3</v>
      </c>
      <c r="AG61" s="20">
        <v>3</v>
      </c>
      <c r="AH61" s="20">
        <v>4</v>
      </c>
      <c r="AI61" s="20">
        <v>7</v>
      </c>
      <c r="AJ61" s="20">
        <v>3</v>
      </c>
      <c r="AK61" s="20">
        <v>4</v>
      </c>
    </row>
    <row r="62" spans="1:3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1609080</v>
      </c>
      <c r="G62" s="19">
        <f>SUM(H62:AK62)</f>
        <v>884</v>
      </c>
      <c r="H62" s="20">
        <v>128</v>
      </c>
      <c r="I62" s="20">
        <v>79</v>
      </c>
      <c r="J62" s="20">
        <v>73</v>
      </c>
      <c r="K62" s="20">
        <v>56</v>
      </c>
      <c r="L62" s="20">
        <v>42</v>
      </c>
      <c r="M62" s="20">
        <v>55</v>
      </c>
      <c r="N62" s="20">
        <v>30</v>
      </c>
      <c r="O62" s="20">
        <v>60</v>
      </c>
      <c r="P62" s="20">
        <v>7</v>
      </c>
      <c r="Q62" s="20">
        <v>107</v>
      </c>
      <c r="R62" s="20">
        <v>18</v>
      </c>
      <c r="S62" s="20">
        <v>34</v>
      </c>
      <c r="T62" s="20">
        <v>19</v>
      </c>
      <c r="U62" s="20">
        <v>16</v>
      </c>
      <c r="V62" s="20">
        <v>29</v>
      </c>
      <c r="W62" s="20">
        <v>29</v>
      </c>
      <c r="X62" s="20">
        <v>39</v>
      </c>
      <c r="Y62" s="20">
        <v>4</v>
      </c>
      <c r="Z62" s="20">
        <v>2</v>
      </c>
      <c r="AA62" s="20">
        <v>6</v>
      </c>
      <c r="AB62" s="20">
        <v>5</v>
      </c>
      <c r="AC62" s="20">
        <v>5</v>
      </c>
      <c r="AD62" s="20">
        <v>10</v>
      </c>
      <c r="AE62" s="20">
        <v>8</v>
      </c>
      <c r="AF62" s="20">
        <v>3</v>
      </c>
      <c r="AG62" s="20">
        <v>3</v>
      </c>
      <c r="AH62" s="20">
        <v>3</v>
      </c>
      <c r="AI62" s="20">
        <v>6</v>
      </c>
      <c r="AJ62" s="20">
        <v>4</v>
      </c>
      <c r="AK62" s="20">
        <v>4</v>
      </c>
    </row>
    <row r="63" spans="1:38" s="9" customFormat="1" x14ac:dyDescent="0.2">
      <c r="A63" s="41"/>
      <c r="B63" s="12"/>
      <c r="C63" s="37"/>
      <c r="D63" s="42"/>
      <c r="E63" s="37"/>
      <c r="F63" s="26">
        <f>SUM(F59:F62)</f>
        <v>7588095</v>
      </c>
      <c r="G63" s="26">
        <f t="shared" ref="G63:AK63" si="19">SUM(G59:G62)</f>
        <v>3804</v>
      </c>
      <c r="H63" s="26">
        <f t="shared" si="19"/>
        <v>535</v>
      </c>
      <c r="I63" s="26">
        <f t="shared" si="19"/>
        <v>329</v>
      </c>
      <c r="J63" s="26">
        <f t="shared" si="19"/>
        <v>303</v>
      </c>
      <c r="K63" s="26">
        <f t="shared" si="19"/>
        <v>231</v>
      </c>
      <c r="L63" s="26">
        <f t="shared" si="19"/>
        <v>175</v>
      </c>
      <c r="M63" s="26">
        <f t="shared" si="19"/>
        <v>227</v>
      </c>
      <c r="N63" s="26">
        <f t="shared" si="19"/>
        <v>125</v>
      </c>
      <c r="O63" s="26">
        <f t="shared" si="19"/>
        <v>252</v>
      </c>
      <c r="P63" s="26">
        <f t="shared" si="19"/>
        <v>29</v>
      </c>
      <c r="Q63" s="26">
        <f t="shared" si="19"/>
        <v>445</v>
      </c>
      <c r="R63" s="26">
        <f t="shared" si="19"/>
        <v>76</v>
      </c>
      <c r="S63" s="26">
        <f t="shared" si="19"/>
        <v>141</v>
      </c>
      <c r="T63" s="26">
        <f t="shared" si="19"/>
        <v>83</v>
      </c>
      <c r="U63" s="26">
        <f t="shared" si="19"/>
        <v>65</v>
      </c>
      <c r="V63" s="26">
        <f t="shared" si="19"/>
        <v>123</v>
      </c>
      <c r="W63" s="26">
        <f t="shared" si="19"/>
        <v>120</v>
      </c>
      <c r="X63" s="26">
        <f t="shared" si="19"/>
        <v>197</v>
      </c>
      <c r="Y63" s="26">
        <f t="shared" si="19"/>
        <v>17</v>
      </c>
      <c r="Z63" s="26">
        <f t="shared" si="19"/>
        <v>14</v>
      </c>
      <c r="AA63" s="26">
        <f t="shared" si="19"/>
        <v>31</v>
      </c>
      <c r="AB63" s="26">
        <f t="shared" si="19"/>
        <v>26</v>
      </c>
      <c r="AC63" s="26">
        <f t="shared" si="19"/>
        <v>30</v>
      </c>
      <c r="AD63" s="26">
        <f t="shared" si="19"/>
        <v>58</v>
      </c>
      <c r="AE63" s="26">
        <f t="shared" si="19"/>
        <v>48</v>
      </c>
      <c r="AF63" s="26">
        <f t="shared" si="19"/>
        <v>17</v>
      </c>
      <c r="AG63" s="26">
        <f t="shared" si="19"/>
        <v>14</v>
      </c>
      <c r="AH63" s="26">
        <f t="shared" si="19"/>
        <v>19</v>
      </c>
      <c r="AI63" s="26">
        <f t="shared" si="19"/>
        <v>35</v>
      </c>
      <c r="AJ63" s="26">
        <f t="shared" si="19"/>
        <v>18</v>
      </c>
      <c r="AK63" s="26">
        <f t="shared" si="19"/>
        <v>21</v>
      </c>
      <c r="AL63" s="7"/>
    </row>
    <row r="64" spans="1:38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20">SUMPRODUCT(H64:AK64,$H$1:$AK$1)</f>
        <v>2804843</v>
      </c>
      <c r="G64" s="19">
        <f t="shared" ref="G64:G70" si="21">SUM(H64:AK64)</f>
        <v>1075</v>
      </c>
      <c r="H64" s="20">
        <v>197</v>
      </c>
      <c r="I64" s="20">
        <v>123</v>
      </c>
      <c r="J64" s="20">
        <v>81</v>
      </c>
      <c r="K64" s="20">
        <v>68</v>
      </c>
      <c r="L64" s="20">
        <v>54</v>
      </c>
      <c r="M64" s="20">
        <v>47</v>
      </c>
      <c r="N64" s="20">
        <v>57</v>
      </c>
      <c r="O64" s="20">
        <v>37</v>
      </c>
      <c r="P64" s="20">
        <v>7</v>
      </c>
      <c r="Q64" s="20">
        <v>31</v>
      </c>
      <c r="R64" s="20">
        <v>16</v>
      </c>
      <c r="S64" s="20">
        <v>40</v>
      </c>
      <c r="T64" s="20">
        <v>15</v>
      </c>
      <c r="U64" s="20">
        <v>41</v>
      </c>
      <c r="V64" s="20">
        <v>21</v>
      </c>
      <c r="W64" s="20">
        <v>26</v>
      </c>
      <c r="X64" s="20">
        <v>39</v>
      </c>
      <c r="Y64" s="20">
        <v>5</v>
      </c>
      <c r="Z64" s="20">
        <v>5</v>
      </c>
      <c r="AA64" s="20">
        <v>12</v>
      </c>
      <c r="AB64" s="20">
        <v>12</v>
      </c>
      <c r="AC64" s="20">
        <v>9</v>
      </c>
      <c r="AD64" s="20">
        <v>29</v>
      </c>
      <c r="AE64" s="20">
        <v>21</v>
      </c>
      <c r="AF64" s="20">
        <v>9</v>
      </c>
      <c r="AG64" s="20">
        <v>10</v>
      </c>
      <c r="AH64" s="20">
        <v>14</v>
      </c>
      <c r="AI64" s="20">
        <v>29</v>
      </c>
      <c r="AJ64" s="20">
        <v>17</v>
      </c>
      <c r="AK64" s="20">
        <v>3</v>
      </c>
    </row>
    <row r="65" spans="1:38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20"/>
        <v>2631399</v>
      </c>
      <c r="G65" s="19">
        <f t="shared" si="21"/>
        <v>1009</v>
      </c>
      <c r="H65" s="20">
        <v>185</v>
      </c>
      <c r="I65" s="20">
        <v>116</v>
      </c>
      <c r="J65" s="20">
        <v>76</v>
      </c>
      <c r="K65" s="20">
        <v>64</v>
      </c>
      <c r="L65" s="20">
        <v>50</v>
      </c>
      <c r="M65" s="20">
        <v>44</v>
      </c>
      <c r="N65" s="20">
        <v>54</v>
      </c>
      <c r="O65" s="20">
        <v>35</v>
      </c>
      <c r="P65" s="20">
        <v>6</v>
      </c>
      <c r="Q65" s="20">
        <v>29</v>
      </c>
      <c r="R65" s="20">
        <v>15</v>
      </c>
      <c r="S65" s="20">
        <v>38</v>
      </c>
      <c r="T65" s="20">
        <v>14</v>
      </c>
      <c r="U65" s="20">
        <v>39</v>
      </c>
      <c r="V65" s="20">
        <v>20</v>
      </c>
      <c r="W65" s="20">
        <v>24</v>
      </c>
      <c r="X65" s="20">
        <v>36</v>
      </c>
      <c r="Y65" s="20">
        <v>5</v>
      </c>
      <c r="Z65" s="20">
        <v>4</v>
      </c>
      <c r="AA65" s="20">
        <v>11</v>
      </c>
      <c r="AB65" s="20">
        <v>12</v>
      </c>
      <c r="AC65" s="20">
        <v>9</v>
      </c>
      <c r="AD65" s="20">
        <v>27</v>
      </c>
      <c r="AE65" s="20">
        <v>20</v>
      </c>
      <c r="AF65" s="20">
        <v>8</v>
      </c>
      <c r="AG65" s="20">
        <v>9</v>
      </c>
      <c r="AH65" s="20">
        <v>13</v>
      </c>
      <c r="AI65" s="20">
        <v>27</v>
      </c>
      <c r="AJ65" s="20">
        <v>16</v>
      </c>
      <c r="AK65" s="20">
        <v>3</v>
      </c>
    </row>
    <row r="66" spans="1:38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20"/>
        <v>2842365</v>
      </c>
      <c r="G66" s="19">
        <f t="shared" si="21"/>
        <v>980</v>
      </c>
      <c r="H66" s="20">
        <v>173</v>
      </c>
      <c r="I66" s="20">
        <v>108</v>
      </c>
      <c r="J66" s="20">
        <v>71</v>
      </c>
      <c r="K66" s="20">
        <v>60</v>
      </c>
      <c r="L66" s="20">
        <v>47</v>
      </c>
      <c r="M66" s="20">
        <v>41</v>
      </c>
      <c r="N66" s="20">
        <v>50</v>
      </c>
      <c r="O66" s="20">
        <v>32</v>
      </c>
      <c r="P66" s="20">
        <v>6</v>
      </c>
      <c r="Q66" s="20">
        <v>27</v>
      </c>
      <c r="R66" s="20">
        <v>14</v>
      </c>
      <c r="S66" s="20">
        <v>35</v>
      </c>
      <c r="T66" s="20">
        <v>13</v>
      </c>
      <c r="U66" s="20">
        <v>36</v>
      </c>
      <c r="V66" s="20">
        <v>18</v>
      </c>
      <c r="W66" s="20">
        <v>22</v>
      </c>
      <c r="X66" s="20">
        <v>34</v>
      </c>
      <c r="Y66" s="20">
        <v>6</v>
      </c>
      <c r="Z66" s="20">
        <v>5</v>
      </c>
      <c r="AA66" s="20">
        <v>13</v>
      </c>
      <c r="AB66" s="20">
        <v>14</v>
      </c>
      <c r="AC66" s="20">
        <v>10</v>
      </c>
      <c r="AD66" s="20">
        <v>32</v>
      </c>
      <c r="AE66" s="20">
        <v>23</v>
      </c>
      <c r="AF66" s="20">
        <v>10</v>
      </c>
      <c r="AG66" s="20">
        <v>11</v>
      </c>
      <c r="AH66" s="20">
        <v>16</v>
      </c>
      <c r="AI66" s="20">
        <v>32</v>
      </c>
      <c r="AJ66" s="20">
        <v>18</v>
      </c>
      <c r="AK66" s="20">
        <v>3</v>
      </c>
    </row>
    <row r="67" spans="1:38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20"/>
        <v>2181726</v>
      </c>
      <c r="G67" s="19">
        <f t="shared" si="21"/>
        <v>816</v>
      </c>
      <c r="H67" s="20">
        <v>148</v>
      </c>
      <c r="I67" s="20">
        <v>93</v>
      </c>
      <c r="J67" s="20">
        <v>61</v>
      </c>
      <c r="K67" s="20">
        <v>51</v>
      </c>
      <c r="L67" s="20">
        <v>40</v>
      </c>
      <c r="M67" s="20">
        <v>35</v>
      </c>
      <c r="N67" s="20">
        <v>43</v>
      </c>
      <c r="O67" s="20">
        <v>28</v>
      </c>
      <c r="P67" s="20">
        <v>5</v>
      </c>
      <c r="Q67" s="20">
        <v>23</v>
      </c>
      <c r="R67" s="20">
        <v>12</v>
      </c>
      <c r="S67" s="20">
        <v>30</v>
      </c>
      <c r="T67" s="20">
        <v>12</v>
      </c>
      <c r="U67" s="20">
        <v>31</v>
      </c>
      <c r="V67" s="20">
        <v>16</v>
      </c>
      <c r="W67" s="20">
        <v>19</v>
      </c>
      <c r="X67" s="20">
        <v>29</v>
      </c>
      <c r="Y67" s="20">
        <v>5</v>
      </c>
      <c r="Z67" s="20">
        <v>4</v>
      </c>
      <c r="AA67" s="20">
        <v>10</v>
      </c>
      <c r="AB67" s="20">
        <v>10</v>
      </c>
      <c r="AC67" s="20">
        <v>7</v>
      </c>
      <c r="AD67" s="20">
        <v>23</v>
      </c>
      <c r="AE67" s="20">
        <v>17</v>
      </c>
      <c r="AF67" s="20">
        <v>7</v>
      </c>
      <c r="AG67" s="20">
        <v>8</v>
      </c>
      <c r="AH67" s="20">
        <v>11</v>
      </c>
      <c r="AI67" s="20">
        <v>23</v>
      </c>
      <c r="AJ67" s="20">
        <v>13</v>
      </c>
      <c r="AK67" s="20">
        <v>2</v>
      </c>
    </row>
    <row r="68" spans="1:38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20"/>
        <v>2614463</v>
      </c>
      <c r="G68" s="19">
        <f t="shared" si="21"/>
        <v>1056</v>
      </c>
      <c r="H68" s="20">
        <v>197</v>
      </c>
      <c r="I68" s="20">
        <v>123</v>
      </c>
      <c r="J68" s="20">
        <v>81</v>
      </c>
      <c r="K68" s="20">
        <v>68</v>
      </c>
      <c r="L68" s="20">
        <v>54</v>
      </c>
      <c r="M68" s="20">
        <v>47</v>
      </c>
      <c r="N68" s="20">
        <v>57</v>
      </c>
      <c r="O68" s="20">
        <v>37</v>
      </c>
      <c r="P68" s="20">
        <v>7</v>
      </c>
      <c r="Q68" s="20">
        <v>31</v>
      </c>
      <c r="R68" s="20">
        <v>16</v>
      </c>
      <c r="S68" s="20">
        <v>40</v>
      </c>
      <c r="T68" s="20">
        <v>15</v>
      </c>
      <c r="U68" s="20">
        <v>41</v>
      </c>
      <c r="V68" s="20">
        <v>21</v>
      </c>
      <c r="W68" s="20">
        <v>26</v>
      </c>
      <c r="X68" s="20">
        <v>39</v>
      </c>
      <c r="Y68" s="20">
        <v>5</v>
      </c>
      <c r="Z68" s="20">
        <v>4</v>
      </c>
      <c r="AA68" s="20">
        <v>11</v>
      </c>
      <c r="AB68" s="20">
        <v>11</v>
      </c>
      <c r="AC68" s="20">
        <v>8</v>
      </c>
      <c r="AD68" s="20">
        <v>26</v>
      </c>
      <c r="AE68" s="20">
        <v>18</v>
      </c>
      <c r="AF68" s="20">
        <v>8</v>
      </c>
      <c r="AG68" s="20">
        <v>9</v>
      </c>
      <c r="AH68" s="20">
        <v>12</v>
      </c>
      <c r="AI68" s="20">
        <v>26</v>
      </c>
      <c r="AJ68" s="20">
        <v>15</v>
      </c>
      <c r="AK68" s="20">
        <v>3</v>
      </c>
    </row>
    <row r="69" spans="1:38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20"/>
        <v>2422479</v>
      </c>
      <c r="G69" s="19">
        <f t="shared" si="21"/>
        <v>988</v>
      </c>
      <c r="H69" s="20">
        <v>185</v>
      </c>
      <c r="I69" s="20">
        <v>116</v>
      </c>
      <c r="J69" s="20">
        <v>76</v>
      </c>
      <c r="K69" s="20">
        <v>64</v>
      </c>
      <c r="L69" s="20">
        <v>50</v>
      </c>
      <c r="M69" s="20">
        <v>44</v>
      </c>
      <c r="N69" s="20">
        <v>54</v>
      </c>
      <c r="O69" s="20">
        <v>35</v>
      </c>
      <c r="P69" s="20">
        <v>6</v>
      </c>
      <c r="Q69" s="20">
        <v>29</v>
      </c>
      <c r="R69" s="20">
        <v>15</v>
      </c>
      <c r="S69" s="20">
        <v>38</v>
      </c>
      <c r="T69" s="20">
        <v>14</v>
      </c>
      <c r="U69" s="20">
        <v>39</v>
      </c>
      <c r="V69" s="20">
        <v>20</v>
      </c>
      <c r="W69" s="20">
        <v>24</v>
      </c>
      <c r="X69" s="20">
        <v>36</v>
      </c>
      <c r="Y69" s="20">
        <v>4</v>
      </c>
      <c r="Z69" s="20">
        <v>4</v>
      </c>
      <c r="AA69" s="20">
        <v>10</v>
      </c>
      <c r="AB69" s="20">
        <v>10</v>
      </c>
      <c r="AC69" s="20">
        <v>7</v>
      </c>
      <c r="AD69" s="20">
        <v>24</v>
      </c>
      <c r="AE69" s="20">
        <v>17</v>
      </c>
      <c r="AF69" s="20">
        <v>7</v>
      </c>
      <c r="AG69" s="20">
        <v>8</v>
      </c>
      <c r="AH69" s="20">
        <v>12</v>
      </c>
      <c r="AI69" s="20">
        <v>24</v>
      </c>
      <c r="AJ69" s="20">
        <v>14</v>
      </c>
      <c r="AK69" s="20">
        <v>2</v>
      </c>
    </row>
    <row r="70" spans="1:38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20"/>
        <v>2025938</v>
      </c>
      <c r="G70" s="19">
        <f t="shared" si="21"/>
        <v>794</v>
      </c>
      <c r="H70" s="20">
        <v>148</v>
      </c>
      <c r="I70" s="20">
        <v>92</v>
      </c>
      <c r="J70" s="20">
        <v>62</v>
      </c>
      <c r="K70" s="20">
        <v>51</v>
      </c>
      <c r="L70" s="20">
        <v>40</v>
      </c>
      <c r="M70" s="20">
        <v>33</v>
      </c>
      <c r="N70" s="20">
        <v>42</v>
      </c>
      <c r="O70" s="20">
        <v>27</v>
      </c>
      <c r="P70" s="20">
        <v>6</v>
      </c>
      <c r="Q70" s="20">
        <v>25</v>
      </c>
      <c r="R70" s="20">
        <v>9</v>
      </c>
      <c r="S70" s="20">
        <v>29</v>
      </c>
      <c r="T70" s="20">
        <v>13</v>
      </c>
      <c r="U70" s="20">
        <v>32</v>
      </c>
      <c r="V70" s="20">
        <v>14</v>
      </c>
      <c r="W70" s="20">
        <v>19</v>
      </c>
      <c r="X70" s="20">
        <v>28</v>
      </c>
      <c r="Y70" s="20">
        <v>4</v>
      </c>
      <c r="Z70" s="20">
        <v>3</v>
      </c>
      <c r="AA70" s="20">
        <v>8</v>
      </c>
      <c r="AB70" s="20">
        <v>9</v>
      </c>
      <c r="AC70" s="20">
        <v>7</v>
      </c>
      <c r="AD70" s="20">
        <v>21</v>
      </c>
      <c r="AE70" s="20">
        <v>14</v>
      </c>
      <c r="AF70" s="20">
        <v>5</v>
      </c>
      <c r="AG70" s="20">
        <v>8</v>
      </c>
      <c r="AH70" s="20">
        <v>10</v>
      </c>
      <c r="AI70" s="20">
        <v>21</v>
      </c>
      <c r="AJ70" s="20">
        <v>11</v>
      </c>
      <c r="AK70" s="20">
        <v>3</v>
      </c>
    </row>
    <row r="71" spans="1:38" s="9" customFormat="1" x14ac:dyDescent="0.2">
      <c r="A71" s="12"/>
      <c r="B71" s="10"/>
      <c r="C71" s="10"/>
      <c r="D71" s="10"/>
      <c r="E71" s="12"/>
      <c r="F71" s="26">
        <f>SUM(F64:F70)</f>
        <v>17523213</v>
      </c>
      <c r="G71" s="26">
        <f t="shared" ref="G71:AK71" si="22">SUM(G64:G70)</f>
        <v>6718</v>
      </c>
      <c r="H71" s="26">
        <f t="shared" si="22"/>
        <v>1233</v>
      </c>
      <c r="I71" s="26">
        <f t="shared" si="22"/>
        <v>771</v>
      </c>
      <c r="J71" s="26">
        <f t="shared" si="22"/>
        <v>508</v>
      </c>
      <c r="K71" s="26">
        <f t="shared" si="22"/>
        <v>426</v>
      </c>
      <c r="L71" s="26">
        <f t="shared" si="22"/>
        <v>335</v>
      </c>
      <c r="M71" s="26">
        <f t="shared" si="22"/>
        <v>291</v>
      </c>
      <c r="N71" s="26">
        <f t="shared" si="22"/>
        <v>357</v>
      </c>
      <c r="O71" s="26">
        <f t="shared" si="22"/>
        <v>231</v>
      </c>
      <c r="P71" s="26">
        <f t="shared" si="22"/>
        <v>43</v>
      </c>
      <c r="Q71" s="26">
        <f t="shared" si="22"/>
        <v>195</v>
      </c>
      <c r="R71" s="26">
        <f t="shared" si="22"/>
        <v>97</v>
      </c>
      <c r="S71" s="26">
        <f t="shared" si="22"/>
        <v>250</v>
      </c>
      <c r="T71" s="26">
        <f t="shared" si="22"/>
        <v>96</v>
      </c>
      <c r="U71" s="26">
        <f t="shared" si="22"/>
        <v>259</v>
      </c>
      <c r="V71" s="26">
        <f t="shared" si="22"/>
        <v>130</v>
      </c>
      <c r="W71" s="26">
        <f t="shared" si="22"/>
        <v>160</v>
      </c>
      <c r="X71" s="26">
        <f t="shared" si="22"/>
        <v>241</v>
      </c>
      <c r="Y71" s="26">
        <f t="shared" si="22"/>
        <v>34</v>
      </c>
      <c r="Z71" s="26">
        <f t="shared" si="22"/>
        <v>29</v>
      </c>
      <c r="AA71" s="26">
        <f t="shared" si="22"/>
        <v>75</v>
      </c>
      <c r="AB71" s="26">
        <f t="shared" si="22"/>
        <v>78</v>
      </c>
      <c r="AC71" s="26">
        <f t="shared" si="22"/>
        <v>57</v>
      </c>
      <c r="AD71" s="26">
        <f t="shared" si="22"/>
        <v>182</v>
      </c>
      <c r="AE71" s="26">
        <f t="shared" si="22"/>
        <v>130</v>
      </c>
      <c r="AF71" s="26">
        <f t="shared" si="22"/>
        <v>54</v>
      </c>
      <c r="AG71" s="26">
        <f t="shared" si="22"/>
        <v>63</v>
      </c>
      <c r="AH71" s="26">
        <f t="shared" si="22"/>
        <v>88</v>
      </c>
      <c r="AI71" s="26">
        <f t="shared" si="22"/>
        <v>182</v>
      </c>
      <c r="AJ71" s="26">
        <f t="shared" si="22"/>
        <v>104</v>
      </c>
      <c r="AK71" s="26">
        <f t="shared" si="22"/>
        <v>19</v>
      </c>
      <c r="AL71" s="7"/>
    </row>
    <row r="72" spans="1:38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SUMPRODUCT(H72:AK72,$H$1:$AK$1)</f>
        <v>1804057</v>
      </c>
      <c r="G72" s="19">
        <f>SUM(H72:AK72)</f>
        <v>820</v>
      </c>
      <c r="H72" s="14">
        <v>123</v>
      </c>
      <c r="I72" s="14">
        <v>64</v>
      </c>
      <c r="J72" s="14">
        <v>70</v>
      </c>
      <c r="K72" s="14">
        <v>46</v>
      </c>
      <c r="L72" s="14">
        <v>32</v>
      </c>
      <c r="M72" s="14">
        <v>33</v>
      </c>
      <c r="N72" s="14">
        <v>42</v>
      </c>
      <c r="O72" s="14">
        <v>38</v>
      </c>
      <c r="P72" s="14">
        <v>11</v>
      </c>
      <c r="Q72" s="14">
        <v>89</v>
      </c>
      <c r="R72" s="14">
        <v>25</v>
      </c>
      <c r="S72" s="14">
        <v>36</v>
      </c>
      <c r="T72" s="14">
        <v>20</v>
      </c>
      <c r="U72" s="14">
        <v>29</v>
      </c>
      <c r="V72" s="14">
        <v>24</v>
      </c>
      <c r="W72" s="14">
        <v>17</v>
      </c>
      <c r="X72" s="14">
        <v>31</v>
      </c>
      <c r="Y72" s="14">
        <v>3</v>
      </c>
      <c r="Z72" s="14">
        <v>3</v>
      </c>
      <c r="AA72" s="14">
        <v>5</v>
      </c>
      <c r="AB72" s="14">
        <v>6</v>
      </c>
      <c r="AC72" s="14">
        <v>6</v>
      </c>
      <c r="AD72" s="14">
        <v>14</v>
      </c>
      <c r="AE72" s="14">
        <v>10</v>
      </c>
      <c r="AF72" s="14">
        <v>5</v>
      </c>
      <c r="AG72" s="14">
        <v>3</v>
      </c>
      <c r="AH72" s="14">
        <v>4</v>
      </c>
      <c r="AI72" s="14">
        <v>17</v>
      </c>
      <c r="AJ72" s="14">
        <v>8</v>
      </c>
      <c r="AK72" s="14">
        <v>6</v>
      </c>
      <c r="AL72" s="7"/>
    </row>
    <row r="73" spans="1:38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SUMPRODUCT(H73:AK73,$H$1:$AK$1)</f>
        <v>1804057</v>
      </c>
      <c r="G73" s="19">
        <f>SUM(H73:AK73)</f>
        <v>820</v>
      </c>
      <c r="H73" s="14">
        <v>123</v>
      </c>
      <c r="I73" s="14">
        <v>64</v>
      </c>
      <c r="J73" s="14">
        <v>70</v>
      </c>
      <c r="K73" s="14">
        <v>46</v>
      </c>
      <c r="L73" s="14">
        <v>32</v>
      </c>
      <c r="M73" s="14">
        <v>33</v>
      </c>
      <c r="N73" s="14">
        <v>42</v>
      </c>
      <c r="O73" s="14">
        <v>38</v>
      </c>
      <c r="P73" s="14">
        <v>11</v>
      </c>
      <c r="Q73" s="14">
        <v>89</v>
      </c>
      <c r="R73" s="14">
        <v>25</v>
      </c>
      <c r="S73" s="14">
        <v>36</v>
      </c>
      <c r="T73" s="14">
        <v>20</v>
      </c>
      <c r="U73" s="14">
        <v>29</v>
      </c>
      <c r="V73" s="14">
        <v>24</v>
      </c>
      <c r="W73" s="14">
        <v>17</v>
      </c>
      <c r="X73" s="14">
        <v>31</v>
      </c>
      <c r="Y73" s="14">
        <v>3</v>
      </c>
      <c r="Z73" s="14">
        <v>3</v>
      </c>
      <c r="AA73" s="14">
        <v>5</v>
      </c>
      <c r="AB73" s="14">
        <v>6</v>
      </c>
      <c r="AC73" s="14">
        <v>6</v>
      </c>
      <c r="AD73" s="14">
        <v>14</v>
      </c>
      <c r="AE73" s="14">
        <v>10</v>
      </c>
      <c r="AF73" s="14">
        <v>5</v>
      </c>
      <c r="AG73" s="14">
        <v>3</v>
      </c>
      <c r="AH73" s="14">
        <v>4</v>
      </c>
      <c r="AI73" s="14">
        <v>17</v>
      </c>
      <c r="AJ73" s="14">
        <v>8</v>
      </c>
      <c r="AK73" s="14">
        <v>6</v>
      </c>
      <c r="AL73" s="7"/>
    </row>
    <row r="74" spans="1:38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SUMPRODUCT(H74:AK74,$H$1:$AK$1)</f>
        <v>2127045</v>
      </c>
      <c r="G74" s="19">
        <f>SUM(H74:AK74)</f>
        <v>964</v>
      </c>
      <c r="H74" s="14">
        <v>145</v>
      </c>
      <c r="I74" s="14">
        <v>75</v>
      </c>
      <c r="J74" s="14">
        <v>82</v>
      </c>
      <c r="K74" s="14">
        <v>55</v>
      </c>
      <c r="L74" s="14">
        <v>38</v>
      </c>
      <c r="M74" s="14">
        <v>38</v>
      </c>
      <c r="N74" s="14">
        <v>49</v>
      </c>
      <c r="O74" s="14">
        <v>45</v>
      </c>
      <c r="P74" s="14">
        <v>13</v>
      </c>
      <c r="Q74" s="14">
        <v>105</v>
      </c>
      <c r="R74" s="14">
        <v>29</v>
      </c>
      <c r="S74" s="14">
        <v>42</v>
      </c>
      <c r="T74" s="14">
        <v>23</v>
      </c>
      <c r="U74" s="14">
        <v>35</v>
      </c>
      <c r="V74" s="14">
        <v>28</v>
      </c>
      <c r="W74" s="14">
        <v>19</v>
      </c>
      <c r="X74" s="14">
        <v>36</v>
      </c>
      <c r="Y74" s="14">
        <v>4</v>
      </c>
      <c r="Z74" s="14">
        <v>3</v>
      </c>
      <c r="AA74" s="14">
        <v>6</v>
      </c>
      <c r="AB74" s="14">
        <v>7</v>
      </c>
      <c r="AC74" s="14">
        <v>7</v>
      </c>
      <c r="AD74" s="14">
        <v>17</v>
      </c>
      <c r="AE74" s="14">
        <v>12</v>
      </c>
      <c r="AF74" s="14">
        <v>6</v>
      </c>
      <c r="AG74" s="14">
        <v>4</v>
      </c>
      <c r="AH74" s="14">
        <v>5</v>
      </c>
      <c r="AI74" s="14">
        <v>21</v>
      </c>
      <c r="AJ74" s="14">
        <v>9</v>
      </c>
      <c r="AK74" s="14">
        <v>6</v>
      </c>
      <c r="AL74" s="7"/>
    </row>
    <row r="75" spans="1:38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SUMPRODUCT(H75:AK75,$H$1:$AK$1)</f>
        <v>2139291</v>
      </c>
      <c r="G75" s="19">
        <f>SUM(H75:AK75)</f>
        <v>968</v>
      </c>
      <c r="H75" s="14">
        <v>145</v>
      </c>
      <c r="I75" s="14">
        <v>75</v>
      </c>
      <c r="J75" s="14">
        <v>81</v>
      </c>
      <c r="K75" s="14">
        <v>55</v>
      </c>
      <c r="L75" s="14">
        <v>39</v>
      </c>
      <c r="M75" s="14">
        <v>38</v>
      </c>
      <c r="N75" s="14">
        <v>49</v>
      </c>
      <c r="O75" s="14">
        <v>46</v>
      </c>
      <c r="P75" s="14">
        <v>14</v>
      </c>
      <c r="Q75" s="14">
        <v>106</v>
      </c>
      <c r="R75" s="14">
        <v>30</v>
      </c>
      <c r="S75" s="14">
        <v>41</v>
      </c>
      <c r="T75" s="14">
        <v>24</v>
      </c>
      <c r="U75" s="14">
        <v>35</v>
      </c>
      <c r="V75" s="14">
        <v>27</v>
      </c>
      <c r="W75" s="14">
        <v>19</v>
      </c>
      <c r="X75" s="14">
        <v>36</v>
      </c>
      <c r="Y75" s="14">
        <v>4</v>
      </c>
      <c r="Z75" s="14">
        <v>2</v>
      </c>
      <c r="AA75" s="14">
        <v>7</v>
      </c>
      <c r="AB75" s="14">
        <v>7</v>
      </c>
      <c r="AC75" s="14">
        <v>8</v>
      </c>
      <c r="AD75" s="14">
        <v>18</v>
      </c>
      <c r="AE75" s="14">
        <v>11</v>
      </c>
      <c r="AF75" s="14">
        <v>5</v>
      </c>
      <c r="AG75" s="14">
        <v>5</v>
      </c>
      <c r="AH75" s="14">
        <v>5</v>
      </c>
      <c r="AI75" s="14">
        <v>21</v>
      </c>
      <c r="AJ75" s="14">
        <v>9</v>
      </c>
      <c r="AK75" s="14">
        <v>6</v>
      </c>
      <c r="AL75" s="7"/>
    </row>
    <row r="76" spans="1:38" s="9" customFormat="1" x14ac:dyDescent="0.2">
      <c r="A76" s="12"/>
      <c r="B76" s="10"/>
      <c r="C76" s="10"/>
      <c r="D76" s="10"/>
      <c r="E76" s="12"/>
      <c r="F76" s="26">
        <f>SUM(F72:F75)</f>
        <v>7874450</v>
      </c>
      <c r="G76" s="26">
        <f t="shared" ref="G76:AK76" si="23">SUM(G72:G75)</f>
        <v>3572</v>
      </c>
      <c r="H76" s="26">
        <f t="shared" si="23"/>
        <v>536</v>
      </c>
      <c r="I76" s="26">
        <f t="shared" si="23"/>
        <v>278</v>
      </c>
      <c r="J76" s="26">
        <f t="shared" si="23"/>
        <v>303</v>
      </c>
      <c r="K76" s="26">
        <f t="shared" si="23"/>
        <v>202</v>
      </c>
      <c r="L76" s="26">
        <f t="shared" si="23"/>
        <v>141</v>
      </c>
      <c r="M76" s="26">
        <f t="shared" si="23"/>
        <v>142</v>
      </c>
      <c r="N76" s="26">
        <f t="shared" si="23"/>
        <v>182</v>
      </c>
      <c r="O76" s="26">
        <f t="shared" si="23"/>
        <v>167</v>
      </c>
      <c r="P76" s="26">
        <f t="shared" si="23"/>
        <v>49</v>
      </c>
      <c r="Q76" s="26">
        <f t="shared" si="23"/>
        <v>389</v>
      </c>
      <c r="R76" s="26">
        <f t="shared" si="23"/>
        <v>109</v>
      </c>
      <c r="S76" s="26">
        <f t="shared" si="23"/>
        <v>155</v>
      </c>
      <c r="T76" s="26">
        <f t="shared" si="23"/>
        <v>87</v>
      </c>
      <c r="U76" s="26">
        <f t="shared" si="23"/>
        <v>128</v>
      </c>
      <c r="V76" s="26">
        <f t="shared" si="23"/>
        <v>103</v>
      </c>
      <c r="W76" s="26">
        <f t="shared" si="23"/>
        <v>72</v>
      </c>
      <c r="X76" s="26">
        <f t="shared" si="23"/>
        <v>134</v>
      </c>
      <c r="Y76" s="26">
        <f t="shared" si="23"/>
        <v>14</v>
      </c>
      <c r="Z76" s="26">
        <f t="shared" si="23"/>
        <v>11</v>
      </c>
      <c r="AA76" s="26">
        <f t="shared" si="23"/>
        <v>23</v>
      </c>
      <c r="AB76" s="26">
        <f t="shared" si="23"/>
        <v>26</v>
      </c>
      <c r="AC76" s="26">
        <f t="shared" si="23"/>
        <v>27</v>
      </c>
      <c r="AD76" s="26">
        <f t="shared" si="23"/>
        <v>63</v>
      </c>
      <c r="AE76" s="26">
        <f t="shared" si="23"/>
        <v>43</v>
      </c>
      <c r="AF76" s="26">
        <f t="shared" si="23"/>
        <v>21</v>
      </c>
      <c r="AG76" s="26">
        <f t="shared" si="23"/>
        <v>15</v>
      </c>
      <c r="AH76" s="26">
        <f t="shared" si="23"/>
        <v>18</v>
      </c>
      <c r="AI76" s="26">
        <f t="shared" si="23"/>
        <v>76</v>
      </c>
      <c r="AJ76" s="26">
        <f t="shared" si="23"/>
        <v>34</v>
      </c>
      <c r="AK76" s="26">
        <f t="shared" si="23"/>
        <v>24</v>
      </c>
      <c r="AL76" s="7"/>
    </row>
    <row r="77" spans="1:38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SUMPRODUCT(H77:AK77,$H$1:$AK$1)</f>
        <v>3744508</v>
      </c>
      <c r="G77" s="19">
        <f>SUM(H77:AK77)</f>
        <v>1294</v>
      </c>
      <c r="H77" s="14">
        <v>168</v>
      </c>
      <c r="I77" s="14">
        <v>80</v>
      </c>
      <c r="J77" s="14">
        <v>98</v>
      </c>
      <c r="K77" s="14">
        <v>41</v>
      </c>
      <c r="L77" s="14">
        <v>42</v>
      </c>
      <c r="M77" s="14">
        <v>41</v>
      </c>
      <c r="N77" s="14">
        <v>61</v>
      </c>
      <c r="O77" s="14">
        <v>56</v>
      </c>
      <c r="P77" s="14">
        <v>22</v>
      </c>
      <c r="Q77" s="14">
        <v>170</v>
      </c>
      <c r="R77" s="14">
        <v>39</v>
      </c>
      <c r="S77" s="14">
        <v>57</v>
      </c>
      <c r="T77" s="14">
        <v>28</v>
      </c>
      <c r="U77" s="14">
        <v>30</v>
      </c>
      <c r="V77" s="14">
        <v>29</v>
      </c>
      <c r="W77" s="14">
        <v>26</v>
      </c>
      <c r="X77" s="14">
        <v>59</v>
      </c>
      <c r="Y77" s="14">
        <v>7</v>
      </c>
      <c r="Z77" s="14">
        <v>5</v>
      </c>
      <c r="AA77" s="14">
        <v>10</v>
      </c>
      <c r="AB77" s="14">
        <v>17</v>
      </c>
      <c r="AC77" s="14">
        <v>22</v>
      </c>
      <c r="AD77" s="14">
        <v>34</v>
      </c>
      <c r="AE77" s="14">
        <v>29</v>
      </c>
      <c r="AF77" s="14">
        <v>19</v>
      </c>
      <c r="AG77" s="14">
        <v>16</v>
      </c>
      <c r="AH77" s="14">
        <v>19</v>
      </c>
      <c r="AI77" s="14">
        <v>39</v>
      </c>
      <c r="AJ77" s="14">
        <v>20</v>
      </c>
      <c r="AK77" s="14">
        <v>10</v>
      </c>
      <c r="AL77" s="7"/>
    </row>
    <row r="78" spans="1:38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SUMPRODUCT(H78:AK78,$H$1:$AK$1)</f>
        <v>2601470</v>
      </c>
      <c r="G78" s="19">
        <f>SUM(H78:AK78)</f>
        <v>1166</v>
      </c>
      <c r="H78" s="14">
        <v>174</v>
      </c>
      <c r="I78" s="14">
        <v>82</v>
      </c>
      <c r="J78" s="14">
        <v>101</v>
      </c>
      <c r="K78" s="14">
        <v>42</v>
      </c>
      <c r="L78" s="14">
        <v>44</v>
      </c>
      <c r="M78" s="14">
        <v>42</v>
      </c>
      <c r="N78" s="14">
        <v>57</v>
      </c>
      <c r="O78" s="14">
        <v>53</v>
      </c>
      <c r="P78" s="14">
        <v>20</v>
      </c>
      <c r="Q78" s="14">
        <v>161</v>
      </c>
      <c r="R78" s="14">
        <v>37</v>
      </c>
      <c r="S78" s="14">
        <v>54</v>
      </c>
      <c r="T78" s="14">
        <v>26</v>
      </c>
      <c r="U78" s="14">
        <v>29</v>
      </c>
      <c r="V78" s="14">
        <v>27</v>
      </c>
      <c r="W78" s="14">
        <v>24</v>
      </c>
      <c r="X78" s="14">
        <v>54</v>
      </c>
      <c r="Y78" s="14">
        <v>6</v>
      </c>
      <c r="Z78" s="14">
        <v>5</v>
      </c>
      <c r="AA78" s="14">
        <v>10</v>
      </c>
      <c r="AB78" s="14">
        <v>11</v>
      </c>
      <c r="AC78" s="14">
        <v>11</v>
      </c>
      <c r="AD78" s="14">
        <v>17</v>
      </c>
      <c r="AE78" s="14">
        <v>15</v>
      </c>
      <c r="AF78" s="14">
        <v>10</v>
      </c>
      <c r="AG78" s="14">
        <v>8</v>
      </c>
      <c r="AH78" s="14">
        <v>10</v>
      </c>
      <c r="AI78" s="14">
        <v>20</v>
      </c>
      <c r="AJ78" s="14">
        <v>11</v>
      </c>
      <c r="AK78" s="14">
        <v>5</v>
      </c>
      <c r="AL78" s="7"/>
    </row>
    <row r="79" spans="1:38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SUMPRODUCT(H79:AK79,$H$1:$AK$1)</f>
        <v>1656270</v>
      </c>
      <c r="G79" s="19">
        <f>SUM(H79:AK79)</f>
        <v>1056</v>
      </c>
      <c r="H79" s="14">
        <v>184</v>
      </c>
      <c r="I79" s="14">
        <v>87</v>
      </c>
      <c r="J79" s="14">
        <v>107</v>
      </c>
      <c r="K79" s="14">
        <v>45</v>
      </c>
      <c r="L79" s="14">
        <v>46</v>
      </c>
      <c r="M79" s="14">
        <v>45</v>
      </c>
      <c r="N79" s="14">
        <v>56</v>
      </c>
      <c r="O79" s="14">
        <v>52</v>
      </c>
      <c r="P79" s="14">
        <v>20</v>
      </c>
      <c r="Q79" s="14">
        <v>156</v>
      </c>
      <c r="R79" s="14">
        <v>35</v>
      </c>
      <c r="S79" s="14">
        <v>52</v>
      </c>
      <c r="T79" s="14">
        <v>25</v>
      </c>
      <c r="U79" s="14">
        <v>28</v>
      </c>
      <c r="V79" s="14">
        <v>26</v>
      </c>
      <c r="W79" s="14">
        <v>14</v>
      </c>
      <c r="X79" s="14">
        <v>32</v>
      </c>
      <c r="Y79" s="14">
        <v>3</v>
      </c>
      <c r="Z79" s="14">
        <v>3</v>
      </c>
      <c r="AA79" s="14">
        <v>5</v>
      </c>
      <c r="AB79" s="14">
        <v>3</v>
      </c>
      <c r="AC79" s="14">
        <v>3</v>
      </c>
      <c r="AD79" s="14">
        <v>5</v>
      </c>
      <c r="AE79" s="14">
        <v>5</v>
      </c>
      <c r="AF79" s="14">
        <v>3</v>
      </c>
      <c r="AG79" s="14">
        <v>3</v>
      </c>
      <c r="AH79" s="14">
        <v>3</v>
      </c>
      <c r="AI79" s="14">
        <v>6</v>
      </c>
      <c r="AJ79" s="14">
        <v>3</v>
      </c>
      <c r="AK79" s="14">
        <v>1</v>
      </c>
      <c r="AL79" s="7"/>
    </row>
    <row r="80" spans="1:38" s="9" customFormat="1" x14ac:dyDescent="0.2">
      <c r="A80" s="50"/>
      <c r="B80" s="37"/>
      <c r="C80" s="37"/>
      <c r="D80" s="51"/>
      <c r="E80" s="52"/>
      <c r="F80" s="26">
        <f>SUM(F77:F79)</f>
        <v>8002248</v>
      </c>
      <c r="G80" s="26">
        <f t="shared" ref="G80:AK80" si="24">SUM(G77:G79)</f>
        <v>3516</v>
      </c>
      <c r="H80" s="26">
        <f t="shared" si="24"/>
        <v>526</v>
      </c>
      <c r="I80" s="26">
        <f t="shared" si="24"/>
        <v>249</v>
      </c>
      <c r="J80" s="26">
        <f t="shared" si="24"/>
        <v>306</v>
      </c>
      <c r="K80" s="26">
        <f t="shared" si="24"/>
        <v>128</v>
      </c>
      <c r="L80" s="26">
        <f t="shared" si="24"/>
        <v>132</v>
      </c>
      <c r="M80" s="26">
        <f t="shared" si="24"/>
        <v>128</v>
      </c>
      <c r="N80" s="26">
        <f t="shared" si="24"/>
        <v>174</v>
      </c>
      <c r="O80" s="26">
        <f t="shared" si="24"/>
        <v>161</v>
      </c>
      <c r="P80" s="26">
        <f t="shared" si="24"/>
        <v>62</v>
      </c>
      <c r="Q80" s="26">
        <f t="shared" si="24"/>
        <v>487</v>
      </c>
      <c r="R80" s="26">
        <f t="shared" si="24"/>
        <v>111</v>
      </c>
      <c r="S80" s="26">
        <f t="shared" si="24"/>
        <v>163</v>
      </c>
      <c r="T80" s="26">
        <f t="shared" si="24"/>
        <v>79</v>
      </c>
      <c r="U80" s="26">
        <f t="shared" si="24"/>
        <v>87</v>
      </c>
      <c r="V80" s="26">
        <f t="shared" si="24"/>
        <v>82</v>
      </c>
      <c r="W80" s="26">
        <f t="shared" si="24"/>
        <v>64</v>
      </c>
      <c r="X80" s="26">
        <f t="shared" si="24"/>
        <v>145</v>
      </c>
      <c r="Y80" s="26">
        <f t="shared" si="24"/>
        <v>16</v>
      </c>
      <c r="Z80" s="26">
        <f t="shared" si="24"/>
        <v>13</v>
      </c>
      <c r="AA80" s="26">
        <f t="shared" si="24"/>
        <v>25</v>
      </c>
      <c r="AB80" s="26">
        <f t="shared" si="24"/>
        <v>31</v>
      </c>
      <c r="AC80" s="26">
        <f t="shared" si="24"/>
        <v>36</v>
      </c>
      <c r="AD80" s="26">
        <f t="shared" si="24"/>
        <v>56</v>
      </c>
      <c r="AE80" s="26">
        <f t="shared" si="24"/>
        <v>49</v>
      </c>
      <c r="AF80" s="26">
        <f t="shared" si="24"/>
        <v>32</v>
      </c>
      <c r="AG80" s="26">
        <f t="shared" si="24"/>
        <v>27</v>
      </c>
      <c r="AH80" s="26">
        <f t="shared" si="24"/>
        <v>32</v>
      </c>
      <c r="AI80" s="26">
        <f t="shared" si="24"/>
        <v>65</v>
      </c>
      <c r="AJ80" s="26">
        <f t="shared" si="24"/>
        <v>34</v>
      </c>
      <c r="AK80" s="26">
        <f t="shared" si="24"/>
        <v>16</v>
      </c>
      <c r="AL80" s="7"/>
    </row>
    <row r="81" spans="1:37" s="7" customFormat="1" x14ac:dyDescent="0.2">
      <c r="A81" s="46" t="s">
        <v>43</v>
      </c>
      <c r="B81" s="11"/>
      <c r="C81" s="11"/>
      <c r="D81" s="11"/>
      <c r="E81" s="11"/>
      <c r="F81" s="57">
        <f t="shared" ref="F81:AK81" si="25">SUM(F80,F76,F71,F63,F58,F53,F45,F37,F30,F23,F18,F13,F6)</f>
        <v>131879085</v>
      </c>
      <c r="G81" s="57">
        <f t="shared" si="25"/>
        <v>60688</v>
      </c>
      <c r="H81" s="57">
        <f t="shared" si="25"/>
        <v>10401</v>
      </c>
      <c r="I81" s="57">
        <f t="shared" si="25"/>
        <v>5200</v>
      </c>
      <c r="J81" s="57">
        <f t="shared" si="25"/>
        <v>5200</v>
      </c>
      <c r="K81" s="57">
        <f t="shared" si="25"/>
        <v>3901</v>
      </c>
      <c r="L81" s="57">
        <f t="shared" si="25"/>
        <v>2600</v>
      </c>
      <c r="M81" s="57">
        <f t="shared" si="25"/>
        <v>3250</v>
      </c>
      <c r="N81" s="57">
        <f t="shared" si="25"/>
        <v>2598</v>
      </c>
      <c r="O81" s="57">
        <f t="shared" si="25"/>
        <v>2600</v>
      </c>
      <c r="P81" s="57">
        <f t="shared" si="25"/>
        <v>651</v>
      </c>
      <c r="Q81" s="57">
        <f t="shared" si="25"/>
        <v>3899</v>
      </c>
      <c r="R81" s="57">
        <f t="shared" si="25"/>
        <v>1300</v>
      </c>
      <c r="S81" s="57">
        <f t="shared" si="25"/>
        <v>2599</v>
      </c>
      <c r="T81" s="57">
        <f t="shared" si="25"/>
        <v>1300</v>
      </c>
      <c r="U81" s="57">
        <f t="shared" si="25"/>
        <v>2600</v>
      </c>
      <c r="V81" s="57">
        <f t="shared" si="25"/>
        <v>1950</v>
      </c>
      <c r="W81" s="57">
        <f t="shared" si="25"/>
        <v>1302</v>
      </c>
      <c r="X81" s="57">
        <f t="shared" si="25"/>
        <v>2601</v>
      </c>
      <c r="Y81" s="57">
        <f t="shared" si="25"/>
        <v>265</v>
      </c>
      <c r="Z81" s="57">
        <f t="shared" si="25"/>
        <v>219</v>
      </c>
      <c r="AA81" s="57">
        <f t="shared" si="25"/>
        <v>438</v>
      </c>
      <c r="AB81" s="57">
        <f t="shared" si="25"/>
        <v>441</v>
      </c>
      <c r="AC81" s="57">
        <f t="shared" si="25"/>
        <v>441</v>
      </c>
      <c r="AD81" s="57">
        <f t="shared" si="25"/>
        <v>1100</v>
      </c>
      <c r="AE81" s="57">
        <f t="shared" si="25"/>
        <v>879</v>
      </c>
      <c r="AF81" s="57">
        <f t="shared" si="25"/>
        <v>330</v>
      </c>
      <c r="AG81" s="57">
        <f t="shared" si="25"/>
        <v>331</v>
      </c>
      <c r="AH81" s="57">
        <f t="shared" si="25"/>
        <v>441</v>
      </c>
      <c r="AI81" s="57">
        <f t="shared" si="25"/>
        <v>1099</v>
      </c>
      <c r="AJ81" s="57">
        <f t="shared" si="25"/>
        <v>551</v>
      </c>
      <c r="AK81" s="57">
        <f t="shared" si="25"/>
        <v>201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4:E38 D30:E32 D3:E27 D28:D29">
    <cfRule type="duplicateValues" dxfId="0" priority="6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2022-08-22T04:33:54Z</dcterms:modified>
</cp:coreProperties>
</file>