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9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J12" i="19" l="1"/>
  <c r="H44" i="19"/>
  <c r="L23" i="10" l="1"/>
  <c r="B10" i="10" l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<sst xmlns="http://schemas.openxmlformats.org/spreadsheetml/2006/main" count="412" uniqueCount="220">
  <si>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</si>
  <si>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</si>
  <si>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</si>
  <si>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</si>
  <si>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</si>
  <si>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</si>
  <si>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</si>
  <si>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</si>
  <si>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</si>
  <si>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</si>
  <si>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</si>
  <si>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</si>
  <si>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</si>
  <si>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</si>
  <si>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</si>
  <si>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</si>
  <si>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</si>
  <si>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</si>
  <si>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</si>
  <si>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</si>
  <si>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</si>
  <si>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</si>
  <si>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</si>
  <si>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</si>
  <si>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</si>
  <si>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</si>
  <si>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</si>
  <si>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</si>
  <si>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</si>
  <si>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</si>
  <si>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</si>
  <si>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</si>
  <si>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</si>
  <si>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</si>
  <si>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</si>
  <si>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</si>
  <si>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</si>
  <si>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</si>
  <si>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</si>
  <si>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</si>
  <si>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</si>
  <si>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</si>
  <si>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</si>
  <si>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</si>
  <si>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</si>
  <si>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</si>
  <si>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</si>
  <si>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</si>
  <si>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</si>
  <si>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</si>
  <si>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</si>
  <si>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</si>
  <si>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</si>
  <si>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</si>
  <si>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</si>
  <si>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</si>
  <si>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</si>
  <si>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</si>
  <si>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</si>
  <si>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</si>
  <si>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</si>
  <si>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</si>
  <si>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</si>
  <si>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</si>
  <si>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</si>
  <si>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</si>
  <si>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</si>
  <si>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</si>
  <si>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</si>
  <si>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</si>
  <si>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</si>
  <si>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</si>
  <si>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</si>
  <si>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</si>
  <si>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</si>
  <si>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</si>
  <si>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</si>
  <si>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</si>
  <si>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</si>
  <si>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</si>
  <si>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</si>
  <si>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</si>
  <si>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</si>
  <si>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</si>
  <si>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</si>
  <si>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</si>
  <si>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</si>
  <si>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</si>
  <si>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</si>
  <si>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</si>
  <si>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</si>
  <si>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</si>
  <si>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</si>
  <si>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</si>
  <si>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</si>
  <si>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</si>
  <si>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</si>
  <si>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</si>
  <si>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</si>
  <si>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</si>
  <si>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</si>
  <si>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</si>
  <si>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</si>
  <si>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</si>
  <si>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</si>
  <si>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</si>
  <si>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</si>
  <si>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</si>
  <si>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</si>
  <si>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</si>
  <si>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</si>
  <si>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</si>
  <si>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</si>
  <si>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</si>
  <si>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</si>
  <si>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</si>
  <si>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</si>
  <si>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</si>
  <si>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</si>
  <si>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</si>
  <si>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</si>
  <si>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</si>
  <si>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</si>
  <si>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</si>
  <si>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</si>
  <si>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</si>
  <si>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</si>
  <si>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</si>
  <si>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</si>
  <si>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</si>
  <si>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</si>
  <si>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</si>
  <si>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</si>
  <si>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</si>
  <si>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</si>
  <si>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</si>
  <si>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</si>
  <si>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</si>
  <si>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</si>
  <si>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</si>
  <si>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</si>
  <si>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</si>
  <si>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</si>
  <si>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</si>
  <si>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</si>
  <si>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</si>
  <si>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</si>
  <si>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</si>
  <si>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</si>
  <si>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</si>
  <si>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</si>
  <si>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</si>
  <si>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</si>
  <si>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</si>
  <si>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</si>
  <si>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</si>
  <si>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</si>
  <si>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</si>
  <si>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</si>
  <si>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</si>
  <si>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</si>
  <si>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</si>
  <si>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</si>
  <si>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</si>
  <si>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</si>
  <si>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</si>
  <si>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</si>
  <si>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</si>
  <si>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</si>
  <si>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</si>
  <si>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</si>
  <si>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</si>
  <si>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</si>
  <si>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</si>
  <si>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</si>
  <si>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</si>
  <si>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</si>
  <si>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</si>
  <si>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</si>
  <si>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</si>
  <si>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</si>
  <si>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</si>
  <si>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</si>
  <si>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</si>
  <si>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</si>
  <si>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</si>
  <si>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</si>
  <si>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</si>
  <si>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</si>
  <si>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</si>
  <si>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</si>
  <si>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</si>
  <si>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</si>
  <si>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</si>
  <si>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</si>
  <si>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</si>
  <si>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</si>
  <si>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</si>
  <si>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</si>
  <si>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</si>
  <si>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</si>
  <si>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</si>
  <si>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</si>
  <si>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</si>
  <si>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</si>
  <si>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</si>
  <si>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</si>
  <si>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</si>
  <si>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</si>
  <si>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</si>
  <si>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</si>
  <si>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</si>
  <si>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</si>
  <si>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</si>
  <si>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O=Imran</t>
  </si>
  <si>
    <t>08.06.2022</t>
  </si>
  <si>
    <t>SAMSUNG Balance(-)</t>
  </si>
  <si>
    <t>Date:09.06.2022</t>
  </si>
  <si>
    <t>09.06.2022</t>
  </si>
  <si>
    <t>A.M Tipu Boss(-)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</si>
</sst>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1"/>
      <c r="B1" s="381"/>
      <c r="C1" s="381"/>
      <c r="D1" s="381"/>
      <c r="E1" s="381"/>
      <c r="F1" s="381"/>
    </row>
    <row r="2" spans="1:8" ht="20.25">
      <c r="A2" s="382"/>
      <c r="B2" s="379" t="s">
        <v>14</v>
      </c>
      <c r="C2" s="379"/>
      <c r="D2" s="379"/>
      <c r="E2" s="379"/>
    </row>
    <row r="3" spans="1:8" ht="16.5" customHeight="1">
      <c r="A3" s="382"/>
      <c r="B3" s="380" t="s">
        <v>42</v>
      </c>
      <c r="C3" s="380"/>
      <c r="D3" s="380"/>
      <c r="E3" s="380"/>
    </row>
    <row r="4" spans="1:8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2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2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2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2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E13" sqref="E13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1"/>
      <c r="B1" s="381"/>
      <c r="C1" s="381"/>
      <c r="D1" s="381"/>
      <c r="E1" s="381"/>
      <c r="F1" s="381"/>
    </row>
    <row r="2" spans="1:9" ht="20.25">
      <c r="A2" s="382"/>
      <c r="B2" s="379" t="s">
        <v>14</v>
      </c>
      <c r="C2" s="379"/>
      <c r="D2" s="379"/>
      <c r="E2" s="379"/>
    </row>
    <row r="3" spans="1:9" ht="16.5" customHeight="1">
      <c r="A3" s="382"/>
      <c r="B3" s="380" t="s">
        <v>146</v>
      </c>
      <c r="C3" s="380"/>
      <c r="D3" s="380"/>
      <c r="E3" s="380"/>
    </row>
    <row r="4" spans="1:9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2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82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82"/>
      <c r="B7" s="26" t="s">
        <v>194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82"/>
      <c r="B8" s="26" t="s">
        <v>205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82"/>
      <c r="B9" s="26" t="s">
        <v>208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82"/>
      <c r="B10" s="26" t="s">
        <v>211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82"/>
      <c r="B11" s="26" t="s">
        <v>213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2"/>
      <c r="B12" s="26" t="s">
        <v>215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82"/>
      <c r="B13" s="26" t="s">
        <v>218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82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82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82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82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82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82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82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82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82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82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82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82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82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82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82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82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82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2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2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2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2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2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2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2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2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2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2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2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2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2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2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2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2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2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2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2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2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2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2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2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2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2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2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2"/>
      <c r="B57" s="26"/>
      <c r="C57" s="240"/>
      <c r="D57" s="240"/>
      <c r="E57" s="241">
        <f t="shared" si="0"/>
        <v>0</v>
      </c>
      <c r="F57" s="2"/>
    </row>
    <row r="58" spans="1:9">
      <c r="A58" s="382"/>
      <c r="B58" s="26"/>
      <c r="C58" s="240"/>
      <c r="D58" s="240"/>
      <c r="E58" s="241">
        <f t="shared" si="0"/>
        <v>0</v>
      </c>
      <c r="F58" s="2"/>
    </row>
    <row r="59" spans="1:9">
      <c r="A59" s="382"/>
      <c r="B59" s="26"/>
      <c r="C59" s="240"/>
      <c r="D59" s="240"/>
      <c r="E59" s="241">
        <f t="shared" si="0"/>
        <v>0</v>
      </c>
      <c r="F59" s="2"/>
    </row>
    <row r="60" spans="1:9">
      <c r="A60" s="382"/>
      <c r="B60" s="26"/>
      <c r="C60" s="240"/>
      <c r="D60" s="240"/>
      <c r="E60" s="241">
        <f t="shared" si="0"/>
        <v>0</v>
      </c>
      <c r="F60" s="2"/>
    </row>
    <row r="61" spans="1:9">
      <c r="A61" s="382"/>
      <c r="B61" s="26"/>
      <c r="C61" s="240"/>
      <c r="D61" s="240"/>
      <c r="E61" s="241">
        <f t="shared" si="0"/>
        <v>0</v>
      </c>
      <c r="F61" s="2"/>
    </row>
    <row r="62" spans="1:9">
      <c r="A62" s="382"/>
      <c r="B62" s="26"/>
      <c r="C62" s="240"/>
      <c r="D62" s="240"/>
      <c r="E62" s="241">
        <f t="shared" si="0"/>
        <v>0</v>
      </c>
      <c r="F62" s="2"/>
    </row>
    <row r="63" spans="1:9">
      <c r="A63" s="382"/>
      <c r="B63" s="26"/>
      <c r="C63" s="240"/>
      <c r="D63" s="240"/>
      <c r="E63" s="241">
        <f t="shared" si="0"/>
        <v>0</v>
      </c>
      <c r="F63" s="2"/>
    </row>
    <row r="64" spans="1:9">
      <c r="A64" s="382"/>
      <c r="B64" s="26"/>
      <c r="C64" s="240"/>
      <c r="D64" s="240"/>
      <c r="E64" s="241">
        <f t="shared" si="0"/>
        <v>0</v>
      </c>
      <c r="F64" s="2"/>
    </row>
    <row r="65" spans="1:7">
      <c r="A65" s="382"/>
      <c r="B65" s="26"/>
      <c r="C65" s="240"/>
      <c r="D65" s="240"/>
      <c r="E65" s="241">
        <f t="shared" si="0"/>
        <v>0</v>
      </c>
      <c r="F65" s="2"/>
    </row>
    <row r="66" spans="1:7">
      <c r="A66" s="382"/>
      <c r="B66" s="26"/>
      <c r="C66" s="240"/>
      <c r="D66" s="240"/>
      <c r="E66" s="241">
        <f t="shared" si="0"/>
        <v>0</v>
      </c>
      <c r="F66" s="2"/>
    </row>
    <row r="67" spans="1:7">
      <c r="A67" s="382"/>
      <c r="B67" s="26"/>
      <c r="C67" s="240"/>
      <c r="D67" s="240"/>
      <c r="E67" s="241">
        <f t="shared" si="0"/>
        <v>0</v>
      </c>
      <c r="F67" s="2"/>
    </row>
    <row r="68" spans="1:7">
      <c r="A68" s="382"/>
      <c r="B68" s="26"/>
      <c r="C68" s="240"/>
      <c r="D68" s="240"/>
      <c r="E68" s="241">
        <f t="shared" si="0"/>
        <v>0</v>
      </c>
      <c r="F68" s="2"/>
    </row>
    <row r="69" spans="1:7">
      <c r="A69" s="382"/>
      <c r="B69" s="26"/>
      <c r="C69" s="240"/>
      <c r="D69" s="240"/>
      <c r="E69" s="241">
        <f t="shared" si="0"/>
        <v>0</v>
      </c>
      <c r="F69" s="2"/>
    </row>
    <row r="70" spans="1:7">
      <c r="A70" s="382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2"/>
      <c r="B71" s="26"/>
      <c r="C71" s="240"/>
      <c r="D71" s="240"/>
      <c r="E71" s="241">
        <f t="shared" si="1"/>
        <v>0</v>
      </c>
      <c r="F71" s="2"/>
    </row>
    <row r="72" spans="1:7">
      <c r="A72" s="382"/>
      <c r="B72" s="26"/>
      <c r="C72" s="240"/>
      <c r="D72" s="240"/>
      <c r="E72" s="241">
        <f t="shared" si="1"/>
        <v>0</v>
      </c>
      <c r="F72" s="2"/>
    </row>
    <row r="73" spans="1:7">
      <c r="A73" s="382"/>
      <c r="B73" s="26"/>
      <c r="C73" s="240"/>
      <c r="D73" s="240"/>
      <c r="E73" s="241">
        <f t="shared" si="1"/>
        <v>0</v>
      </c>
      <c r="F73" s="2"/>
    </row>
    <row r="74" spans="1:7">
      <c r="A74" s="382"/>
      <c r="B74" s="26"/>
      <c r="C74" s="240"/>
      <c r="D74" s="240"/>
      <c r="E74" s="241">
        <f t="shared" si="1"/>
        <v>0</v>
      </c>
      <c r="F74" s="2"/>
    </row>
    <row r="75" spans="1:7">
      <c r="A75" s="382"/>
      <c r="B75" s="26"/>
      <c r="C75" s="240"/>
      <c r="D75" s="240"/>
      <c r="E75" s="241">
        <f t="shared" si="1"/>
        <v>0</v>
      </c>
      <c r="F75" s="2"/>
    </row>
    <row r="76" spans="1:7">
      <c r="A76" s="382"/>
      <c r="B76" s="26"/>
      <c r="C76" s="240"/>
      <c r="D76" s="240"/>
      <c r="E76" s="241">
        <f t="shared" si="1"/>
        <v>0</v>
      </c>
      <c r="F76" s="2"/>
    </row>
    <row r="77" spans="1:7">
      <c r="A77" s="382"/>
      <c r="B77" s="26"/>
      <c r="C77" s="240"/>
      <c r="D77" s="240"/>
      <c r="E77" s="241">
        <f t="shared" si="1"/>
        <v>0</v>
      </c>
      <c r="F77" s="2"/>
    </row>
    <row r="78" spans="1:7">
      <c r="A78" s="382"/>
      <c r="B78" s="26"/>
      <c r="C78" s="240"/>
      <c r="D78" s="240"/>
      <c r="E78" s="241">
        <f t="shared" si="1"/>
        <v>0</v>
      </c>
      <c r="F78" s="2"/>
    </row>
    <row r="79" spans="1:7">
      <c r="A79" s="382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2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2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2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2"/>
      <c r="B83" s="31"/>
      <c r="C83" s="241">
        <f>SUM(C5:C72)</f>
        <v>3600000</v>
      </c>
      <c r="D83" s="241">
        <f>SUM(D5:D77)</f>
        <v>3600000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F17" sqref="F1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1" t="s">
        <v>14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</row>
    <row r="2" spans="1:24" s="61" customFormat="1" ht="18">
      <c r="A2" s="392" t="s">
        <v>62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4" s="62" customFormat="1" ht="16.5" thickBot="1">
      <c r="A3" s="393" t="s">
        <v>195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5"/>
      <c r="S3" s="46"/>
      <c r="T3" s="7"/>
      <c r="U3" s="7"/>
      <c r="V3" s="7"/>
      <c r="W3" s="7"/>
      <c r="X3" s="16"/>
    </row>
    <row r="4" spans="1:24" s="63" customFormat="1" ht="12.75" customHeight="1">
      <c r="A4" s="396" t="s">
        <v>27</v>
      </c>
      <c r="B4" s="398" t="s">
        <v>28</v>
      </c>
      <c r="C4" s="383" t="s">
        <v>29</v>
      </c>
      <c r="D4" s="383" t="s">
        <v>30</v>
      </c>
      <c r="E4" s="383" t="s">
        <v>31</v>
      </c>
      <c r="F4" s="400" t="s">
        <v>105</v>
      </c>
      <c r="G4" s="383" t="s">
        <v>32</v>
      </c>
      <c r="H4" s="383" t="s">
        <v>203</v>
      </c>
      <c r="I4" s="383" t="s">
        <v>122</v>
      </c>
      <c r="J4" s="383" t="s">
        <v>33</v>
      </c>
      <c r="K4" s="383" t="s">
        <v>34</v>
      </c>
      <c r="L4" s="383" t="s">
        <v>131</v>
      </c>
      <c r="M4" s="383" t="s">
        <v>165</v>
      </c>
      <c r="N4" s="383" t="s">
        <v>35</v>
      </c>
      <c r="O4" s="389" t="s">
        <v>144</v>
      </c>
      <c r="P4" s="402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7"/>
      <c r="B5" s="399"/>
      <c r="C5" s="384"/>
      <c r="D5" s="384"/>
      <c r="E5" s="384"/>
      <c r="F5" s="401"/>
      <c r="G5" s="384"/>
      <c r="H5" s="384"/>
      <c r="I5" s="384"/>
      <c r="J5" s="384"/>
      <c r="K5" s="384"/>
      <c r="L5" s="384"/>
      <c r="M5" s="384"/>
      <c r="N5" s="384"/>
      <c r="O5" s="390"/>
      <c r="P5" s="403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194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205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215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218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85" t="s">
        <v>189</v>
      </c>
      <c r="T24" s="385"/>
      <c r="U24" s="385"/>
      <c r="V24" s="385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190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191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86" t="s">
        <v>80</v>
      </c>
      <c r="T27" s="387"/>
      <c r="U27" s="388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2500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13520</v>
      </c>
      <c r="G37" s="97">
        <f>SUM(G6:G36)</f>
        <v>300</v>
      </c>
      <c r="H37" s="97">
        <f t="shared" si="1"/>
        <v>855</v>
      </c>
      <c r="I37" s="97">
        <f t="shared" si="1"/>
        <v>0</v>
      </c>
      <c r="J37" s="97">
        <f t="shared" si="1"/>
        <v>330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800</v>
      </c>
      <c r="Q37" s="99">
        <f>SUM(Q6:Q36)</f>
        <v>18710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58" zoomScale="130" zoomScaleNormal="130" workbookViewId="0">
      <selection activeCell="G73" sqref="G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9" t="s">
        <v>14</v>
      </c>
      <c r="B1" s="409"/>
      <c r="C1" s="409"/>
      <c r="D1" s="409"/>
      <c r="E1" s="409"/>
      <c r="F1" s="409"/>
      <c r="G1" s="409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0" t="s">
        <v>147</v>
      </c>
      <c r="B2" s="410"/>
      <c r="C2" s="410"/>
      <c r="D2" s="410"/>
      <c r="E2" s="410"/>
      <c r="F2" s="410"/>
      <c r="G2" s="410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1" t="s">
        <v>61</v>
      </c>
      <c r="B3" s="411"/>
      <c r="C3" s="411"/>
      <c r="D3" s="411"/>
      <c r="E3" s="411"/>
      <c r="F3" s="411"/>
      <c r="G3" s="411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194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205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210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215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218</v>
      </c>
      <c r="B12" s="45">
        <v>1159810</v>
      </c>
      <c r="C12" s="48">
        <v>869396</v>
      </c>
      <c r="D12" s="45">
        <v>30</v>
      </c>
      <c r="E12" s="45">
        <f t="shared" si="0"/>
        <v>869426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5769650</v>
      </c>
      <c r="C33" s="245">
        <f>SUM(C5:C32)</f>
        <v>5406246</v>
      </c>
      <c r="D33" s="244">
        <f>SUM(D5:D32)</f>
        <v>18730</v>
      </c>
      <c r="E33" s="244">
        <f>SUM(E5:E32)</f>
        <v>5424976</v>
      </c>
      <c r="F33" s="244">
        <f>B33-E33</f>
        <v>344674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6" t="s">
        <v>19</v>
      </c>
      <c r="C35" s="406"/>
      <c r="D35" s="406"/>
      <c r="E35" s="406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28" t="s">
        <v>128</v>
      </c>
      <c r="C37" s="122" t="s">
        <v>129</v>
      </c>
      <c r="D37" s="200">
        <v>15000</v>
      </c>
      <c r="E37" s="329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5790</v>
      </c>
      <c r="E38" s="170" t="s">
        <v>211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25000</v>
      </c>
      <c r="E40" s="170" t="s">
        <v>208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7"/>
      <c r="H43" s="407"/>
      <c r="I43" s="407"/>
      <c r="J43" s="407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930000</v>
      </c>
      <c r="E46" s="316" t="s">
        <v>218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135</v>
      </c>
      <c r="C47" s="318"/>
      <c r="D47" s="325">
        <v>100000</v>
      </c>
      <c r="E47" s="320" t="s">
        <v>205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215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200000</v>
      </c>
      <c r="E49" s="323" t="s">
        <v>208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377710</v>
      </c>
      <c r="E50" s="320" t="s">
        <v>218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74</v>
      </c>
      <c r="B51" s="322" t="s">
        <v>75</v>
      </c>
      <c r="C51" s="318"/>
      <c r="D51" s="319">
        <v>40000</v>
      </c>
      <c r="E51" s="320" t="s">
        <v>215</v>
      </c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214820</v>
      </c>
      <c r="E57" s="300" t="s">
        <v>215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205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215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157</v>
      </c>
      <c r="C60" s="298"/>
      <c r="D60" s="299">
        <v>42000</v>
      </c>
      <c r="E60" s="300" t="s">
        <v>205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111000</v>
      </c>
      <c r="E62" s="301" t="s">
        <v>218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118</v>
      </c>
      <c r="C64" s="298"/>
      <c r="D64" s="299">
        <v>200000</v>
      </c>
      <c r="E64" s="300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378">
        <v>250930</v>
      </c>
      <c r="E68" s="293" t="s">
        <v>210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332300</v>
      </c>
      <c r="E69" s="304" t="s">
        <v>218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378">
        <v>281850</v>
      </c>
      <c r="E70" s="294" t="s">
        <v>218</v>
      </c>
      <c r="F70" s="336"/>
      <c r="G70" s="344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134</v>
      </c>
      <c r="C71" s="291"/>
      <c r="D71" s="378">
        <v>79590</v>
      </c>
      <c r="E71" s="294" t="s">
        <v>215</v>
      </c>
      <c r="F71" s="336"/>
      <c r="G71" s="56"/>
      <c r="H71" s="348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130</v>
      </c>
      <c r="C72" s="291"/>
      <c r="D72" s="292">
        <v>288090</v>
      </c>
      <c r="E72" s="304" t="s">
        <v>218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263480</v>
      </c>
      <c r="E73" s="294" t="s">
        <v>218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/>
      <c r="B74" s="290"/>
      <c r="C74" s="291"/>
      <c r="D74" s="292"/>
      <c r="E74" s="293"/>
      <c r="F74" s="336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4" t="s">
        <v>25</v>
      </c>
      <c r="B119" s="405"/>
      <c r="C119" s="408"/>
      <c r="D119" s="205">
        <f>SUM(D37:D118)</f>
        <v>4243480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4" t="s">
        <v>26</v>
      </c>
      <c r="B121" s="405"/>
      <c r="C121" s="405"/>
      <c r="D121" s="205">
        <f>D119+M121</f>
        <v>4243480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38:E41">
    <sortCondition ref="B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zoomScaleNormal="100" workbookViewId="0">
      <selection activeCell="G8" sqref="G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6" t="s">
        <v>104</v>
      </c>
      <c r="B1" s="417"/>
      <c r="C1" s="417"/>
      <c r="D1" s="417"/>
      <c r="E1" s="418"/>
      <c r="F1" s="5"/>
      <c r="G1" s="5"/>
      <c r="H1" s="5"/>
      <c r="I1" s="415"/>
      <c r="J1" s="415"/>
      <c r="K1" s="415"/>
    </row>
    <row r="2" spans="1:18" ht="20.25">
      <c r="A2" s="425" t="s">
        <v>60</v>
      </c>
      <c r="B2" s="426"/>
      <c r="C2" s="426"/>
      <c r="D2" s="426"/>
      <c r="E2" s="427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9" t="s">
        <v>217</v>
      </c>
      <c r="B3" s="420"/>
      <c r="C3" s="420"/>
      <c r="D3" s="420"/>
      <c r="E3" s="421"/>
      <c r="F3" s="5"/>
      <c r="G3" s="10"/>
      <c r="H3" s="10"/>
      <c r="I3" s="24" t="s">
        <v>114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8" t="s">
        <v>63</v>
      </c>
      <c r="B4" s="429"/>
      <c r="C4" s="429"/>
      <c r="D4" s="429"/>
      <c r="E4" s="430"/>
      <c r="F4" s="5"/>
      <c r="G4" s="41"/>
      <c r="H4" s="41"/>
      <c r="I4" s="24" t="s">
        <v>115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13386920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140470</v>
      </c>
      <c r="C6" s="40"/>
      <c r="D6" s="38" t="s">
        <v>192</v>
      </c>
      <c r="E6" s="259">
        <v>31700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267422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116</v>
      </c>
      <c r="N7" s="350" t="s">
        <v>126</v>
      </c>
      <c r="P7" s="7"/>
      <c r="Q7" s="7"/>
      <c r="R7" s="7"/>
    </row>
    <row r="8" spans="1:18" ht="21.75">
      <c r="A8" s="258" t="s">
        <v>97</v>
      </c>
      <c r="B8" s="237">
        <v>18680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6" t="s">
        <v>11</v>
      </c>
      <c r="E9" s="283">
        <v>4243480</v>
      </c>
      <c r="F9" s="7"/>
      <c r="G9" s="107"/>
      <c r="H9" s="107"/>
      <c r="I9" s="349" t="s">
        <v>143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142</v>
      </c>
      <c r="O9" s="7"/>
      <c r="P9" s="7"/>
      <c r="Q9" s="7"/>
      <c r="R9" s="7"/>
    </row>
    <row r="10" spans="1:18" ht="23.25">
      <c r="A10" s="369" t="s">
        <v>133</v>
      </c>
      <c r="B10" s="370">
        <f>B6-B8-B9</f>
        <v>121790</v>
      </c>
      <c r="C10" s="39"/>
      <c r="D10" s="366" t="s">
        <v>216</v>
      </c>
      <c r="E10" s="373">
        <v>-7292652</v>
      </c>
      <c r="F10" s="7"/>
      <c r="G10" s="229"/>
      <c r="H10" s="229"/>
      <c r="I10" s="24" t="s">
        <v>152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49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193</v>
      </c>
      <c r="E13" s="346">
        <v>218150</v>
      </c>
      <c r="F13" s="7"/>
      <c r="G13" s="229"/>
      <c r="H13" s="230"/>
      <c r="I13" s="330" t="s">
        <v>184</v>
      </c>
      <c r="J13" s="31"/>
      <c r="K13" s="31">
        <v>10000</v>
      </c>
      <c r="L13" s="349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361" t="s">
        <v>219</v>
      </c>
      <c r="B14" s="347">
        <v>2000000</v>
      </c>
      <c r="C14" s="39"/>
      <c r="D14" s="345" t="s">
        <v>175</v>
      </c>
      <c r="E14" s="346">
        <v>213170</v>
      </c>
      <c r="F14" s="7"/>
      <c r="G14" s="275" t="s">
        <v>12</v>
      </c>
      <c r="H14" s="231"/>
      <c r="I14" s="330" t="s">
        <v>183</v>
      </c>
      <c r="J14" s="31"/>
      <c r="K14" s="31">
        <v>10000</v>
      </c>
      <c r="L14" s="349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145</v>
      </c>
      <c r="E15" s="346">
        <v>53600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11121790</v>
      </c>
      <c r="C17" s="39"/>
      <c r="D17" s="39" t="s">
        <v>7</v>
      </c>
      <c r="E17" s="262">
        <f>SUM(E5:E16)</f>
        <v>11121790</v>
      </c>
      <c r="F17" s="5"/>
      <c r="G17" s="108">
        <f>B17-E17</f>
        <v>0</v>
      </c>
      <c r="H17" s="307"/>
      <c r="I17" s="412" t="s">
        <v>187</v>
      </c>
      <c r="J17" s="412"/>
      <c r="K17" s="412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31" t="s">
        <v>123</v>
      </c>
      <c r="J18" s="431"/>
      <c r="K18" s="431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2" t="s">
        <v>13</v>
      </c>
      <c r="B19" s="423"/>
      <c r="C19" s="423"/>
      <c r="D19" s="423"/>
      <c r="E19" s="424"/>
      <c r="F19" s="5"/>
      <c r="G19" s="8"/>
      <c r="H19" s="8"/>
      <c r="I19" s="413" t="s">
        <v>196</v>
      </c>
      <c r="J19" s="414"/>
      <c r="K19" s="414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229650</v>
      </c>
      <c r="C20" s="267"/>
      <c r="D20" s="287" t="s">
        <v>68</v>
      </c>
      <c r="E20" s="288">
        <v>332300</v>
      </c>
      <c r="F20" s="5"/>
      <c r="G20" s="16"/>
      <c r="H20" s="16"/>
      <c r="I20" s="414" t="s">
        <v>197</v>
      </c>
      <c r="J20" s="414"/>
      <c r="K20" s="41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80000</v>
      </c>
      <c r="C21" s="38"/>
      <c r="D21" s="250" t="s">
        <v>72</v>
      </c>
      <c r="E21" s="264">
        <v>250930</v>
      </c>
      <c r="G21" s="17"/>
      <c r="H21" s="17"/>
      <c r="I21" s="432"/>
      <c r="J21" s="433"/>
      <c r="K21" s="434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281850</v>
      </c>
      <c r="I22" s="432" t="s">
        <v>12</v>
      </c>
      <c r="J22" s="433"/>
      <c r="K22" s="434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137</v>
      </c>
      <c r="E23" s="264">
        <v>79590</v>
      </c>
      <c r="I23" s="412" t="s">
        <v>124</v>
      </c>
      <c r="J23" s="412"/>
      <c r="K23" s="412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930000</v>
      </c>
      <c r="C24" s="38"/>
      <c r="D24" s="250" t="s">
        <v>166</v>
      </c>
      <c r="E24" s="264">
        <v>288090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100000</v>
      </c>
      <c r="C25" s="117"/>
      <c r="D25" s="250" t="s">
        <v>167</v>
      </c>
      <c r="E25" s="264">
        <v>263480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7" t="s">
        <v>73</v>
      </c>
      <c r="E27" s="338">
        <v>111000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214</v>
      </c>
      <c r="B28" s="269">
        <v>6000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377710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200000</v>
      </c>
      <c r="C30" s="357"/>
      <c r="D30" s="358" t="s">
        <v>180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E17" sqref="E17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5" t="s">
        <v>111</v>
      </c>
      <c r="B1" s="436"/>
      <c r="C1" s="274">
        <f>C75+H6</f>
        <v>62600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194</v>
      </c>
      <c r="B4" s="24" t="s">
        <v>202</v>
      </c>
      <c r="C4" s="363">
        <v>0</v>
      </c>
      <c r="D4" s="24">
        <v>0</v>
      </c>
      <c r="E4" s="241">
        <v>0</v>
      </c>
      <c r="F4" s="61"/>
      <c r="G4" s="365" t="s">
        <v>206</v>
      </c>
      <c r="H4" s="365">
        <v>23400</v>
      </c>
    </row>
    <row r="5" spans="1:10" ht="18">
      <c r="A5" s="24" t="s">
        <v>205</v>
      </c>
      <c r="B5" s="24" t="s">
        <v>202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208</v>
      </c>
      <c r="B6" s="24" t="s">
        <v>202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210</v>
      </c>
      <c r="B7" s="24" t="s">
        <v>202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211</v>
      </c>
      <c r="B8" s="24" t="s">
        <v>202</v>
      </c>
      <c r="C8" s="372">
        <v>4000</v>
      </c>
      <c r="D8" s="24">
        <v>0</v>
      </c>
      <c r="E8" s="241">
        <v>0</v>
      </c>
      <c r="F8" s="61"/>
      <c r="G8" s="333" t="s">
        <v>198</v>
      </c>
      <c r="H8" s="333"/>
    </row>
    <row r="9" spans="1:10" ht="18">
      <c r="A9" s="24" t="s">
        <v>211</v>
      </c>
      <c r="B9" s="24" t="s">
        <v>212</v>
      </c>
      <c r="C9" s="363">
        <v>5000</v>
      </c>
      <c r="D9" s="24">
        <v>0</v>
      </c>
      <c r="E9" s="241">
        <v>0</v>
      </c>
      <c r="F9" s="61"/>
      <c r="G9" s="335" t="s">
        <v>201</v>
      </c>
      <c r="H9" s="335"/>
    </row>
    <row r="10" spans="1:10">
      <c r="A10" s="24" t="s">
        <v>213</v>
      </c>
      <c r="B10" s="24" t="s">
        <v>202</v>
      </c>
      <c r="C10" s="375">
        <v>4200</v>
      </c>
      <c r="D10" s="24">
        <v>0</v>
      </c>
      <c r="E10" s="241">
        <v>0</v>
      </c>
      <c r="F10" s="61"/>
    </row>
    <row r="11" spans="1:10" ht="18">
      <c r="A11" s="24" t="s">
        <v>215</v>
      </c>
      <c r="B11" s="24" t="s">
        <v>202</v>
      </c>
      <c r="C11" s="376">
        <v>5500</v>
      </c>
      <c r="D11" s="24">
        <v>0</v>
      </c>
      <c r="E11" s="241">
        <v>0</v>
      </c>
      <c r="F11" s="61"/>
      <c r="G11" s="333" t="s">
        <v>150</v>
      </c>
      <c r="H11" s="333">
        <v>83350</v>
      </c>
    </row>
    <row r="12" spans="1:10" ht="18">
      <c r="A12" s="24" t="s">
        <v>218</v>
      </c>
      <c r="B12" s="24" t="s">
        <v>202</v>
      </c>
      <c r="C12" s="377">
        <v>4000</v>
      </c>
      <c r="D12" s="24">
        <v>0</v>
      </c>
      <c r="E12" s="241">
        <v>0</v>
      </c>
      <c r="F12" s="61"/>
      <c r="G12" s="335" t="s">
        <v>153</v>
      </c>
      <c r="H12" s="335">
        <v>133000</v>
      </c>
      <c r="I12" t="s">
        <v>207</v>
      </c>
      <c r="J12">
        <f>H12-H11</f>
        <v>49650</v>
      </c>
    </row>
    <row r="13" spans="1:10">
      <c r="A13" s="24" t="s">
        <v>218</v>
      </c>
      <c r="B13" s="24" t="s">
        <v>212</v>
      </c>
      <c r="C13" s="377">
        <v>5000</v>
      </c>
      <c r="D13" s="24">
        <v>0</v>
      </c>
      <c r="E13" s="241">
        <v>0</v>
      </c>
      <c r="F13" s="61"/>
    </row>
    <row r="14" spans="1:10" ht="18">
      <c r="A14" s="24"/>
      <c r="B14" s="363"/>
      <c r="C14" s="363"/>
      <c r="D14" s="363"/>
      <c r="E14" s="241"/>
      <c r="F14" s="61"/>
      <c r="G14" s="333" t="s">
        <v>199</v>
      </c>
      <c r="H14" s="333"/>
    </row>
    <row r="15" spans="1:10" ht="18">
      <c r="A15" s="24"/>
      <c r="B15" s="363"/>
      <c r="C15" s="363"/>
      <c r="D15" s="363"/>
      <c r="E15" s="241"/>
      <c r="F15" s="61"/>
      <c r="G15" s="335" t="s">
        <v>200</v>
      </c>
      <c r="H15" s="335"/>
    </row>
    <row r="16" spans="1:10">
      <c r="A16" s="24"/>
      <c r="B16" s="363"/>
      <c r="C16" s="363"/>
      <c r="D16" s="363"/>
      <c r="E16" s="241"/>
      <c r="F16" s="61"/>
    </row>
    <row r="17" spans="1:9">
      <c r="A17" s="24"/>
      <c r="B17" s="24"/>
      <c r="C17" s="363"/>
      <c r="D17" s="24"/>
      <c r="E17" s="241"/>
      <c r="F17" s="222"/>
    </row>
    <row r="18" spans="1:9" ht="15.75">
      <c r="A18" s="24"/>
      <c r="B18" s="24"/>
      <c r="C18" s="363"/>
      <c r="D18" s="24"/>
      <c r="E18" s="241"/>
      <c r="F18" s="222"/>
      <c r="G18" s="439" t="s">
        <v>170</v>
      </c>
      <c r="H18" s="439"/>
      <c r="I18" s="439"/>
    </row>
    <row r="19" spans="1:9">
      <c r="A19" s="24"/>
      <c r="B19" s="24"/>
      <c r="C19" s="363"/>
      <c r="D19" s="24"/>
      <c r="E19" s="241"/>
      <c r="F19" s="222"/>
      <c r="G19" s="367" t="s">
        <v>172</v>
      </c>
      <c r="H19" s="368">
        <v>5000</v>
      </c>
      <c r="I19" s="367" t="s">
        <v>169</v>
      </c>
    </row>
    <row r="20" spans="1:9">
      <c r="A20" s="24"/>
      <c r="B20" s="363"/>
      <c r="C20" s="363"/>
      <c r="D20" s="24"/>
      <c r="E20" s="241"/>
      <c r="F20" s="222"/>
      <c r="G20" s="367" t="s">
        <v>171</v>
      </c>
      <c r="H20" s="368">
        <v>5000</v>
      </c>
      <c r="I20" s="367" t="s">
        <v>169</v>
      </c>
    </row>
    <row r="21" spans="1:9">
      <c r="A21" s="24"/>
      <c r="B21" s="363"/>
      <c r="C21" s="363"/>
      <c r="D21" s="363"/>
      <c r="E21" s="241"/>
      <c r="F21" s="222"/>
      <c r="G21" s="368" t="s">
        <v>172</v>
      </c>
      <c r="H21" s="368">
        <v>8000</v>
      </c>
      <c r="I21" s="368" t="s">
        <v>173</v>
      </c>
    </row>
    <row r="22" spans="1:9">
      <c r="A22" s="24"/>
      <c r="B22" s="24"/>
      <c r="C22" s="363"/>
      <c r="D22" s="363"/>
      <c r="E22" s="241"/>
      <c r="F22" s="222"/>
      <c r="G22" s="368" t="s">
        <v>171</v>
      </c>
      <c r="H22" s="368">
        <v>6000</v>
      </c>
      <c r="I22" s="368" t="s">
        <v>176</v>
      </c>
    </row>
    <row r="23" spans="1:9">
      <c r="A23" s="24"/>
      <c r="B23" s="24"/>
      <c r="C23" s="363"/>
      <c r="D23" s="363"/>
      <c r="E23" s="241"/>
      <c r="F23" s="222"/>
      <c r="G23" s="368" t="s">
        <v>171</v>
      </c>
      <c r="H23" s="368">
        <v>7000</v>
      </c>
      <c r="I23" s="368" t="s">
        <v>177</v>
      </c>
    </row>
    <row r="24" spans="1:9">
      <c r="A24" s="24"/>
      <c r="B24" s="24"/>
      <c r="C24" s="363"/>
      <c r="D24" s="363"/>
      <c r="E24" s="241"/>
      <c r="F24" s="222"/>
      <c r="G24" s="367" t="s">
        <v>158</v>
      </c>
      <c r="H24" s="368">
        <v>2000</v>
      </c>
      <c r="I24" s="367" t="s">
        <v>181</v>
      </c>
    </row>
    <row r="25" spans="1:9">
      <c r="A25" s="24"/>
      <c r="B25" s="24"/>
      <c r="C25" s="363"/>
      <c r="D25" s="363"/>
      <c r="E25" s="240"/>
      <c r="F25" s="222"/>
      <c r="G25" s="367" t="s">
        <v>172</v>
      </c>
      <c r="H25" s="368">
        <v>7500</v>
      </c>
      <c r="I25" s="367" t="s">
        <v>188</v>
      </c>
    </row>
    <row r="26" spans="1:9">
      <c r="A26" s="24"/>
      <c r="B26" s="24"/>
      <c r="C26" s="363"/>
      <c r="D26" s="24"/>
      <c r="E26" s="241"/>
      <c r="F26" s="222"/>
      <c r="G26" s="367" t="s">
        <v>171</v>
      </c>
      <c r="H26" s="368">
        <v>20500</v>
      </c>
      <c r="I26" s="367" t="s">
        <v>188</v>
      </c>
    </row>
    <row r="27" spans="1:9">
      <c r="A27" s="24"/>
      <c r="B27" s="24"/>
      <c r="C27" s="363"/>
      <c r="D27" s="24"/>
      <c r="E27" s="241"/>
      <c r="F27" s="222"/>
      <c r="G27" s="368" t="s">
        <v>171</v>
      </c>
      <c r="H27" s="368">
        <v>9000</v>
      </c>
      <c r="I27" s="368" t="s">
        <v>194</v>
      </c>
    </row>
    <row r="28" spans="1:9">
      <c r="A28" s="24"/>
      <c r="B28" s="24"/>
      <c r="C28" s="363"/>
      <c r="D28" s="24"/>
      <c r="E28" s="241"/>
      <c r="F28" s="222"/>
      <c r="G28" s="368" t="s">
        <v>204</v>
      </c>
      <c r="H28" s="368">
        <v>13500</v>
      </c>
      <c r="I28" s="368" t="s">
        <v>194</v>
      </c>
    </row>
    <row r="29" spans="1:9">
      <c r="A29" s="24"/>
      <c r="B29" s="24"/>
      <c r="C29" s="363"/>
      <c r="D29" s="24"/>
      <c r="E29" s="241"/>
      <c r="F29" s="222"/>
      <c r="G29" s="368" t="s">
        <v>171</v>
      </c>
      <c r="H29" s="368">
        <v>1000</v>
      </c>
      <c r="I29" s="368" t="s">
        <v>205</v>
      </c>
    </row>
    <row r="30" spans="1:9">
      <c r="A30" s="24"/>
      <c r="B30" s="24"/>
      <c r="C30" s="363"/>
      <c r="D30" s="24"/>
      <c r="E30" s="241"/>
      <c r="F30" s="222"/>
      <c r="G30" s="368" t="s">
        <v>204</v>
      </c>
      <c r="H30" s="368">
        <v>34500</v>
      </c>
      <c r="I30" s="368" t="s">
        <v>205</v>
      </c>
    </row>
    <row r="31" spans="1:9">
      <c r="A31" s="24"/>
      <c r="B31" s="24"/>
      <c r="C31" s="363"/>
      <c r="D31" s="24"/>
      <c r="E31" s="241"/>
      <c r="F31" s="222"/>
      <c r="G31" s="368" t="s">
        <v>172</v>
      </c>
      <c r="H31" s="368">
        <v>500</v>
      </c>
      <c r="I31" s="368" t="s">
        <v>205</v>
      </c>
    </row>
    <row r="32" spans="1:9">
      <c r="A32" s="24"/>
      <c r="B32" s="24"/>
      <c r="C32" s="363"/>
      <c r="D32" s="24"/>
      <c r="E32" s="241"/>
      <c r="F32" s="222"/>
      <c r="G32" s="368" t="s">
        <v>171</v>
      </c>
      <c r="H32" s="368">
        <v>6500</v>
      </c>
      <c r="I32" s="368" t="s">
        <v>208</v>
      </c>
    </row>
    <row r="33" spans="1:9">
      <c r="A33" s="24"/>
      <c r="B33" s="24"/>
      <c r="C33" s="363"/>
      <c r="D33" s="24"/>
      <c r="E33" s="241"/>
      <c r="F33" s="222"/>
      <c r="G33" s="368" t="s">
        <v>209</v>
      </c>
      <c r="H33" s="368">
        <v>2500</v>
      </c>
      <c r="I33" s="368" t="s">
        <v>208</v>
      </c>
    </row>
    <row r="34" spans="1:9">
      <c r="A34" s="24"/>
      <c r="B34" s="24"/>
      <c r="C34" s="363"/>
      <c r="D34" s="24"/>
      <c r="E34" s="241"/>
      <c r="F34" s="222"/>
      <c r="G34" s="367" t="s">
        <v>172</v>
      </c>
      <c r="H34" s="368">
        <v>4000</v>
      </c>
      <c r="I34" s="368" t="s">
        <v>208</v>
      </c>
    </row>
    <row r="35" spans="1:9">
      <c r="A35" s="24"/>
      <c r="B35" s="24"/>
      <c r="C35" s="363"/>
      <c r="D35" s="363"/>
      <c r="E35" s="240"/>
      <c r="F35" s="61"/>
      <c r="G35" s="371" t="s">
        <v>209</v>
      </c>
      <c r="H35" s="371">
        <v>23000</v>
      </c>
      <c r="I35" s="371" t="s">
        <v>211</v>
      </c>
    </row>
    <row r="36" spans="1:9">
      <c r="A36" s="363"/>
      <c r="B36" s="363"/>
      <c r="C36" s="363"/>
      <c r="D36" s="363"/>
      <c r="E36" s="241"/>
      <c r="F36" s="222"/>
      <c r="G36" s="374" t="s">
        <v>171</v>
      </c>
      <c r="H36" s="374">
        <v>6500</v>
      </c>
      <c r="I36" s="374" t="s">
        <v>213</v>
      </c>
    </row>
    <row r="37" spans="1:9">
      <c r="A37" s="363"/>
      <c r="B37" s="363"/>
      <c r="C37" s="363"/>
      <c r="D37" s="363"/>
      <c r="E37" s="241"/>
      <c r="F37" s="61"/>
      <c r="G37" s="368" t="s">
        <v>171</v>
      </c>
      <c r="H37" s="368">
        <v>2000</v>
      </c>
      <c r="I37" s="368" t="s">
        <v>215</v>
      </c>
    </row>
    <row r="38" spans="1:9">
      <c r="A38" s="363"/>
      <c r="B38" s="363"/>
      <c r="C38" s="363"/>
      <c r="D38" s="363"/>
      <c r="E38" s="241"/>
      <c r="F38" s="222"/>
      <c r="G38" s="368"/>
      <c r="H38" s="368"/>
      <c r="I38" s="368"/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164000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37" t="s">
        <v>80</v>
      </c>
      <c r="B75" s="438"/>
      <c r="C75" s="305">
        <f>SUM(C4:C74)</f>
        <v>39200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2022-06-11T14:30:34Z</dcterms:modified>
</cp:coreProperties>
</file>