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11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<sst xmlns="http://schemas.openxmlformats.org/spreadsheetml/2006/main" count="447" uniqueCount="237">
  <si>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</si>
  <si>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</si>
  <si>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</si>
  <si>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</si>
  <si>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</si>
  <si>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</si>
  <si>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</si>
  <si>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</si>
  <si>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</si>
  <si>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</si>
  <si>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</si>
  <si>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</si>
  <si>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</si>
  <si>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</si>
  <si>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</si>
  <si>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</si>
  <si>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</si>
  <si>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</si>
  <si>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</si>
  <si>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</si>
  <si>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</si>
  <si>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</si>
  <si>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</si>
  <si>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</si>
  <si>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</si>
  <si>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</si>
  <si>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</si>
  <si>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</si>
  <si>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</si>
  <si>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</si>
  <si>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</si>
  <si>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</si>
  <si>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</si>
  <si>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</si>
  <si>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</si>
  <si>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</si>
  <si>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</si>
  <si>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</si>
  <si>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</si>
  <si>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</si>
  <si>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</si>
  <si>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</si>
  <si>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</si>
  <si>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</si>
  <si>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</si>
  <si>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</si>
  <si>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</si>
  <si>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</si>
  <si>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</si>
  <si>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</si>
  <si>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</si>
  <si>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</si>
  <si>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</si>
  <si>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</si>
  <si>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</si>
  <si>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</si>
  <si>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</si>
  <si>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</si>
  <si>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</si>
  <si>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</si>
  <si>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</si>
  <si>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</si>
  <si>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</si>
  <si>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</si>
  <si>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</si>
  <si>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</si>
  <si>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</si>
  <si>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</si>
  <si>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</si>
  <si>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</si>
  <si>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</si>
  <si>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</si>
  <si>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</si>
  <si>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</si>
  <si>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</si>
  <si>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</si>
  <si>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</si>
  <si>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</si>
  <si>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</si>
  <si>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</si>
  <si>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</si>
  <si>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</si>
  <si>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</si>
  <si>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</si>
  <si>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</si>
  <si>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</si>
  <si>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</si>
  <si>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</si>
  <si>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</si>
  <si>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</si>
  <si>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</si>
  <si>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</si>
  <si>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</si>
  <si>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</si>
  <si>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</si>
  <si>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</si>
  <si>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</si>
  <si>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</si>
  <si>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</si>
  <si>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</si>
  <si>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</si>
  <si>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</si>
  <si>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</si>
  <si>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</si>
  <si>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</si>
  <si>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</si>
  <si>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</si>
  <si>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</si>
  <si>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</si>
  <si>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</si>
  <si>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</si>
  <si>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</si>
  <si>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</si>
  <si>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</si>
  <si>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</si>
  <si>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</si>
  <si>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</si>
  <si>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</si>
  <si>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</si>
  <si>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</si>
  <si>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</si>
  <si>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</si>
  <si>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</si>
  <si>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</si>
  <si>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</si>
  <si>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</si>
  <si>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</si>
  <si>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</si>
  <si>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</si>
  <si>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</si>
  <si>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</si>
  <si>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</si>
  <si>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</si>
  <si>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</si>
  <si>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</si>
  <si>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</si>
  <si>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</si>
  <si>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</si>
  <si>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</si>
  <si>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</si>
  <si>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</si>
  <si>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</si>
  <si>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</si>
  <si>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</si>
  <si>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</si>
  <si>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</si>
  <si>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</si>
  <si>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</si>
  <si>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</si>
  <si>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</si>
  <si>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</si>
  <si>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</si>
  <si>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</si>
  <si>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</si>
  <si>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</si>
  <si>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</si>
  <si>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</si>
  <si>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</si>
  <si>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</si>
  <si>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</si>
  <si>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</si>
  <si>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</si>
  <si>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</si>
  <si>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</si>
  <si>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</si>
  <si>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</si>
  <si>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</si>
  <si>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</si>
  <si>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</si>
  <si>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</si>
  <si>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</si>
  <si>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</si>
  <si>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</si>
  <si>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</si>
  <si>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</si>
  <si>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</si>
  <si>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</si>
  <si>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</si>
  <si>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</si>
  <si>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</si>
  <si>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</si>
  <si>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</si>
  <si>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</si>
  <si>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</si>
  <si>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</si>
  <si>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</si>
  <si>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</si>
  <si>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</si>
  <si>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</si>
  <si>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</si>
  <si>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</si>
  <si>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</si>
  <si>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</si>
  <si>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</si>
  <si>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</si>
  <si>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</si>
  <si>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</si>
  <si>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</si>
  <si>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</si>
  <si>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</si>
  <si>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</si>
  <si>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</si>
  <si>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</si>
  <si>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</si>
  <si>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</si>
  <si>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</si>
  <si>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</si>
  <si>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</si>
  <si>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</si>
  <si>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</si>
  <si>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</si>
  <si>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</si>
  <si>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</si>
  <si>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</si>
  <si>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</si>
  <si>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</si>
  <si>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</si>
  <si>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</si>
  <si>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</si>
  <si>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</si>
  <si>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</si>
  <si>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</si>
  <si>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</si>
  <si>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</si>
  <si>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</si>
  <si>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N=SH Mobile Center</t>
  </si>
  <si>
    <t>09.06.2022</t>
  </si>
  <si>
    <t>11.06.2022</t>
  </si>
  <si>
    <t>Date:11.06.2022</t>
  </si>
  <si>
    <t>Bonpara</t>
  </si>
  <si>
    <t>Sohel Store</t>
  </si>
  <si>
    <t>bKash</t>
  </si>
  <si>
    <t>Galaxy</t>
  </si>
  <si>
    <t>Biswas</t>
  </si>
  <si>
    <t>Khondokar</t>
  </si>
  <si>
    <t>Symphony  Balance(-)</t>
  </si>
  <si>
    <t>C=Galaxy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</si>
</sst>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15</v>
      </c>
      <c r="C2" s="317"/>
      <c r="D2" s="317"/>
      <c r="E2" s="317"/>
    </row>
    <row r="3" spans="1:8" ht="16.5" customHeight="1">
      <c r="A3" s="320"/>
      <c r="B3" s="318" t="s">
        <v>55</v>
      </c>
      <c r="C3" s="318"/>
      <c r="D3" s="318"/>
      <c r="E3" s="318"/>
    </row>
    <row r="4" spans="1:8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0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0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0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0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0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0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0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0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0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4" sqref="F1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9"/>
      <c r="B1" s="319"/>
      <c r="C1" s="319"/>
      <c r="D1" s="319"/>
      <c r="E1" s="319"/>
      <c r="F1" s="319"/>
    </row>
    <row r="2" spans="1:7" ht="20.25">
      <c r="A2" s="320"/>
      <c r="B2" s="317" t="s">
        <v>15</v>
      </c>
      <c r="C2" s="317"/>
      <c r="D2" s="317"/>
      <c r="E2" s="317"/>
    </row>
    <row r="3" spans="1:7" ht="16.5" customHeight="1">
      <c r="A3" s="320"/>
      <c r="B3" s="318" t="s">
        <v>210</v>
      </c>
      <c r="C3" s="318"/>
      <c r="D3" s="318"/>
      <c r="E3" s="318"/>
    </row>
    <row r="4" spans="1:7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0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0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0"/>
      <c r="B7" s="26" t="s">
        <v>211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0"/>
      <c r="B8" s="26" t="s">
        <v>214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0"/>
      <c r="B9" s="26" t="s">
        <v>216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0"/>
      <c r="B10" s="26" t="s">
        <v>217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0"/>
      <c r="B11" s="26" t="s">
        <v>220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0"/>
      <c r="B12" s="26" t="s">
        <v>221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0"/>
      <c r="B13" s="26" t="s">
        <v>222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0"/>
      <c r="B14" s="26" t="s">
        <v>226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0"/>
      <c r="B15" s="26" t="s">
        <v>227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0"/>
      <c r="B16" s="26"/>
      <c r="C16" s="259"/>
      <c r="D16" s="259"/>
      <c r="E16" s="260">
        <f t="shared" si="0"/>
        <v>38038</v>
      </c>
      <c r="F16" s="12"/>
      <c r="G16" s="2"/>
    </row>
    <row r="17" spans="1:7">
      <c r="A17" s="320"/>
      <c r="B17" s="26"/>
      <c r="C17" s="259"/>
      <c r="D17" s="259"/>
      <c r="E17" s="260">
        <f t="shared" si="0"/>
        <v>38038</v>
      </c>
      <c r="F17" s="12"/>
      <c r="G17" s="2"/>
    </row>
    <row r="18" spans="1:7">
      <c r="A18" s="320"/>
      <c r="B18" s="26"/>
      <c r="C18" s="259"/>
      <c r="D18" s="259"/>
      <c r="E18" s="260">
        <f>E17+C18-D18</f>
        <v>38038</v>
      </c>
      <c r="F18" s="2"/>
      <c r="G18" s="2"/>
    </row>
    <row r="19" spans="1:7" ht="12.75" customHeight="1">
      <c r="A19" s="320"/>
      <c r="B19" s="26"/>
      <c r="C19" s="259"/>
      <c r="D19" s="261"/>
      <c r="E19" s="260">
        <f t="shared" si="0"/>
        <v>38038</v>
      </c>
      <c r="F19" s="29"/>
      <c r="G19" s="2"/>
    </row>
    <row r="20" spans="1:7">
      <c r="A20" s="320"/>
      <c r="B20" s="26"/>
      <c r="C20" s="259"/>
      <c r="D20" s="259"/>
      <c r="E20" s="260">
        <f t="shared" si="0"/>
        <v>38038</v>
      </c>
      <c r="F20" s="2"/>
      <c r="G20" s="2"/>
    </row>
    <row r="21" spans="1:7">
      <c r="A21" s="320"/>
      <c r="B21" s="26"/>
      <c r="C21" s="259"/>
      <c r="D21" s="259"/>
      <c r="E21" s="260">
        <f>E20+C21-D21</f>
        <v>38038</v>
      </c>
      <c r="F21" s="271"/>
      <c r="G21" s="2"/>
    </row>
    <row r="22" spans="1:7">
      <c r="A22" s="320"/>
      <c r="B22" s="26"/>
      <c r="C22" s="259"/>
      <c r="D22" s="259"/>
      <c r="E22" s="260">
        <f t="shared" si="0"/>
        <v>38038</v>
      </c>
      <c r="F22" s="2"/>
      <c r="G22" s="2"/>
    </row>
    <row r="23" spans="1:7">
      <c r="A23" s="320"/>
      <c r="B23" s="26"/>
      <c r="C23" s="259"/>
      <c r="D23" s="259"/>
      <c r="E23" s="260">
        <f>E22+C23-D23</f>
        <v>38038</v>
      </c>
      <c r="F23" s="2"/>
      <c r="G23" s="2"/>
    </row>
    <row r="24" spans="1:7">
      <c r="A24" s="320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0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0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0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0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0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0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0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0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0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0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0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0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0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0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0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0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0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0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0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0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0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0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0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0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0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0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0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0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0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0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0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0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0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0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0"/>
      <c r="B59" s="26"/>
      <c r="C59" s="259"/>
      <c r="D59" s="259"/>
      <c r="E59" s="260">
        <f t="shared" si="0"/>
        <v>38038</v>
      </c>
      <c r="F59" s="2"/>
    </row>
    <row r="60" spans="1:7">
      <c r="A60" s="320"/>
      <c r="B60" s="26"/>
      <c r="C60" s="259"/>
      <c r="D60" s="259"/>
      <c r="E60" s="260">
        <f t="shared" si="0"/>
        <v>38038</v>
      </c>
      <c r="F60" s="2"/>
    </row>
    <row r="61" spans="1:7">
      <c r="A61" s="320"/>
      <c r="B61" s="26"/>
      <c r="C61" s="259"/>
      <c r="D61" s="259"/>
      <c r="E61" s="260">
        <f t="shared" si="0"/>
        <v>38038</v>
      </c>
      <c r="F61" s="2"/>
    </row>
    <row r="62" spans="1:7">
      <c r="A62" s="320"/>
      <c r="B62" s="26"/>
      <c r="C62" s="259"/>
      <c r="D62" s="259"/>
      <c r="E62" s="260">
        <f t="shared" si="0"/>
        <v>38038</v>
      </c>
      <c r="F62" s="2"/>
    </row>
    <row r="63" spans="1:7">
      <c r="A63" s="320"/>
      <c r="B63" s="26"/>
      <c r="C63" s="259"/>
      <c r="D63" s="259"/>
      <c r="E63" s="260">
        <f t="shared" si="0"/>
        <v>38038</v>
      </c>
      <c r="F63" s="2"/>
    </row>
    <row r="64" spans="1:7">
      <c r="A64" s="320"/>
      <c r="B64" s="26"/>
      <c r="C64" s="259"/>
      <c r="D64" s="259"/>
      <c r="E64" s="260">
        <f t="shared" si="0"/>
        <v>38038</v>
      </c>
      <c r="F64" s="2"/>
    </row>
    <row r="65" spans="1:7">
      <c r="A65" s="320"/>
      <c r="B65" s="26"/>
      <c r="C65" s="259"/>
      <c r="D65" s="259"/>
      <c r="E65" s="260">
        <f t="shared" si="0"/>
        <v>38038</v>
      </c>
      <c r="F65" s="2"/>
    </row>
    <row r="66" spans="1:7">
      <c r="A66" s="320"/>
      <c r="B66" s="26"/>
      <c r="C66" s="259"/>
      <c r="D66" s="259"/>
      <c r="E66" s="260">
        <f t="shared" si="0"/>
        <v>38038</v>
      </c>
      <c r="F66" s="2"/>
    </row>
    <row r="67" spans="1:7">
      <c r="A67" s="320"/>
      <c r="B67" s="26"/>
      <c r="C67" s="259"/>
      <c r="D67" s="259"/>
      <c r="E67" s="260">
        <f t="shared" si="0"/>
        <v>38038</v>
      </c>
      <c r="F67" s="2"/>
    </row>
    <row r="68" spans="1:7">
      <c r="A68" s="320"/>
      <c r="B68" s="26"/>
      <c r="C68" s="259"/>
      <c r="D68" s="259"/>
      <c r="E68" s="260">
        <f t="shared" si="0"/>
        <v>38038</v>
      </c>
      <c r="F68" s="2"/>
    </row>
    <row r="69" spans="1:7">
      <c r="A69" s="320"/>
      <c r="B69" s="26"/>
      <c r="C69" s="259"/>
      <c r="D69" s="259"/>
      <c r="E69" s="260">
        <f t="shared" si="0"/>
        <v>38038</v>
      </c>
      <c r="F69" s="2"/>
    </row>
    <row r="70" spans="1:7">
      <c r="A70" s="320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0"/>
      <c r="B71" s="26"/>
      <c r="C71" s="259"/>
      <c r="D71" s="259"/>
      <c r="E71" s="260">
        <f t="shared" si="1"/>
        <v>38038</v>
      </c>
      <c r="F71" s="2"/>
    </row>
    <row r="72" spans="1:7">
      <c r="A72" s="320"/>
      <c r="B72" s="26"/>
      <c r="C72" s="259"/>
      <c r="D72" s="259"/>
      <c r="E72" s="260">
        <f t="shared" si="1"/>
        <v>38038</v>
      </c>
      <c r="F72" s="2"/>
    </row>
    <row r="73" spans="1:7">
      <c r="A73" s="320"/>
      <c r="B73" s="26"/>
      <c r="C73" s="259"/>
      <c r="D73" s="259"/>
      <c r="E73" s="260">
        <f t="shared" si="1"/>
        <v>38038</v>
      </c>
      <c r="F73" s="2"/>
    </row>
    <row r="74" spans="1:7">
      <c r="A74" s="320"/>
      <c r="B74" s="26"/>
      <c r="C74" s="259"/>
      <c r="D74" s="259"/>
      <c r="E74" s="260">
        <f t="shared" si="1"/>
        <v>38038</v>
      </c>
      <c r="F74" s="2"/>
    </row>
    <row r="75" spans="1:7">
      <c r="A75" s="320"/>
      <c r="B75" s="26"/>
      <c r="C75" s="259"/>
      <c r="D75" s="259"/>
      <c r="E75" s="260">
        <f t="shared" si="1"/>
        <v>38038</v>
      </c>
      <c r="F75" s="2"/>
    </row>
    <row r="76" spans="1:7">
      <c r="A76" s="320"/>
      <c r="B76" s="26"/>
      <c r="C76" s="259"/>
      <c r="D76" s="259"/>
      <c r="E76" s="260">
        <f t="shared" si="1"/>
        <v>38038</v>
      </c>
      <c r="F76" s="2"/>
    </row>
    <row r="77" spans="1:7">
      <c r="A77" s="320"/>
      <c r="B77" s="26"/>
      <c r="C77" s="259"/>
      <c r="D77" s="259"/>
      <c r="E77" s="260">
        <f t="shared" si="1"/>
        <v>38038</v>
      </c>
      <c r="F77" s="2"/>
    </row>
    <row r="78" spans="1:7">
      <c r="A78" s="320"/>
      <c r="B78" s="26"/>
      <c r="C78" s="259"/>
      <c r="D78" s="259"/>
      <c r="E78" s="260">
        <f t="shared" si="1"/>
        <v>38038</v>
      </c>
      <c r="F78" s="2"/>
    </row>
    <row r="79" spans="1:7">
      <c r="A79" s="320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0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0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0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0"/>
      <c r="B83" s="288"/>
      <c r="C83" s="260">
        <f>SUM(C5:C72)</f>
        <v>2288038</v>
      </c>
      <c r="D83" s="260">
        <f>SUM(D5:D77)</f>
        <v>2250000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5" t="s">
        <v>15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0" customFormat="1" ht="18">
      <c r="A2" s="326" t="s">
        <v>111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1" customFormat="1" ht="16.5" thickBot="1">
      <c r="A3" s="327" t="s">
        <v>212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4"/>
      <c r="T3" s="7"/>
      <c r="U3" s="7"/>
      <c r="V3" s="7"/>
      <c r="W3" s="7"/>
      <c r="X3" s="16"/>
    </row>
    <row r="4" spans="1:24" s="72" customFormat="1" ht="12.75" customHeight="1">
      <c r="A4" s="330" t="s">
        <v>32</v>
      </c>
      <c r="B4" s="332" t="s">
        <v>33</v>
      </c>
      <c r="C4" s="321" t="s">
        <v>34</v>
      </c>
      <c r="D4" s="321" t="s">
        <v>35</v>
      </c>
      <c r="E4" s="321" t="s">
        <v>36</v>
      </c>
      <c r="F4" s="321" t="s">
        <v>168</v>
      </c>
      <c r="G4" s="321" t="s">
        <v>37</v>
      </c>
      <c r="H4" s="321" t="s">
        <v>180</v>
      </c>
      <c r="I4" s="321" t="s">
        <v>176</v>
      </c>
      <c r="J4" s="321" t="s">
        <v>38</v>
      </c>
      <c r="K4" s="321" t="s">
        <v>39</v>
      </c>
      <c r="L4" s="321" t="s">
        <v>40</v>
      </c>
      <c r="M4" s="321" t="s">
        <v>168</v>
      </c>
      <c r="N4" s="321" t="s">
        <v>194</v>
      </c>
      <c r="O4" s="323" t="s">
        <v>41</v>
      </c>
      <c r="P4" s="334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211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214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217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220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221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226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227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292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5000</v>
      </c>
      <c r="C37" s="106">
        <f t="shared" ref="C37:P37" si="1">SUM(C6:C36)</f>
        <v>460</v>
      </c>
      <c r="D37" s="106">
        <f t="shared" si="1"/>
        <v>400</v>
      </c>
      <c r="E37" s="106">
        <f t="shared" si="1"/>
        <v>1750</v>
      </c>
      <c r="F37" s="106">
        <f t="shared" si="1"/>
        <v>0</v>
      </c>
      <c r="G37" s="106">
        <f>SUM(G6:G36)</f>
        <v>2310</v>
      </c>
      <c r="H37" s="106">
        <f t="shared" si="1"/>
        <v>0</v>
      </c>
      <c r="I37" s="106">
        <f t="shared" si="1"/>
        <v>0</v>
      </c>
      <c r="J37" s="106">
        <f t="shared" si="1"/>
        <v>390</v>
      </c>
      <c r="K37" s="106">
        <f t="shared" si="1"/>
        <v>2880</v>
      </c>
      <c r="L37" s="106">
        <f t="shared" si="1"/>
        <v>0</v>
      </c>
      <c r="M37" s="106">
        <f t="shared" si="1"/>
        <v>0</v>
      </c>
      <c r="N37" s="122">
        <f t="shared" si="1"/>
        <v>80</v>
      </c>
      <c r="O37" s="106">
        <f t="shared" si="1"/>
        <v>0</v>
      </c>
      <c r="P37" s="107">
        <f t="shared" si="1"/>
        <v>0</v>
      </c>
      <c r="Q37" s="108">
        <f>SUM(Q6:Q36)</f>
        <v>13270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42" zoomScale="120" zoomScaleNormal="120" workbookViewId="0">
      <selection activeCell="F56" sqref="F5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0" t="s">
        <v>15</v>
      </c>
      <c r="B1" s="341"/>
      <c r="C1" s="341"/>
      <c r="D1" s="341"/>
      <c r="E1" s="341"/>
      <c r="F1" s="34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3" t="s">
        <v>213</v>
      </c>
      <c r="B2" s="344"/>
      <c r="C2" s="344"/>
      <c r="D2" s="344"/>
      <c r="E2" s="344"/>
      <c r="F2" s="34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6" t="s">
        <v>99</v>
      </c>
      <c r="B3" s="347"/>
      <c r="C3" s="347"/>
      <c r="D3" s="347"/>
      <c r="E3" s="347"/>
      <c r="F3" s="34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211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214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217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220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221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226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227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2465530</v>
      </c>
      <c r="C33" s="264">
        <f>SUM(C5:C32)</f>
        <v>3414550</v>
      </c>
      <c r="D33" s="263">
        <f>SUM(D5:D32)</f>
        <v>13310</v>
      </c>
      <c r="E33" s="263">
        <f>SUM(E5:E32)</f>
        <v>3427860</v>
      </c>
      <c r="F33" s="263">
        <f>B33-E33</f>
        <v>-962330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8" t="s">
        <v>24</v>
      </c>
      <c r="C35" s="338"/>
      <c r="D35" s="338"/>
      <c r="E35" s="33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2000</v>
      </c>
      <c r="E38" s="182" t="s">
        <v>217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 t="s">
        <v>142</v>
      </c>
      <c r="C43" s="123" t="s">
        <v>231</v>
      </c>
      <c r="D43" s="214">
        <v>12000</v>
      </c>
      <c r="E43" s="182" t="s">
        <v>227</v>
      </c>
      <c r="F43" s="140"/>
      <c r="G43" s="339"/>
      <c r="H43" s="339"/>
      <c r="I43" s="339"/>
      <c r="J43" s="33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477410</v>
      </c>
      <c r="E46" s="273" t="s">
        <v>226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199800</v>
      </c>
      <c r="E47" s="184" t="s">
        <v>222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220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226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65900</v>
      </c>
      <c r="E52" s="186" t="s">
        <v>227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85740</v>
      </c>
      <c r="E53" s="184" t="s">
        <v>227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/>
      <c r="B54" s="58"/>
      <c r="C54" s="123"/>
      <c r="D54" s="216"/>
      <c r="E54" s="185"/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72000</v>
      </c>
      <c r="E58" s="306" t="s">
        <v>217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20000</v>
      </c>
      <c r="E60" s="308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26320</v>
      </c>
      <c r="E65" s="306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23400</v>
      </c>
      <c r="E68" s="306" t="s">
        <v>190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65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221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234</v>
      </c>
      <c r="C80" s="123"/>
      <c r="D80" s="216">
        <v>6640</v>
      </c>
      <c r="E80" s="186" t="s">
        <v>227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229</v>
      </c>
      <c r="B81" s="58" t="s">
        <v>230</v>
      </c>
      <c r="C81" s="123"/>
      <c r="D81" s="216">
        <v>11460</v>
      </c>
      <c r="E81" s="184" t="s">
        <v>227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>
        <v>1811710431</v>
      </c>
      <c r="D82" s="216">
        <v>3630</v>
      </c>
      <c r="E82" s="184" t="s">
        <v>178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137</v>
      </c>
      <c r="C83" s="123"/>
      <c r="D83" s="218">
        <v>29160</v>
      </c>
      <c r="E83" s="185" t="s">
        <v>189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232</v>
      </c>
      <c r="C84" s="123"/>
      <c r="D84" s="216">
        <v>40530</v>
      </c>
      <c r="E84" s="185" t="s">
        <v>227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136</v>
      </c>
      <c r="B85" s="58" t="s">
        <v>233</v>
      </c>
      <c r="C85" s="123"/>
      <c r="D85" s="216">
        <v>10000</v>
      </c>
      <c r="E85" s="186" t="s">
        <v>227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218</v>
      </c>
      <c r="B86" s="58" t="s">
        <v>219</v>
      </c>
      <c r="C86" s="123"/>
      <c r="D86" s="216">
        <v>5920</v>
      </c>
      <c r="E86" s="184" t="s">
        <v>222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85</v>
      </c>
      <c r="C87" s="123">
        <v>1761236031</v>
      </c>
      <c r="D87" s="216">
        <v>7000</v>
      </c>
      <c r="E87" s="185" t="s">
        <v>122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148</v>
      </c>
      <c r="C88" s="123"/>
      <c r="D88" s="216">
        <v>10000</v>
      </c>
      <c r="E88" s="185" t="s">
        <v>181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94</v>
      </c>
      <c r="B89" s="58" t="s">
        <v>154</v>
      </c>
      <c r="C89" s="123"/>
      <c r="D89" s="216">
        <v>20080</v>
      </c>
      <c r="E89" s="186" t="s">
        <v>182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316" t="s">
        <v>94</v>
      </c>
      <c r="B90" s="124" t="s">
        <v>170</v>
      </c>
      <c r="C90" s="123"/>
      <c r="D90" s="216">
        <v>28210</v>
      </c>
      <c r="E90" s="185" t="s">
        <v>181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138</v>
      </c>
      <c r="C91" s="123">
        <v>1309083520</v>
      </c>
      <c r="D91" s="216">
        <v>290000</v>
      </c>
      <c r="E91" s="185" t="s">
        <v>220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157</v>
      </c>
      <c r="C92" s="123"/>
      <c r="D92" s="216">
        <v>14900</v>
      </c>
      <c r="E92" s="186" t="s">
        <v>196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126</v>
      </c>
      <c r="C93" s="123">
        <v>1789726772</v>
      </c>
      <c r="D93" s="216">
        <v>38230</v>
      </c>
      <c r="E93" s="185" t="s">
        <v>222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195</v>
      </c>
      <c r="C94" s="123"/>
      <c r="D94" s="216">
        <v>3000</v>
      </c>
      <c r="E94" s="186" t="s">
        <v>196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223</v>
      </c>
      <c r="B95" s="58" t="s">
        <v>165</v>
      </c>
      <c r="C95" s="123"/>
      <c r="D95" s="216">
        <v>47480</v>
      </c>
      <c r="E95" s="186" t="s">
        <v>222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145</v>
      </c>
      <c r="B96" s="58" t="s">
        <v>146</v>
      </c>
      <c r="C96" s="123"/>
      <c r="D96" s="216">
        <v>50000</v>
      </c>
      <c r="E96" s="185" t="s">
        <v>201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162</v>
      </c>
      <c r="B97" s="58" t="s">
        <v>163</v>
      </c>
      <c r="C97" s="123"/>
      <c r="D97" s="216">
        <v>7700</v>
      </c>
      <c r="E97" s="185" t="s">
        <v>161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145</v>
      </c>
      <c r="B98" s="58" t="s">
        <v>177</v>
      </c>
      <c r="C98" s="123"/>
      <c r="D98" s="216">
        <v>4000</v>
      </c>
      <c r="E98" s="186" t="s">
        <v>227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6" t="s">
        <v>30</v>
      </c>
      <c r="B119" s="337"/>
      <c r="C119" s="349"/>
      <c r="D119" s="219">
        <f>SUM(D37:D118)</f>
        <v>2421165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6" t="s">
        <v>31</v>
      </c>
      <c r="B121" s="337"/>
      <c r="C121" s="337"/>
      <c r="D121" s="219">
        <f>D119+M121</f>
        <v>2421165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8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opLeftCell="A25" zoomScaleNormal="100" workbookViewId="0">
      <selection activeCell="H36" sqref="H3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3" t="s">
        <v>50</v>
      </c>
      <c r="B1" s="354"/>
      <c r="C1" s="354"/>
      <c r="D1" s="354"/>
      <c r="E1" s="355"/>
      <c r="F1" s="5"/>
      <c r="G1" s="5"/>
    </row>
    <row r="2" spans="1:25" ht="21.75">
      <c r="A2" s="359" t="s">
        <v>65</v>
      </c>
      <c r="B2" s="360"/>
      <c r="C2" s="360"/>
      <c r="D2" s="360"/>
      <c r="E2" s="361"/>
      <c r="F2" s="5"/>
      <c r="G2" s="5"/>
    </row>
    <row r="3" spans="1:25" ht="23.25">
      <c r="A3" s="356" t="s">
        <v>228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2" t="s">
        <v>114</v>
      </c>
      <c r="B4" s="363"/>
      <c r="C4" s="270"/>
      <c r="D4" s="364" t="s">
        <v>113</v>
      </c>
      <c r="E4" s="36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7139966.7300000023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65290.040000000037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24067.309999996796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13270</v>
      </c>
      <c r="C9" s="40"/>
      <c r="D9" s="39" t="s">
        <v>11</v>
      </c>
      <c r="E9" s="252">
        <v>2421165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235</v>
      </c>
      <c r="E10" s="254">
        <v>-976717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1" t="s">
        <v>174</v>
      </c>
      <c r="B11" s="312">
        <f>B6-B9-B10</f>
        <v>52020.040000000037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 t="s">
        <v>209</v>
      </c>
      <c r="B14" s="274">
        <v>600000</v>
      </c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B5+B11+B14</f>
        <v>8652020.0399999991</v>
      </c>
      <c r="C17" s="40"/>
      <c r="D17" s="40" t="s">
        <v>7</v>
      </c>
      <c r="E17" s="255">
        <f>SUM(E5:E16)</f>
        <v>8652020.0399999991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14</v>
      </c>
      <c r="B19" s="351"/>
      <c r="C19" s="351"/>
      <c r="D19" s="351"/>
      <c r="E19" s="35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72000</v>
      </c>
      <c r="C20" s="289"/>
      <c r="D20" s="275" t="s">
        <v>16</v>
      </c>
      <c r="E20" s="276">
        <v>477410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65690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85740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236</v>
      </c>
      <c r="B27" s="279">
        <v>41000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23400</v>
      </c>
      <c r="C28" s="280"/>
      <c r="D28" s="281" t="s">
        <v>225</v>
      </c>
      <c r="E28" s="282">
        <v>22180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152</v>
      </c>
      <c r="B29" s="279">
        <v>30000</v>
      </c>
      <c r="C29" s="280"/>
      <c r="D29" s="281" t="s">
        <v>134</v>
      </c>
      <c r="E29" s="282">
        <v>38230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204</v>
      </c>
      <c r="B30" s="279">
        <v>36790</v>
      </c>
      <c r="C30" s="280"/>
      <c r="D30" s="281" t="s">
        <v>172</v>
      </c>
      <c r="E30" s="282">
        <v>22000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171</v>
      </c>
      <c r="B31" s="279">
        <v>28210</v>
      </c>
      <c r="C31" s="280"/>
      <c r="D31" s="281" t="s">
        <v>18</v>
      </c>
      <c r="E31" s="282">
        <v>79590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139</v>
      </c>
      <c r="B32" s="279">
        <v>200000</v>
      </c>
      <c r="C32" s="280"/>
      <c r="D32" s="281" t="s">
        <v>224</v>
      </c>
      <c r="E32" s="282">
        <v>47480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93" t="s">
        <v>156</v>
      </c>
      <c r="B33" s="294">
        <v>20080</v>
      </c>
      <c r="C33" s="295"/>
      <c r="D33" s="296" t="s">
        <v>164</v>
      </c>
      <c r="E33" s="297">
        <v>50000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2022-06-11T19:14:55Z</dcterms:modified>
</cp:coreProperties>
</file>