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01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J43" i="14" l="1"/>
  <c r="E18" i="10" l="1"/>
  <c r="B11" i="10" l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<sst xmlns="http://schemas.openxmlformats.org/spreadsheetml/2006/main" count="132" uniqueCount="107">
  <si>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</si>
  <si>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</si>
  <si>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</si>
  <si>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</si>
  <si>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</si>
  <si>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</si>
  <si>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</si>
  <si>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</si>
  <si>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</si>
  <si>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</si>
  <si>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</si>
  <si>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</si>
  <si>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</si>
  <si>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</si>
  <si>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</si>
  <si>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</si>
  <si>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</si>
  <si>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</si>
  <si>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</si>
  <si>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</si>
  <si>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</si>
  <si>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</si>
  <si>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</si>
  <si>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</si>
  <si>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</si>
  <si>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</si>
  <si>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</si>
  <si>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</si>
  <si>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</si>
  <si>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</si>
  <si>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</si>
  <si>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</si>
  <si>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</si>
  <si>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</si>
  <si>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</si>
  <si>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</si>
  <si>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</si>
  <si>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</si>
  <si>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</si>
  <si>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</si>
  <si>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</si>
  <si>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</si>
  <si>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</si>
  <si>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</si>
  <si>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</si>
  <si>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</si>
  <si>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</si>
  <si>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</si>
  <si>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</si>
  <si>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</si>
  <si>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</si>
  <si>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</si>
  <si>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</si>
  <si>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</si>
  <si>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</si>
  <si>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</si>
  <si>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</si>
  <si>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</si>
  <si>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</si>
  <si>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</si>
  <si>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</si>
  <si>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</si>
  <si>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</si>
  <si>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</si>
  <si>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</si>
  <si>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</si>
  <si>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</si>
  <si>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Zilani Mobile Center</t>
  </si>
  <si>
    <t>Tuhin Mobile Center</t>
  </si>
  <si>
    <t>04.07.2022</t>
  </si>
  <si>
    <t>Sales Profit</t>
  </si>
  <si>
    <t>Biswash</t>
  </si>
  <si>
    <t>C=Biswas Mobile Point</t>
  </si>
  <si>
    <t>08.07.2022</t>
  </si>
  <si>
    <t xml:space="preserve">Shakil </t>
  </si>
  <si>
    <t>N=SH Realme Showroom</t>
  </si>
  <si>
    <t>Office Cost</t>
  </si>
  <si>
    <t xml:space="preserve">N=Shakil </t>
  </si>
  <si>
    <t>18.07.2022</t>
  </si>
  <si>
    <t>Trade License</t>
  </si>
  <si>
    <t>Chaskoir</t>
  </si>
  <si>
    <t>Masjid Market</t>
  </si>
  <si>
    <t>Showroom</t>
  </si>
  <si>
    <t>Office(C35)</t>
  </si>
  <si>
    <t>Bonpara</t>
  </si>
  <si>
    <t>GT</t>
  </si>
  <si>
    <t>Zilnai Exclusive</t>
  </si>
  <si>
    <t>24.07.2022</t>
  </si>
  <si>
    <t>N=Zilani Mobile 1</t>
  </si>
  <si>
    <t>N=Tuhin Mobile</t>
  </si>
  <si>
    <t>N=Zilani Mobile 2</t>
  </si>
  <si>
    <t>Harun Bhai</t>
  </si>
  <si>
    <t>26.07.2022</t>
  </si>
  <si>
    <t xml:space="preserve">Rofiqul </t>
  </si>
  <si>
    <t>N=Saha Realme Showroom</t>
  </si>
  <si>
    <t>28.07.2022</t>
  </si>
  <si>
    <t>Bariola</t>
  </si>
  <si>
    <t>Usha Electronics</t>
  </si>
  <si>
    <t>D=Usha Electronics</t>
  </si>
  <si>
    <t>31.07.2022</t>
  </si>
  <si>
    <t>01.08.2022</t>
  </si>
  <si>
    <t>Date:01.08.2022</t>
  </si>
  <si>
    <t>Boss(+) 20 Lac</t>
  </si>
  <si>
    <t>A.M Tipu Boss(+)</t>
  </si>
  <si>
    <t>Bank Statement Aug-2022</t>
  </si>
  <si>
    <t>Month : Aug - 2022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</si>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</sst>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0" fillId="41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H17" sqref="H17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5"/>
      <c r="B1" s="225"/>
      <c r="C1" s="225"/>
      <c r="D1" s="225"/>
      <c r="E1" s="225"/>
      <c r="F1" s="225"/>
    </row>
    <row r="2" spans="1:11" ht="20.25">
      <c r="B2" s="223" t="s">
        <v>12</v>
      </c>
      <c r="C2" s="223"/>
      <c r="D2" s="223"/>
      <c r="E2" s="223"/>
    </row>
    <row r="3" spans="1:11" ht="16.5" customHeight="1">
      <c r="A3" s="15"/>
      <c r="B3" s="224" t="s">
        <v>104</v>
      </c>
      <c r="C3" s="224"/>
      <c r="D3" s="224"/>
      <c r="E3" s="224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100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100</v>
      </c>
      <c r="C9" s="19">
        <v>2000000</v>
      </c>
      <c r="D9" s="19">
        <v>2505000</v>
      </c>
      <c r="E9" s="21">
        <f t="shared" si="0"/>
        <v>19807</v>
      </c>
      <c r="F9" s="220" t="s">
        <v>102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19807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19807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19807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19807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19807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19807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19807</v>
      </c>
      <c r="F49" s="1"/>
      <c r="G49" s="15"/>
    </row>
    <row r="50" spans="2:7">
      <c r="B50" s="20"/>
      <c r="C50" s="19"/>
      <c r="D50" s="19"/>
      <c r="E50" s="21">
        <f t="shared" si="0"/>
        <v>19807</v>
      </c>
      <c r="F50" s="1"/>
      <c r="G50" s="15"/>
    </row>
    <row r="51" spans="2:7">
      <c r="B51" s="20"/>
      <c r="C51" s="19"/>
      <c r="D51" s="19"/>
      <c r="E51" s="21">
        <f t="shared" si="0"/>
        <v>19807</v>
      </c>
      <c r="F51" s="1"/>
      <c r="G51" s="15"/>
    </row>
    <row r="52" spans="2:7">
      <c r="B52" s="25"/>
      <c r="C52" s="21">
        <f>SUM(C6:C51)</f>
        <v>2524807</v>
      </c>
      <c r="D52" s="21">
        <f>SUM(D6:D51)</f>
        <v>2505000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26" t="s">
        <v>12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</row>
    <row r="2" spans="1:24" s="59" customFormat="1" ht="18">
      <c r="A2" s="227" t="s">
        <v>33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</row>
    <row r="3" spans="1:24" s="60" customFormat="1" ht="16.5" thickBot="1">
      <c r="A3" s="228" t="s">
        <v>105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30"/>
      <c r="S3" s="42"/>
      <c r="T3" s="5"/>
      <c r="U3" s="5"/>
      <c r="V3" s="5"/>
      <c r="W3" s="5"/>
      <c r="X3" s="11"/>
    </row>
    <row r="4" spans="1:24" s="62" customFormat="1">
      <c r="A4" s="231" t="s">
        <v>21</v>
      </c>
      <c r="B4" s="233" t="s">
        <v>22</v>
      </c>
      <c r="C4" s="235" t="s">
        <v>23</v>
      </c>
      <c r="D4" s="235" t="s">
        <v>24</v>
      </c>
      <c r="E4" s="235" t="s">
        <v>25</v>
      </c>
      <c r="F4" s="235" t="s">
        <v>51</v>
      </c>
      <c r="G4" s="235" t="s">
        <v>26</v>
      </c>
      <c r="H4" s="235" t="s">
        <v>76</v>
      </c>
      <c r="I4" s="235" t="s">
        <v>27</v>
      </c>
      <c r="J4" s="235" t="s">
        <v>28</v>
      </c>
      <c r="K4" s="235" t="s">
        <v>55</v>
      </c>
      <c r="L4" s="235" t="s">
        <v>54</v>
      </c>
      <c r="M4" s="235" t="s">
        <v>53</v>
      </c>
      <c r="N4" s="241" t="s">
        <v>79</v>
      </c>
      <c r="O4" s="239" t="s">
        <v>13</v>
      </c>
      <c r="P4" s="237" t="s">
        <v>29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2"/>
      <c r="B5" s="234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42"/>
      <c r="O5" s="240"/>
      <c r="P5" s="238"/>
      <c r="Q5" s="66" t="s">
        <v>30</v>
      </c>
      <c r="S5" s="67"/>
      <c r="T5" s="68"/>
      <c r="U5" s="68"/>
      <c r="V5" s="68"/>
      <c r="W5" s="68"/>
      <c r="X5" s="69"/>
    </row>
    <row r="6" spans="1:24" s="9" customFormat="1">
      <c r="A6" s="70" t="s">
        <v>100</v>
      </c>
      <c r="B6" s="71"/>
      <c r="C6" s="71"/>
      <c r="D6" s="72"/>
      <c r="E6" s="72"/>
      <c r="F6" s="72"/>
      <c r="G6" s="72">
        <v>400</v>
      </c>
      <c r="H6" s="72"/>
      <c r="I6" s="73">
        <v>30</v>
      </c>
      <c r="J6" s="72">
        <v>80</v>
      </c>
      <c r="K6" s="72"/>
      <c r="L6" s="72"/>
      <c r="M6" s="108"/>
      <c r="N6" s="72"/>
      <c r="O6" s="72"/>
      <c r="P6" s="74"/>
      <c r="Q6" s="75">
        <f t="shared" ref="Q6:Q36" si="0">SUM(B6:P6)</f>
        <v>510</v>
      </c>
      <c r="R6" s="76"/>
      <c r="S6" s="77"/>
      <c r="T6" s="26"/>
      <c r="U6" s="3"/>
      <c r="V6" s="26"/>
      <c r="W6" s="3"/>
    </row>
    <row r="7" spans="1:24" s="9" customFormat="1">
      <c r="A7" s="70"/>
      <c r="B7" s="71"/>
      <c r="C7" s="71"/>
      <c r="D7" s="72"/>
      <c r="E7" s="72"/>
      <c r="F7" s="72"/>
      <c r="G7" s="72"/>
      <c r="H7" s="72"/>
      <c r="I7" s="73"/>
      <c r="J7" s="72"/>
      <c r="K7" s="72"/>
      <c r="L7" s="72"/>
      <c r="M7" s="108"/>
      <c r="N7" s="72"/>
      <c r="O7" s="72"/>
      <c r="P7" s="74"/>
      <c r="Q7" s="75">
        <f t="shared" si="0"/>
        <v>0</v>
      </c>
      <c r="R7" s="76"/>
      <c r="S7" s="26"/>
      <c r="T7" s="26"/>
      <c r="U7" s="26"/>
      <c r="V7" s="26"/>
      <c r="W7" s="26"/>
    </row>
    <row r="8" spans="1:24" s="9" customFormat="1">
      <c r="A8" s="70"/>
      <c r="B8" s="78"/>
      <c r="C8" s="71"/>
      <c r="D8" s="79"/>
      <c r="E8" s="79"/>
      <c r="F8" s="79"/>
      <c r="G8" s="79"/>
      <c r="H8" s="79"/>
      <c r="I8" s="80"/>
      <c r="J8" s="79"/>
      <c r="K8" s="79"/>
      <c r="L8" s="79"/>
      <c r="M8" s="109"/>
      <c r="N8" s="79"/>
      <c r="O8" s="79"/>
      <c r="P8" s="81"/>
      <c r="Q8" s="75">
        <f t="shared" si="0"/>
        <v>0</v>
      </c>
      <c r="R8" s="76"/>
      <c r="S8" s="6"/>
      <c r="T8" s="6"/>
      <c r="U8" s="3" t="s">
        <v>31</v>
      </c>
      <c r="V8" s="26"/>
      <c r="W8" s="3"/>
    </row>
    <row r="9" spans="1:24" s="9" customFormat="1">
      <c r="A9" s="70"/>
      <c r="B9" s="78"/>
      <c r="C9" s="71"/>
      <c r="D9" s="79"/>
      <c r="E9" s="79"/>
      <c r="F9" s="79"/>
      <c r="G9" s="79"/>
      <c r="H9" s="79"/>
      <c r="I9" s="80"/>
      <c r="J9" s="79"/>
      <c r="K9" s="79"/>
      <c r="L9" s="79"/>
      <c r="M9" s="109"/>
      <c r="N9" s="79"/>
      <c r="O9" s="79"/>
      <c r="P9" s="81"/>
      <c r="Q9" s="75">
        <f t="shared" si="0"/>
        <v>0</v>
      </c>
      <c r="R9" s="76"/>
      <c r="S9" s="6"/>
      <c r="T9" s="6"/>
      <c r="U9" s="26"/>
      <c r="V9" s="26"/>
      <c r="W9" s="26"/>
    </row>
    <row r="10" spans="1:24" s="9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109"/>
      <c r="N10" s="79"/>
      <c r="O10" s="79"/>
      <c r="P10" s="81"/>
      <c r="Q10" s="75">
        <f t="shared" si="0"/>
        <v>0</v>
      </c>
      <c r="R10" s="76"/>
      <c r="S10" s="26"/>
      <c r="T10" s="26"/>
      <c r="U10" s="3"/>
      <c r="V10" s="26"/>
      <c r="W10" s="3"/>
    </row>
    <row r="11" spans="1:24" s="9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109"/>
      <c r="N11" s="79"/>
      <c r="O11" s="79"/>
      <c r="P11" s="81"/>
      <c r="Q11" s="75">
        <f t="shared" si="0"/>
        <v>0</v>
      </c>
      <c r="R11" s="76"/>
      <c r="S11" s="26"/>
      <c r="T11" s="26"/>
      <c r="U11" s="26"/>
      <c r="V11" s="26"/>
      <c r="W11" s="26"/>
    </row>
    <row r="12" spans="1:24" s="9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109"/>
      <c r="N12" s="79"/>
      <c r="O12" s="79"/>
      <c r="P12" s="81"/>
      <c r="Q12" s="75">
        <f t="shared" si="0"/>
        <v>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32</v>
      </c>
      <c r="B37" s="96">
        <f>SUM(B6:B36)</f>
        <v>0</v>
      </c>
      <c r="C37" s="97">
        <f t="shared" ref="C37:P37" si="1">SUM(C6:C36)</f>
        <v>0</v>
      </c>
      <c r="D37" s="97">
        <f t="shared" si="1"/>
        <v>0</v>
      </c>
      <c r="E37" s="97">
        <f t="shared" si="1"/>
        <v>0</v>
      </c>
      <c r="F37" s="97">
        <f t="shared" si="1"/>
        <v>0</v>
      </c>
      <c r="G37" s="97">
        <f>SUM(G6:G36)</f>
        <v>400</v>
      </c>
      <c r="H37" s="97">
        <f t="shared" si="1"/>
        <v>0</v>
      </c>
      <c r="I37" s="97">
        <f t="shared" si="1"/>
        <v>30</v>
      </c>
      <c r="J37" s="97">
        <f t="shared" si="1"/>
        <v>80</v>
      </c>
      <c r="K37" s="97">
        <f t="shared" si="1"/>
        <v>0</v>
      </c>
      <c r="L37" s="97">
        <f t="shared" si="1"/>
        <v>0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510</v>
      </c>
    </row>
    <row r="38" spans="1:18">
      <c r="A38" s="100" t="s">
        <v>10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10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1" zoomScale="120" zoomScaleNormal="120" workbookViewId="0">
      <selection activeCell="C48" sqref="C48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1" t="s">
        <v>12</v>
      </c>
      <c r="B1" s="252"/>
      <c r="C1" s="252"/>
      <c r="D1" s="252"/>
      <c r="E1" s="252"/>
      <c r="F1" s="253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4" t="s">
        <v>52</v>
      </c>
      <c r="B2" s="255"/>
      <c r="C2" s="255"/>
      <c r="D2" s="255"/>
      <c r="E2" s="255"/>
      <c r="F2" s="256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7" t="s">
        <v>34</v>
      </c>
      <c r="B3" s="258"/>
      <c r="C3" s="258"/>
      <c r="D3" s="258"/>
      <c r="E3" s="258"/>
      <c r="F3" s="259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14</v>
      </c>
      <c r="C4" s="135" t="s">
        <v>15</v>
      </c>
      <c r="D4" s="134" t="s">
        <v>16</v>
      </c>
      <c r="E4" s="134" t="s">
        <v>17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-932365</v>
      </c>
      <c r="D32" s="39"/>
      <c r="E32" s="176">
        <f t="shared" si="0"/>
        <v>-932365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-932365</v>
      </c>
      <c r="F33" s="188">
        <f>B33-E33</f>
        <v>932365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1" t="s">
        <v>18</v>
      </c>
      <c r="B35" s="262"/>
      <c r="C35" s="262"/>
      <c r="D35" s="262"/>
      <c r="E35" s="263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49" t="s">
        <v>11</v>
      </c>
      <c r="B36" s="260"/>
      <c r="C36" s="260"/>
      <c r="D36" s="250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71</v>
      </c>
      <c r="B37" s="212" t="s">
        <v>80</v>
      </c>
      <c r="C37" s="170">
        <v>47090</v>
      </c>
      <c r="D37" s="213" t="s">
        <v>92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91</v>
      </c>
      <c r="B38" s="165" t="s">
        <v>96</v>
      </c>
      <c r="C38" s="166">
        <v>15000</v>
      </c>
      <c r="D38" s="167" t="s">
        <v>95</v>
      </c>
      <c r="E38" s="41"/>
      <c r="F38" s="41"/>
      <c r="G38" s="243" t="s">
        <v>56</v>
      </c>
      <c r="H38" s="243"/>
      <c r="I38" s="243"/>
      <c r="J38" s="24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66</v>
      </c>
      <c r="B39" s="165" t="s">
        <v>38</v>
      </c>
      <c r="C39" s="166">
        <v>4460</v>
      </c>
      <c r="D39" s="167" t="s">
        <v>65</v>
      </c>
      <c r="E39" s="41"/>
      <c r="F39" s="42"/>
      <c r="G39" s="217"/>
      <c r="H39" s="218"/>
      <c r="I39" s="147"/>
      <c r="J39" s="147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37</v>
      </c>
      <c r="B40" s="165" t="s">
        <v>38</v>
      </c>
      <c r="C40" s="166">
        <v>50000</v>
      </c>
      <c r="D40" s="168" t="s">
        <v>78</v>
      </c>
      <c r="E40" s="41"/>
      <c r="F40" s="42"/>
      <c r="G40" s="245" t="s">
        <v>59</v>
      </c>
      <c r="H40" s="245"/>
      <c r="I40" s="245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42</v>
      </c>
      <c r="B41" s="165" t="s">
        <v>38</v>
      </c>
      <c r="C41" s="166">
        <v>230000</v>
      </c>
      <c r="D41" s="168" t="s">
        <v>78</v>
      </c>
      <c r="E41" s="52"/>
      <c r="F41" s="42"/>
      <c r="G41" s="246" t="s">
        <v>58</v>
      </c>
      <c r="H41" s="246"/>
      <c r="I41" s="246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93</v>
      </c>
      <c r="B42" s="165" t="s">
        <v>106</v>
      </c>
      <c r="C42" s="166">
        <v>500</v>
      </c>
      <c r="D42" s="167" t="s">
        <v>92</v>
      </c>
      <c r="F42" s="42"/>
      <c r="G42" s="246" t="s">
        <v>60</v>
      </c>
      <c r="H42" s="246"/>
      <c r="I42" s="246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49</v>
      </c>
      <c r="B43" s="165" t="s">
        <v>81</v>
      </c>
      <c r="C43" s="166">
        <v>106190</v>
      </c>
      <c r="D43" s="172" t="s">
        <v>99</v>
      </c>
      <c r="E43" s="42" t="s">
        <v>10</v>
      </c>
      <c r="F43" s="113"/>
      <c r="G43" s="244" t="s">
        <v>57</v>
      </c>
      <c r="H43" s="244"/>
      <c r="I43" s="244"/>
      <c r="J43" s="219">
        <f>SUM(J40:J42)</f>
        <v>6300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47</v>
      </c>
      <c r="B44" s="165" t="s">
        <v>82</v>
      </c>
      <c r="C44" s="166">
        <v>251845</v>
      </c>
      <c r="D44" s="167" t="s">
        <v>99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74</v>
      </c>
      <c r="B45" s="165" t="s">
        <v>83</v>
      </c>
      <c r="C45" s="166">
        <v>16590</v>
      </c>
      <c r="D45" s="168" t="s">
        <v>73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50</v>
      </c>
      <c r="B46" s="165" t="s">
        <v>84</v>
      </c>
      <c r="C46" s="166">
        <v>24000</v>
      </c>
      <c r="D46" s="167" t="s">
        <v>92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68</v>
      </c>
      <c r="B47" s="165" t="s">
        <v>85</v>
      </c>
      <c r="C47" s="166">
        <v>34990</v>
      </c>
      <c r="D47" s="168" t="s">
        <v>69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67</v>
      </c>
      <c r="B48" s="165" t="s">
        <v>85</v>
      </c>
      <c r="C48" s="166">
        <v>34990</v>
      </c>
      <c r="D48" s="167" t="s">
        <v>100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86</v>
      </c>
      <c r="B49" s="165" t="s">
        <v>85</v>
      </c>
      <c r="C49" s="166">
        <v>74980</v>
      </c>
      <c r="D49" s="167" t="s">
        <v>87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 t="s">
        <v>97</v>
      </c>
      <c r="B50" s="165"/>
      <c r="C50" s="166">
        <v>41730</v>
      </c>
      <c r="D50" s="167" t="s">
        <v>100</v>
      </c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7" t="s">
        <v>19</v>
      </c>
      <c r="B117" s="248"/>
      <c r="C117" s="163">
        <f>SUM(C37:C116)</f>
        <v>932365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49" t="s">
        <v>20</v>
      </c>
      <c r="B119" s="250"/>
      <c r="C119" s="130">
        <f>C117</f>
        <v>932365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52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4" t="s">
        <v>35</v>
      </c>
      <c r="B1" s="265"/>
      <c r="C1" s="265"/>
      <c r="D1" s="265"/>
      <c r="E1" s="266"/>
      <c r="F1" s="139"/>
      <c r="G1" s="1"/>
    </row>
    <row r="2" spans="1:28" ht="21.75">
      <c r="A2" s="273" t="s">
        <v>46</v>
      </c>
      <c r="B2" s="274"/>
      <c r="C2" s="274"/>
      <c r="D2" s="274"/>
      <c r="E2" s="275"/>
      <c r="F2" s="139"/>
      <c r="G2" s="1"/>
    </row>
    <row r="3" spans="1:28" ht="24" thickBot="1">
      <c r="A3" s="267" t="s">
        <v>101</v>
      </c>
      <c r="B3" s="268"/>
      <c r="C3" s="268"/>
      <c r="D3" s="268"/>
      <c r="E3" s="269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6" t="s">
        <v>39</v>
      </c>
      <c r="B4" s="277"/>
      <c r="C4" s="277"/>
      <c r="D4" s="277"/>
      <c r="E4" s="278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45</v>
      </c>
      <c r="B5" s="141">
        <v>9000000</v>
      </c>
      <c r="C5" s="126"/>
      <c r="D5" s="127" t="s">
        <v>9</v>
      </c>
      <c r="E5" s="137">
        <v>6194240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4530.7</v>
      </c>
      <c r="C6" s="34"/>
      <c r="D6" s="117" t="s">
        <v>44</v>
      </c>
      <c r="E6" s="121">
        <v>19807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43</v>
      </c>
      <c r="E7" s="138">
        <v>306253.69999999925</v>
      </c>
      <c r="F7" s="139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20">
        <v>510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20">
        <v>0</v>
      </c>
      <c r="C10" s="32"/>
      <c r="D10" s="117" t="s">
        <v>11</v>
      </c>
      <c r="E10" s="121">
        <v>932365</v>
      </c>
      <c r="F10" s="139"/>
      <c r="G10" s="28"/>
      <c r="H10" s="21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2" t="s">
        <v>70</v>
      </c>
      <c r="B11" s="193">
        <f>B6-B9-B10</f>
        <v>4020.7</v>
      </c>
      <c r="C11" s="32"/>
      <c r="D11" s="117" t="s">
        <v>48</v>
      </c>
      <c r="E11" s="121">
        <v>6300</v>
      </c>
      <c r="F11" s="139"/>
      <c r="G11" s="8"/>
      <c r="H11" s="215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0"/>
      <c r="C12" s="32"/>
      <c r="D12" s="117" t="s">
        <v>36</v>
      </c>
      <c r="E12" s="138">
        <v>2545055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0"/>
      <c r="B13" s="191"/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1" t="s">
        <v>103</v>
      </c>
      <c r="B15" s="222">
        <v>1000000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B5+B11+B15</f>
        <v>10004020.699999999</v>
      </c>
      <c r="C18" s="32"/>
      <c r="D18" s="117" t="s">
        <v>6</v>
      </c>
      <c r="E18" s="121">
        <f>SUM(E5:E17)</f>
        <v>10004020.699999999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10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0" t="s">
        <v>11</v>
      </c>
      <c r="B20" s="271"/>
      <c r="C20" s="271"/>
      <c r="D20" s="271"/>
      <c r="E20" s="272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6" t="s">
        <v>61</v>
      </c>
      <c r="B21" s="195">
        <v>24000</v>
      </c>
      <c r="C21" s="196"/>
      <c r="D21" s="207" t="s">
        <v>64</v>
      </c>
      <c r="E21" s="197">
        <v>106190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8" t="s">
        <v>72</v>
      </c>
      <c r="B22" s="199">
        <v>47090</v>
      </c>
      <c r="C22" s="200"/>
      <c r="D22" s="216" t="s">
        <v>75</v>
      </c>
      <c r="E22" s="201">
        <v>251845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8" t="s">
        <v>98</v>
      </c>
      <c r="B23" s="209">
        <v>41730</v>
      </c>
      <c r="C23" s="210"/>
      <c r="D23" s="214" t="s">
        <v>89</v>
      </c>
      <c r="E23" s="211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8" t="s">
        <v>62</v>
      </c>
      <c r="B24" s="209">
        <v>50000</v>
      </c>
      <c r="C24" s="210"/>
      <c r="D24" s="214" t="s">
        <v>88</v>
      </c>
      <c r="E24" s="211">
        <v>74980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8" t="s">
        <v>63</v>
      </c>
      <c r="B25" s="209">
        <v>220000</v>
      </c>
      <c r="C25" s="210"/>
      <c r="D25" s="210" t="s">
        <v>90</v>
      </c>
      <c r="E25" s="211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2" t="s">
        <v>77</v>
      </c>
      <c r="B26" s="203">
        <v>16590</v>
      </c>
      <c r="C26" s="204"/>
      <c r="D26" s="204" t="s">
        <v>94</v>
      </c>
      <c r="E26" s="205">
        <v>20000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7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2022-08-01T19:33:44Z</dcterms:modified>
</cp:coreProperties>
</file>