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JULY\31.07.2022\"/>
    </mc:Choice>
  </mc:AlternateContent>
  <bookViews>
    <workbookView xWindow="-120" yWindow="-120" windowWidth="20730" windowHeight="11310" tabRatio="803" firstSheet="1" activeTab="3"/>
  </bookViews>
  <sheets>
    <sheet name="March 2021" sheetId="7" state="hidden" r:id="rId1"/>
    <sheet name="July-2022" sheetId="16" r:id="rId2"/>
    <sheet name="Expence" sheetId="15" r:id="rId3"/>
    <sheet name="Balance Transfer" sheetId="14" r:id="rId4"/>
    <sheet name="CAPITAL" sheetId="10" r:id="rId5"/>
    <sheet name="Jul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L34" i="10" l="1"/>
  <c r="Q8" i="10" l="1"/>
  <c r="E23" i="16" l="1"/>
  <c r="B11" i="10" l="1"/>
  <c r="C73" i="19"/>
  <c r="B13" i="10" l="1"/>
  <c r="G37" i="19"/>
  <c r="K25" i="19" l="1"/>
  <c r="G10" i="19"/>
  <c r="C1" i="19" l="1"/>
  <c r="E17" i="10" l="1"/>
  <c r="L4" i="10" l="1"/>
  <c r="L5" i="10"/>
  <c r="L6" i="10"/>
  <c r="L7" i="10"/>
  <c r="L8" i="10"/>
  <c r="L9" i="10"/>
  <c r="L10" i="10"/>
  <c r="L11" i="10"/>
  <c r="L12" i="10"/>
  <c r="L13" i="10"/>
  <c r="L14" i="10"/>
  <c r="L15" i="10"/>
  <c r="L16" i="10"/>
  <c r="G17" i="10" l="1"/>
  <c r="E12" i="14" l="1"/>
  <c r="L3" i="10" l="1"/>
  <c r="L17" i="10" s="1"/>
  <c r="L25" i="10" s="1"/>
  <c r="E13" i="14" l="1"/>
  <c r="E20" i="14" l="1"/>
  <c r="E21" i="14"/>
  <c r="E22" i="14"/>
  <c r="E23" i="14"/>
  <c r="E19" i="14" l="1"/>
  <c r="I121" i="14" l="1"/>
  <c r="L113" i="14"/>
  <c r="L114" i="14"/>
  <c r="L115" i="14"/>
  <c r="L116" i="14"/>
  <c r="L117" i="14"/>
  <c r="L118" i="14"/>
  <c r="L119" i="14"/>
  <c r="L120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K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L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SEC Meeting Breakfast Cost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Singra Desk Niye Jaoyar Vara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Tipu Boss
Train Ticket=660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Activision Curret Bill=400
Umbrella thik kora=120
SuperGlue=25
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 xml:space="preserve">SAMSUNG Visit Nasta, Kachagolla, Fuler Tora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Kata Phone Rapping Kora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 xml:space="preserve">Arham Babu =500
Red A12 Sold=400
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<sst xmlns="http://schemas.openxmlformats.org/spreadsheetml/2006/main" count="553" uniqueCount="268">
  <si>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</si>
  <si>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</si>
  <si>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</si>
  <si>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</si>
  <si>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</si>
  <si>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</si>
  <si>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</si>
  <si>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</si>
  <si>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</si>
  <si>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</si>
  <si>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</si>
  <si>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</si>
  <si>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</si>
  <si>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</si>
  <si>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</si>
  <si>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</si>
  <si>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</si>
  <si>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</si>
  <si>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</si>
  <si>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</si>
  <si>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</si>
  <si>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</si>
  <si>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</si>
  <si>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</si>
  <si>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</si>
  <si>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</si>
  <si>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</si>
  <si>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</si>
  <si>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</si>
  <si>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</si>
  <si>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</si>
  <si>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</si>
  <si>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</si>
  <si>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</si>
  <si>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</si>
  <si>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</si>
  <si>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</si>
  <si>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</si>
  <si>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</si>
  <si>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</si>
  <si>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</si>
  <si>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</si>
  <si>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</si>
  <si>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</si>
  <si>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</si>
  <si>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</si>
  <si>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</si>
  <si>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</si>
  <si>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</si>
  <si>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</si>
  <si>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</si>
  <si>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</si>
  <si>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</si>
  <si>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</si>
  <si>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</si>
  <si>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</si>
  <si>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</si>
  <si>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</si>
  <si>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</si>
  <si>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</si>
  <si>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</si>
  <si>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</si>
  <si>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</si>
  <si>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</si>
  <si>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</si>
  <si>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</si>
  <si>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</si>
  <si>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</si>
  <si>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Singra</t>
  </si>
  <si>
    <t>Arham Electronics</t>
  </si>
  <si>
    <t>Lalpur</t>
  </si>
  <si>
    <t>RK Mobile King</t>
  </si>
  <si>
    <t xml:space="preserve">Date: </t>
  </si>
  <si>
    <t>Retail Name</t>
  </si>
  <si>
    <t>Total=</t>
  </si>
  <si>
    <t>Chaskoir</t>
  </si>
  <si>
    <t>Galaxy Mobile</t>
  </si>
  <si>
    <t>Doyarampur</t>
  </si>
  <si>
    <t>Mum Telecom</t>
  </si>
  <si>
    <t>SH Mobile</t>
  </si>
  <si>
    <t>Rajapur</t>
  </si>
  <si>
    <t>MK Telecom</t>
  </si>
  <si>
    <t>Molla Mobile</t>
  </si>
  <si>
    <t>Joly Press</t>
  </si>
  <si>
    <t xml:space="preserve">General Cost </t>
  </si>
  <si>
    <t>Zilani Mobile 2</t>
  </si>
  <si>
    <t>G-Store</t>
  </si>
  <si>
    <t>Momtaj Telecom</t>
  </si>
  <si>
    <t>Mugdho Corporation-3</t>
  </si>
  <si>
    <t>S22 Ultra</t>
  </si>
  <si>
    <t>Model</t>
  </si>
  <si>
    <t>Cash Back Amount</t>
  </si>
  <si>
    <t>Remarks</t>
  </si>
  <si>
    <t>S22+</t>
  </si>
  <si>
    <t>S21 FE</t>
  </si>
  <si>
    <t>TSM Samim</t>
  </si>
  <si>
    <t>Excahnge +Discount</t>
  </si>
  <si>
    <t>Dighe Telecom</t>
  </si>
  <si>
    <t>Office</t>
  </si>
  <si>
    <t>Shamim Bhai Brac Bank tranfer for Exchange</t>
  </si>
  <si>
    <t>Total Exchange Due =</t>
  </si>
  <si>
    <t>10.04.2022</t>
  </si>
  <si>
    <t>Ripon</t>
  </si>
  <si>
    <t>S22Ulta</t>
  </si>
  <si>
    <t>Zilani Mobile 1</t>
  </si>
  <si>
    <t>Wifi</t>
  </si>
  <si>
    <t>17.04.202</t>
  </si>
  <si>
    <t>Sales Profit</t>
  </si>
  <si>
    <t>Sohag Mobile Center</t>
  </si>
  <si>
    <t>Shohan Enterprise</t>
  </si>
  <si>
    <t>Sohan</t>
  </si>
  <si>
    <t>Realme DSR A52</t>
  </si>
  <si>
    <t>28.04.2022</t>
  </si>
  <si>
    <t>A52s(Note 10 Lite)</t>
  </si>
  <si>
    <t>House Rent</t>
  </si>
  <si>
    <t>SAMSUNG Adj: Due</t>
  </si>
  <si>
    <t>08.05.2022</t>
  </si>
  <si>
    <t>A33(A32 Ex)</t>
  </si>
  <si>
    <t>12.05.2022</t>
  </si>
  <si>
    <t>S22( 8pro Ex)</t>
  </si>
  <si>
    <t>Boss(GALAXY)</t>
  </si>
  <si>
    <t>Biswas</t>
  </si>
  <si>
    <t>Rasel</t>
  </si>
  <si>
    <t>Imran Live Demo</t>
  </si>
  <si>
    <t>A23</t>
  </si>
  <si>
    <t>24.05.2022</t>
  </si>
  <si>
    <t>Munna</t>
  </si>
  <si>
    <t>Sojol</t>
  </si>
  <si>
    <t>25.05.2022</t>
  </si>
  <si>
    <t>M32 &amp; A12 Discount</t>
  </si>
  <si>
    <t>Infiltration Product Adj: Due</t>
  </si>
  <si>
    <t>26.05.2022</t>
  </si>
  <si>
    <t>28.05.2022</t>
  </si>
  <si>
    <t>Shamim</t>
  </si>
  <si>
    <t>29.05.2022</t>
  </si>
  <si>
    <t>S22(Rose)</t>
  </si>
  <si>
    <t>S22(Zilani)</t>
  </si>
  <si>
    <t>May</t>
  </si>
  <si>
    <t>April</t>
  </si>
  <si>
    <t>Total Exchange+Cash Back Value =</t>
  </si>
  <si>
    <t>31.05.2022</t>
  </si>
  <si>
    <t>Exchange + Cash Back Adj: Due</t>
  </si>
  <si>
    <t>01.06.2022</t>
  </si>
  <si>
    <t>Gstore Exchange(Shamim Bhai Bank Transfer)</t>
  </si>
  <si>
    <t>Apurbo(April Promo+CashBack)</t>
  </si>
  <si>
    <t>02.06.2022</t>
  </si>
  <si>
    <t>04.06.2022</t>
  </si>
  <si>
    <t>Sojol(April Promo+CashBack)</t>
  </si>
  <si>
    <t>06.06.2022</t>
  </si>
  <si>
    <t>Mum(RK Mobile King)</t>
  </si>
  <si>
    <t>07.06.2022</t>
  </si>
  <si>
    <t>08.06.2022</t>
  </si>
  <si>
    <t>09.06.2022</t>
  </si>
  <si>
    <t>12.06.2022</t>
  </si>
  <si>
    <t>Total Promo+CB Discount =</t>
  </si>
  <si>
    <t>Tuhin Mobile Center</t>
  </si>
  <si>
    <t>13.06.2022</t>
  </si>
  <si>
    <t>DSR</t>
  </si>
  <si>
    <t>Bonpara</t>
  </si>
  <si>
    <t>15.06.2022</t>
  </si>
  <si>
    <t>DOA Sojol (A13/128)</t>
  </si>
  <si>
    <t>Laptop Servicing</t>
  </si>
  <si>
    <t>Office Cost</t>
  </si>
  <si>
    <t>19.06.2022</t>
  </si>
  <si>
    <t>Iffa Trading adjustment</t>
  </si>
  <si>
    <t>20.06.2022</t>
  </si>
  <si>
    <t>Ripon RE HandCash given</t>
  </si>
  <si>
    <t>22.06.2022</t>
  </si>
  <si>
    <t>23.06.2022</t>
  </si>
  <si>
    <t>25.06.2022</t>
  </si>
  <si>
    <t>26.06.2022</t>
  </si>
  <si>
    <t>March  &amp; April Promo Disbusment</t>
  </si>
  <si>
    <t>Total =</t>
  </si>
  <si>
    <t>X Dealer</t>
  </si>
  <si>
    <t>Cash Back S22ultra+S22+ March'22 Ledger</t>
  </si>
  <si>
    <t>Cash Back S22ultra May'22 Ledger</t>
  </si>
  <si>
    <t>M12+C35=2</t>
  </si>
  <si>
    <t>28.06.2022</t>
  </si>
  <si>
    <t>29.06.2022</t>
  </si>
  <si>
    <t>May Promo &amp; Cash Back Disbusment</t>
  </si>
  <si>
    <t>Cash Back S22ultra+S22+ May'22 Ledger</t>
  </si>
  <si>
    <t>Total Exchange &amp; CashBack Due =</t>
  </si>
  <si>
    <t>30.06.2022</t>
  </si>
  <si>
    <t>T.M Shamim</t>
  </si>
  <si>
    <t>Bank Statement July-2022</t>
  </si>
  <si>
    <t>Month : July-2022</t>
  </si>
  <si>
    <t>Balance Statement July-2022</t>
  </si>
  <si>
    <t>02.07.2022</t>
  </si>
  <si>
    <t>Rasel Promo + Cash Back</t>
  </si>
  <si>
    <t>Munna SS Tel( RK Mobile)</t>
  </si>
  <si>
    <t>Munna SS Tel( RK Mobile) Incentive</t>
  </si>
  <si>
    <t>03.07.2022</t>
  </si>
  <si>
    <t>04.07.2022</t>
  </si>
  <si>
    <t>Apurbo Telecom</t>
  </si>
  <si>
    <t>S=Apurbo Mobile Center</t>
  </si>
  <si>
    <t>N=Arham Electronics</t>
  </si>
  <si>
    <t>N=Rose Mobile Point</t>
  </si>
  <si>
    <t>N=SH Mobile Center</t>
  </si>
  <si>
    <t>N=Sohag Mobile Center</t>
  </si>
  <si>
    <t>N=Zilani Mobile 1</t>
  </si>
  <si>
    <t>N=Zilani Mobile 2</t>
  </si>
  <si>
    <t>N=Sohan A52</t>
  </si>
  <si>
    <t>C=Galaxy Mobile</t>
  </si>
  <si>
    <t>C=Momtaj Telecom</t>
  </si>
  <si>
    <t>C=Biswas Mobile Point</t>
  </si>
  <si>
    <t>S=Dighe Telecom</t>
  </si>
  <si>
    <t>S=Joly Press</t>
  </si>
  <si>
    <t>J=Molla Mobile</t>
  </si>
  <si>
    <t>D=Mum Telecom</t>
  </si>
  <si>
    <t>R=G-Store</t>
  </si>
  <si>
    <t>R=MK Telecom</t>
  </si>
  <si>
    <t>L=RK Mobile King</t>
  </si>
  <si>
    <t>D=Shohan Enterprise</t>
  </si>
  <si>
    <t>05.07.2022</t>
  </si>
  <si>
    <t xml:space="preserve">Activision SALARY </t>
  </si>
  <si>
    <t>06.07.2022</t>
  </si>
  <si>
    <t>Munna(MK)</t>
  </si>
  <si>
    <t>Munna(Gstore)</t>
  </si>
  <si>
    <t xml:space="preserve"> Return Stock</t>
  </si>
  <si>
    <t>07.07.2022</t>
  </si>
  <si>
    <t>Exchange offer S22 Series=10000 July Ledger</t>
  </si>
  <si>
    <t>08.07.2022</t>
  </si>
  <si>
    <t>Miking Cost</t>
  </si>
  <si>
    <t>09.07.2022</t>
  </si>
  <si>
    <t>Activision Place Rent</t>
  </si>
  <si>
    <t>SO Campaign</t>
  </si>
  <si>
    <t>Symphony Office</t>
  </si>
  <si>
    <t>Hirok Bhai</t>
  </si>
  <si>
    <t>Bariola Sele</t>
  </si>
  <si>
    <t>12.07.2022</t>
  </si>
  <si>
    <t>13.07.2022</t>
  </si>
  <si>
    <t>Sojo (Siddik)</t>
  </si>
  <si>
    <t>14.07.2022</t>
  </si>
  <si>
    <t>16.07.2022</t>
  </si>
  <si>
    <t>Sojo (Shathi Computer)</t>
  </si>
  <si>
    <t>17.07.2022</t>
  </si>
  <si>
    <t>18.07.2022</t>
  </si>
  <si>
    <t>19.07.2022</t>
  </si>
  <si>
    <t>20.07.2022</t>
  </si>
  <si>
    <t>Live Demo</t>
  </si>
  <si>
    <t>21.07.2022</t>
  </si>
  <si>
    <t>23.07.2022</t>
  </si>
  <si>
    <t>24.07.2022</t>
  </si>
  <si>
    <t>25.07.2022</t>
  </si>
  <si>
    <t>Gopalpur</t>
  </si>
  <si>
    <t>Multi Tecnology</t>
  </si>
  <si>
    <t>Mukul</t>
  </si>
  <si>
    <t>MIS</t>
  </si>
  <si>
    <t>G=Multi Tecnology</t>
  </si>
  <si>
    <t>26.07.2022</t>
  </si>
  <si>
    <t>N=Tuhin Mobile Center</t>
  </si>
  <si>
    <t>27.07.2022</t>
  </si>
  <si>
    <t>A.M Tipu Boss(+)</t>
  </si>
  <si>
    <t>Exchange</t>
  </si>
  <si>
    <t>Exchange+Phone</t>
  </si>
  <si>
    <t>M12+C35</t>
  </si>
  <si>
    <t>Infiltaration Product</t>
  </si>
  <si>
    <t>21.06.2022</t>
  </si>
  <si>
    <t>TDS Tax June'22</t>
  </si>
  <si>
    <t>Net Profit</t>
  </si>
  <si>
    <t>28.07.2022</t>
  </si>
  <si>
    <t>Munna(A52) + Cash Back</t>
  </si>
  <si>
    <t>30.07.2022</t>
  </si>
  <si>
    <t>31.07.2022</t>
  </si>
  <si>
    <t>Date:31.07.2022</t>
  </si>
  <si>
    <t>Salary+Bonus</t>
  </si>
  <si>
    <t>Demo(A03core)</t>
  </si>
  <si>
    <t>SAMSUNG Balance(+)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</si>
</sst>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7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9" fillId="42" borderId="17" xfId="0" applyFont="1" applyFill="1" applyBorder="1" applyAlignment="1">
      <alignment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2" borderId="2" xfId="0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2" fillId="0" borderId="56" xfId="0" applyFont="1" applyFill="1" applyBorder="1" applyAlignment="1">
      <alignment horizontal="center"/>
    </xf>
    <xf numFmtId="0" fontId="32" fillId="0" borderId="56" xfId="0" applyFont="1" applyFill="1" applyBorder="1" applyAlignment="1">
      <alignment horizontal="lef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11" fillId="42" borderId="2" xfId="0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6" fillId="46" borderId="3" xfId="0" applyFont="1" applyFill="1" applyBorder="1" applyAlignment="1"/>
    <xf numFmtId="1" fontId="37" fillId="42" borderId="3" xfId="0" applyNumberFormat="1" applyFont="1" applyFill="1" applyBorder="1" applyAlignment="1">
      <alignment horizontal="right"/>
    </xf>
    <xf numFmtId="1" fontId="37" fillId="42" borderId="2" xfId="0" applyNumberFormat="1" applyFont="1" applyFill="1" applyBorder="1" applyAlignment="1">
      <alignment horizontal="right"/>
    </xf>
    <xf numFmtId="0" fontId="33" fillId="42" borderId="4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41" fillId="0" borderId="2" xfId="0" applyFont="1" applyFill="1" applyBorder="1"/>
    <xf numFmtId="0" fontId="47" fillId="0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6" fillId="3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/>
    </xf>
    <xf numFmtId="10" fontId="37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2" fontId="37" fillId="0" borderId="44" xfId="0" applyNumberFormat="1" applyFont="1" applyFill="1" applyBorder="1" applyAlignment="1">
      <alignment horizontal="center"/>
    </xf>
    <xf numFmtId="15" fontId="37" fillId="0" borderId="45" xfId="0" applyNumberFormat="1" applyFont="1" applyFill="1" applyBorder="1" applyAlignment="1">
      <alignment horizontal="center" vertical="center"/>
    </xf>
    <xf numFmtId="2" fontId="37" fillId="0" borderId="3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 vertical="center"/>
    </xf>
    <xf numFmtId="0" fontId="37" fillId="38" borderId="33" xfId="0" applyFont="1" applyFill="1" applyBorder="1" applyAlignment="1">
      <alignment horizontal="center" vertical="center"/>
    </xf>
    <xf numFmtId="0" fontId="37" fillId="38" borderId="42" xfId="0" applyFont="1" applyFill="1" applyBorder="1" applyAlignment="1">
      <alignment horizontal="center"/>
    </xf>
    <xf numFmtId="0" fontId="5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2" fillId="0" borderId="49" xfId="0" applyFont="1" applyFill="1" applyBorder="1" applyAlignment="1">
      <alignment horizontal="left"/>
    </xf>
    <xf numFmtId="0" fontId="32" fillId="0" borderId="4" xfId="0" applyFont="1" applyBorder="1" applyAlignment="1">
      <alignment horizontal="left" vertical="center"/>
    </xf>
    <xf numFmtId="1" fontId="32" fillId="0" borderId="50" xfId="0" applyNumberFormat="1" applyFont="1" applyFill="1" applyBorder="1" applyAlignment="1">
      <alignment horizontal="right"/>
    </xf>
    <xf numFmtId="1" fontId="32" fillId="0" borderId="2" xfId="0" applyNumberFormat="1" applyFont="1" applyBorder="1" applyAlignment="1">
      <alignment horizontal="right" vertical="center"/>
    </xf>
    <xf numFmtId="0" fontId="47" fillId="42" borderId="2" xfId="0" applyFont="1" applyFill="1" applyBorder="1" applyAlignment="1">
      <alignment horizontal="center"/>
    </xf>
    <xf numFmtId="0" fontId="41" fillId="42" borderId="2" xfId="0" applyFont="1" applyFill="1" applyBorder="1" applyAlignment="1">
      <alignment horizontal="center"/>
    </xf>
    <xf numFmtId="0" fontId="41" fillId="42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7" fillId="47" borderId="45" xfId="0" applyFont="1" applyFill="1" applyBorder="1" applyAlignment="1">
      <alignment horizontal="left" vertical="center"/>
    </xf>
    <xf numFmtId="0" fontId="36" fillId="47" borderId="2" xfId="0" applyFont="1" applyFill="1" applyBorder="1" applyAlignment="1">
      <alignment horizontal="left" vertical="center"/>
    </xf>
    <xf numFmtId="0" fontId="37" fillId="47" borderId="2" xfId="0" applyFont="1" applyFill="1" applyBorder="1" applyAlignment="1">
      <alignment horizontal="center" vertical="center" wrapText="1"/>
    </xf>
    <xf numFmtId="1" fontId="37" fillId="47" borderId="2" xfId="0" applyNumberFormat="1" applyFont="1" applyFill="1" applyBorder="1" applyAlignment="1">
      <alignment horizontal="right"/>
    </xf>
    <xf numFmtId="0" fontId="37" fillId="47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6" fillId="44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2" fillId="0" borderId="54" xfId="0" applyFont="1" applyFill="1" applyBorder="1" applyAlignment="1">
      <alignment horizontal="left"/>
    </xf>
    <xf numFmtId="1" fontId="32" fillId="0" borderId="56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47" borderId="2" xfId="0" applyFont="1" applyFill="1" applyBorder="1" applyAlignment="1">
      <alignment horizontal="center" vertical="center"/>
    </xf>
    <xf numFmtId="0" fontId="32" fillId="47" borderId="4" xfId="0" applyFont="1" applyFill="1" applyBorder="1" applyAlignment="1">
      <alignment horizontal="center" vertical="center"/>
    </xf>
    <xf numFmtId="1" fontId="32" fillId="47" borderId="2" xfId="0" applyNumberFormat="1" applyFont="1" applyFill="1" applyBorder="1" applyAlignment="1">
      <alignment horizontal="center" vertical="center"/>
    </xf>
    <xf numFmtId="0" fontId="11" fillId="47" borderId="0" xfId="0" applyFont="1" applyFill="1" applyBorder="1" applyAlignment="1">
      <alignment horizontal="center"/>
    </xf>
    <xf numFmtId="0" fontId="40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3" fillId="48" borderId="4" xfId="0" applyFont="1" applyFill="1" applyBorder="1" applyAlignment="1">
      <alignment horizontal="center" vertical="center"/>
    </xf>
    <xf numFmtId="1" fontId="33" fillId="48" borderId="2" xfId="0" applyNumberFormat="1" applyFont="1" applyFill="1" applyBorder="1" applyAlignment="1">
      <alignment horizontal="center" vertical="center"/>
    </xf>
    <xf numFmtId="0" fontId="32" fillId="41" borderId="4" xfId="0" applyFont="1" applyFill="1" applyBorder="1" applyAlignment="1">
      <alignment horizontal="center" vertical="center"/>
    </xf>
    <xf numFmtId="1" fontId="32" fillId="41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35" fillId="0" borderId="50" xfId="0" applyFont="1" applyFill="1" applyBorder="1" applyAlignment="1">
      <alignment horizontal="center" vertical="center"/>
    </xf>
    <xf numFmtId="0" fontId="35" fillId="0" borderId="51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6" fillId="0" borderId="43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center" vertical="center"/>
    </xf>
    <xf numFmtId="0" fontId="36" fillId="0" borderId="44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5" xfId="0" applyBorder="1" applyAlignment="1">
      <alignment horizontal="center"/>
    </xf>
    <xf numFmtId="0" fontId="11" fillId="42" borderId="16" xfId="0" applyFont="1" applyFill="1" applyBorder="1" applyAlignment="1">
      <alignment horizontal="center" vertical="center"/>
    </xf>
    <xf numFmtId="0" fontId="11" fillId="42" borderId="53" xfId="0" applyFont="1" applyFill="1" applyBorder="1" applyAlignment="1">
      <alignment horizontal="center" vertical="center"/>
    </xf>
    <xf numFmtId="0" fontId="11" fillId="42" borderId="25" xfId="0" applyFont="1" applyFill="1" applyBorder="1" applyAlignment="1">
      <alignment horizontal="center" vertical="center"/>
    </xf>
    <xf numFmtId="0" fontId="11" fillId="47" borderId="53" xfId="0" applyFont="1" applyFill="1" applyBorder="1" applyAlignment="1">
      <alignment horizontal="center"/>
    </xf>
    <xf numFmtId="0" fontId="11" fillId="47" borderId="25" xfId="0" applyFont="1" applyFill="1" applyBorder="1" applyAlignment="1">
      <alignment horizont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11" fillId="42" borderId="2" xfId="0" applyFont="1" applyFill="1" applyBorder="1" applyAlignment="1">
      <alignment horizontal="center"/>
    </xf>
    <xf numFmtId="0" fontId="46" fillId="42" borderId="2" xfId="0" applyFont="1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402"/>
      <c r="B1" s="402"/>
      <c r="C1" s="402"/>
      <c r="D1" s="402"/>
      <c r="E1" s="402"/>
      <c r="F1" s="402"/>
    </row>
    <row r="2" spans="1:8" ht="20.25">
      <c r="A2" s="403"/>
      <c r="B2" s="400" t="s">
        <v>14</v>
      </c>
      <c r="C2" s="400"/>
      <c r="D2" s="400"/>
      <c r="E2" s="400"/>
    </row>
    <row r="3" spans="1:8" ht="16.5" customHeight="1">
      <c r="A3" s="403"/>
      <c r="B3" s="401" t="s">
        <v>42</v>
      </c>
      <c r="C3" s="401"/>
      <c r="D3" s="401"/>
      <c r="E3" s="401"/>
    </row>
    <row r="4" spans="1:8" ht="15.75" customHeight="1">
      <c r="A4" s="403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403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403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403"/>
      <c r="B7" s="26" t="s">
        <v>40</v>
      </c>
      <c r="C7" s="25">
        <v>245000</v>
      </c>
      <c r="D7" s="106">
        <v>270000</v>
      </c>
      <c r="E7" s="27">
        <f t="shared" si="0"/>
        <v>8844</v>
      </c>
      <c r="F7" s="18"/>
      <c r="G7" s="2"/>
      <c r="H7" s="2"/>
    </row>
    <row r="8" spans="1:8">
      <c r="A8" s="403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403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403"/>
      <c r="B10" s="26" t="s">
        <v>44</v>
      </c>
      <c r="C10" s="28">
        <v>400000</v>
      </c>
      <c r="D10" s="116">
        <v>400000</v>
      </c>
      <c r="E10" s="27">
        <f t="shared" si="0"/>
        <v>8844</v>
      </c>
      <c r="F10" s="18"/>
      <c r="G10" s="2"/>
      <c r="H10" s="2"/>
    </row>
    <row r="11" spans="1:8">
      <c r="A11" s="403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403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403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403"/>
      <c r="B14" s="26" t="s">
        <v>48</v>
      </c>
      <c r="C14" s="25">
        <v>300000</v>
      </c>
      <c r="D14" s="106">
        <v>600000</v>
      </c>
      <c r="E14" s="27">
        <f t="shared" si="0"/>
        <v>408844</v>
      </c>
      <c r="F14" s="18"/>
      <c r="G14" s="2"/>
      <c r="H14" s="2"/>
    </row>
    <row r="15" spans="1:8">
      <c r="A15" s="403"/>
      <c r="B15" s="26" t="s">
        <v>49</v>
      </c>
      <c r="C15" s="25">
        <v>370000</v>
      </c>
      <c r="D15" s="106">
        <v>400000</v>
      </c>
      <c r="E15" s="27">
        <f t="shared" si="0"/>
        <v>378844</v>
      </c>
      <c r="F15" s="18"/>
      <c r="G15" s="2"/>
      <c r="H15" s="11"/>
    </row>
    <row r="16" spans="1:8">
      <c r="A16" s="403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403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403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403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403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403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403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403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403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403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403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403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403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403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403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403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403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403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403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403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403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403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403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403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403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403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403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403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403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403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403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403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403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403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403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403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403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403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403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403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403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403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403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403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403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403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403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403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403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403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403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403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403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403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403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403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403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403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403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403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403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403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403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403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403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403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403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403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13" workbookViewId="0">
      <selection activeCell="G30" sqref="G30"/>
    </sheetView>
  </sheetViews>
  <sheetFormatPr defaultColWidth="9.140625" defaultRowHeight="12.75"/>
  <cols>
    <col min="1" max="1" width="3.85546875" style="117" customWidth="1"/>
    <col min="2" max="2" width="13.42578125" style="117" customWidth="1"/>
    <col min="3" max="3" width="12.42578125" style="117" customWidth="1"/>
    <col min="4" max="4" width="15.85546875" style="117" customWidth="1"/>
    <col min="5" max="5" width="13.85546875" style="117" customWidth="1"/>
    <col min="6" max="6" width="29" style="117" bestFit="1" customWidth="1"/>
    <col min="7" max="7" width="22.140625" style="117" customWidth="1"/>
    <col min="8" max="8" width="17.42578125" style="117" customWidth="1"/>
    <col min="9" max="16384" width="9.140625" style="117"/>
  </cols>
  <sheetData>
    <row r="1" spans="1:9" ht="20.25" customHeight="1">
      <c r="A1" s="402"/>
      <c r="B1" s="402"/>
      <c r="C1" s="402"/>
      <c r="D1" s="402"/>
      <c r="E1" s="402"/>
      <c r="F1" s="402"/>
    </row>
    <row r="2" spans="1:9" ht="20.25">
      <c r="A2" s="403"/>
      <c r="B2" s="400" t="s">
        <v>14</v>
      </c>
      <c r="C2" s="400"/>
      <c r="D2" s="400"/>
      <c r="E2" s="400"/>
    </row>
    <row r="3" spans="1:9" ht="16.5" customHeight="1">
      <c r="A3" s="403"/>
      <c r="B3" s="401" t="s">
        <v>184</v>
      </c>
      <c r="C3" s="401"/>
      <c r="D3" s="401"/>
      <c r="E3" s="401"/>
    </row>
    <row r="4" spans="1:9" ht="15.75" customHeight="1">
      <c r="A4" s="403"/>
      <c r="B4" s="22" t="s">
        <v>0</v>
      </c>
      <c r="C4" s="22" t="s">
        <v>8</v>
      </c>
      <c r="D4" s="22" t="s">
        <v>2</v>
      </c>
      <c r="E4" s="23" t="s">
        <v>1</v>
      </c>
      <c r="F4" s="238" t="s">
        <v>9</v>
      </c>
    </row>
    <row r="5" spans="1:9">
      <c r="A5" s="403"/>
      <c r="B5" s="24" t="s">
        <v>3</v>
      </c>
      <c r="C5" s="227">
        <v>0</v>
      </c>
      <c r="D5" s="227">
        <v>0</v>
      </c>
      <c r="E5" s="228">
        <f>C5-D5</f>
        <v>0</v>
      </c>
      <c r="F5" s="18"/>
      <c r="G5" s="2"/>
    </row>
    <row r="6" spans="1:9">
      <c r="A6" s="403"/>
      <c r="B6" s="26" t="s">
        <v>187</v>
      </c>
      <c r="C6" s="227">
        <v>0</v>
      </c>
      <c r="D6" s="227">
        <v>0</v>
      </c>
      <c r="E6" s="228">
        <f t="shared" ref="E6:E69" si="0">E5+C6-D6</f>
        <v>0</v>
      </c>
      <c r="F6" s="18"/>
      <c r="G6" s="19"/>
    </row>
    <row r="7" spans="1:9">
      <c r="A7" s="403"/>
      <c r="B7" s="26" t="s">
        <v>191</v>
      </c>
      <c r="C7" s="227">
        <v>600000</v>
      </c>
      <c r="D7" s="227">
        <v>600000</v>
      </c>
      <c r="E7" s="228">
        <f t="shared" si="0"/>
        <v>0</v>
      </c>
      <c r="F7" s="2"/>
      <c r="G7" s="2"/>
      <c r="H7" s="21"/>
      <c r="I7" s="21"/>
    </row>
    <row r="8" spans="1:9">
      <c r="A8" s="403"/>
      <c r="B8" s="26" t="s">
        <v>192</v>
      </c>
      <c r="C8" s="227">
        <v>0</v>
      </c>
      <c r="D8" s="227">
        <v>0</v>
      </c>
      <c r="E8" s="228">
        <f>E7+C8-D8</f>
        <v>0</v>
      </c>
      <c r="F8" s="2"/>
      <c r="G8" s="2"/>
      <c r="H8" s="21"/>
      <c r="I8" s="21"/>
    </row>
    <row r="9" spans="1:9">
      <c r="A9" s="403"/>
      <c r="B9" s="26" t="s">
        <v>213</v>
      </c>
      <c r="C9" s="227">
        <v>0</v>
      </c>
      <c r="D9" s="227">
        <v>0</v>
      </c>
      <c r="E9" s="228">
        <f t="shared" si="0"/>
        <v>0</v>
      </c>
      <c r="F9" s="2"/>
      <c r="G9" s="2"/>
      <c r="H9" s="21"/>
      <c r="I9" s="21"/>
    </row>
    <row r="10" spans="1:9">
      <c r="A10" s="403"/>
      <c r="B10" s="26" t="s">
        <v>215</v>
      </c>
      <c r="C10" s="229">
        <v>0</v>
      </c>
      <c r="D10" s="229">
        <v>0</v>
      </c>
      <c r="E10" s="228">
        <f t="shared" si="0"/>
        <v>0</v>
      </c>
      <c r="F10" s="2"/>
      <c r="G10" s="2"/>
      <c r="H10" s="21"/>
      <c r="I10" s="21"/>
    </row>
    <row r="11" spans="1:9">
      <c r="A11" s="403"/>
      <c r="B11" s="26" t="s">
        <v>219</v>
      </c>
      <c r="C11" s="227">
        <v>0</v>
      </c>
      <c r="D11" s="227">
        <v>0</v>
      </c>
      <c r="E11" s="228">
        <f t="shared" si="0"/>
        <v>0</v>
      </c>
      <c r="F11" s="2"/>
      <c r="G11" s="2"/>
      <c r="H11" s="21"/>
      <c r="I11" s="21"/>
    </row>
    <row r="12" spans="1:9">
      <c r="A12" s="403"/>
      <c r="B12" s="26" t="s">
        <v>221</v>
      </c>
      <c r="C12" s="227">
        <v>0</v>
      </c>
      <c r="D12" s="227">
        <v>0</v>
      </c>
      <c r="E12" s="228">
        <f t="shared" si="0"/>
        <v>0</v>
      </c>
      <c r="F12" s="29"/>
      <c r="G12" s="2"/>
      <c r="H12" s="21"/>
      <c r="I12" s="21"/>
    </row>
    <row r="13" spans="1:9">
      <c r="A13" s="403"/>
      <c r="B13" s="26" t="s">
        <v>223</v>
      </c>
      <c r="C13" s="227">
        <v>0</v>
      </c>
      <c r="D13" s="227">
        <v>0</v>
      </c>
      <c r="E13" s="228">
        <f t="shared" si="0"/>
        <v>0</v>
      </c>
      <c r="F13" s="29"/>
      <c r="G13" s="30"/>
      <c r="H13" s="21"/>
      <c r="I13" s="21"/>
    </row>
    <row r="14" spans="1:9">
      <c r="A14" s="403"/>
      <c r="B14" s="26" t="s">
        <v>229</v>
      </c>
      <c r="C14" s="227">
        <v>2000000</v>
      </c>
      <c r="D14" s="227">
        <v>2000000</v>
      </c>
      <c r="E14" s="228">
        <f t="shared" si="0"/>
        <v>0</v>
      </c>
      <c r="F14" s="29"/>
      <c r="G14" s="2"/>
      <c r="H14" s="21"/>
      <c r="I14" s="21"/>
    </row>
    <row r="15" spans="1:9">
      <c r="A15" s="403"/>
      <c r="B15" s="26" t="s">
        <v>230</v>
      </c>
      <c r="C15" s="227">
        <v>0</v>
      </c>
      <c r="D15" s="227">
        <v>0</v>
      </c>
      <c r="E15" s="228">
        <f t="shared" si="0"/>
        <v>0</v>
      </c>
      <c r="F15" s="2"/>
      <c r="G15" s="11"/>
      <c r="H15" s="21"/>
      <c r="I15" s="21"/>
    </row>
    <row r="16" spans="1:9">
      <c r="A16" s="403"/>
      <c r="B16" s="26" t="s">
        <v>232</v>
      </c>
      <c r="C16" s="227">
        <v>600000</v>
      </c>
      <c r="D16" s="227">
        <v>600000</v>
      </c>
      <c r="E16" s="228">
        <f t="shared" si="0"/>
        <v>0</v>
      </c>
      <c r="F16" s="20"/>
      <c r="G16" s="2"/>
      <c r="H16" s="21"/>
      <c r="I16" s="21"/>
    </row>
    <row r="17" spans="1:9">
      <c r="A17" s="403"/>
      <c r="B17" s="26" t="s">
        <v>233</v>
      </c>
      <c r="C17" s="227">
        <v>0</v>
      </c>
      <c r="D17" s="227">
        <v>0</v>
      </c>
      <c r="E17" s="228">
        <f t="shared" si="0"/>
        <v>0</v>
      </c>
      <c r="F17" s="29"/>
      <c r="G17" s="2"/>
      <c r="H17" s="21"/>
      <c r="I17" s="21"/>
    </row>
    <row r="18" spans="1:9">
      <c r="A18" s="403"/>
      <c r="B18" s="26" t="s">
        <v>235</v>
      </c>
      <c r="C18" s="227">
        <v>500000</v>
      </c>
      <c r="D18" s="227">
        <v>500000</v>
      </c>
      <c r="E18" s="228">
        <f>E17+C18-D18</f>
        <v>0</v>
      </c>
      <c r="F18" s="29"/>
      <c r="G18" s="2"/>
      <c r="H18" s="21"/>
      <c r="I18" s="21"/>
    </row>
    <row r="19" spans="1:9" ht="12.75" customHeight="1">
      <c r="A19" s="403"/>
      <c r="B19" s="26" t="s">
        <v>236</v>
      </c>
      <c r="C19" s="227">
        <v>400000</v>
      </c>
      <c r="D19" s="229">
        <v>400000</v>
      </c>
      <c r="E19" s="228">
        <f t="shared" si="0"/>
        <v>0</v>
      </c>
      <c r="F19" s="29"/>
      <c r="G19" s="2"/>
      <c r="H19" s="21"/>
      <c r="I19" s="21"/>
    </row>
    <row r="20" spans="1:9">
      <c r="A20" s="403"/>
      <c r="B20" s="26" t="s">
        <v>237</v>
      </c>
      <c r="C20" s="227">
        <v>200000</v>
      </c>
      <c r="D20" s="227">
        <v>200000</v>
      </c>
      <c r="E20" s="228">
        <f t="shared" si="0"/>
        <v>0</v>
      </c>
      <c r="F20" s="29"/>
      <c r="G20" s="2"/>
      <c r="H20" s="21"/>
      <c r="I20" s="21"/>
    </row>
    <row r="21" spans="1:9">
      <c r="A21" s="403"/>
      <c r="B21" s="26" t="s">
        <v>238</v>
      </c>
      <c r="C21" s="227">
        <v>200000</v>
      </c>
      <c r="D21" s="227">
        <v>200000</v>
      </c>
      <c r="E21" s="228">
        <f>E20+C21-D21</f>
        <v>0</v>
      </c>
      <c r="F21" s="2"/>
      <c r="G21" s="2"/>
      <c r="H21" s="21"/>
      <c r="I21" s="21"/>
    </row>
    <row r="22" spans="1:9">
      <c r="A22" s="403"/>
      <c r="B22" s="26" t="s">
        <v>240</v>
      </c>
      <c r="C22" s="227">
        <v>0</v>
      </c>
      <c r="D22" s="229">
        <v>0</v>
      </c>
      <c r="E22" s="228">
        <f t="shared" si="0"/>
        <v>0</v>
      </c>
      <c r="F22" s="29"/>
      <c r="G22" s="2"/>
      <c r="H22" s="21"/>
      <c r="I22" s="21"/>
    </row>
    <row r="23" spans="1:9">
      <c r="A23" s="403"/>
      <c r="B23" s="26" t="s">
        <v>241</v>
      </c>
      <c r="C23" s="227">
        <v>0</v>
      </c>
      <c r="D23" s="227">
        <v>0</v>
      </c>
      <c r="E23" s="228">
        <f>E22+C23-D23</f>
        <v>0</v>
      </c>
      <c r="F23" s="2"/>
      <c r="G23" s="2"/>
      <c r="H23" s="21"/>
      <c r="I23" s="21"/>
    </row>
    <row r="24" spans="1:9">
      <c r="A24" s="403"/>
      <c r="B24" s="26" t="s">
        <v>242</v>
      </c>
      <c r="C24" s="227">
        <v>300000</v>
      </c>
      <c r="D24" s="229">
        <v>300000</v>
      </c>
      <c r="E24" s="228">
        <f t="shared" si="0"/>
        <v>0</v>
      </c>
      <c r="F24" s="29"/>
      <c r="G24" s="2"/>
      <c r="H24" s="21"/>
      <c r="I24" s="21"/>
    </row>
    <row r="25" spans="1:9">
      <c r="A25" s="403"/>
      <c r="B25" s="26" t="s">
        <v>243</v>
      </c>
      <c r="C25" s="227">
        <v>300000</v>
      </c>
      <c r="D25" s="227">
        <v>300000</v>
      </c>
      <c r="E25" s="228">
        <f t="shared" si="0"/>
        <v>0</v>
      </c>
      <c r="F25" s="2"/>
      <c r="G25" s="2"/>
      <c r="H25" s="21"/>
      <c r="I25" s="21"/>
    </row>
    <row r="26" spans="1:9">
      <c r="A26" s="403"/>
      <c r="B26" s="26" t="s">
        <v>249</v>
      </c>
      <c r="C26" s="227">
        <v>0</v>
      </c>
      <c r="D26" s="227">
        <v>0</v>
      </c>
      <c r="E26" s="228">
        <f t="shared" si="0"/>
        <v>0</v>
      </c>
      <c r="F26" s="2"/>
      <c r="G26" s="2"/>
      <c r="H26" s="21"/>
      <c r="I26" s="21"/>
    </row>
    <row r="27" spans="1:9">
      <c r="A27" s="403"/>
      <c r="B27" s="26" t="s">
        <v>251</v>
      </c>
      <c r="C27" s="227">
        <v>1500000</v>
      </c>
      <c r="D27" s="227">
        <v>1500000</v>
      </c>
      <c r="E27" s="228">
        <f t="shared" si="0"/>
        <v>0</v>
      </c>
      <c r="F27" s="2"/>
      <c r="G27" s="253"/>
      <c r="H27" s="21"/>
      <c r="I27" s="21"/>
    </row>
    <row r="28" spans="1:9">
      <c r="A28" s="403"/>
      <c r="B28" s="26" t="s">
        <v>260</v>
      </c>
      <c r="C28" s="227">
        <v>700000</v>
      </c>
      <c r="D28" s="229">
        <v>700000</v>
      </c>
      <c r="E28" s="228">
        <f>E27+C28-D28</f>
        <v>0</v>
      </c>
      <c r="F28" s="29"/>
      <c r="G28" s="21"/>
      <c r="H28" s="21"/>
      <c r="I28" s="21"/>
    </row>
    <row r="29" spans="1:9">
      <c r="A29" s="403"/>
      <c r="B29" s="26" t="s">
        <v>262</v>
      </c>
      <c r="C29" s="227">
        <v>0</v>
      </c>
      <c r="D29" s="227">
        <v>0</v>
      </c>
      <c r="E29" s="228">
        <f t="shared" si="0"/>
        <v>0</v>
      </c>
      <c r="F29" s="2"/>
      <c r="G29" s="253"/>
      <c r="H29" s="21"/>
      <c r="I29" s="21"/>
    </row>
    <row r="30" spans="1:9">
      <c r="A30" s="403"/>
      <c r="B30" s="26" t="s">
        <v>263</v>
      </c>
      <c r="C30" s="227">
        <v>1200000</v>
      </c>
      <c r="D30" s="227">
        <v>1200000</v>
      </c>
      <c r="E30" s="228">
        <f t="shared" si="0"/>
        <v>0</v>
      </c>
      <c r="F30" s="2"/>
      <c r="G30" s="21"/>
      <c r="H30" s="21"/>
      <c r="I30" s="21"/>
    </row>
    <row r="31" spans="1:9">
      <c r="A31" s="403"/>
      <c r="B31" s="26"/>
      <c r="C31" s="227"/>
      <c r="D31" s="227"/>
      <c r="E31" s="228">
        <f t="shared" si="0"/>
        <v>0</v>
      </c>
      <c r="F31" s="2"/>
      <c r="G31" s="21"/>
      <c r="H31" s="21"/>
      <c r="I31" s="21"/>
    </row>
    <row r="32" spans="1:9">
      <c r="A32" s="403"/>
      <c r="B32" s="26"/>
      <c r="C32" s="227"/>
      <c r="D32" s="227"/>
      <c r="E32" s="228">
        <f>E31+C32-D32</f>
        <v>0</v>
      </c>
      <c r="F32" s="2"/>
      <c r="G32" s="21"/>
      <c r="H32" s="21"/>
      <c r="I32" s="21"/>
    </row>
    <row r="33" spans="1:9">
      <c r="A33" s="403"/>
      <c r="B33" s="26"/>
      <c r="C33" s="227"/>
      <c r="D33" s="229"/>
      <c r="E33" s="228">
        <f t="shared" si="0"/>
        <v>0</v>
      </c>
      <c r="F33" s="11"/>
      <c r="G33" s="21"/>
      <c r="H33" s="21"/>
      <c r="I33" s="21"/>
    </row>
    <row r="34" spans="1:9">
      <c r="A34" s="403"/>
      <c r="B34" s="26"/>
      <c r="C34" s="227"/>
      <c r="D34" s="227"/>
      <c r="E34" s="228">
        <f t="shared" si="0"/>
        <v>0</v>
      </c>
      <c r="F34" s="2"/>
      <c r="G34" s="21"/>
      <c r="H34" s="21"/>
      <c r="I34" s="21"/>
    </row>
    <row r="35" spans="1:9">
      <c r="A35" s="403"/>
      <c r="B35" s="26"/>
      <c r="C35" s="227"/>
      <c r="D35" s="227"/>
      <c r="E35" s="228">
        <f t="shared" si="0"/>
        <v>0</v>
      </c>
      <c r="F35" s="2"/>
      <c r="G35" s="21"/>
      <c r="H35" s="21"/>
      <c r="I35" s="21"/>
    </row>
    <row r="36" spans="1:9">
      <c r="A36" s="403"/>
      <c r="B36" s="26"/>
      <c r="C36" s="227"/>
      <c r="D36" s="227"/>
      <c r="E36" s="228">
        <f t="shared" si="0"/>
        <v>0</v>
      </c>
      <c r="F36" s="2"/>
      <c r="G36" s="21"/>
      <c r="H36" s="21"/>
      <c r="I36" s="21"/>
    </row>
    <row r="37" spans="1:9">
      <c r="A37" s="403"/>
      <c r="B37" s="26"/>
      <c r="C37" s="227"/>
      <c r="D37" s="227"/>
      <c r="E37" s="228">
        <f t="shared" si="0"/>
        <v>0</v>
      </c>
      <c r="F37" s="2"/>
      <c r="G37" s="21"/>
      <c r="H37" s="21"/>
      <c r="I37" s="21"/>
    </row>
    <row r="38" spans="1:9">
      <c r="A38" s="403"/>
      <c r="B38" s="26"/>
      <c r="C38" s="227"/>
      <c r="D38" s="227"/>
      <c r="E38" s="228">
        <f t="shared" si="0"/>
        <v>0</v>
      </c>
      <c r="F38" s="2"/>
      <c r="G38" s="21"/>
      <c r="H38" s="21"/>
      <c r="I38" s="21"/>
    </row>
    <row r="39" spans="1:9">
      <c r="A39" s="403"/>
      <c r="B39" s="26"/>
      <c r="C39" s="227"/>
      <c r="D39" s="227"/>
      <c r="E39" s="228">
        <f t="shared" si="0"/>
        <v>0</v>
      </c>
      <c r="F39" s="2"/>
      <c r="G39" s="21"/>
      <c r="H39" s="21"/>
      <c r="I39" s="21"/>
    </row>
    <row r="40" spans="1:9">
      <c r="A40" s="403"/>
      <c r="B40" s="26"/>
      <c r="C40" s="227"/>
      <c r="D40" s="227"/>
      <c r="E40" s="228">
        <f t="shared" si="0"/>
        <v>0</v>
      </c>
      <c r="F40" s="2"/>
      <c r="G40" s="21"/>
      <c r="H40" s="21"/>
      <c r="I40" s="21"/>
    </row>
    <row r="41" spans="1:9">
      <c r="A41" s="403"/>
      <c r="B41" s="26"/>
      <c r="C41" s="227"/>
      <c r="D41" s="227"/>
      <c r="E41" s="228">
        <f t="shared" si="0"/>
        <v>0</v>
      </c>
      <c r="F41" s="2"/>
      <c r="G41" s="21"/>
      <c r="H41" s="21"/>
      <c r="I41" s="21"/>
    </row>
    <row r="42" spans="1:9">
      <c r="A42" s="403"/>
      <c r="B42" s="26"/>
      <c r="C42" s="227"/>
      <c r="D42" s="227"/>
      <c r="E42" s="228">
        <f t="shared" si="0"/>
        <v>0</v>
      </c>
      <c r="F42" s="2"/>
      <c r="G42" s="21"/>
      <c r="H42" s="21"/>
      <c r="I42" s="21"/>
    </row>
    <row r="43" spans="1:9">
      <c r="A43" s="403"/>
      <c r="B43" s="26"/>
      <c r="C43" s="227"/>
      <c r="D43" s="227"/>
      <c r="E43" s="228">
        <f t="shared" si="0"/>
        <v>0</v>
      </c>
      <c r="F43" s="2"/>
      <c r="G43" s="21"/>
      <c r="H43" s="21"/>
      <c r="I43" s="21"/>
    </row>
    <row r="44" spans="1:9">
      <c r="A44" s="403"/>
      <c r="B44" s="26"/>
      <c r="C44" s="227"/>
      <c r="D44" s="227"/>
      <c r="E44" s="228">
        <f t="shared" si="0"/>
        <v>0</v>
      </c>
      <c r="F44" s="2"/>
      <c r="G44" s="21"/>
      <c r="H44" s="21"/>
      <c r="I44" s="21"/>
    </row>
    <row r="45" spans="1:9">
      <c r="A45" s="403"/>
      <c r="B45" s="26"/>
      <c r="C45" s="227"/>
      <c r="D45" s="227"/>
      <c r="E45" s="228">
        <f t="shared" si="0"/>
        <v>0</v>
      </c>
      <c r="F45" s="2"/>
      <c r="G45" s="21"/>
      <c r="H45" s="21"/>
      <c r="I45" s="21"/>
    </row>
    <row r="46" spans="1:9">
      <c r="A46" s="403"/>
      <c r="B46" s="26"/>
      <c r="C46" s="227"/>
      <c r="D46" s="227"/>
      <c r="E46" s="228">
        <f t="shared" si="0"/>
        <v>0</v>
      </c>
      <c r="F46" s="2"/>
      <c r="G46" s="21"/>
      <c r="H46" s="21"/>
      <c r="I46" s="21"/>
    </row>
    <row r="47" spans="1:9">
      <c r="A47" s="403"/>
      <c r="B47" s="26"/>
      <c r="C47" s="227"/>
      <c r="D47" s="227"/>
      <c r="E47" s="228">
        <f t="shared" si="0"/>
        <v>0</v>
      </c>
      <c r="F47" s="2"/>
      <c r="G47" s="21"/>
      <c r="H47" s="21"/>
      <c r="I47" s="21"/>
    </row>
    <row r="48" spans="1:9">
      <c r="A48" s="403"/>
      <c r="B48" s="26"/>
      <c r="C48" s="227"/>
      <c r="D48" s="227"/>
      <c r="E48" s="228">
        <f t="shared" si="0"/>
        <v>0</v>
      </c>
      <c r="F48" s="2"/>
      <c r="G48" s="21"/>
      <c r="H48" s="21"/>
      <c r="I48" s="21"/>
    </row>
    <row r="49" spans="1:9">
      <c r="A49" s="403"/>
      <c r="B49" s="26"/>
      <c r="C49" s="227"/>
      <c r="D49" s="227"/>
      <c r="E49" s="228">
        <f t="shared" si="0"/>
        <v>0</v>
      </c>
      <c r="F49" s="2"/>
      <c r="G49" s="21"/>
      <c r="H49" s="21"/>
      <c r="I49" s="21"/>
    </row>
    <row r="50" spans="1:9">
      <c r="A50" s="403"/>
      <c r="B50" s="26"/>
      <c r="C50" s="227"/>
      <c r="D50" s="227"/>
      <c r="E50" s="228">
        <f t="shared" si="0"/>
        <v>0</v>
      </c>
      <c r="F50" s="2"/>
      <c r="G50" s="21"/>
      <c r="H50" s="21"/>
      <c r="I50" s="21"/>
    </row>
    <row r="51" spans="1:9">
      <c r="A51" s="403"/>
      <c r="B51" s="26"/>
      <c r="C51" s="227"/>
      <c r="D51" s="227"/>
      <c r="E51" s="228">
        <f t="shared" si="0"/>
        <v>0</v>
      </c>
      <c r="F51" s="2"/>
      <c r="G51" s="21"/>
      <c r="H51" s="21"/>
      <c r="I51" s="21"/>
    </row>
    <row r="52" spans="1:9">
      <c r="A52" s="403"/>
      <c r="B52" s="26"/>
      <c r="C52" s="227"/>
      <c r="D52" s="227"/>
      <c r="E52" s="228">
        <f t="shared" si="0"/>
        <v>0</v>
      </c>
      <c r="F52" s="2"/>
      <c r="G52" s="21"/>
      <c r="H52" s="21"/>
      <c r="I52" s="21"/>
    </row>
    <row r="53" spans="1:9">
      <c r="A53" s="403"/>
      <c r="B53" s="26"/>
      <c r="C53" s="227"/>
      <c r="D53" s="227"/>
      <c r="E53" s="228">
        <f t="shared" si="0"/>
        <v>0</v>
      </c>
      <c r="F53" s="2"/>
      <c r="G53" s="21"/>
      <c r="H53" s="21"/>
      <c r="I53" s="21"/>
    </row>
    <row r="54" spans="1:9">
      <c r="A54" s="403"/>
      <c r="B54" s="26"/>
      <c r="C54" s="227"/>
      <c r="D54" s="227"/>
      <c r="E54" s="228">
        <f t="shared" si="0"/>
        <v>0</v>
      </c>
      <c r="F54" s="2"/>
      <c r="G54" s="21"/>
      <c r="H54" s="21"/>
      <c r="I54" s="21"/>
    </row>
    <row r="55" spans="1:9">
      <c r="A55" s="403"/>
      <c r="B55" s="26"/>
      <c r="C55" s="227"/>
      <c r="D55" s="227"/>
      <c r="E55" s="228">
        <f t="shared" si="0"/>
        <v>0</v>
      </c>
      <c r="F55" s="2"/>
      <c r="G55" s="21"/>
      <c r="H55" s="21"/>
      <c r="I55" s="21"/>
    </row>
    <row r="56" spans="1:9">
      <c r="A56" s="403"/>
      <c r="B56" s="26"/>
      <c r="C56" s="227"/>
      <c r="D56" s="227"/>
      <c r="E56" s="228">
        <f t="shared" si="0"/>
        <v>0</v>
      </c>
      <c r="F56" s="2"/>
      <c r="G56" s="21"/>
      <c r="H56" s="21"/>
      <c r="I56" s="21"/>
    </row>
    <row r="57" spans="1:9">
      <c r="A57" s="403"/>
      <c r="B57" s="26"/>
      <c r="C57" s="227"/>
      <c r="D57" s="227"/>
      <c r="E57" s="228">
        <f t="shared" si="0"/>
        <v>0</v>
      </c>
      <c r="F57" s="2"/>
    </row>
    <row r="58" spans="1:9">
      <c r="A58" s="403"/>
      <c r="B58" s="26"/>
      <c r="C58" s="227"/>
      <c r="D58" s="227"/>
      <c r="E58" s="228">
        <f t="shared" si="0"/>
        <v>0</v>
      </c>
      <c r="F58" s="2"/>
    </row>
    <row r="59" spans="1:9">
      <c r="A59" s="403"/>
      <c r="B59" s="26"/>
      <c r="C59" s="227"/>
      <c r="D59" s="227"/>
      <c r="E59" s="228">
        <f t="shared" si="0"/>
        <v>0</v>
      </c>
      <c r="F59" s="2"/>
    </row>
    <row r="60" spans="1:9">
      <c r="A60" s="403"/>
      <c r="B60" s="26"/>
      <c r="C60" s="227"/>
      <c r="D60" s="227"/>
      <c r="E60" s="228">
        <f t="shared" si="0"/>
        <v>0</v>
      </c>
      <c r="F60" s="2"/>
    </row>
    <row r="61" spans="1:9">
      <c r="A61" s="403"/>
      <c r="B61" s="26"/>
      <c r="C61" s="227"/>
      <c r="D61" s="227"/>
      <c r="E61" s="228">
        <f t="shared" si="0"/>
        <v>0</v>
      </c>
      <c r="F61" s="2"/>
    </row>
    <row r="62" spans="1:9">
      <c r="A62" s="403"/>
      <c r="B62" s="26"/>
      <c r="C62" s="227"/>
      <c r="D62" s="227"/>
      <c r="E62" s="228">
        <f t="shared" si="0"/>
        <v>0</v>
      </c>
      <c r="F62" s="2"/>
    </row>
    <row r="63" spans="1:9">
      <c r="A63" s="403"/>
      <c r="B63" s="26"/>
      <c r="C63" s="227"/>
      <c r="D63" s="227"/>
      <c r="E63" s="228">
        <f t="shared" si="0"/>
        <v>0</v>
      </c>
      <c r="F63" s="2"/>
    </row>
    <row r="64" spans="1:9">
      <c r="A64" s="403"/>
      <c r="B64" s="26"/>
      <c r="C64" s="227"/>
      <c r="D64" s="227"/>
      <c r="E64" s="228">
        <f t="shared" si="0"/>
        <v>0</v>
      </c>
      <c r="F64" s="2"/>
    </row>
    <row r="65" spans="1:7">
      <c r="A65" s="403"/>
      <c r="B65" s="26"/>
      <c r="C65" s="227"/>
      <c r="D65" s="227"/>
      <c r="E65" s="228">
        <f t="shared" si="0"/>
        <v>0</v>
      </c>
      <c r="F65" s="2"/>
    </row>
    <row r="66" spans="1:7">
      <c r="A66" s="403"/>
      <c r="B66" s="26"/>
      <c r="C66" s="227"/>
      <c r="D66" s="227"/>
      <c r="E66" s="228">
        <f t="shared" si="0"/>
        <v>0</v>
      </c>
      <c r="F66" s="2"/>
    </row>
    <row r="67" spans="1:7">
      <c r="A67" s="403"/>
      <c r="B67" s="26"/>
      <c r="C67" s="227"/>
      <c r="D67" s="227"/>
      <c r="E67" s="228">
        <f t="shared" si="0"/>
        <v>0</v>
      </c>
      <c r="F67" s="2"/>
    </row>
    <row r="68" spans="1:7">
      <c r="A68" s="403"/>
      <c r="B68" s="26"/>
      <c r="C68" s="227"/>
      <c r="D68" s="227"/>
      <c r="E68" s="228">
        <f t="shared" si="0"/>
        <v>0</v>
      </c>
      <c r="F68" s="2"/>
    </row>
    <row r="69" spans="1:7">
      <c r="A69" s="403"/>
      <c r="B69" s="26"/>
      <c r="C69" s="227"/>
      <c r="D69" s="227"/>
      <c r="E69" s="228">
        <f t="shared" si="0"/>
        <v>0</v>
      </c>
      <c r="F69" s="2"/>
    </row>
    <row r="70" spans="1:7">
      <c r="A70" s="403"/>
      <c r="B70" s="26"/>
      <c r="C70" s="227"/>
      <c r="D70" s="227"/>
      <c r="E70" s="228">
        <f t="shared" ref="E70:E82" si="1">E69+C70-D70</f>
        <v>0</v>
      </c>
      <c r="F70" s="2"/>
    </row>
    <row r="71" spans="1:7">
      <c r="A71" s="403"/>
      <c r="B71" s="26"/>
      <c r="C71" s="227"/>
      <c r="D71" s="227"/>
      <c r="E71" s="228">
        <f t="shared" si="1"/>
        <v>0</v>
      </c>
      <c r="F71" s="2"/>
    </row>
    <row r="72" spans="1:7">
      <c r="A72" s="403"/>
      <c r="B72" s="26"/>
      <c r="C72" s="227"/>
      <c r="D72" s="227"/>
      <c r="E72" s="228">
        <f t="shared" si="1"/>
        <v>0</v>
      </c>
      <c r="F72" s="2"/>
    </row>
    <row r="73" spans="1:7">
      <c r="A73" s="403"/>
      <c r="B73" s="26"/>
      <c r="C73" s="227"/>
      <c r="D73" s="227"/>
      <c r="E73" s="228">
        <f t="shared" si="1"/>
        <v>0</v>
      </c>
      <c r="F73" s="2"/>
    </row>
    <row r="74" spans="1:7">
      <c r="A74" s="403"/>
      <c r="B74" s="26"/>
      <c r="C74" s="227"/>
      <c r="D74" s="227"/>
      <c r="E74" s="228">
        <f t="shared" si="1"/>
        <v>0</v>
      </c>
      <c r="F74" s="2"/>
    </row>
    <row r="75" spans="1:7">
      <c r="A75" s="403"/>
      <c r="B75" s="26"/>
      <c r="C75" s="227"/>
      <c r="D75" s="227"/>
      <c r="E75" s="228">
        <f t="shared" si="1"/>
        <v>0</v>
      </c>
      <c r="F75" s="2"/>
    </row>
    <row r="76" spans="1:7">
      <c r="A76" s="403"/>
      <c r="B76" s="26"/>
      <c r="C76" s="227"/>
      <c r="D76" s="227"/>
      <c r="E76" s="228">
        <f t="shared" si="1"/>
        <v>0</v>
      </c>
      <c r="F76" s="2"/>
    </row>
    <row r="77" spans="1:7">
      <c r="A77" s="403"/>
      <c r="B77" s="26"/>
      <c r="C77" s="227"/>
      <c r="D77" s="227"/>
      <c r="E77" s="228">
        <f t="shared" si="1"/>
        <v>0</v>
      </c>
      <c r="F77" s="2"/>
    </row>
    <row r="78" spans="1:7">
      <c r="A78" s="403"/>
      <c r="B78" s="26"/>
      <c r="C78" s="227"/>
      <c r="D78" s="227"/>
      <c r="E78" s="228">
        <f t="shared" si="1"/>
        <v>0</v>
      </c>
      <c r="F78" s="2"/>
    </row>
    <row r="79" spans="1:7">
      <c r="A79" s="403"/>
      <c r="B79" s="26"/>
      <c r="C79" s="227"/>
      <c r="D79" s="227"/>
      <c r="E79" s="228">
        <f t="shared" si="1"/>
        <v>0</v>
      </c>
      <c r="F79" s="18"/>
      <c r="G79" s="2"/>
    </row>
    <row r="80" spans="1:7">
      <c r="A80" s="403"/>
      <c r="B80" s="26"/>
      <c r="C80" s="227"/>
      <c r="D80" s="227"/>
      <c r="E80" s="228">
        <f t="shared" si="1"/>
        <v>0</v>
      </c>
      <c r="F80" s="18"/>
      <c r="G80" s="2"/>
    </row>
    <row r="81" spans="1:7">
      <c r="A81" s="403"/>
      <c r="B81" s="26"/>
      <c r="C81" s="227"/>
      <c r="D81" s="227"/>
      <c r="E81" s="228">
        <f t="shared" si="1"/>
        <v>0</v>
      </c>
      <c r="F81" s="18"/>
      <c r="G81" s="2"/>
    </row>
    <row r="82" spans="1:7">
      <c r="A82" s="403"/>
      <c r="B82" s="26"/>
      <c r="C82" s="227"/>
      <c r="D82" s="227"/>
      <c r="E82" s="228">
        <f t="shared" si="1"/>
        <v>0</v>
      </c>
      <c r="F82" s="18"/>
      <c r="G82" s="2"/>
    </row>
    <row r="83" spans="1:7">
      <c r="A83" s="403"/>
      <c r="B83" s="31"/>
      <c r="C83" s="228">
        <f>SUM(C5:C72)</f>
        <v>8500000</v>
      </c>
      <c r="D83" s="228">
        <f>SUM(D5:D77)</f>
        <v>8500000</v>
      </c>
      <c r="E83" s="230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59"/>
    <col min="2" max="2" width="9.140625" style="42"/>
    <col min="6" max="6" width="14" customWidth="1"/>
    <col min="8" max="8" width="18.7109375" bestFit="1" customWidth="1"/>
    <col min="9" max="9" width="10" bestFit="1" customWidth="1"/>
    <col min="11" max="11" width="10.5703125" customWidth="1"/>
    <col min="13" max="13" width="17.5703125" customWidth="1"/>
    <col min="14" max="14" width="12.140625" customWidth="1"/>
    <col min="15" max="15" width="11.140625" customWidth="1"/>
    <col min="16" max="16" width="11.28515625" customWidth="1"/>
    <col min="17" max="17" width="9.140625" style="60"/>
    <col min="19" max="19" width="16.140625" bestFit="1" customWidth="1"/>
  </cols>
  <sheetData>
    <row r="1" spans="1:24" ht="23.25">
      <c r="A1" s="408" t="s">
        <v>14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</row>
    <row r="2" spans="1:24" s="61" customFormat="1" ht="18">
      <c r="A2" s="409" t="s">
        <v>62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</row>
    <row r="3" spans="1:24" s="62" customFormat="1" ht="16.5" thickBot="1">
      <c r="A3" s="410" t="s">
        <v>185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2"/>
      <c r="S3" s="46"/>
      <c r="T3" s="7"/>
      <c r="U3" s="7"/>
      <c r="V3" s="7"/>
      <c r="W3" s="7"/>
      <c r="X3" s="16"/>
    </row>
    <row r="4" spans="1:24" s="63" customFormat="1" ht="12.75" customHeight="1">
      <c r="A4" s="413" t="s">
        <v>27</v>
      </c>
      <c r="B4" s="415" t="s">
        <v>28</v>
      </c>
      <c r="C4" s="404" t="s">
        <v>29</v>
      </c>
      <c r="D4" s="404" t="s">
        <v>30</v>
      </c>
      <c r="E4" s="404" t="s">
        <v>31</v>
      </c>
      <c r="F4" s="404" t="s">
        <v>225</v>
      </c>
      <c r="G4" s="404" t="s">
        <v>32</v>
      </c>
      <c r="H4" s="404" t="s">
        <v>162</v>
      </c>
      <c r="I4" s="404" t="s">
        <v>161</v>
      </c>
      <c r="J4" s="404" t="s">
        <v>33</v>
      </c>
      <c r="K4" s="404" t="s">
        <v>34</v>
      </c>
      <c r="L4" s="404" t="s">
        <v>105</v>
      </c>
      <c r="M4" s="404" t="s">
        <v>222</v>
      </c>
      <c r="N4" s="404" t="s">
        <v>35</v>
      </c>
      <c r="O4" s="406" t="s">
        <v>114</v>
      </c>
      <c r="P4" s="417" t="s">
        <v>129</v>
      </c>
      <c r="Q4" s="118" t="s">
        <v>4</v>
      </c>
      <c r="S4" s="64"/>
      <c r="T4" s="65"/>
      <c r="U4" s="66"/>
      <c r="V4" s="65"/>
      <c r="W4" s="65"/>
    </row>
    <row r="5" spans="1:24" s="63" customFormat="1" ht="13.5" thickBot="1">
      <c r="A5" s="414"/>
      <c r="B5" s="416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7"/>
      <c r="P5" s="418"/>
      <c r="Q5" s="119" t="s">
        <v>36</v>
      </c>
      <c r="S5" s="67"/>
      <c r="T5" s="68"/>
      <c r="U5" s="68"/>
      <c r="V5" s="68"/>
      <c r="W5" s="68"/>
      <c r="X5" s="69"/>
    </row>
    <row r="6" spans="1:24" s="13" customFormat="1">
      <c r="A6" s="70" t="s">
        <v>187</v>
      </c>
      <c r="B6" s="71">
        <v>500</v>
      </c>
      <c r="C6" s="71"/>
      <c r="D6" s="72"/>
      <c r="E6" s="72">
        <v>100</v>
      </c>
      <c r="F6" s="72"/>
      <c r="G6" s="72"/>
      <c r="H6" s="72">
        <v>625</v>
      </c>
      <c r="I6" s="72"/>
      <c r="J6" s="73">
        <v>70</v>
      </c>
      <c r="K6" s="72">
        <v>0</v>
      </c>
      <c r="L6" s="72"/>
      <c r="M6" s="72"/>
      <c r="N6" s="107">
        <v>200</v>
      </c>
      <c r="O6" s="72"/>
      <c r="P6" s="74"/>
      <c r="Q6" s="75">
        <f t="shared" ref="Q6:Q36" si="0">SUM(B6:P6)</f>
        <v>1495</v>
      </c>
      <c r="R6" s="76"/>
      <c r="S6" s="77"/>
      <c r="T6" s="33"/>
      <c r="U6" s="5"/>
      <c r="V6" s="33"/>
      <c r="W6" s="5"/>
    </row>
    <row r="7" spans="1:24" s="13" customFormat="1">
      <c r="A7" s="70" t="s">
        <v>191</v>
      </c>
      <c r="B7" s="71"/>
      <c r="C7" s="71"/>
      <c r="D7" s="72">
        <v>30</v>
      </c>
      <c r="E7" s="72"/>
      <c r="F7" s="72"/>
      <c r="G7" s="72"/>
      <c r="I7" s="72"/>
      <c r="J7" s="73">
        <v>530</v>
      </c>
      <c r="K7" s="72">
        <v>0</v>
      </c>
      <c r="L7" s="72"/>
      <c r="M7" s="72"/>
      <c r="N7" s="107"/>
      <c r="O7" s="72"/>
      <c r="P7" s="74"/>
      <c r="Q7" s="75">
        <f t="shared" si="0"/>
        <v>560</v>
      </c>
      <c r="R7" s="76"/>
      <c r="S7" s="33"/>
      <c r="T7" s="33"/>
      <c r="U7" s="33"/>
      <c r="V7" s="33"/>
      <c r="W7" s="33"/>
    </row>
    <row r="8" spans="1:24" s="13" customFormat="1">
      <c r="A8" s="70" t="s">
        <v>192</v>
      </c>
      <c r="B8" s="78">
        <v>500</v>
      </c>
      <c r="C8" s="71"/>
      <c r="D8" s="79"/>
      <c r="E8" s="79"/>
      <c r="F8" s="79"/>
      <c r="G8" s="79"/>
      <c r="H8" s="79">
        <v>660</v>
      </c>
      <c r="I8" s="79"/>
      <c r="J8" s="80">
        <v>20</v>
      </c>
      <c r="K8" s="79">
        <v>0</v>
      </c>
      <c r="L8" s="79"/>
      <c r="M8" s="79"/>
      <c r="N8" s="108"/>
      <c r="O8" s="79"/>
      <c r="P8" s="81"/>
      <c r="Q8" s="75">
        <f>SUM(B8:P8)</f>
        <v>1180</v>
      </c>
      <c r="R8" s="76"/>
      <c r="S8" s="9"/>
      <c r="T8" s="9"/>
      <c r="U8" s="5" t="s">
        <v>37</v>
      </c>
      <c r="V8" s="33"/>
      <c r="W8" s="5"/>
    </row>
    <row r="9" spans="1:24" s="13" customFormat="1">
      <c r="A9" s="70" t="s">
        <v>213</v>
      </c>
      <c r="B9" s="78">
        <v>500</v>
      </c>
      <c r="C9" s="71"/>
      <c r="D9" s="79">
        <v>545</v>
      </c>
      <c r="E9" s="79"/>
      <c r="F9" s="79"/>
      <c r="G9" s="79"/>
      <c r="H9" s="79">
        <v>1620</v>
      </c>
      <c r="I9" s="79"/>
      <c r="J9" s="80">
        <v>75</v>
      </c>
      <c r="K9" s="79">
        <v>0</v>
      </c>
      <c r="L9" s="79"/>
      <c r="M9" s="79"/>
      <c r="N9" s="108"/>
      <c r="O9" s="79"/>
      <c r="P9" s="81"/>
      <c r="Q9" s="75">
        <f t="shared" si="0"/>
        <v>2740</v>
      </c>
      <c r="R9" s="76"/>
      <c r="S9" s="9"/>
      <c r="T9" s="9"/>
      <c r="U9" s="33"/>
      <c r="V9" s="33"/>
      <c r="W9" s="33"/>
    </row>
    <row r="10" spans="1:24" s="13" customFormat="1">
      <c r="A10" s="70" t="s">
        <v>215</v>
      </c>
      <c r="B10" s="78"/>
      <c r="C10" s="71"/>
      <c r="D10" s="79"/>
      <c r="E10" s="79"/>
      <c r="F10" s="79"/>
      <c r="G10" s="79"/>
      <c r="H10" s="79"/>
      <c r="I10" s="79"/>
      <c r="J10" s="79">
        <v>50</v>
      </c>
      <c r="K10" s="79">
        <v>0</v>
      </c>
      <c r="L10" s="79"/>
      <c r="M10" s="79"/>
      <c r="N10" s="108"/>
      <c r="O10" s="79">
        <v>200</v>
      </c>
      <c r="P10" s="81"/>
      <c r="Q10" s="75">
        <f t="shared" si="0"/>
        <v>250</v>
      </c>
      <c r="R10" s="76"/>
      <c r="S10" s="33"/>
      <c r="T10" s="33"/>
      <c r="U10" s="5"/>
      <c r="V10" s="33"/>
      <c r="W10" s="5"/>
    </row>
    <row r="11" spans="1:24" s="13" customFormat="1">
      <c r="A11" s="70" t="s">
        <v>219</v>
      </c>
      <c r="B11" s="78">
        <v>500</v>
      </c>
      <c r="C11" s="71"/>
      <c r="D11" s="79">
        <v>30</v>
      </c>
      <c r="E11" s="79">
        <v>1150</v>
      </c>
      <c r="F11" s="79"/>
      <c r="G11" s="79"/>
      <c r="H11" s="79"/>
      <c r="I11" s="79"/>
      <c r="J11" s="79">
        <v>80</v>
      </c>
      <c r="K11" s="79">
        <v>0</v>
      </c>
      <c r="L11" s="79"/>
      <c r="M11" s="79"/>
      <c r="N11" s="108"/>
      <c r="O11" s="79"/>
      <c r="P11" s="81"/>
      <c r="Q11" s="75">
        <f t="shared" si="0"/>
        <v>1760</v>
      </c>
      <c r="R11" s="76"/>
      <c r="S11" s="33"/>
      <c r="T11" s="33"/>
      <c r="U11" s="33"/>
      <c r="V11" s="33"/>
      <c r="W11" s="33"/>
    </row>
    <row r="12" spans="1:24" s="13" customFormat="1">
      <c r="A12" s="70" t="s">
        <v>221</v>
      </c>
      <c r="B12" s="78"/>
      <c r="C12" s="71"/>
      <c r="D12" s="79">
        <v>775</v>
      </c>
      <c r="E12" s="79">
        <v>580</v>
      </c>
      <c r="F12" s="79"/>
      <c r="G12" s="79"/>
      <c r="H12" s="79"/>
      <c r="I12" s="79"/>
      <c r="J12" s="79">
        <v>45</v>
      </c>
      <c r="K12" s="79">
        <v>0</v>
      </c>
      <c r="L12" s="79"/>
      <c r="M12" s="79">
        <v>1200</v>
      </c>
      <c r="N12" s="108"/>
      <c r="O12" s="79"/>
      <c r="P12" s="81"/>
      <c r="Q12" s="75">
        <f t="shared" si="0"/>
        <v>2600</v>
      </c>
      <c r="R12" s="76"/>
      <c r="S12" s="33"/>
      <c r="T12" s="33"/>
      <c r="U12" s="5"/>
      <c r="V12" s="33"/>
      <c r="W12" s="5"/>
    </row>
    <row r="13" spans="1:24" s="13" customFormat="1">
      <c r="A13" s="70" t="s">
        <v>223</v>
      </c>
      <c r="B13" s="78">
        <v>900</v>
      </c>
      <c r="C13" s="71"/>
      <c r="D13" s="79"/>
      <c r="E13" s="79">
        <v>80</v>
      </c>
      <c r="F13" s="79">
        <v>700</v>
      </c>
      <c r="G13" s="79"/>
      <c r="H13" s="79"/>
      <c r="I13" s="79"/>
      <c r="J13" s="79">
        <v>70</v>
      </c>
      <c r="K13" s="79">
        <v>0</v>
      </c>
      <c r="L13" s="82"/>
      <c r="M13" s="79"/>
      <c r="N13" s="108"/>
      <c r="O13" s="79"/>
      <c r="P13" s="81">
        <v>900</v>
      </c>
      <c r="Q13" s="75">
        <f t="shared" si="0"/>
        <v>2650</v>
      </c>
      <c r="R13" s="76"/>
      <c r="S13" s="77"/>
      <c r="T13" s="33"/>
      <c r="U13" s="33"/>
      <c r="V13" s="33"/>
      <c r="W13" s="33"/>
    </row>
    <row r="14" spans="1:24" s="13" customFormat="1">
      <c r="A14" s="70" t="s">
        <v>229</v>
      </c>
      <c r="B14" s="78"/>
      <c r="C14" s="71"/>
      <c r="D14" s="79"/>
      <c r="E14" s="79"/>
      <c r="F14" s="79"/>
      <c r="G14" s="79"/>
      <c r="H14" s="79"/>
      <c r="I14" s="79"/>
      <c r="J14" s="79">
        <v>50</v>
      </c>
      <c r="K14" s="79">
        <v>0</v>
      </c>
      <c r="L14" s="83"/>
      <c r="M14" s="79"/>
      <c r="N14" s="108"/>
      <c r="O14" s="79"/>
      <c r="P14" s="81"/>
      <c r="Q14" s="75">
        <f t="shared" si="0"/>
        <v>50</v>
      </c>
      <c r="R14" s="76"/>
      <c r="S14" s="84"/>
      <c r="T14" s="33"/>
      <c r="U14" s="5"/>
      <c r="V14" s="33"/>
      <c r="W14" s="5"/>
    </row>
    <row r="15" spans="1:24" s="13" customFormat="1">
      <c r="A15" s="70" t="s">
        <v>230</v>
      </c>
      <c r="B15" s="78">
        <v>500</v>
      </c>
      <c r="C15" s="71"/>
      <c r="D15" s="79"/>
      <c r="E15" s="79"/>
      <c r="F15" s="79"/>
      <c r="G15" s="79"/>
      <c r="H15" s="79"/>
      <c r="I15" s="79"/>
      <c r="J15" s="79">
        <v>180</v>
      </c>
      <c r="K15" s="79">
        <v>0</v>
      </c>
      <c r="L15" s="72"/>
      <c r="M15" s="79"/>
      <c r="N15" s="108"/>
      <c r="O15" s="79"/>
      <c r="P15" s="81"/>
      <c r="Q15" s="75">
        <f t="shared" si="0"/>
        <v>680</v>
      </c>
      <c r="R15" s="76"/>
      <c r="S15" s="6"/>
      <c r="T15" s="33"/>
      <c r="U15" s="33"/>
      <c r="V15" s="33"/>
      <c r="W15" s="33"/>
    </row>
    <row r="16" spans="1:24" s="13" customFormat="1">
      <c r="A16" s="70" t="s">
        <v>232</v>
      </c>
      <c r="B16" s="78"/>
      <c r="C16" s="71"/>
      <c r="D16" s="79"/>
      <c r="E16" s="79"/>
      <c r="F16" s="79"/>
      <c r="G16" s="79"/>
      <c r="H16" s="79"/>
      <c r="I16" s="79"/>
      <c r="J16" s="79">
        <v>50</v>
      </c>
      <c r="K16" s="79">
        <v>0</v>
      </c>
      <c r="L16" s="79"/>
      <c r="M16" s="79"/>
      <c r="N16" s="108"/>
      <c r="O16" s="79"/>
      <c r="P16" s="81">
        <v>500</v>
      </c>
      <c r="Q16" s="75">
        <f t="shared" si="0"/>
        <v>550</v>
      </c>
      <c r="R16" s="76"/>
      <c r="S16" s="6"/>
      <c r="T16" s="33"/>
      <c r="U16" s="5"/>
      <c r="V16" s="33"/>
      <c r="W16" s="5"/>
    </row>
    <row r="17" spans="1:23" s="13" customFormat="1">
      <c r="A17" s="70" t="s">
        <v>233</v>
      </c>
      <c r="B17" s="78">
        <v>500</v>
      </c>
      <c r="C17" s="71"/>
      <c r="D17" s="79"/>
      <c r="E17" s="79">
        <v>2050</v>
      </c>
      <c r="F17" s="79"/>
      <c r="G17" s="79"/>
      <c r="H17" s="79">
        <v>540</v>
      </c>
      <c r="I17" s="79"/>
      <c r="J17" s="79">
        <v>50</v>
      </c>
      <c r="K17" s="79"/>
      <c r="L17" s="79"/>
      <c r="M17" s="79"/>
      <c r="N17" s="108"/>
      <c r="O17" s="81"/>
      <c r="P17" s="81"/>
      <c r="Q17" s="75">
        <f t="shared" si="0"/>
        <v>3140</v>
      </c>
      <c r="R17" s="76"/>
      <c r="S17" s="6"/>
      <c r="T17" s="33"/>
      <c r="U17" s="33"/>
      <c r="V17" s="33"/>
      <c r="W17" s="33"/>
    </row>
    <row r="18" spans="1:23" s="13" customFormat="1">
      <c r="A18" s="70" t="s">
        <v>235</v>
      </c>
      <c r="B18" s="78">
        <v>500</v>
      </c>
      <c r="C18" s="71"/>
      <c r="D18" s="79"/>
      <c r="E18" s="79"/>
      <c r="F18" s="79"/>
      <c r="G18" s="79"/>
      <c r="H18" s="79"/>
      <c r="I18" s="79"/>
      <c r="J18" s="79">
        <v>30</v>
      </c>
      <c r="K18" s="79"/>
      <c r="L18" s="79"/>
      <c r="M18" s="79"/>
      <c r="N18" s="108"/>
      <c r="O18" s="81"/>
      <c r="P18" s="81"/>
      <c r="Q18" s="75">
        <f t="shared" si="0"/>
        <v>530</v>
      </c>
      <c r="R18" s="76"/>
      <c r="S18" s="6"/>
      <c r="T18" s="33"/>
      <c r="U18" s="5"/>
      <c r="V18" s="33"/>
      <c r="W18" s="5"/>
    </row>
    <row r="19" spans="1:23" s="13" customFormat="1">
      <c r="A19" s="70" t="s">
        <v>236</v>
      </c>
      <c r="B19" s="78"/>
      <c r="C19" s="71"/>
      <c r="D19" s="79"/>
      <c r="E19" s="79"/>
      <c r="F19" s="79"/>
      <c r="G19" s="79">
        <v>300</v>
      </c>
      <c r="H19" s="79"/>
      <c r="I19" s="79"/>
      <c r="J19" s="79">
        <v>30</v>
      </c>
      <c r="K19" s="79"/>
      <c r="L19" s="79">
        <v>1230</v>
      </c>
      <c r="M19" s="79"/>
      <c r="N19" s="109"/>
      <c r="O19" s="81"/>
      <c r="P19" s="81"/>
      <c r="Q19" s="75">
        <f t="shared" si="0"/>
        <v>1560</v>
      </c>
      <c r="R19" s="76"/>
      <c r="S19" s="6"/>
      <c r="T19" s="33"/>
      <c r="U19" s="33"/>
      <c r="V19" s="33"/>
      <c r="W19" s="33"/>
    </row>
    <row r="20" spans="1:23" s="13" customFormat="1">
      <c r="A20" s="70" t="s">
        <v>237</v>
      </c>
      <c r="B20" s="78">
        <v>500</v>
      </c>
      <c r="C20" s="71"/>
      <c r="D20" s="79"/>
      <c r="E20" s="79"/>
      <c r="F20" s="108"/>
      <c r="G20" s="79"/>
      <c r="H20" s="79"/>
      <c r="I20" s="79"/>
      <c r="J20" s="79">
        <v>60</v>
      </c>
      <c r="K20" s="79"/>
      <c r="L20" s="79"/>
      <c r="M20" s="79"/>
      <c r="N20" s="108"/>
      <c r="O20" s="79"/>
      <c r="P20" s="81"/>
      <c r="Q20" s="75">
        <f t="shared" si="0"/>
        <v>560</v>
      </c>
      <c r="R20" s="76"/>
      <c r="S20" s="6"/>
      <c r="T20" s="33"/>
      <c r="U20" s="5"/>
      <c r="V20" s="33"/>
      <c r="W20" s="5"/>
    </row>
    <row r="21" spans="1:23" s="13" customFormat="1">
      <c r="A21" s="70" t="s">
        <v>238</v>
      </c>
      <c r="B21" s="78">
        <v>500</v>
      </c>
      <c r="C21" s="71"/>
      <c r="D21" s="79"/>
      <c r="E21" s="79"/>
      <c r="F21" s="79"/>
      <c r="G21" s="79"/>
      <c r="H21" s="79"/>
      <c r="I21" s="79"/>
      <c r="J21" s="79">
        <v>40</v>
      </c>
      <c r="K21" s="79"/>
      <c r="L21" s="79"/>
      <c r="M21" s="79"/>
      <c r="N21" s="108"/>
      <c r="O21" s="79"/>
      <c r="P21" s="81"/>
      <c r="Q21" s="75">
        <f t="shared" si="0"/>
        <v>540</v>
      </c>
      <c r="R21" s="76"/>
      <c r="S21" s="6"/>
    </row>
    <row r="22" spans="1:23" s="13" customFormat="1">
      <c r="A22" s="70" t="s">
        <v>240</v>
      </c>
      <c r="B22" s="78"/>
      <c r="C22" s="71"/>
      <c r="D22" s="79"/>
      <c r="E22" s="79"/>
      <c r="F22" s="79"/>
      <c r="G22" s="79"/>
      <c r="H22" s="79"/>
      <c r="I22" s="79"/>
      <c r="J22" s="79">
        <v>70</v>
      </c>
      <c r="K22" s="79"/>
      <c r="L22" s="79"/>
      <c r="M22" s="79"/>
      <c r="N22" s="108"/>
      <c r="O22" s="79"/>
      <c r="P22" s="81"/>
      <c r="Q22" s="75">
        <f t="shared" si="0"/>
        <v>70</v>
      </c>
      <c r="R22" s="76"/>
      <c r="S22" s="6"/>
    </row>
    <row r="23" spans="1:23" s="86" customFormat="1">
      <c r="A23" s="70" t="s">
        <v>241</v>
      </c>
      <c r="B23" s="78">
        <v>500</v>
      </c>
      <c r="C23" s="71"/>
      <c r="D23" s="79"/>
      <c r="E23" s="79"/>
      <c r="F23" s="79"/>
      <c r="G23" s="79"/>
      <c r="H23" s="79">
        <v>1000</v>
      </c>
      <c r="I23" s="79"/>
      <c r="J23" s="79">
        <v>20</v>
      </c>
      <c r="K23" s="79"/>
      <c r="L23" s="79"/>
      <c r="M23" s="79"/>
      <c r="N23" s="108"/>
      <c r="O23" s="79"/>
      <c r="P23" s="81"/>
      <c r="Q23" s="75">
        <f t="shared" si="0"/>
        <v>1520</v>
      </c>
      <c r="R23" s="85"/>
      <c r="S23" s="6"/>
    </row>
    <row r="24" spans="1:23" s="13" customFormat="1">
      <c r="A24" s="70" t="s">
        <v>242</v>
      </c>
      <c r="B24" s="78"/>
      <c r="C24" s="71"/>
      <c r="D24" s="79"/>
      <c r="E24" s="79"/>
      <c r="F24" s="79"/>
      <c r="G24" s="79">
        <v>50</v>
      </c>
      <c r="H24" s="79"/>
      <c r="I24" s="79"/>
      <c r="J24" s="79">
        <v>70</v>
      </c>
      <c r="K24" s="79"/>
      <c r="L24" s="79"/>
      <c r="M24" s="79"/>
      <c r="N24" s="108"/>
      <c r="O24" s="79"/>
      <c r="P24" s="81"/>
      <c r="Q24" s="75">
        <f t="shared" si="0"/>
        <v>120</v>
      </c>
      <c r="R24" s="76"/>
      <c r="W24" s="87"/>
    </row>
    <row r="25" spans="1:23" s="86" customFormat="1">
      <c r="A25" s="70" t="s">
        <v>243</v>
      </c>
      <c r="B25" s="78"/>
      <c r="C25" s="71">
        <v>480</v>
      </c>
      <c r="D25" s="79"/>
      <c r="E25" s="79">
        <v>100</v>
      </c>
      <c r="F25" s="79"/>
      <c r="G25" s="79"/>
      <c r="H25" s="79"/>
      <c r="I25" s="79"/>
      <c r="J25" s="79">
        <v>20</v>
      </c>
      <c r="K25" s="79"/>
      <c r="L25" s="79"/>
      <c r="M25" s="79"/>
      <c r="N25" s="108"/>
      <c r="O25" s="79"/>
      <c r="P25" s="81"/>
      <c r="Q25" s="75">
        <f t="shared" si="0"/>
        <v>600</v>
      </c>
      <c r="R25" s="85"/>
      <c r="S25" s="13"/>
    </row>
    <row r="26" spans="1:23" s="13" customFormat="1">
      <c r="A26" s="70" t="s">
        <v>249</v>
      </c>
      <c r="B26" s="78">
        <v>500</v>
      </c>
      <c r="C26" s="71"/>
      <c r="D26" s="79"/>
      <c r="E26" s="79"/>
      <c r="F26" s="79"/>
      <c r="G26" s="79"/>
      <c r="H26" s="79"/>
      <c r="I26" s="79"/>
      <c r="J26" s="79">
        <v>50</v>
      </c>
      <c r="K26" s="79"/>
      <c r="L26" s="79"/>
      <c r="M26" s="79"/>
      <c r="N26" s="108">
        <v>120</v>
      </c>
      <c r="O26" s="79"/>
      <c r="P26" s="81"/>
      <c r="Q26" s="75">
        <f t="shared" si="0"/>
        <v>670</v>
      </c>
      <c r="R26" s="76"/>
    </row>
    <row r="27" spans="1:23" s="13" customFormat="1">
      <c r="A27" s="70" t="s">
        <v>251</v>
      </c>
      <c r="B27" s="78">
        <v>500</v>
      </c>
      <c r="C27" s="71"/>
      <c r="D27" s="79"/>
      <c r="E27" s="79"/>
      <c r="F27" s="79"/>
      <c r="G27" s="79"/>
      <c r="H27" s="79"/>
      <c r="I27" s="79"/>
      <c r="J27" s="79">
        <v>40</v>
      </c>
      <c r="K27" s="79"/>
      <c r="L27" s="79"/>
      <c r="M27" s="79"/>
      <c r="N27" s="108">
        <v>50</v>
      </c>
      <c r="O27" s="79"/>
      <c r="P27" s="81"/>
      <c r="Q27" s="75">
        <f t="shared" si="0"/>
        <v>590</v>
      </c>
      <c r="R27" s="76"/>
    </row>
    <row r="28" spans="1:23" s="13" customFormat="1">
      <c r="A28" s="70" t="s">
        <v>260</v>
      </c>
      <c r="B28" s="78"/>
      <c r="C28" s="71"/>
      <c r="D28" s="79"/>
      <c r="E28" s="79">
        <v>150</v>
      </c>
      <c r="F28" s="79"/>
      <c r="G28" s="79"/>
      <c r="H28" s="79"/>
      <c r="I28" s="79"/>
      <c r="J28" s="79">
        <v>30</v>
      </c>
      <c r="K28" s="79"/>
      <c r="L28" s="79"/>
      <c r="M28" s="79"/>
      <c r="N28" s="108"/>
      <c r="O28" s="79"/>
      <c r="P28" s="81"/>
      <c r="Q28" s="75">
        <f t="shared" si="0"/>
        <v>180</v>
      </c>
      <c r="R28" s="76"/>
    </row>
    <row r="29" spans="1:23" s="13" customFormat="1">
      <c r="A29" s="70" t="s">
        <v>262</v>
      </c>
      <c r="B29" s="78">
        <v>500</v>
      </c>
      <c r="C29" s="71"/>
      <c r="D29" s="79"/>
      <c r="E29" s="79"/>
      <c r="F29" s="79"/>
      <c r="G29" s="79"/>
      <c r="H29" s="79"/>
      <c r="I29" s="79"/>
      <c r="J29" s="79">
        <v>30</v>
      </c>
      <c r="K29" s="79"/>
      <c r="L29" s="79"/>
      <c r="M29" s="79"/>
      <c r="N29" s="108"/>
      <c r="O29" s="79"/>
      <c r="P29" s="81"/>
      <c r="Q29" s="75">
        <f t="shared" si="0"/>
        <v>530</v>
      </c>
      <c r="R29" s="76"/>
    </row>
    <row r="30" spans="1:23" s="13" customFormat="1">
      <c r="A30" s="70" t="s">
        <v>263</v>
      </c>
      <c r="B30" s="78">
        <v>500</v>
      </c>
      <c r="C30" s="71"/>
      <c r="D30" s="79"/>
      <c r="E30" s="79">
        <v>960</v>
      </c>
      <c r="F30" s="79"/>
      <c r="G30" s="79"/>
      <c r="H30" s="79"/>
      <c r="I30" s="79"/>
      <c r="J30" s="79">
        <v>30</v>
      </c>
      <c r="K30" s="79">
        <v>3840</v>
      </c>
      <c r="L30" s="79"/>
      <c r="M30" s="79"/>
      <c r="N30" s="108"/>
      <c r="O30" s="79">
        <v>17500</v>
      </c>
      <c r="P30" s="81"/>
      <c r="Q30" s="75">
        <f t="shared" si="0"/>
        <v>22830</v>
      </c>
      <c r="R30" s="76"/>
      <c r="S30" s="219" t="s">
        <v>39</v>
      </c>
      <c r="T30" s="61"/>
      <c r="U30" s="61"/>
      <c r="V30" s="61"/>
    </row>
    <row r="31" spans="1:23" s="13" customFormat="1">
      <c r="A31" s="70"/>
      <c r="B31" s="78"/>
      <c r="C31" s="71"/>
      <c r="D31" s="79"/>
      <c r="E31" s="79"/>
      <c r="F31" s="79"/>
      <c r="G31" s="79"/>
      <c r="H31" s="79"/>
      <c r="I31" s="79"/>
      <c r="J31" s="88"/>
      <c r="K31" s="79"/>
      <c r="L31" s="79"/>
      <c r="M31" s="79"/>
      <c r="N31" s="108"/>
      <c r="O31" s="79"/>
      <c r="P31" s="81"/>
      <c r="Q31" s="75">
        <f t="shared" si="0"/>
        <v>0</v>
      </c>
      <c r="R31" s="76"/>
      <c r="S31"/>
      <c r="T31"/>
      <c r="U31"/>
      <c r="V31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08"/>
      <c r="O32" s="79"/>
      <c r="P32" s="81"/>
      <c r="Q32" s="75">
        <f t="shared" si="0"/>
        <v>0</v>
      </c>
      <c r="R32" s="85"/>
      <c r="S32"/>
      <c r="T32"/>
      <c r="U32"/>
      <c r="V32"/>
    </row>
    <row r="33" spans="1:22" s="13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08"/>
      <c r="O33" s="79"/>
      <c r="P33" s="81"/>
      <c r="Q33" s="75">
        <f t="shared" si="0"/>
        <v>0</v>
      </c>
      <c r="R33" s="76"/>
      <c r="S33"/>
      <c r="T33"/>
      <c r="U33"/>
      <c r="V33"/>
    </row>
    <row r="34" spans="1:22" s="13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08"/>
      <c r="O34" s="79"/>
      <c r="P34" s="81"/>
      <c r="Q34" s="75">
        <f t="shared" si="0"/>
        <v>0</v>
      </c>
      <c r="R34" s="76"/>
      <c r="S34"/>
      <c r="T34"/>
      <c r="U34"/>
      <c r="V34"/>
    </row>
    <row r="35" spans="1:22" s="13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08"/>
      <c r="O35" s="79"/>
      <c r="P35" s="81"/>
      <c r="Q35" s="75">
        <f t="shared" si="0"/>
        <v>0</v>
      </c>
      <c r="R35" s="76"/>
      <c r="S35"/>
      <c r="T35"/>
      <c r="U35"/>
      <c r="V35"/>
    </row>
    <row r="36" spans="1:22" s="13" customFormat="1" ht="13.5" thickBot="1">
      <c r="A36" s="70"/>
      <c r="B36" s="89"/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110"/>
      <c r="O36" s="91"/>
      <c r="P36" s="92"/>
      <c r="Q36" s="75">
        <f t="shared" si="0"/>
        <v>0</v>
      </c>
      <c r="R36" s="76"/>
      <c r="S36"/>
      <c r="T36"/>
      <c r="U36"/>
      <c r="V36"/>
    </row>
    <row r="37" spans="1:22" s="61" customFormat="1" ht="13.5" thickBot="1">
      <c r="A37" s="93" t="s">
        <v>38</v>
      </c>
      <c r="B37" s="94">
        <f>SUM(B6:B36)</f>
        <v>7900</v>
      </c>
      <c r="C37" s="95">
        <f t="shared" ref="C37:P37" si="1">SUM(C6:C36)</f>
        <v>480</v>
      </c>
      <c r="D37" s="95">
        <f t="shared" si="1"/>
        <v>1380</v>
      </c>
      <c r="E37" s="95">
        <f t="shared" si="1"/>
        <v>5170</v>
      </c>
      <c r="F37" s="95">
        <f t="shared" si="1"/>
        <v>700</v>
      </c>
      <c r="G37" s="95">
        <f>SUM(G6:G36)</f>
        <v>350</v>
      </c>
      <c r="H37" s="95">
        <f t="shared" si="1"/>
        <v>4445</v>
      </c>
      <c r="I37" s="95">
        <f t="shared" si="1"/>
        <v>0</v>
      </c>
      <c r="J37" s="95">
        <f t="shared" si="1"/>
        <v>1790</v>
      </c>
      <c r="K37" s="95">
        <f t="shared" si="1"/>
        <v>3840</v>
      </c>
      <c r="L37" s="95">
        <f t="shared" si="1"/>
        <v>1230</v>
      </c>
      <c r="M37" s="95">
        <f t="shared" si="1"/>
        <v>1200</v>
      </c>
      <c r="N37" s="111">
        <f t="shared" si="1"/>
        <v>370</v>
      </c>
      <c r="O37" s="95">
        <f t="shared" si="1"/>
        <v>17700</v>
      </c>
      <c r="P37" s="96">
        <f t="shared" si="1"/>
        <v>1400</v>
      </c>
      <c r="Q37" s="97">
        <f>SUM(Q6:Q36)</f>
        <v>47955</v>
      </c>
      <c r="S37" s="235"/>
      <c r="T37" s="235"/>
      <c r="U37" s="235"/>
      <c r="V37" s="235"/>
    </row>
    <row r="38" spans="1:22">
      <c r="A38" s="98" t="s">
        <v>12</v>
      </c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P38" s="101"/>
      <c r="Q38" s="102"/>
    </row>
    <row r="39" spans="1:22">
      <c r="F39" s="103"/>
      <c r="G39" s="103"/>
      <c r="H39" s="103"/>
      <c r="I39" s="103"/>
      <c r="J39" s="103"/>
      <c r="R39" t="s">
        <v>12</v>
      </c>
    </row>
    <row r="40" spans="1:22">
      <c r="A40" s="14"/>
      <c r="B40" s="104"/>
      <c r="C40" s="103"/>
      <c r="D40" s="103"/>
      <c r="E40" s="103"/>
    </row>
    <row r="41" spans="1:22">
      <c r="A41" s="14"/>
      <c r="B41" s="104"/>
      <c r="C41" s="103"/>
      <c r="D41" s="103"/>
      <c r="E41" s="103"/>
    </row>
    <row r="42" spans="1:22">
      <c r="A42" s="14"/>
      <c r="B42" s="104"/>
      <c r="C42" s="103"/>
      <c r="D42" s="103"/>
      <c r="E42" s="103"/>
    </row>
    <row r="43" spans="1:22">
      <c r="A43" s="14"/>
      <c r="B43" s="104"/>
      <c r="C43" s="103"/>
      <c r="D43" s="103"/>
      <c r="E43" s="103"/>
    </row>
    <row r="44" spans="1:22" s="235" customFormat="1">
      <c r="A44" s="235" t="s">
        <v>59</v>
      </c>
      <c r="S44"/>
      <c r="T44"/>
      <c r="U44"/>
      <c r="V44"/>
    </row>
    <row r="45" spans="1:22">
      <c r="A45" s="14"/>
      <c r="B45" s="104"/>
      <c r="C45" s="103"/>
      <c r="D45" s="103"/>
      <c r="E45" s="103"/>
    </row>
    <row r="46" spans="1:22">
      <c r="A46" s="14"/>
      <c r="B46" s="104"/>
      <c r="C46" s="103"/>
      <c r="D46" s="103"/>
      <c r="E46" s="103"/>
    </row>
    <row r="47" spans="1:22">
      <c r="A47" s="14"/>
      <c r="B47" s="104"/>
      <c r="C47" s="103"/>
      <c r="D47" s="103"/>
      <c r="E47" s="103"/>
    </row>
    <row r="48" spans="1:22">
      <c r="A48" s="14"/>
      <c r="B48" s="104"/>
      <c r="C48" s="103"/>
      <c r="D48" s="103"/>
      <c r="E48" s="103"/>
    </row>
    <row r="49" spans="1:5">
      <c r="A49" s="14"/>
      <c r="B49" s="104"/>
      <c r="C49" s="103"/>
      <c r="D49" s="103"/>
      <c r="E49" s="103"/>
    </row>
    <row r="50" spans="1:5">
      <c r="A50" s="14"/>
      <c r="B50" s="104"/>
      <c r="C50" s="103"/>
      <c r="D50" s="103"/>
      <c r="E50" s="103"/>
    </row>
    <row r="51" spans="1:5">
      <c r="A51" s="14"/>
      <c r="B51" s="104"/>
      <c r="C51" s="103"/>
      <c r="D51" s="103"/>
      <c r="E51" s="103"/>
    </row>
    <row r="52" spans="1:5">
      <c r="A52" s="14"/>
      <c r="B52" s="104"/>
      <c r="C52" s="103"/>
      <c r="D52" s="103"/>
      <c r="E52" s="103"/>
    </row>
    <row r="53" spans="1:5">
      <c r="A53" s="14"/>
      <c r="B53" s="104"/>
      <c r="C53" s="103"/>
      <c r="D53" s="103"/>
      <c r="E53" s="103"/>
    </row>
    <row r="54" spans="1:5">
      <c r="A54" s="14"/>
      <c r="B54" s="104"/>
      <c r="C54" s="103"/>
      <c r="D54" s="103"/>
      <c r="E54" s="103"/>
    </row>
    <row r="55" spans="1:5">
      <c r="A55" s="14"/>
      <c r="B55" s="104"/>
      <c r="C55" s="103"/>
      <c r="D55" s="103"/>
      <c r="E55" s="103"/>
    </row>
    <row r="56" spans="1:5">
      <c r="A56" s="14"/>
      <c r="B56" s="104"/>
      <c r="C56" s="103"/>
      <c r="D56" s="103"/>
      <c r="E56" s="103"/>
    </row>
    <row r="57" spans="1:5">
      <c r="A57" s="14"/>
      <c r="B57" s="104"/>
      <c r="C57" s="103"/>
      <c r="D57" s="103"/>
      <c r="E57" s="103"/>
    </row>
    <row r="58" spans="1:5">
      <c r="A58" s="14"/>
      <c r="B58" s="104"/>
      <c r="C58" s="103"/>
      <c r="D58" s="103"/>
      <c r="E58" s="103"/>
    </row>
    <row r="59" spans="1:5">
      <c r="A59" s="14"/>
      <c r="B59" s="104"/>
      <c r="C59" s="103"/>
      <c r="D59" s="103"/>
      <c r="E59" s="103"/>
    </row>
    <row r="60" spans="1:5">
      <c r="A60" s="14"/>
      <c r="B60" s="104"/>
      <c r="C60" s="103"/>
      <c r="D60" s="103"/>
      <c r="E60" s="103"/>
    </row>
    <row r="61" spans="1:5">
      <c r="A61" s="14"/>
      <c r="B61" s="104"/>
      <c r="C61" s="103"/>
      <c r="D61" s="103"/>
      <c r="E61" s="103"/>
    </row>
    <row r="62" spans="1:5">
      <c r="A62" s="14"/>
      <c r="B62" s="104"/>
      <c r="C62" s="103"/>
      <c r="D62" s="103"/>
      <c r="E62" s="103"/>
    </row>
    <row r="63" spans="1:5">
      <c r="A63" s="14"/>
      <c r="B63" s="104"/>
      <c r="C63" s="103"/>
      <c r="D63" s="103"/>
      <c r="E63" s="103"/>
    </row>
    <row r="64" spans="1:5">
      <c r="A64" s="14"/>
      <c r="B64" s="104"/>
      <c r="C64" s="103"/>
      <c r="D64" s="103"/>
      <c r="E64" s="103"/>
    </row>
    <row r="65" spans="1:5">
      <c r="A65" s="14"/>
      <c r="B65" s="104"/>
      <c r="C65" s="103"/>
      <c r="D65" s="103"/>
      <c r="E65" s="103"/>
    </row>
    <row r="66" spans="1:5">
      <c r="A66" s="14"/>
      <c r="B66" s="104"/>
      <c r="C66" s="103"/>
      <c r="D66" s="103"/>
      <c r="E66" s="103"/>
    </row>
    <row r="67" spans="1:5">
      <c r="A67" s="14"/>
      <c r="B67" s="104"/>
      <c r="C67" s="103"/>
      <c r="D67" s="103"/>
      <c r="E67" s="103"/>
    </row>
    <row r="68" spans="1:5">
      <c r="A68" s="14"/>
      <c r="B68" s="104"/>
      <c r="C68" s="103"/>
      <c r="D68" s="103"/>
      <c r="E68" s="103"/>
    </row>
    <row r="69" spans="1:5">
      <c r="A69" s="14"/>
      <c r="B69" s="104"/>
      <c r="C69" s="103"/>
      <c r="D69" s="103"/>
      <c r="E69" s="103"/>
    </row>
    <row r="70" spans="1:5">
      <c r="A70" s="14"/>
      <c r="B70" s="104"/>
      <c r="C70" s="103"/>
      <c r="D70" s="103"/>
      <c r="E70" s="103"/>
    </row>
    <row r="71" spans="1:5">
      <c r="A71" s="14"/>
      <c r="B71" s="104"/>
      <c r="C71" s="103"/>
      <c r="D71" s="103"/>
      <c r="E71" s="103"/>
    </row>
    <row r="72" spans="1:5">
      <c r="A72" s="14"/>
      <c r="B72" s="104"/>
      <c r="C72" s="103"/>
      <c r="D72" s="103"/>
      <c r="E72" s="103"/>
    </row>
    <row r="73" spans="1:5">
      <c r="A73" s="14"/>
      <c r="B73" s="104"/>
      <c r="C73" s="103"/>
      <c r="D73" s="103"/>
      <c r="E73" s="103"/>
    </row>
    <row r="74" spans="1:5">
      <c r="A74" s="14"/>
      <c r="B74" s="104"/>
      <c r="C74" s="103"/>
      <c r="D74" s="103"/>
      <c r="E74" s="103"/>
    </row>
    <row r="75" spans="1:5">
      <c r="A75" s="14"/>
      <c r="B75" s="104"/>
      <c r="C75" s="103"/>
      <c r="D75" s="103"/>
      <c r="E75" s="103"/>
    </row>
    <row r="76" spans="1:5">
      <c r="A76" s="14"/>
      <c r="B76" s="104"/>
      <c r="C76" s="103"/>
      <c r="D76" s="103"/>
      <c r="E76" s="103"/>
    </row>
    <row r="77" spans="1:5">
      <c r="A77" s="14"/>
      <c r="B77" s="104"/>
      <c r="C77" s="103"/>
      <c r="D77" s="103"/>
      <c r="E77" s="103"/>
    </row>
    <row r="78" spans="1:5">
      <c r="A78" s="14"/>
      <c r="B78" s="104"/>
      <c r="C78" s="103"/>
      <c r="D78" s="103"/>
      <c r="E78" s="103"/>
    </row>
    <row r="79" spans="1:5">
      <c r="A79" s="14"/>
      <c r="B79" s="104"/>
      <c r="C79" s="103"/>
      <c r="D79" s="103"/>
      <c r="E79" s="103"/>
    </row>
    <row r="80" spans="1:5">
      <c r="A80" s="14"/>
      <c r="B80" s="104"/>
      <c r="C80" s="103"/>
      <c r="D80" s="103"/>
      <c r="E80" s="103"/>
    </row>
    <row r="81" spans="1:5">
      <c r="A81" s="14"/>
      <c r="B81" s="104"/>
      <c r="C81" s="103"/>
      <c r="D81" s="103"/>
      <c r="E81" s="103"/>
    </row>
    <row r="82" spans="1:5">
      <c r="A82" s="14"/>
      <c r="B82" s="104"/>
      <c r="C82" s="103"/>
      <c r="D82" s="103"/>
      <c r="E82" s="103"/>
    </row>
    <row r="83" spans="1:5">
      <c r="A83" s="14"/>
      <c r="B83" s="104"/>
      <c r="C83" s="103"/>
      <c r="D83" s="103"/>
      <c r="E83" s="103"/>
    </row>
    <row r="84" spans="1:5">
      <c r="A84" s="14"/>
      <c r="B84" s="104"/>
      <c r="C84" s="103"/>
      <c r="D84" s="103"/>
      <c r="E84" s="103"/>
    </row>
    <row r="85" spans="1:5">
      <c r="A85" s="14"/>
      <c r="B85" s="104"/>
      <c r="C85" s="103"/>
      <c r="D85" s="103"/>
      <c r="E85" s="103"/>
    </row>
    <row r="86" spans="1:5">
      <c r="A86" s="14"/>
      <c r="B86" s="104"/>
      <c r="C86" s="103"/>
      <c r="D86" s="103"/>
      <c r="E86" s="103"/>
    </row>
    <row r="87" spans="1:5">
      <c r="A87" s="14"/>
      <c r="B87" s="104"/>
      <c r="C87" s="103"/>
      <c r="D87" s="103"/>
      <c r="E87" s="103"/>
    </row>
    <row r="88" spans="1:5">
      <c r="A88" s="14"/>
      <c r="B88" s="104"/>
      <c r="C88" s="103"/>
      <c r="D88" s="103"/>
      <c r="E88" s="103"/>
    </row>
    <row r="89" spans="1:5">
      <c r="A89" s="14"/>
      <c r="B89" s="104"/>
      <c r="C89" s="103"/>
      <c r="D89" s="103"/>
      <c r="E89" s="103"/>
    </row>
    <row r="90" spans="1:5">
      <c r="A90" s="14"/>
      <c r="B90" s="104"/>
      <c r="C90" s="103"/>
      <c r="D90" s="103"/>
      <c r="E90" s="103"/>
    </row>
    <row r="91" spans="1:5">
      <c r="A91" s="14"/>
      <c r="B91" s="104"/>
      <c r="C91" s="103"/>
      <c r="D91" s="103"/>
      <c r="E91" s="103"/>
    </row>
    <row r="92" spans="1:5">
      <c r="A92" s="14"/>
      <c r="B92" s="104"/>
      <c r="C92" s="103"/>
      <c r="D92" s="103"/>
      <c r="E92" s="103"/>
    </row>
    <row r="93" spans="1:5">
      <c r="A93" s="14"/>
      <c r="B93" s="104"/>
      <c r="C93" s="103"/>
      <c r="D93" s="103"/>
      <c r="E93" s="103"/>
    </row>
    <row r="94" spans="1:5">
      <c r="A94" s="14"/>
      <c r="B94" s="104"/>
      <c r="C94" s="103"/>
      <c r="D94" s="103"/>
      <c r="E94" s="103"/>
    </row>
    <row r="95" spans="1:5">
      <c r="A95" s="14"/>
      <c r="B95" s="104"/>
      <c r="C95" s="103"/>
      <c r="D95" s="103"/>
      <c r="E95" s="103"/>
    </row>
    <row r="96" spans="1:5">
      <c r="A96" s="14"/>
      <c r="B96" s="104"/>
      <c r="C96" s="103"/>
      <c r="D96" s="103"/>
      <c r="E96" s="103"/>
    </row>
    <row r="97" spans="1:5">
      <c r="A97" s="14"/>
      <c r="B97" s="104"/>
      <c r="C97" s="103"/>
      <c r="D97" s="103"/>
      <c r="E97" s="103"/>
    </row>
    <row r="98" spans="1:5">
      <c r="A98" s="14"/>
      <c r="B98" s="104"/>
      <c r="C98" s="103"/>
      <c r="D98" s="103"/>
      <c r="E98" s="103"/>
    </row>
    <row r="99" spans="1:5">
      <c r="A99" s="14"/>
      <c r="B99" s="104"/>
      <c r="C99" s="103"/>
      <c r="D99" s="103"/>
      <c r="E99" s="103"/>
    </row>
    <row r="100" spans="1:5">
      <c r="A100" s="14"/>
      <c r="B100" s="104"/>
      <c r="C100" s="103"/>
      <c r="D100" s="103"/>
      <c r="E100" s="103"/>
    </row>
    <row r="101" spans="1:5">
      <c r="A101" s="14"/>
      <c r="B101" s="104"/>
      <c r="C101" s="103"/>
      <c r="D101" s="103"/>
      <c r="E101" s="103"/>
    </row>
    <row r="102" spans="1:5">
      <c r="A102" s="14"/>
      <c r="B102" s="104"/>
      <c r="C102" s="103"/>
      <c r="D102" s="103"/>
      <c r="E102" s="103"/>
    </row>
    <row r="103" spans="1:5">
      <c r="A103" s="14"/>
      <c r="B103" s="104"/>
      <c r="C103" s="103"/>
      <c r="D103" s="103"/>
      <c r="E103" s="103"/>
    </row>
    <row r="104" spans="1:5">
      <c r="A104" s="14"/>
      <c r="B104" s="104"/>
      <c r="C104" s="103"/>
      <c r="D104" s="103"/>
      <c r="E104" s="103"/>
    </row>
    <row r="105" spans="1:5">
      <c r="A105" s="14"/>
      <c r="B105" s="104"/>
      <c r="C105" s="103"/>
      <c r="D105" s="103"/>
      <c r="E105" s="103"/>
    </row>
    <row r="106" spans="1:5">
      <c r="A106" s="14"/>
      <c r="B106" s="104"/>
      <c r="C106" s="103"/>
      <c r="D106" s="103"/>
      <c r="E106" s="103"/>
    </row>
    <row r="107" spans="1:5">
      <c r="A107" s="14"/>
      <c r="B107" s="104"/>
      <c r="C107" s="103"/>
      <c r="D107" s="103"/>
      <c r="E107" s="103"/>
    </row>
    <row r="108" spans="1:5">
      <c r="A108" s="14"/>
      <c r="B108" s="104"/>
      <c r="C108" s="103"/>
      <c r="D108" s="103"/>
      <c r="E108" s="103"/>
    </row>
    <row r="109" spans="1:5">
      <c r="A109" s="14"/>
      <c r="B109" s="104"/>
      <c r="C109" s="103"/>
      <c r="D109" s="103"/>
      <c r="E109" s="103"/>
    </row>
    <row r="110" spans="1:5">
      <c r="A110" s="14"/>
      <c r="B110" s="104"/>
      <c r="C110" s="103"/>
      <c r="D110" s="103"/>
      <c r="E110" s="103"/>
    </row>
    <row r="111" spans="1:5">
      <c r="A111" s="14"/>
      <c r="B111" s="104"/>
      <c r="C111" s="103"/>
      <c r="D111" s="103"/>
      <c r="E111" s="103"/>
    </row>
    <row r="112" spans="1:5">
      <c r="A112" s="14"/>
      <c r="B112" s="104"/>
      <c r="C112" s="103"/>
      <c r="D112" s="103"/>
      <c r="E112" s="103"/>
    </row>
    <row r="113" spans="1:5">
      <c r="A113" s="14"/>
      <c r="B113" s="104"/>
      <c r="C113" s="103"/>
      <c r="D113" s="103"/>
      <c r="E113" s="103"/>
    </row>
    <row r="114" spans="1:5">
      <c r="A114" s="14"/>
      <c r="B114" s="104"/>
      <c r="C114" s="103"/>
      <c r="D114" s="103"/>
      <c r="E114" s="103"/>
    </row>
    <row r="115" spans="1:5">
      <c r="A115" s="14"/>
      <c r="B115" s="104"/>
      <c r="C115" s="103"/>
      <c r="D115" s="103"/>
      <c r="E115" s="103"/>
    </row>
    <row r="116" spans="1:5">
      <c r="A116" s="14"/>
      <c r="B116" s="104"/>
      <c r="C116" s="103"/>
      <c r="D116" s="103"/>
      <c r="E116" s="103"/>
    </row>
    <row r="117" spans="1:5">
      <c r="A117" s="14"/>
      <c r="B117" s="104"/>
      <c r="C117" s="103"/>
      <c r="D117" s="103"/>
      <c r="E117" s="103"/>
    </row>
    <row r="118" spans="1:5">
      <c r="A118" s="14"/>
      <c r="B118" s="104"/>
      <c r="C118" s="103"/>
      <c r="D118" s="103"/>
      <c r="E118" s="103"/>
    </row>
    <row r="119" spans="1:5">
      <c r="A119" s="14"/>
      <c r="B119" s="104"/>
      <c r="C119" s="103"/>
      <c r="D119" s="103"/>
      <c r="E119" s="103"/>
    </row>
    <row r="120" spans="1:5">
      <c r="A120" s="14"/>
      <c r="B120" s="104"/>
      <c r="C120" s="103"/>
      <c r="D120" s="103"/>
      <c r="E120" s="103"/>
    </row>
    <row r="121" spans="1:5">
      <c r="A121" s="14"/>
      <c r="B121" s="104"/>
      <c r="C121" s="103"/>
      <c r="D121" s="103"/>
      <c r="E121" s="103"/>
    </row>
    <row r="122" spans="1:5">
      <c r="A122" s="14"/>
      <c r="B122" s="104"/>
      <c r="C122" s="103"/>
      <c r="D122" s="103"/>
      <c r="E122" s="103"/>
    </row>
    <row r="123" spans="1:5">
      <c r="A123" s="14"/>
      <c r="B123" s="104"/>
      <c r="C123" s="103"/>
      <c r="D123" s="103"/>
      <c r="E123" s="103"/>
    </row>
    <row r="124" spans="1:5">
      <c r="A124" s="14"/>
      <c r="B124" s="104"/>
      <c r="C124" s="103"/>
      <c r="D124" s="103"/>
      <c r="E124" s="103"/>
    </row>
    <row r="125" spans="1:5">
      <c r="A125" s="14"/>
      <c r="B125" s="104"/>
      <c r="C125" s="103"/>
      <c r="D125" s="103"/>
      <c r="E125" s="103"/>
    </row>
    <row r="126" spans="1:5">
      <c r="A126" s="14"/>
      <c r="B126" s="104"/>
      <c r="C126" s="103"/>
      <c r="D126" s="103"/>
      <c r="E126" s="103"/>
    </row>
    <row r="127" spans="1:5">
      <c r="A127" s="14"/>
      <c r="B127" s="104"/>
      <c r="C127" s="103"/>
      <c r="D127" s="103"/>
      <c r="E127" s="103"/>
    </row>
    <row r="128" spans="1:5">
      <c r="A128" s="14"/>
      <c r="B128" s="104"/>
      <c r="C128" s="103"/>
      <c r="D128" s="103"/>
      <c r="E128" s="103"/>
    </row>
    <row r="129" spans="1:5">
      <c r="A129" s="14"/>
      <c r="B129" s="104"/>
      <c r="C129" s="103"/>
      <c r="D129" s="103"/>
      <c r="E129" s="103"/>
    </row>
    <row r="130" spans="1:5">
      <c r="A130" s="14"/>
      <c r="B130" s="104"/>
      <c r="C130" s="103"/>
      <c r="D130" s="103"/>
      <c r="E130" s="103"/>
    </row>
    <row r="131" spans="1:5">
      <c r="A131" s="14"/>
      <c r="B131" s="104"/>
      <c r="C131" s="103"/>
      <c r="D131" s="103"/>
      <c r="E131" s="103"/>
    </row>
    <row r="132" spans="1:5">
      <c r="A132" s="14"/>
      <c r="B132" s="104"/>
      <c r="C132" s="103"/>
      <c r="D132" s="103"/>
      <c r="E132" s="103"/>
    </row>
    <row r="133" spans="1:5">
      <c r="A133" s="14"/>
      <c r="B133" s="104"/>
      <c r="C133" s="103"/>
      <c r="D133" s="103"/>
      <c r="E133" s="103"/>
    </row>
    <row r="134" spans="1:5">
      <c r="A134" s="14"/>
      <c r="B134" s="104"/>
      <c r="C134" s="103"/>
      <c r="D134" s="103"/>
      <c r="E134" s="103"/>
    </row>
    <row r="135" spans="1:5">
      <c r="A135" s="14"/>
      <c r="B135" s="104"/>
      <c r="C135" s="103"/>
      <c r="D135" s="103"/>
      <c r="E135" s="103"/>
    </row>
    <row r="136" spans="1:5">
      <c r="A136" s="14"/>
      <c r="B136" s="104"/>
      <c r="C136" s="103"/>
      <c r="D136" s="103"/>
      <c r="E136" s="103"/>
    </row>
    <row r="137" spans="1:5">
      <c r="A137" s="14"/>
      <c r="B137" s="104"/>
      <c r="C137" s="103"/>
      <c r="D137" s="103"/>
      <c r="E137" s="103"/>
    </row>
    <row r="138" spans="1:5">
      <c r="A138" s="14"/>
      <c r="B138" s="104"/>
      <c r="C138" s="103"/>
      <c r="D138" s="103"/>
      <c r="E138" s="103"/>
    </row>
    <row r="139" spans="1:5">
      <c r="A139" s="14"/>
      <c r="B139" s="104"/>
      <c r="C139" s="103"/>
      <c r="D139" s="103"/>
      <c r="E139" s="103"/>
    </row>
    <row r="140" spans="1:5">
      <c r="A140" s="14"/>
      <c r="B140" s="104"/>
      <c r="C140" s="103"/>
      <c r="D140" s="103"/>
      <c r="E140" s="103"/>
    </row>
    <row r="141" spans="1:5">
      <c r="A141" s="14"/>
      <c r="B141" s="104"/>
      <c r="C141" s="103"/>
      <c r="D141" s="103"/>
      <c r="E141" s="103"/>
    </row>
    <row r="142" spans="1:5">
      <c r="A142" s="14"/>
      <c r="B142" s="104"/>
      <c r="C142" s="103"/>
      <c r="D142" s="103"/>
      <c r="E142" s="103"/>
    </row>
    <row r="143" spans="1:5">
      <c r="A143" s="14"/>
      <c r="B143" s="104"/>
      <c r="C143" s="103"/>
      <c r="D143" s="103"/>
      <c r="E143" s="103"/>
    </row>
    <row r="144" spans="1:5">
      <c r="A144" s="14"/>
      <c r="B144" s="104"/>
      <c r="C144" s="103"/>
      <c r="D144" s="103"/>
      <c r="E144" s="103"/>
    </row>
    <row r="145" spans="1:5">
      <c r="A145" s="14"/>
      <c r="B145" s="104"/>
      <c r="C145" s="103"/>
      <c r="D145" s="103"/>
      <c r="E145" s="103"/>
    </row>
    <row r="146" spans="1:5">
      <c r="A146" s="14"/>
      <c r="B146" s="104"/>
      <c r="C146" s="103"/>
      <c r="D146" s="103"/>
      <c r="E146" s="103"/>
    </row>
    <row r="147" spans="1:5">
      <c r="A147" s="14"/>
      <c r="B147" s="104"/>
      <c r="C147" s="103"/>
      <c r="D147" s="103"/>
      <c r="E147" s="103"/>
    </row>
    <row r="148" spans="1:5">
      <c r="A148" s="14"/>
      <c r="B148" s="104"/>
      <c r="C148" s="103"/>
      <c r="D148" s="103"/>
      <c r="E148" s="103"/>
    </row>
    <row r="149" spans="1:5">
      <c r="A149" s="14"/>
      <c r="B149" s="104"/>
      <c r="C149" s="103"/>
      <c r="D149" s="103"/>
      <c r="E149" s="103"/>
    </row>
    <row r="150" spans="1:5">
      <c r="A150" s="14"/>
      <c r="B150" s="104"/>
      <c r="C150" s="103"/>
      <c r="D150" s="103"/>
      <c r="E150" s="103"/>
    </row>
    <row r="151" spans="1:5">
      <c r="A151" s="14"/>
      <c r="B151" s="104"/>
      <c r="C151" s="103"/>
      <c r="D151" s="103"/>
      <c r="E151" s="103"/>
    </row>
    <row r="152" spans="1:5">
      <c r="A152" s="14"/>
      <c r="B152" s="104"/>
      <c r="C152" s="103"/>
      <c r="D152" s="103"/>
      <c r="E152" s="103"/>
    </row>
    <row r="153" spans="1:5">
      <c r="A153" s="14"/>
      <c r="B153" s="104"/>
      <c r="C153" s="103"/>
      <c r="D153" s="103"/>
      <c r="E153" s="103"/>
    </row>
    <row r="154" spans="1:5">
      <c r="A154" s="14"/>
      <c r="B154" s="104"/>
      <c r="C154" s="103"/>
      <c r="D154" s="103"/>
      <c r="E154" s="103"/>
    </row>
    <row r="155" spans="1:5">
      <c r="A155" s="14"/>
      <c r="B155" s="104"/>
      <c r="C155" s="103"/>
      <c r="D155" s="103"/>
      <c r="E155" s="103"/>
    </row>
    <row r="156" spans="1:5">
      <c r="A156" s="14"/>
      <c r="B156" s="104"/>
      <c r="C156" s="103"/>
      <c r="D156" s="103"/>
      <c r="E156" s="103"/>
    </row>
    <row r="157" spans="1:5">
      <c r="A157" s="14"/>
      <c r="B157" s="104"/>
      <c r="C157" s="103"/>
      <c r="D157" s="103"/>
      <c r="E157" s="103"/>
    </row>
    <row r="158" spans="1:5">
      <c r="A158" s="14"/>
      <c r="B158" s="104"/>
      <c r="C158" s="103"/>
      <c r="D158" s="103"/>
      <c r="E158" s="103"/>
    </row>
    <row r="159" spans="1:5">
      <c r="A159" s="14"/>
      <c r="B159" s="104"/>
      <c r="C159" s="103"/>
      <c r="D159" s="103"/>
      <c r="E159" s="103"/>
    </row>
    <row r="160" spans="1:5">
      <c r="A160" s="14"/>
      <c r="B160" s="104"/>
      <c r="C160" s="103"/>
      <c r="D160" s="103"/>
      <c r="E160" s="103"/>
    </row>
    <row r="161" spans="1:5">
      <c r="A161" s="14"/>
      <c r="B161" s="104"/>
      <c r="C161" s="103"/>
      <c r="D161" s="103"/>
      <c r="E161" s="103"/>
    </row>
    <row r="162" spans="1:5">
      <c r="A162" s="14"/>
      <c r="B162" s="104"/>
      <c r="C162" s="103"/>
      <c r="D162" s="103"/>
      <c r="E162" s="103"/>
    </row>
    <row r="163" spans="1:5">
      <c r="A163" s="14"/>
      <c r="B163" s="104"/>
      <c r="C163" s="103"/>
      <c r="D163" s="103"/>
      <c r="E163" s="103"/>
    </row>
    <row r="164" spans="1:5">
      <c r="A164" s="14"/>
      <c r="B164" s="104"/>
      <c r="C164" s="103"/>
      <c r="D164" s="103"/>
      <c r="E164" s="103"/>
    </row>
    <row r="165" spans="1:5">
      <c r="A165" s="14"/>
      <c r="B165" s="104"/>
      <c r="C165" s="103"/>
      <c r="D165" s="103"/>
      <c r="E165" s="103"/>
    </row>
    <row r="166" spans="1:5">
      <c r="A166" s="14"/>
      <c r="B166" s="104"/>
      <c r="C166" s="103"/>
      <c r="D166" s="103"/>
      <c r="E166" s="103"/>
    </row>
    <row r="167" spans="1:5">
      <c r="A167" s="14"/>
      <c r="B167" s="104"/>
      <c r="C167" s="103"/>
      <c r="D167" s="103"/>
      <c r="E167" s="103"/>
    </row>
    <row r="168" spans="1:5">
      <c r="A168" s="14"/>
      <c r="B168" s="104"/>
      <c r="C168" s="103"/>
      <c r="D168" s="103"/>
      <c r="E168" s="103"/>
    </row>
    <row r="169" spans="1:5">
      <c r="A169" s="14"/>
      <c r="B169" s="104"/>
      <c r="C169" s="103"/>
      <c r="D169" s="103"/>
      <c r="E169" s="103"/>
    </row>
    <row r="170" spans="1:5">
      <c r="A170" s="14"/>
      <c r="B170" s="104"/>
      <c r="C170" s="103"/>
      <c r="D170" s="103"/>
      <c r="E170" s="103"/>
    </row>
    <row r="171" spans="1:5">
      <c r="A171" s="14"/>
      <c r="B171" s="104"/>
      <c r="C171" s="103"/>
      <c r="D171" s="103"/>
      <c r="E171" s="103"/>
    </row>
    <row r="172" spans="1:5">
      <c r="A172" s="14"/>
      <c r="B172" s="104"/>
      <c r="C172" s="103"/>
      <c r="D172" s="103"/>
      <c r="E172" s="103"/>
    </row>
    <row r="173" spans="1:5">
      <c r="A173" s="14"/>
      <c r="B173" s="104"/>
      <c r="C173" s="103"/>
      <c r="D173" s="103"/>
      <c r="E173" s="103"/>
    </row>
    <row r="174" spans="1:5">
      <c r="A174" s="14"/>
      <c r="B174" s="104"/>
      <c r="C174" s="103"/>
      <c r="D174" s="103"/>
      <c r="E174" s="103"/>
    </row>
    <row r="175" spans="1:5">
      <c r="A175" s="14"/>
      <c r="B175" s="104"/>
      <c r="C175" s="103"/>
      <c r="D175" s="103"/>
      <c r="E175" s="103"/>
    </row>
    <row r="176" spans="1:5">
      <c r="A176" s="14"/>
      <c r="B176" s="104"/>
      <c r="C176" s="103"/>
      <c r="D176" s="103"/>
      <c r="E176" s="103"/>
    </row>
    <row r="177" spans="1:5">
      <c r="A177" s="14"/>
      <c r="B177" s="104"/>
      <c r="C177" s="103"/>
      <c r="D177" s="103"/>
      <c r="E177" s="103"/>
    </row>
    <row r="178" spans="1:5">
      <c r="A178" s="14"/>
      <c r="B178" s="104"/>
      <c r="C178" s="103"/>
      <c r="D178" s="103"/>
      <c r="E178" s="103"/>
    </row>
    <row r="179" spans="1:5">
      <c r="A179" s="14"/>
      <c r="B179" s="104"/>
      <c r="C179" s="103"/>
      <c r="D179" s="103"/>
      <c r="E179" s="103"/>
    </row>
    <row r="180" spans="1:5">
      <c r="A180" s="14"/>
      <c r="B180" s="104"/>
      <c r="C180" s="103"/>
      <c r="D180" s="103"/>
      <c r="E180" s="103"/>
    </row>
    <row r="181" spans="1:5">
      <c r="A181" s="14"/>
      <c r="B181" s="104"/>
      <c r="C181" s="103"/>
      <c r="D181" s="103"/>
      <c r="E181" s="103"/>
    </row>
    <row r="182" spans="1:5">
      <c r="A182" s="14"/>
      <c r="B182" s="104"/>
      <c r="C182" s="103"/>
      <c r="D182" s="103"/>
      <c r="E182" s="103"/>
    </row>
    <row r="183" spans="1:5">
      <c r="A183" s="14"/>
      <c r="B183" s="104"/>
      <c r="C183" s="103"/>
      <c r="D183" s="103"/>
      <c r="E183" s="103"/>
    </row>
    <row r="184" spans="1:5">
      <c r="A184" s="14"/>
      <c r="B184" s="104"/>
      <c r="C184" s="103"/>
      <c r="D184" s="103"/>
      <c r="E184" s="103"/>
    </row>
    <row r="185" spans="1:5">
      <c r="A185" s="14"/>
      <c r="B185" s="104"/>
      <c r="C185" s="103"/>
      <c r="D185" s="103"/>
      <c r="E185" s="103"/>
    </row>
    <row r="186" spans="1:5">
      <c r="A186" s="14"/>
      <c r="B186" s="104"/>
      <c r="C186" s="103"/>
      <c r="D186" s="103"/>
      <c r="E186" s="103"/>
    </row>
    <row r="187" spans="1:5">
      <c r="A187" s="14"/>
      <c r="B187" s="104"/>
      <c r="C187" s="103"/>
      <c r="D187" s="103"/>
      <c r="E187" s="103"/>
    </row>
    <row r="188" spans="1:5">
      <c r="A188" s="14"/>
      <c r="B188" s="104"/>
      <c r="C188" s="103"/>
      <c r="D188" s="103"/>
      <c r="E188" s="103"/>
    </row>
    <row r="189" spans="1:5">
      <c r="A189" s="14"/>
      <c r="B189" s="104"/>
      <c r="C189" s="103"/>
      <c r="D189" s="103"/>
      <c r="E189" s="103"/>
    </row>
    <row r="190" spans="1:5">
      <c r="A190" s="14"/>
      <c r="B190" s="104"/>
      <c r="C190" s="103"/>
      <c r="D190" s="103"/>
      <c r="E190" s="103"/>
    </row>
    <row r="191" spans="1:5">
      <c r="A191" s="14"/>
      <c r="B191" s="104"/>
      <c r="C191" s="103"/>
      <c r="D191" s="103"/>
      <c r="E191" s="103"/>
    </row>
    <row r="192" spans="1:5">
      <c r="A192" s="14"/>
      <c r="B192" s="104"/>
      <c r="C192" s="103"/>
      <c r="D192" s="103"/>
      <c r="E192" s="103"/>
    </row>
    <row r="193" spans="1:5">
      <c r="A193" s="14"/>
      <c r="B193" s="104"/>
      <c r="C193" s="103"/>
      <c r="D193" s="103"/>
      <c r="E193" s="103"/>
    </row>
    <row r="194" spans="1:5">
      <c r="A194" s="14"/>
      <c r="B194" s="104"/>
      <c r="C194" s="103"/>
      <c r="D194" s="103"/>
      <c r="E194" s="103"/>
    </row>
    <row r="195" spans="1:5">
      <c r="A195" s="14"/>
      <c r="B195" s="104"/>
      <c r="C195" s="103"/>
      <c r="D195" s="103"/>
      <c r="E195" s="103"/>
    </row>
    <row r="196" spans="1:5">
      <c r="A196" s="14"/>
      <c r="B196" s="104"/>
      <c r="C196" s="103"/>
      <c r="D196" s="103"/>
      <c r="E196" s="103"/>
    </row>
    <row r="197" spans="1:5">
      <c r="A197" s="14"/>
      <c r="B197" s="104"/>
      <c r="C197" s="103"/>
      <c r="D197" s="103"/>
      <c r="E197" s="103"/>
    </row>
    <row r="198" spans="1:5">
      <c r="A198" s="14"/>
      <c r="B198" s="104"/>
      <c r="C198" s="103"/>
      <c r="D198" s="103"/>
      <c r="E198" s="103"/>
    </row>
    <row r="199" spans="1:5">
      <c r="A199" s="14"/>
      <c r="B199" s="104"/>
      <c r="C199" s="103"/>
      <c r="D199" s="103"/>
      <c r="E199" s="103"/>
    </row>
    <row r="200" spans="1:5">
      <c r="A200" s="14"/>
      <c r="B200" s="104"/>
      <c r="C200" s="103"/>
      <c r="D200" s="103"/>
      <c r="E200" s="103"/>
    </row>
    <row r="201" spans="1:5">
      <c r="A201" s="14"/>
      <c r="B201" s="104"/>
      <c r="C201" s="103"/>
      <c r="D201" s="103"/>
      <c r="E201" s="103"/>
    </row>
    <row r="202" spans="1:5">
      <c r="A202" s="14"/>
      <c r="B202" s="104"/>
      <c r="C202" s="103"/>
      <c r="D202" s="103"/>
      <c r="E202" s="103"/>
    </row>
    <row r="203" spans="1:5">
      <c r="A203" s="14"/>
      <c r="B203" s="104"/>
      <c r="C203" s="103"/>
      <c r="D203" s="103"/>
      <c r="E203" s="103"/>
    </row>
    <row r="204" spans="1:5">
      <c r="A204" s="14"/>
      <c r="B204" s="104"/>
      <c r="C204" s="103"/>
      <c r="D204" s="103"/>
      <c r="E204" s="103"/>
    </row>
    <row r="205" spans="1:5">
      <c r="A205" s="14"/>
      <c r="B205" s="104"/>
      <c r="C205" s="103"/>
      <c r="D205" s="103"/>
      <c r="E205" s="103"/>
    </row>
    <row r="206" spans="1:5">
      <c r="A206" s="14"/>
      <c r="B206" s="104"/>
      <c r="C206" s="103"/>
      <c r="D206" s="103"/>
      <c r="E206" s="103"/>
    </row>
    <row r="207" spans="1:5">
      <c r="A207" s="14"/>
      <c r="B207" s="104"/>
      <c r="C207" s="103"/>
      <c r="D207" s="103"/>
      <c r="E207" s="103"/>
    </row>
    <row r="208" spans="1:5">
      <c r="A208" s="14"/>
      <c r="B208" s="104"/>
      <c r="C208" s="103"/>
      <c r="D208" s="103"/>
      <c r="E208" s="103"/>
    </row>
    <row r="209" spans="1:5">
      <c r="A209" s="14"/>
      <c r="B209" s="104"/>
      <c r="C209" s="103"/>
      <c r="D209" s="103"/>
      <c r="E209" s="103"/>
    </row>
    <row r="210" spans="1:5">
      <c r="A210" s="14"/>
      <c r="B210" s="104"/>
      <c r="C210" s="103"/>
      <c r="D210" s="103"/>
      <c r="E210" s="103"/>
    </row>
    <row r="211" spans="1:5">
      <c r="A211" s="14"/>
      <c r="B211" s="104"/>
      <c r="C211" s="103"/>
      <c r="D211" s="103"/>
      <c r="E211" s="103"/>
    </row>
    <row r="212" spans="1:5">
      <c r="A212" s="14"/>
      <c r="B212" s="104"/>
      <c r="C212" s="103"/>
      <c r="D212" s="103"/>
      <c r="E212" s="103"/>
    </row>
    <row r="213" spans="1:5">
      <c r="A213" s="14"/>
      <c r="B213" s="104"/>
      <c r="C213" s="103"/>
      <c r="D213" s="103"/>
      <c r="E213" s="103"/>
    </row>
    <row r="214" spans="1:5">
      <c r="A214" s="14"/>
      <c r="B214" s="104"/>
      <c r="C214" s="103"/>
      <c r="D214" s="103"/>
      <c r="E214" s="103"/>
    </row>
    <row r="215" spans="1:5">
      <c r="A215" s="14"/>
      <c r="B215" s="104"/>
      <c r="C215" s="103"/>
      <c r="D215" s="103"/>
      <c r="E215" s="103"/>
    </row>
    <row r="216" spans="1:5">
      <c r="A216" s="14"/>
      <c r="B216" s="104"/>
      <c r="C216" s="103"/>
      <c r="D216" s="103"/>
      <c r="E216" s="103"/>
    </row>
    <row r="217" spans="1:5">
      <c r="A217" s="14"/>
      <c r="B217" s="104"/>
      <c r="C217" s="103"/>
      <c r="D217" s="103"/>
      <c r="E217" s="103"/>
    </row>
    <row r="218" spans="1:5">
      <c r="A218" s="14"/>
      <c r="B218" s="104"/>
      <c r="C218" s="103"/>
      <c r="D218" s="103"/>
      <c r="E218" s="103"/>
    </row>
    <row r="219" spans="1:5">
      <c r="A219" s="14"/>
      <c r="B219" s="104"/>
      <c r="C219" s="103"/>
      <c r="D219" s="103"/>
      <c r="E219" s="103"/>
    </row>
    <row r="220" spans="1:5">
      <c r="A220" s="14"/>
      <c r="B220" s="104"/>
      <c r="C220" s="103"/>
      <c r="D220" s="103"/>
      <c r="E220" s="103"/>
    </row>
    <row r="221" spans="1:5">
      <c r="A221" s="14"/>
      <c r="B221" s="104"/>
      <c r="C221" s="103"/>
      <c r="D221" s="103"/>
      <c r="E221" s="103"/>
    </row>
    <row r="222" spans="1:5">
      <c r="A222" s="14"/>
      <c r="B222" s="104"/>
      <c r="C222" s="103"/>
      <c r="D222" s="103"/>
      <c r="E222" s="103"/>
    </row>
    <row r="223" spans="1:5">
      <c r="A223" s="14"/>
      <c r="B223" s="104"/>
      <c r="C223" s="103"/>
      <c r="D223" s="103"/>
      <c r="E223" s="103"/>
    </row>
    <row r="224" spans="1:5">
      <c r="A224" s="14"/>
      <c r="B224" s="104"/>
      <c r="C224" s="103"/>
      <c r="D224" s="103"/>
      <c r="E224" s="103"/>
    </row>
    <row r="225" spans="1:5">
      <c r="A225" s="14"/>
      <c r="B225" s="104"/>
      <c r="C225" s="103"/>
      <c r="D225" s="103"/>
      <c r="E225" s="103"/>
    </row>
    <row r="226" spans="1:5">
      <c r="A226" s="14"/>
      <c r="B226" s="104"/>
      <c r="C226" s="103"/>
      <c r="D226" s="103"/>
      <c r="E226" s="103"/>
    </row>
    <row r="227" spans="1:5">
      <c r="A227" s="14"/>
      <c r="B227" s="104"/>
      <c r="C227" s="103"/>
      <c r="D227" s="103"/>
      <c r="E227" s="103"/>
    </row>
    <row r="228" spans="1:5">
      <c r="A228" s="14"/>
      <c r="B228" s="104"/>
      <c r="C228" s="103"/>
      <c r="D228" s="103"/>
      <c r="E228" s="103"/>
    </row>
    <row r="229" spans="1:5">
      <c r="A229" s="14"/>
      <c r="B229" s="104"/>
      <c r="C229" s="103"/>
      <c r="D229" s="103"/>
      <c r="E229" s="103"/>
    </row>
    <row r="230" spans="1:5">
      <c r="A230" s="14"/>
      <c r="B230" s="104"/>
      <c r="C230" s="103"/>
      <c r="D230" s="103"/>
      <c r="E230" s="103"/>
    </row>
    <row r="231" spans="1:5">
      <c r="A231" s="14"/>
      <c r="B231" s="104"/>
      <c r="C231" s="103"/>
      <c r="D231" s="103"/>
      <c r="E231" s="103"/>
    </row>
    <row r="232" spans="1:5">
      <c r="A232" s="14"/>
      <c r="B232" s="104"/>
      <c r="C232" s="103"/>
      <c r="D232" s="103"/>
      <c r="E232" s="103"/>
    </row>
    <row r="233" spans="1:5">
      <c r="A233" s="14"/>
      <c r="B233" s="104"/>
      <c r="C233" s="103"/>
      <c r="D233" s="103"/>
      <c r="E233" s="103"/>
    </row>
    <row r="234" spans="1:5">
      <c r="A234" s="14"/>
      <c r="B234" s="104"/>
      <c r="C234" s="103"/>
      <c r="D234" s="103"/>
      <c r="E234" s="103"/>
    </row>
    <row r="235" spans="1:5">
      <c r="A235" s="14"/>
      <c r="B235" s="104"/>
      <c r="C235" s="103"/>
      <c r="D235" s="103"/>
      <c r="E235" s="103"/>
    </row>
    <row r="236" spans="1:5">
      <c r="A236" s="14"/>
      <c r="B236" s="104"/>
      <c r="C236" s="103"/>
      <c r="D236" s="103"/>
      <c r="E236" s="103"/>
    </row>
    <row r="237" spans="1:5">
      <c r="A237" s="14"/>
      <c r="B237" s="104"/>
      <c r="C237" s="103"/>
      <c r="D237" s="103"/>
      <c r="E237" s="103"/>
    </row>
    <row r="238" spans="1:5">
      <c r="A238" s="14"/>
      <c r="B238" s="104"/>
      <c r="C238" s="103"/>
      <c r="D238" s="103"/>
      <c r="E238" s="103"/>
    </row>
    <row r="239" spans="1:5">
      <c r="A239" s="14"/>
      <c r="B239" s="104"/>
      <c r="C239" s="103"/>
      <c r="D239" s="103"/>
      <c r="E239" s="103"/>
    </row>
    <row r="240" spans="1:5">
      <c r="A240" s="14"/>
      <c r="B240" s="104"/>
      <c r="C240" s="103"/>
      <c r="D240" s="103"/>
      <c r="E240" s="103"/>
    </row>
    <row r="241" spans="1:5">
      <c r="A241" s="14"/>
      <c r="B241" s="104"/>
      <c r="C241" s="103"/>
      <c r="D241" s="103"/>
      <c r="E241" s="103"/>
    </row>
    <row r="242" spans="1:5">
      <c r="A242" s="14"/>
      <c r="B242" s="104"/>
      <c r="C242" s="103"/>
      <c r="D242" s="103"/>
      <c r="E242" s="103"/>
    </row>
    <row r="243" spans="1:5">
      <c r="A243" s="14"/>
      <c r="B243" s="104"/>
      <c r="C243" s="103"/>
      <c r="D243" s="103"/>
      <c r="E243" s="103"/>
    </row>
    <row r="244" spans="1:5">
      <c r="A244" s="14"/>
      <c r="B244" s="104"/>
      <c r="C244" s="103"/>
      <c r="D244" s="103"/>
      <c r="E244" s="103"/>
    </row>
    <row r="245" spans="1:5">
      <c r="A245" s="14"/>
      <c r="B245" s="104"/>
      <c r="C245" s="103"/>
      <c r="D245" s="103"/>
      <c r="E245" s="103"/>
    </row>
    <row r="246" spans="1:5">
      <c r="A246" s="14"/>
      <c r="B246" s="104"/>
      <c r="C246" s="103"/>
      <c r="D246" s="103"/>
      <c r="E246" s="103"/>
    </row>
    <row r="247" spans="1:5">
      <c r="A247" s="14"/>
      <c r="B247" s="104"/>
      <c r="C247" s="103"/>
      <c r="D247" s="103"/>
      <c r="E247" s="103"/>
    </row>
    <row r="248" spans="1:5">
      <c r="A248" s="14"/>
      <c r="B248" s="104"/>
      <c r="C248" s="103"/>
      <c r="D248" s="103"/>
      <c r="E248" s="103"/>
    </row>
    <row r="249" spans="1:5">
      <c r="A249" s="14"/>
      <c r="B249" s="104"/>
      <c r="C249" s="103"/>
      <c r="D249" s="103"/>
      <c r="E249" s="103"/>
    </row>
    <row r="250" spans="1:5">
      <c r="A250" s="14"/>
      <c r="B250" s="104"/>
      <c r="C250" s="103"/>
      <c r="D250" s="103"/>
      <c r="E250" s="103"/>
    </row>
    <row r="251" spans="1:5">
      <c r="A251" s="14"/>
      <c r="B251" s="104"/>
      <c r="C251" s="103"/>
      <c r="D251" s="103"/>
      <c r="E251" s="103"/>
    </row>
    <row r="252" spans="1:5">
      <c r="A252" s="14"/>
      <c r="B252" s="104"/>
      <c r="C252" s="103"/>
      <c r="D252" s="103"/>
      <c r="E252" s="103"/>
    </row>
    <row r="253" spans="1:5">
      <c r="A253" s="14"/>
      <c r="B253" s="104"/>
      <c r="C253" s="103"/>
      <c r="D253" s="103"/>
      <c r="E253" s="103"/>
    </row>
    <row r="254" spans="1:5">
      <c r="A254" s="14"/>
      <c r="B254" s="104"/>
      <c r="C254" s="103"/>
      <c r="D254" s="103"/>
      <c r="E254" s="103"/>
    </row>
    <row r="255" spans="1:5">
      <c r="A255" s="14"/>
      <c r="B255" s="104"/>
      <c r="C255" s="103"/>
      <c r="D255" s="103"/>
      <c r="E255" s="103"/>
    </row>
    <row r="256" spans="1:5">
      <c r="A256" s="14"/>
      <c r="B256" s="104"/>
      <c r="C256" s="103"/>
      <c r="D256" s="103"/>
      <c r="E256" s="103"/>
    </row>
    <row r="257" spans="1:5">
      <c r="A257" s="14"/>
      <c r="B257" s="104"/>
      <c r="C257" s="103"/>
      <c r="D257" s="103"/>
      <c r="E257" s="103"/>
    </row>
    <row r="258" spans="1:5">
      <c r="A258" s="14"/>
      <c r="B258" s="104"/>
      <c r="C258" s="103"/>
      <c r="D258" s="103"/>
      <c r="E258" s="103"/>
    </row>
    <row r="259" spans="1:5">
      <c r="A259" s="14"/>
      <c r="B259" s="104"/>
      <c r="C259" s="103"/>
      <c r="D259" s="103"/>
      <c r="E259" s="103"/>
    </row>
    <row r="260" spans="1:5">
      <c r="A260" s="14"/>
      <c r="B260" s="104"/>
      <c r="C260" s="103"/>
      <c r="D260" s="103"/>
      <c r="E260" s="103"/>
    </row>
    <row r="261" spans="1:5">
      <c r="A261" s="14"/>
      <c r="B261" s="104"/>
      <c r="C261" s="103"/>
      <c r="D261" s="103"/>
      <c r="E261" s="103"/>
    </row>
    <row r="262" spans="1:5">
      <c r="A262" s="14"/>
      <c r="B262" s="104"/>
      <c r="C262" s="103"/>
      <c r="D262" s="103"/>
      <c r="E262" s="103"/>
    </row>
    <row r="263" spans="1:5">
      <c r="A263" s="14"/>
      <c r="B263" s="104"/>
      <c r="C263" s="103"/>
      <c r="D263" s="103"/>
      <c r="E263" s="103"/>
    </row>
    <row r="264" spans="1:5">
      <c r="A264" s="14"/>
      <c r="B264" s="104"/>
      <c r="C264" s="103"/>
      <c r="D264" s="103"/>
      <c r="E264" s="103"/>
    </row>
    <row r="265" spans="1:5">
      <c r="A265" s="14"/>
      <c r="B265" s="104"/>
      <c r="C265" s="103"/>
      <c r="D265" s="103"/>
      <c r="E265" s="103"/>
    </row>
    <row r="266" spans="1:5">
      <c r="A266" s="14"/>
      <c r="B266" s="104"/>
      <c r="C266" s="103"/>
      <c r="D266" s="103"/>
      <c r="E266" s="103"/>
    </row>
    <row r="267" spans="1:5">
      <c r="A267" s="14"/>
      <c r="B267" s="104"/>
      <c r="C267" s="103"/>
      <c r="D267" s="103"/>
      <c r="E267" s="103"/>
    </row>
    <row r="268" spans="1:5">
      <c r="A268" s="14"/>
      <c r="B268" s="104"/>
      <c r="C268" s="103"/>
      <c r="D268" s="103"/>
      <c r="E268" s="103"/>
    </row>
    <row r="269" spans="1:5">
      <c r="A269" s="14"/>
      <c r="B269" s="104"/>
      <c r="C269" s="103"/>
      <c r="D269" s="103"/>
      <c r="E269" s="103"/>
    </row>
    <row r="270" spans="1:5">
      <c r="A270" s="14"/>
      <c r="B270" s="104"/>
      <c r="C270" s="103"/>
      <c r="D270" s="103"/>
      <c r="E270" s="103"/>
    </row>
    <row r="271" spans="1:5">
      <c r="A271" s="14"/>
      <c r="B271" s="104"/>
      <c r="C271" s="103"/>
      <c r="D271" s="103"/>
      <c r="E271" s="103"/>
    </row>
    <row r="272" spans="1:5">
      <c r="A272" s="14"/>
      <c r="B272" s="104"/>
      <c r="C272" s="103"/>
      <c r="D272" s="103"/>
      <c r="E272" s="103"/>
    </row>
    <row r="273" spans="1:5">
      <c r="A273" s="14"/>
      <c r="B273" s="104"/>
      <c r="C273" s="103"/>
      <c r="D273" s="103"/>
      <c r="E273" s="103"/>
    </row>
    <row r="274" spans="1:5">
      <c r="A274" s="14"/>
      <c r="B274" s="104"/>
      <c r="C274" s="103"/>
      <c r="D274" s="103"/>
      <c r="E274" s="103"/>
    </row>
    <row r="275" spans="1:5">
      <c r="A275" s="14"/>
      <c r="B275" s="104"/>
      <c r="C275" s="103"/>
      <c r="D275" s="103"/>
      <c r="E275" s="103"/>
    </row>
    <row r="276" spans="1:5">
      <c r="A276" s="14"/>
      <c r="B276" s="104"/>
      <c r="C276" s="103"/>
      <c r="D276" s="103"/>
      <c r="E276" s="103"/>
    </row>
    <row r="277" spans="1:5">
      <c r="A277" s="14"/>
      <c r="B277" s="104"/>
      <c r="C277" s="103"/>
      <c r="D277" s="103"/>
      <c r="E277" s="103"/>
    </row>
    <row r="278" spans="1:5">
      <c r="A278" s="14"/>
      <c r="B278" s="104"/>
      <c r="C278" s="103"/>
      <c r="D278" s="103"/>
      <c r="E278" s="103"/>
    </row>
    <row r="279" spans="1:5">
      <c r="A279" s="14"/>
      <c r="B279" s="104"/>
      <c r="C279" s="103"/>
      <c r="D279" s="103"/>
      <c r="E279" s="103"/>
    </row>
    <row r="280" spans="1:5">
      <c r="A280" s="14"/>
      <c r="B280" s="104"/>
      <c r="C280" s="103"/>
      <c r="D280" s="103"/>
      <c r="E280" s="103"/>
    </row>
    <row r="281" spans="1:5">
      <c r="A281" s="14"/>
      <c r="B281" s="104"/>
      <c r="C281" s="103"/>
      <c r="D281" s="103"/>
      <c r="E281" s="103"/>
    </row>
    <row r="282" spans="1:5">
      <c r="A282" s="14"/>
      <c r="B282" s="104"/>
      <c r="C282" s="103"/>
      <c r="D282" s="103"/>
      <c r="E282" s="103"/>
    </row>
    <row r="283" spans="1:5">
      <c r="A283" s="14"/>
      <c r="B283" s="104"/>
      <c r="C283" s="103"/>
      <c r="D283" s="103"/>
      <c r="E283" s="103"/>
    </row>
    <row r="284" spans="1:5">
      <c r="A284" s="14"/>
      <c r="B284" s="104"/>
      <c r="C284" s="103"/>
      <c r="D284" s="103"/>
      <c r="E284" s="103"/>
    </row>
    <row r="285" spans="1:5">
      <c r="A285" s="14"/>
      <c r="B285" s="104"/>
      <c r="C285" s="103"/>
      <c r="D285" s="103"/>
      <c r="E285" s="103"/>
    </row>
    <row r="286" spans="1:5">
      <c r="A286" s="14"/>
      <c r="B286" s="104"/>
      <c r="C286" s="103"/>
      <c r="D286" s="103"/>
      <c r="E286" s="103"/>
    </row>
    <row r="287" spans="1:5">
      <c r="A287" s="14"/>
      <c r="B287" s="104"/>
      <c r="C287" s="103"/>
      <c r="D287" s="103"/>
      <c r="E287" s="103"/>
    </row>
    <row r="288" spans="1:5">
      <c r="A288" s="14"/>
      <c r="B288" s="104"/>
      <c r="C288" s="103"/>
      <c r="D288" s="103"/>
      <c r="E288" s="103"/>
    </row>
    <row r="289" spans="1:5">
      <c r="A289" s="14"/>
      <c r="B289" s="104"/>
      <c r="C289" s="103"/>
      <c r="D289" s="103"/>
      <c r="E289" s="103"/>
    </row>
    <row r="290" spans="1:5">
      <c r="A290" s="14"/>
      <c r="B290" s="104"/>
      <c r="C290" s="103"/>
      <c r="D290" s="103"/>
      <c r="E290" s="103"/>
    </row>
    <row r="291" spans="1:5">
      <c r="A291" s="14"/>
      <c r="B291" s="104"/>
      <c r="C291" s="103"/>
      <c r="D291" s="103"/>
      <c r="E291" s="103"/>
    </row>
    <row r="292" spans="1:5">
      <c r="A292" s="14"/>
      <c r="B292" s="104"/>
      <c r="C292" s="103"/>
      <c r="D292" s="103"/>
      <c r="E292" s="103"/>
    </row>
    <row r="293" spans="1:5">
      <c r="A293" s="14"/>
      <c r="B293" s="104"/>
      <c r="C293" s="103"/>
      <c r="D293" s="103"/>
      <c r="E293" s="103"/>
    </row>
    <row r="294" spans="1:5">
      <c r="A294" s="14"/>
      <c r="B294" s="104"/>
      <c r="C294" s="103"/>
      <c r="D294" s="103"/>
      <c r="E294" s="103"/>
    </row>
    <row r="295" spans="1:5">
      <c r="A295" s="14"/>
      <c r="B295" s="104"/>
      <c r="C295" s="103"/>
      <c r="D295" s="103"/>
      <c r="E295" s="103"/>
    </row>
    <row r="296" spans="1:5">
      <c r="A296" s="14"/>
      <c r="B296" s="104"/>
      <c r="C296" s="103"/>
      <c r="D296" s="103"/>
      <c r="E296" s="103"/>
    </row>
    <row r="297" spans="1:5">
      <c r="A297" s="14"/>
      <c r="B297" s="104"/>
      <c r="C297" s="103"/>
      <c r="D297" s="103"/>
      <c r="E297" s="103"/>
    </row>
    <row r="298" spans="1:5">
      <c r="A298" s="14"/>
      <c r="B298" s="104"/>
      <c r="C298" s="103"/>
      <c r="D298" s="103"/>
      <c r="E298" s="103"/>
    </row>
    <row r="299" spans="1:5">
      <c r="A299" s="14"/>
      <c r="B299" s="104"/>
      <c r="C299" s="103"/>
      <c r="D299" s="103"/>
      <c r="E299" s="103"/>
    </row>
    <row r="300" spans="1:5">
      <c r="A300" s="14"/>
      <c r="B300" s="104"/>
      <c r="C300" s="103"/>
      <c r="D300" s="103"/>
      <c r="E300" s="103"/>
    </row>
    <row r="301" spans="1:5">
      <c r="A301" s="14"/>
      <c r="B301" s="104"/>
      <c r="C301" s="103"/>
      <c r="D301" s="103"/>
      <c r="E301" s="103"/>
    </row>
    <row r="302" spans="1:5">
      <c r="A302" s="14"/>
      <c r="B302" s="104"/>
      <c r="C302" s="103"/>
      <c r="D302" s="103"/>
      <c r="E302" s="103"/>
    </row>
    <row r="303" spans="1:5">
      <c r="A303" s="14"/>
      <c r="B303" s="104"/>
      <c r="C303" s="103"/>
      <c r="D303" s="103"/>
      <c r="E303" s="103"/>
    </row>
    <row r="304" spans="1:5">
      <c r="A304" s="14"/>
      <c r="B304" s="104"/>
      <c r="C304" s="103"/>
      <c r="D304" s="103"/>
      <c r="E304" s="103"/>
    </row>
    <row r="305" spans="1:5">
      <c r="A305" s="14"/>
      <c r="B305" s="104"/>
      <c r="C305" s="103"/>
      <c r="D305" s="103"/>
      <c r="E305" s="103"/>
    </row>
    <row r="306" spans="1:5">
      <c r="A306" s="14"/>
      <c r="B306" s="104"/>
      <c r="C306" s="103"/>
      <c r="D306" s="103"/>
      <c r="E306" s="103"/>
    </row>
    <row r="307" spans="1:5">
      <c r="A307" s="14"/>
      <c r="B307" s="104"/>
      <c r="C307" s="103"/>
      <c r="D307" s="103"/>
      <c r="E307" s="103"/>
    </row>
    <row r="308" spans="1:5">
      <c r="A308" s="14"/>
      <c r="B308" s="104"/>
      <c r="C308" s="103"/>
      <c r="D308" s="103"/>
      <c r="E308" s="103"/>
    </row>
    <row r="309" spans="1:5">
      <c r="A309" s="14"/>
      <c r="B309" s="104"/>
      <c r="C309" s="103"/>
      <c r="D309" s="103"/>
      <c r="E309" s="103"/>
    </row>
    <row r="310" spans="1:5">
      <c r="A310" s="14"/>
      <c r="B310" s="104"/>
      <c r="C310" s="103"/>
      <c r="D310" s="103"/>
      <c r="E310" s="103"/>
    </row>
    <row r="311" spans="1:5">
      <c r="A311" s="14"/>
      <c r="B311" s="104"/>
      <c r="C311" s="103"/>
      <c r="D311" s="103"/>
      <c r="E311" s="103"/>
    </row>
    <row r="312" spans="1:5">
      <c r="A312" s="14"/>
      <c r="B312" s="104"/>
      <c r="C312" s="103"/>
      <c r="D312" s="103"/>
      <c r="E312" s="103"/>
    </row>
    <row r="313" spans="1:5">
      <c r="A313" s="14"/>
      <c r="B313" s="104"/>
      <c r="C313" s="103"/>
      <c r="D313" s="103"/>
      <c r="E313" s="103"/>
    </row>
    <row r="314" spans="1:5">
      <c r="A314" s="14"/>
      <c r="B314" s="104"/>
      <c r="C314" s="103"/>
      <c r="D314" s="103"/>
      <c r="E314" s="103"/>
    </row>
    <row r="315" spans="1:5">
      <c r="A315" s="14"/>
      <c r="B315" s="104"/>
      <c r="C315" s="103"/>
      <c r="D315" s="103"/>
      <c r="E315" s="103"/>
    </row>
    <row r="316" spans="1:5">
      <c r="A316" s="14"/>
      <c r="B316" s="104"/>
      <c r="C316" s="103"/>
      <c r="D316" s="103"/>
      <c r="E316" s="103"/>
    </row>
    <row r="317" spans="1:5">
      <c r="A317" s="14"/>
      <c r="B317" s="104"/>
      <c r="C317" s="103"/>
      <c r="D317" s="103"/>
      <c r="E317" s="103"/>
    </row>
    <row r="318" spans="1:5">
      <c r="A318" s="14"/>
      <c r="B318" s="104"/>
      <c r="C318" s="103"/>
      <c r="D318" s="103"/>
      <c r="E318" s="103"/>
    </row>
    <row r="319" spans="1:5">
      <c r="A319" s="14"/>
      <c r="B319" s="104"/>
      <c r="C319" s="103"/>
      <c r="D319" s="103"/>
      <c r="E319" s="103"/>
    </row>
    <row r="320" spans="1:5">
      <c r="A320" s="14"/>
      <c r="B320" s="104"/>
      <c r="C320" s="103"/>
      <c r="D320" s="103"/>
      <c r="E320" s="103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357"/>
  <sheetViews>
    <sheetView tabSelected="1" topLeftCell="A36" zoomScale="130" zoomScaleNormal="130" workbookViewId="0">
      <selection activeCell="G43" sqref="G43:I43"/>
    </sheetView>
  </sheetViews>
  <sheetFormatPr defaultColWidth="9.140625" defaultRowHeight="12.75"/>
  <cols>
    <col min="1" max="1" width="14.42578125" style="43" bestFit="1" customWidth="1"/>
    <col min="2" max="2" width="24.140625" style="58" bestFit="1" customWidth="1"/>
    <col min="3" max="3" width="15.140625" style="58" bestFit="1" customWidth="1"/>
    <col min="4" max="4" width="14.140625" style="43" bestFit="1" customWidth="1"/>
    <col min="5" max="5" width="16.85546875" style="43" bestFit="1" customWidth="1"/>
    <col min="6" max="6" width="13.7109375" style="43" customWidth="1"/>
    <col min="7" max="7" width="23.7109375" style="43" customWidth="1"/>
    <col min="8" max="8" width="18.7109375" style="44" customWidth="1"/>
    <col min="9" max="9" width="12.42578125" style="44" customWidth="1"/>
    <col min="10" max="10" width="12.42578125" style="43" customWidth="1"/>
    <col min="11" max="11" width="12.28515625" style="44" customWidth="1"/>
    <col min="12" max="12" width="11" style="43" bestFit="1" customWidth="1"/>
    <col min="13" max="29" width="9.140625" style="43" customWidth="1"/>
    <col min="30" max="35" width="9.140625" style="43"/>
    <col min="36" max="36" width="18.5703125" style="43" customWidth="1"/>
    <col min="37" max="37" width="17.28515625" style="43" customWidth="1"/>
    <col min="38" max="38" width="16.140625" style="43" customWidth="1"/>
    <col min="39" max="16384" width="9.140625" style="43"/>
  </cols>
  <sheetData>
    <row r="1" spans="1:96" ht="19.5">
      <c r="A1" s="424" t="s">
        <v>14</v>
      </c>
      <c r="B1" s="425"/>
      <c r="C1" s="425"/>
      <c r="D1" s="425"/>
      <c r="E1" s="425"/>
      <c r="F1" s="426"/>
      <c r="G1" s="56"/>
      <c r="H1" s="135"/>
      <c r="I1" s="135"/>
      <c r="J1" s="130"/>
      <c r="K1" s="135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</row>
    <row r="2" spans="1:96" ht="15" customHeight="1">
      <c r="A2" s="427" t="s">
        <v>186</v>
      </c>
      <c r="B2" s="428"/>
      <c r="C2" s="428"/>
      <c r="D2" s="428"/>
      <c r="E2" s="428"/>
      <c r="F2" s="429"/>
      <c r="G2" s="56"/>
      <c r="H2" s="135"/>
      <c r="I2" s="135"/>
      <c r="J2" s="130"/>
      <c r="K2" s="135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</row>
    <row r="3" spans="1:96" ht="13.5" thickBot="1">
      <c r="A3" s="430" t="s">
        <v>61</v>
      </c>
      <c r="B3" s="431"/>
      <c r="C3" s="431"/>
      <c r="D3" s="431"/>
      <c r="E3" s="431"/>
      <c r="F3" s="432"/>
      <c r="G3" s="56"/>
      <c r="H3" s="135"/>
      <c r="I3" s="135"/>
      <c r="J3" s="56"/>
      <c r="K3" s="135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</row>
    <row r="4" spans="1:96" ht="13.5" thickBot="1">
      <c r="A4" s="351" t="s">
        <v>0</v>
      </c>
      <c r="B4" s="177" t="s">
        <v>15</v>
      </c>
      <c r="C4" s="352" t="s">
        <v>16</v>
      </c>
      <c r="D4" s="177" t="s">
        <v>17</v>
      </c>
      <c r="E4" s="177" t="s">
        <v>18</v>
      </c>
      <c r="F4" s="353" t="s">
        <v>1</v>
      </c>
      <c r="G4" s="56"/>
      <c r="H4" s="135"/>
      <c r="I4" s="135"/>
      <c r="J4" s="56"/>
      <c r="K4" s="135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</row>
    <row r="5" spans="1:96">
      <c r="A5" s="349" t="s">
        <v>187</v>
      </c>
      <c r="B5" s="350">
        <v>627320</v>
      </c>
      <c r="C5" s="184">
        <v>295135</v>
      </c>
      <c r="D5" s="350">
        <v>1495</v>
      </c>
      <c r="E5" s="350">
        <f>C5+D5</f>
        <v>296630</v>
      </c>
      <c r="F5" s="305"/>
      <c r="G5" s="135"/>
      <c r="H5" s="140"/>
      <c r="I5" s="135"/>
      <c r="J5" s="56"/>
      <c r="K5" s="135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</row>
    <row r="6" spans="1:96">
      <c r="A6" s="174" t="s">
        <v>191</v>
      </c>
      <c r="B6" s="45">
        <v>289470</v>
      </c>
      <c r="C6" s="48">
        <v>209500</v>
      </c>
      <c r="D6" s="45">
        <v>560</v>
      </c>
      <c r="E6" s="45">
        <f t="shared" ref="E6:E32" si="0">C6+D6</f>
        <v>210060</v>
      </c>
      <c r="F6" s="168"/>
      <c r="G6" s="143"/>
      <c r="H6" s="140"/>
      <c r="I6" s="135"/>
      <c r="J6" s="145"/>
      <c r="K6" s="135"/>
      <c r="L6" s="124"/>
      <c r="M6" s="12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</row>
    <row r="7" spans="1:96">
      <c r="A7" s="174" t="s">
        <v>192</v>
      </c>
      <c r="B7" s="45">
        <v>1074920</v>
      </c>
      <c r="C7" s="48">
        <v>142060</v>
      </c>
      <c r="D7" s="45">
        <v>1180</v>
      </c>
      <c r="E7" s="45">
        <f t="shared" si="0"/>
        <v>143240</v>
      </c>
      <c r="F7" s="168"/>
      <c r="G7" s="143"/>
      <c r="H7" s="140"/>
      <c r="I7" s="135"/>
      <c r="J7" s="145"/>
      <c r="K7" s="135"/>
      <c r="L7" s="124"/>
      <c r="M7" s="126"/>
      <c r="N7" s="146"/>
      <c r="O7" s="126"/>
      <c r="P7" s="124"/>
      <c r="Q7" s="12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</row>
    <row r="8" spans="1:96">
      <c r="A8" s="174" t="s">
        <v>213</v>
      </c>
      <c r="B8" s="45">
        <v>311250</v>
      </c>
      <c r="C8" s="48">
        <v>229910</v>
      </c>
      <c r="D8" s="45">
        <v>2740</v>
      </c>
      <c r="E8" s="45">
        <f t="shared" si="0"/>
        <v>232650</v>
      </c>
      <c r="F8" s="344"/>
      <c r="G8" s="135"/>
      <c r="H8" s="140"/>
      <c r="I8" s="140"/>
      <c r="J8" s="56"/>
      <c r="K8" s="135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</row>
    <row r="9" spans="1:96">
      <c r="A9" s="174" t="s">
        <v>215</v>
      </c>
      <c r="B9" s="45">
        <v>406090</v>
      </c>
      <c r="C9" s="48">
        <v>322420</v>
      </c>
      <c r="D9" s="45">
        <v>250</v>
      </c>
      <c r="E9" s="45">
        <f t="shared" si="0"/>
        <v>322670</v>
      </c>
      <c r="F9" s="345"/>
      <c r="G9" s="135"/>
      <c r="H9" s="140"/>
      <c r="I9" s="140"/>
      <c r="J9" s="56"/>
      <c r="K9" s="127"/>
      <c r="L9" s="127"/>
      <c r="M9" s="127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</row>
    <row r="10" spans="1:96">
      <c r="A10" s="174" t="s">
        <v>219</v>
      </c>
      <c r="B10" s="45">
        <v>250550</v>
      </c>
      <c r="C10" s="48">
        <v>353850</v>
      </c>
      <c r="D10" s="45">
        <v>1760</v>
      </c>
      <c r="E10" s="45">
        <f t="shared" si="0"/>
        <v>355610</v>
      </c>
      <c r="F10" s="346"/>
      <c r="G10" s="135"/>
      <c r="H10" s="140"/>
      <c r="I10" s="140"/>
      <c r="J10" s="56"/>
      <c r="K10" s="127"/>
      <c r="L10" s="127"/>
      <c r="M10" s="127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</row>
    <row r="11" spans="1:96">
      <c r="A11" s="174" t="s">
        <v>221</v>
      </c>
      <c r="B11" s="45">
        <v>439700</v>
      </c>
      <c r="C11" s="48">
        <v>250640</v>
      </c>
      <c r="D11" s="45">
        <v>2600</v>
      </c>
      <c r="E11" s="45">
        <f t="shared" si="0"/>
        <v>253240</v>
      </c>
      <c r="F11" s="344"/>
      <c r="G11" s="140"/>
      <c r="H11" s="140"/>
      <c r="I11" s="140"/>
      <c r="J11" s="56"/>
      <c r="K11" s="140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</row>
    <row r="12" spans="1:96">
      <c r="A12" s="174" t="s">
        <v>223</v>
      </c>
      <c r="B12" s="45">
        <v>561430</v>
      </c>
      <c r="C12" s="48">
        <v>485420</v>
      </c>
      <c r="D12" s="45">
        <v>2650</v>
      </c>
      <c r="E12" s="45">
        <f t="shared" si="0"/>
        <v>488070</v>
      </c>
      <c r="F12" s="344"/>
      <c r="G12" s="140"/>
      <c r="H12" s="140"/>
      <c r="I12" s="140"/>
      <c r="J12" s="56"/>
      <c r="K12" s="13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</row>
    <row r="13" spans="1:96">
      <c r="A13" s="174" t="s">
        <v>229</v>
      </c>
      <c r="B13" s="45">
        <v>162010</v>
      </c>
      <c r="C13" s="48">
        <v>166500</v>
      </c>
      <c r="D13" s="45">
        <v>50</v>
      </c>
      <c r="E13" s="45">
        <f t="shared" si="0"/>
        <v>166550</v>
      </c>
      <c r="F13" s="346"/>
      <c r="G13" s="135"/>
      <c r="H13" s="140"/>
      <c r="I13" s="140"/>
      <c r="J13" s="56"/>
      <c r="K13" s="135"/>
      <c r="L13" s="124"/>
      <c r="M13" s="147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</row>
    <row r="14" spans="1:96">
      <c r="A14" s="174" t="s">
        <v>230</v>
      </c>
      <c r="B14" s="45">
        <v>280800</v>
      </c>
      <c r="C14" s="48">
        <v>432590</v>
      </c>
      <c r="D14" s="45">
        <v>680</v>
      </c>
      <c r="E14" s="45">
        <f t="shared" si="0"/>
        <v>433270</v>
      </c>
      <c r="F14" s="345"/>
      <c r="G14" s="135"/>
      <c r="H14" s="140"/>
      <c r="I14" s="140"/>
      <c r="J14" s="56"/>
      <c r="K14" s="135"/>
      <c r="L14" s="124"/>
      <c r="M14" s="56"/>
      <c r="N14" s="123"/>
      <c r="O14" s="123"/>
      <c r="P14" s="124"/>
      <c r="Q14" s="147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</row>
    <row r="15" spans="1:96">
      <c r="A15" s="174" t="s">
        <v>232</v>
      </c>
      <c r="B15" s="45">
        <v>158030</v>
      </c>
      <c r="C15" s="48">
        <v>260910</v>
      </c>
      <c r="D15" s="45">
        <v>550</v>
      </c>
      <c r="E15" s="45">
        <f t="shared" si="0"/>
        <v>261460</v>
      </c>
      <c r="F15" s="344"/>
      <c r="G15" s="140"/>
      <c r="H15" s="140"/>
      <c r="I15" s="140"/>
      <c r="J15" s="148"/>
      <c r="K15" s="135"/>
      <c r="L15" s="124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</row>
    <row r="16" spans="1:96">
      <c r="A16" s="174" t="s">
        <v>233</v>
      </c>
      <c r="B16" s="45">
        <v>189280</v>
      </c>
      <c r="C16" s="48">
        <v>389530</v>
      </c>
      <c r="D16" s="45">
        <v>3140</v>
      </c>
      <c r="E16" s="45">
        <f t="shared" si="0"/>
        <v>392670</v>
      </c>
      <c r="F16" s="344"/>
      <c r="G16" s="140"/>
      <c r="H16" s="140"/>
      <c r="I16" s="140"/>
      <c r="J16" s="56"/>
      <c r="K16" s="135"/>
      <c r="L16" s="124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</row>
    <row r="17" spans="1:96">
      <c r="A17" s="174" t="s">
        <v>235</v>
      </c>
      <c r="B17" s="45">
        <v>339360</v>
      </c>
      <c r="C17" s="48">
        <v>282360</v>
      </c>
      <c r="D17" s="45">
        <v>530</v>
      </c>
      <c r="E17" s="45">
        <f t="shared" si="0"/>
        <v>282890</v>
      </c>
      <c r="F17" s="168"/>
      <c r="G17" s="143"/>
      <c r="H17" s="140"/>
      <c r="I17" s="140"/>
      <c r="J17" s="149"/>
      <c r="K17" s="135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</row>
    <row r="18" spans="1:96">
      <c r="A18" s="174" t="s">
        <v>236</v>
      </c>
      <c r="B18" s="45">
        <v>171970</v>
      </c>
      <c r="C18" s="48">
        <v>129230</v>
      </c>
      <c r="D18" s="45">
        <v>1560</v>
      </c>
      <c r="E18" s="45">
        <f t="shared" si="0"/>
        <v>130790</v>
      </c>
      <c r="F18" s="346"/>
      <c r="G18" s="135"/>
      <c r="H18" s="140"/>
      <c r="I18" s="140"/>
      <c r="J18" s="56"/>
      <c r="K18" s="135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</row>
    <row r="19" spans="1:96">
      <c r="A19" s="174" t="s">
        <v>237</v>
      </c>
      <c r="B19" s="45">
        <v>223150</v>
      </c>
      <c r="C19" s="48">
        <v>233750</v>
      </c>
      <c r="D19" s="45">
        <v>560</v>
      </c>
      <c r="E19" s="45">
        <f>C19+D19</f>
        <v>234310</v>
      </c>
      <c r="F19" s="345"/>
      <c r="G19" s="135"/>
      <c r="H19" s="140"/>
      <c r="I19" s="140"/>
      <c r="J19" s="56"/>
      <c r="K19" s="135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</row>
    <row r="20" spans="1:96">
      <c r="A20" s="174" t="s">
        <v>238</v>
      </c>
      <c r="B20" s="45">
        <v>538170</v>
      </c>
      <c r="C20" s="48">
        <v>303540</v>
      </c>
      <c r="D20" s="45">
        <v>540</v>
      </c>
      <c r="E20" s="45">
        <f t="shared" ref="E20:E23" si="1">C20+D20</f>
        <v>304080</v>
      </c>
      <c r="F20" s="168"/>
      <c r="G20" s="135"/>
      <c r="H20" s="140"/>
      <c r="I20" s="140"/>
      <c r="J20" s="56"/>
      <c r="K20" s="135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</row>
    <row r="21" spans="1:96">
      <c r="A21" s="174" t="s">
        <v>240</v>
      </c>
      <c r="B21" s="45">
        <v>196540</v>
      </c>
      <c r="C21" s="48">
        <v>470010</v>
      </c>
      <c r="D21" s="45">
        <v>70</v>
      </c>
      <c r="E21" s="45">
        <f t="shared" si="1"/>
        <v>470080</v>
      </c>
      <c r="F21" s="168"/>
      <c r="G21" s="135"/>
      <c r="H21" s="140"/>
      <c r="I21" s="140"/>
      <c r="J21" s="150"/>
      <c r="K21" s="140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</row>
    <row r="22" spans="1:96">
      <c r="A22" s="174" t="s">
        <v>241</v>
      </c>
      <c r="B22" s="45">
        <v>119880</v>
      </c>
      <c r="C22" s="48">
        <v>182500</v>
      </c>
      <c r="D22" s="45">
        <v>1520</v>
      </c>
      <c r="E22" s="45">
        <f t="shared" si="1"/>
        <v>184020</v>
      </c>
      <c r="F22" s="168"/>
      <c r="G22" s="135"/>
      <c r="H22" s="140"/>
      <c r="I22" s="140"/>
      <c r="J22" s="56"/>
      <c r="K22" s="135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</row>
    <row r="23" spans="1:96">
      <c r="A23" s="174" t="s">
        <v>242</v>
      </c>
      <c r="B23" s="45">
        <v>89990</v>
      </c>
      <c r="C23" s="48">
        <v>128070</v>
      </c>
      <c r="D23" s="45">
        <v>120</v>
      </c>
      <c r="E23" s="45">
        <f t="shared" si="1"/>
        <v>128190</v>
      </c>
      <c r="F23" s="168"/>
      <c r="G23" s="143"/>
      <c r="H23" s="140"/>
      <c r="I23" s="140"/>
      <c r="J23" s="148"/>
      <c r="K23" s="140"/>
      <c r="L23" s="147"/>
      <c r="M23" s="123"/>
      <c r="N23" s="126"/>
      <c r="O23" s="124"/>
      <c r="P23" s="147"/>
      <c r="Q23" s="123"/>
      <c r="R23" s="123"/>
      <c r="S23" s="124"/>
      <c r="T23" s="147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</row>
    <row r="24" spans="1:96">
      <c r="A24" s="174" t="s">
        <v>243</v>
      </c>
      <c r="B24" s="45">
        <v>105800</v>
      </c>
      <c r="C24" s="48">
        <v>85550</v>
      </c>
      <c r="D24" s="45">
        <v>50</v>
      </c>
      <c r="E24" s="45">
        <f t="shared" si="0"/>
        <v>85600</v>
      </c>
      <c r="F24" s="168"/>
      <c r="G24" s="143"/>
      <c r="H24" s="140"/>
      <c r="I24" s="140"/>
      <c r="J24" s="56"/>
      <c r="K24" s="135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</row>
    <row r="25" spans="1:96">
      <c r="A25" s="174" t="s">
        <v>249</v>
      </c>
      <c r="B25" s="45">
        <v>67640</v>
      </c>
      <c r="C25" s="48">
        <v>318650</v>
      </c>
      <c r="D25" s="45">
        <v>670</v>
      </c>
      <c r="E25" s="45">
        <f t="shared" si="0"/>
        <v>319320</v>
      </c>
      <c r="F25" s="345"/>
      <c r="G25" s="135"/>
      <c r="H25" s="140"/>
      <c r="I25" s="140"/>
      <c r="J25" s="56"/>
      <c r="K25" s="135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</row>
    <row r="26" spans="1:96">
      <c r="A26" s="174" t="s">
        <v>251</v>
      </c>
      <c r="B26" s="45">
        <v>160180</v>
      </c>
      <c r="C26" s="48">
        <v>173750</v>
      </c>
      <c r="D26" s="45">
        <v>590</v>
      </c>
      <c r="E26" s="45">
        <f t="shared" si="0"/>
        <v>174340</v>
      </c>
      <c r="F26" s="347"/>
      <c r="G26" s="135"/>
      <c r="H26" s="140"/>
      <c r="I26" s="140"/>
      <c r="J26" s="56"/>
      <c r="K26" s="135"/>
      <c r="L26" s="124"/>
      <c r="M26" s="12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</row>
    <row r="27" spans="1:96">
      <c r="A27" s="174" t="s">
        <v>260</v>
      </c>
      <c r="B27" s="45">
        <v>184980</v>
      </c>
      <c r="C27" s="48">
        <v>189850</v>
      </c>
      <c r="D27" s="45">
        <v>180</v>
      </c>
      <c r="E27" s="45">
        <f t="shared" si="0"/>
        <v>190030</v>
      </c>
      <c r="F27" s="345"/>
      <c r="G27" s="135"/>
      <c r="H27" s="140"/>
      <c r="I27" s="140"/>
      <c r="J27" s="151"/>
      <c r="K27" s="135"/>
      <c r="L27" s="124"/>
      <c r="M27" s="147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</row>
    <row r="28" spans="1:96">
      <c r="A28" s="174" t="s">
        <v>262</v>
      </c>
      <c r="B28" s="45">
        <v>304840</v>
      </c>
      <c r="C28" s="48">
        <v>444650</v>
      </c>
      <c r="D28" s="45">
        <v>530</v>
      </c>
      <c r="E28" s="45">
        <f t="shared" si="0"/>
        <v>445180</v>
      </c>
      <c r="F28" s="345"/>
      <c r="G28" s="135"/>
      <c r="H28" s="140"/>
      <c r="I28" s="140"/>
      <c r="J28" s="56"/>
      <c r="K28" s="135"/>
      <c r="L28" s="124"/>
      <c r="M28" s="147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</row>
    <row r="29" spans="1:96">
      <c r="A29" s="174" t="s">
        <v>263</v>
      </c>
      <c r="B29" s="45">
        <v>435700</v>
      </c>
      <c r="C29" s="48">
        <v>462185</v>
      </c>
      <c r="D29" s="45">
        <v>22830</v>
      </c>
      <c r="E29" s="45">
        <f t="shared" si="0"/>
        <v>485015</v>
      </c>
      <c r="F29" s="345"/>
      <c r="G29" s="135"/>
      <c r="H29" s="140"/>
      <c r="I29" s="140"/>
      <c r="J29" s="56"/>
      <c r="K29" s="135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</row>
    <row r="30" spans="1:96">
      <c r="A30" s="174"/>
      <c r="B30" s="45"/>
      <c r="C30" s="48"/>
      <c r="D30" s="45"/>
      <c r="E30" s="45">
        <f t="shared" si="0"/>
        <v>0</v>
      </c>
      <c r="F30" s="344"/>
      <c r="G30" s="133"/>
      <c r="H30" s="152"/>
      <c r="I30" s="133"/>
      <c r="J30" s="56"/>
      <c r="K30" s="135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</row>
    <row r="31" spans="1:96">
      <c r="A31" s="174"/>
      <c r="B31" s="45"/>
      <c r="C31" s="48"/>
      <c r="D31" s="45"/>
      <c r="E31" s="45">
        <f t="shared" si="0"/>
        <v>0</v>
      </c>
      <c r="F31" s="344"/>
      <c r="G31" s="133"/>
      <c r="H31" s="152"/>
      <c r="I31" s="153"/>
      <c r="J31" s="134"/>
      <c r="K31" s="135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</row>
    <row r="32" spans="1:96" ht="13.5" thickBot="1">
      <c r="A32" s="178"/>
      <c r="B32" s="122"/>
      <c r="C32" s="223"/>
      <c r="D32" s="122"/>
      <c r="E32" s="122">
        <f t="shared" si="0"/>
        <v>0</v>
      </c>
      <c r="F32" s="348"/>
      <c r="G32" s="144"/>
      <c r="H32" s="132"/>
      <c r="I32" s="153"/>
      <c r="J32" s="134"/>
      <c r="K32" s="135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</row>
    <row r="33" spans="1:96" ht="13.5" thickBot="1">
      <c r="A33" s="195" t="s">
        <v>4</v>
      </c>
      <c r="B33" s="231">
        <f>SUM(B5:B32)</f>
        <v>7689050</v>
      </c>
      <c r="C33" s="232">
        <f>SUM(C5:C32)</f>
        <v>6942560</v>
      </c>
      <c r="D33" s="231">
        <f>SUM(D5:D32)</f>
        <v>47405</v>
      </c>
      <c r="E33" s="231">
        <f>SUM(E5:E32)</f>
        <v>6989965</v>
      </c>
      <c r="F33" s="231">
        <f>B33-E33</f>
        <v>699085</v>
      </c>
      <c r="G33" s="131"/>
      <c r="H33" s="132"/>
      <c r="I33" s="133"/>
      <c r="J33" s="134"/>
      <c r="K33" s="135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</row>
    <row r="34" spans="1:96">
      <c r="A34" s="123"/>
      <c r="B34" s="124"/>
      <c r="C34" s="165"/>
      <c r="D34" s="124"/>
      <c r="E34" s="124"/>
      <c r="F34" s="124"/>
      <c r="G34" s="131"/>
      <c r="H34" s="132"/>
      <c r="I34" s="133"/>
      <c r="J34" s="134"/>
      <c r="K34" s="135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</row>
    <row r="35" spans="1:96" ht="13.5" thickBot="1">
      <c r="A35" s="125"/>
      <c r="B35" s="421" t="s">
        <v>19</v>
      </c>
      <c r="C35" s="421"/>
      <c r="D35" s="421"/>
      <c r="E35" s="421"/>
      <c r="F35" s="126"/>
      <c r="G35" s="131"/>
      <c r="H35" s="132"/>
      <c r="I35" s="133"/>
      <c r="J35" s="134"/>
      <c r="K35" s="135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</row>
    <row r="36" spans="1:96" ht="13.5" thickBot="1">
      <c r="A36" s="195" t="s">
        <v>54</v>
      </c>
      <c r="B36" s="195" t="s">
        <v>20</v>
      </c>
      <c r="C36" s="195" t="s">
        <v>21</v>
      </c>
      <c r="D36" s="196" t="s">
        <v>22</v>
      </c>
      <c r="E36" s="196" t="s">
        <v>0</v>
      </c>
      <c r="F36" s="175">
        <f>F33-D119+K121</f>
        <v>0</v>
      </c>
      <c r="G36" s="131"/>
      <c r="H36" s="136"/>
      <c r="I36" s="135"/>
      <c r="J36" s="134"/>
      <c r="K36" s="135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</row>
    <row r="37" spans="1:96">
      <c r="A37" s="176" t="s">
        <v>98</v>
      </c>
      <c r="B37" s="304" t="s">
        <v>102</v>
      </c>
      <c r="C37" s="120" t="s">
        <v>103</v>
      </c>
      <c r="D37" s="331">
        <v>16000</v>
      </c>
      <c r="E37" s="305" t="s">
        <v>163</v>
      </c>
      <c r="F37" s="126"/>
      <c r="G37" s="131"/>
      <c r="H37" s="136"/>
      <c r="I37" s="135"/>
      <c r="J37" s="134"/>
      <c r="K37" s="135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</row>
    <row r="38" spans="1:96">
      <c r="A38" s="176" t="s">
        <v>98</v>
      </c>
      <c r="B38" s="113" t="s">
        <v>123</v>
      </c>
      <c r="C38" s="112" t="s">
        <v>124</v>
      </c>
      <c r="D38" s="198">
        <v>4000</v>
      </c>
      <c r="E38" s="168" t="s">
        <v>213</v>
      </c>
      <c r="F38" s="124"/>
      <c r="G38" s="131"/>
      <c r="H38" s="136"/>
      <c r="I38" s="135"/>
      <c r="J38" s="134"/>
      <c r="K38" s="135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</row>
    <row r="39" spans="1:96">
      <c r="A39" s="176" t="s">
        <v>98</v>
      </c>
      <c r="B39" s="53" t="s">
        <v>133</v>
      </c>
      <c r="C39" s="112" t="s">
        <v>176</v>
      </c>
      <c r="D39" s="332">
        <v>28100</v>
      </c>
      <c r="E39" s="169" t="s">
        <v>182</v>
      </c>
      <c r="F39" s="124"/>
      <c r="G39" s="131"/>
      <c r="H39" s="136"/>
      <c r="I39" s="135"/>
      <c r="J39" s="134"/>
      <c r="K39" s="135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</row>
    <row r="40" spans="1:96">
      <c r="A40" s="176" t="s">
        <v>98</v>
      </c>
      <c r="B40" s="53" t="s">
        <v>110</v>
      </c>
      <c r="C40" s="112" t="s">
        <v>111</v>
      </c>
      <c r="D40" s="332">
        <v>23000</v>
      </c>
      <c r="E40" s="168" t="s">
        <v>213</v>
      </c>
      <c r="F40" s="124"/>
      <c r="G40" s="137"/>
      <c r="H40" s="136"/>
      <c r="I40" s="135"/>
      <c r="J40" s="134"/>
      <c r="K40" s="135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</row>
    <row r="41" spans="1:96">
      <c r="A41" s="176" t="s">
        <v>98</v>
      </c>
      <c r="B41" s="113" t="s">
        <v>122</v>
      </c>
      <c r="C41" s="112" t="s">
        <v>157</v>
      </c>
      <c r="D41" s="198">
        <v>3840</v>
      </c>
      <c r="E41" s="168" t="s">
        <v>251</v>
      </c>
      <c r="F41" s="129"/>
      <c r="G41" s="138"/>
      <c r="H41" s="136"/>
      <c r="I41" s="135"/>
      <c r="J41" s="134"/>
      <c r="K41" s="135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</row>
    <row r="42" spans="1:96">
      <c r="A42" s="182" t="s">
        <v>98</v>
      </c>
      <c r="B42" s="53" t="s">
        <v>126</v>
      </c>
      <c r="C42" s="112" t="s">
        <v>266</v>
      </c>
      <c r="D42" s="198">
        <v>6230</v>
      </c>
      <c r="E42" s="169" t="s">
        <v>263</v>
      </c>
      <c r="F42" s="130"/>
      <c r="G42" s="139"/>
      <c r="H42" s="136"/>
      <c r="I42" s="140"/>
      <c r="J42" s="141"/>
      <c r="K42" s="135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</row>
    <row r="43" spans="1:96">
      <c r="A43" s="368" t="s">
        <v>226</v>
      </c>
      <c r="B43" s="369" t="s">
        <v>227</v>
      </c>
      <c r="C43" s="370" t="s">
        <v>228</v>
      </c>
      <c r="D43" s="371">
        <v>8000</v>
      </c>
      <c r="E43" s="372" t="s">
        <v>235</v>
      </c>
      <c r="F43" s="126"/>
      <c r="G43" s="422"/>
      <c r="H43" s="422"/>
      <c r="I43" s="422"/>
      <c r="J43" s="56"/>
      <c r="K43" s="135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</row>
    <row r="44" spans="1:96" ht="13.5" thickBot="1">
      <c r="A44" s="176" t="s">
        <v>98</v>
      </c>
      <c r="B44" s="260" t="s">
        <v>246</v>
      </c>
      <c r="C44" s="261" t="s">
        <v>247</v>
      </c>
      <c r="D44" s="198">
        <v>2000</v>
      </c>
      <c r="E44" s="168" t="s">
        <v>243</v>
      </c>
      <c r="F44" s="127"/>
      <c r="G44" s="165"/>
      <c r="H44" s="140"/>
      <c r="I44" s="140"/>
      <c r="J44" s="56"/>
      <c r="K44" s="135"/>
      <c r="L44" s="130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</row>
    <row r="45" spans="1:96" ht="13.5" thickBot="1">
      <c r="A45" s="193" t="s">
        <v>54</v>
      </c>
      <c r="B45" s="193" t="s">
        <v>51</v>
      </c>
      <c r="C45" s="193" t="s">
        <v>52</v>
      </c>
      <c r="D45" s="199" t="s">
        <v>50</v>
      </c>
      <c r="E45" s="194" t="s">
        <v>53</v>
      </c>
      <c r="F45" s="124"/>
      <c r="G45" s="211" t="s">
        <v>55</v>
      </c>
      <c r="H45" s="207" t="s">
        <v>56</v>
      </c>
      <c r="I45" s="207" t="s">
        <v>50</v>
      </c>
      <c r="J45" s="212" t="s">
        <v>57</v>
      </c>
      <c r="K45" s="213" t="s">
        <v>23</v>
      </c>
      <c r="L45" s="214" t="s">
        <v>24</v>
      </c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</row>
    <row r="46" spans="1:96">
      <c r="A46" s="289" t="s">
        <v>158</v>
      </c>
      <c r="B46" s="330" t="s">
        <v>67</v>
      </c>
      <c r="C46" s="290"/>
      <c r="D46" s="291">
        <v>30000</v>
      </c>
      <c r="E46" s="292" t="s">
        <v>233</v>
      </c>
      <c r="F46" s="123"/>
      <c r="G46" s="182" t="s">
        <v>67</v>
      </c>
      <c r="H46" s="183"/>
      <c r="I46" s="184">
        <v>50000</v>
      </c>
      <c r="J46" s="120" t="s">
        <v>170</v>
      </c>
      <c r="K46" s="185">
        <v>50000</v>
      </c>
      <c r="L46" s="186">
        <f>SUM(I46-K46)</f>
        <v>0</v>
      </c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</row>
    <row r="47" spans="1:96">
      <c r="A47" s="289" t="s">
        <v>77</v>
      </c>
      <c r="B47" s="300" t="s">
        <v>109</v>
      </c>
      <c r="C47" s="294"/>
      <c r="D47" s="301">
        <v>89100</v>
      </c>
      <c r="E47" s="296" t="s">
        <v>215</v>
      </c>
      <c r="F47" s="124"/>
      <c r="G47" s="179" t="s">
        <v>109</v>
      </c>
      <c r="H47" s="51"/>
      <c r="I47" s="48">
        <v>100000</v>
      </c>
      <c r="J47" s="48" t="s">
        <v>145</v>
      </c>
      <c r="K47" s="121">
        <v>100000</v>
      </c>
      <c r="L47" s="180">
        <f t="shared" ref="L47:L110" si="2">SUM(I47-K47)</f>
        <v>0</v>
      </c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149"/>
      <c r="AK47" s="149"/>
      <c r="AL47" s="149"/>
      <c r="AM47" s="149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</row>
    <row r="48" spans="1:96">
      <c r="A48" s="289" t="s">
        <v>77</v>
      </c>
      <c r="B48" s="297" t="s">
        <v>78</v>
      </c>
      <c r="C48" s="294"/>
      <c r="D48" s="295">
        <v>223715</v>
      </c>
      <c r="E48" s="296" t="s">
        <v>263</v>
      </c>
      <c r="F48" s="124"/>
      <c r="G48" s="179" t="s">
        <v>71</v>
      </c>
      <c r="H48" s="51"/>
      <c r="I48" s="48">
        <v>170000</v>
      </c>
      <c r="J48" s="163" t="s">
        <v>182</v>
      </c>
      <c r="K48" s="121">
        <v>170000</v>
      </c>
      <c r="L48" s="180">
        <f t="shared" si="2"/>
        <v>0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</row>
    <row r="49" spans="1:96">
      <c r="A49" s="289" t="s">
        <v>244</v>
      </c>
      <c r="B49" s="293" t="s">
        <v>245</v>
      </c>
      <c r="C49" s="294"/>
      <c r="D49" s="295">
        <v>20900</v>
      </c>
      <c r="E49" s="296" t="s">
        <v>243</v>
      </c>
      <c r="F49" s="124"/>
      <c r="G49" s="179" t="s">
        <v>81</v>
      </c>
      <c r="H49" s="51"/>
      <c r="I49" s="48">
        <v>50000</v>
      </c>
      <c r="J49" s="163" t="s">
        <v>182</v>
      </c>
      <c r="K49" s="121">
        <v>50000</v>
      </c>
      <c r="L49" s="180">
        <f t="shared" si="2"/>
        <v>0</v>
      </c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</row>
    <row r="50" spans="1:96">
      <c r="A50" s="289" t="s">
        <v>70</v>
      </c>
      <c r="B50" s="297" t="s">
        <v>71</v>
      </c>
      <c r="C50" s="294"/>
      <c r="D50" s="295">
        <v>135000</v>
      </c>
      <c r="E50" s="296" t="s">
        <v>242</v>
      </c>
      <c r="F50" s="124"/>
      <c r="G50" s="167" t="s">
        <v>86</v>
      </c>
      <c r="H50" s="52"/>
      <c r="I50" s="161">
        <v>200820</v>
      </c>
      <c r="J50" s="162" t="s">
        <v>169</v>
      </c>
      <c r="K50" s="121">
        <v>200820</v>
      </c>
      <c r="L50" s="180">
        <f t="shared" si="2"/>
        <v>0</v>
      </c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</row>
    <row r="51" spans="1:96">
      <c r="A51" s="289" t="s">
        <v>80</v>
      </c>
      <c r="B51" s="297" t="s">
        <v>86</v>
      </c>
      <c r="C51" s="294"/>
      <c r="D51" s="295">
        <v>338280</v>
      </c>
      <c r="E51" s="296" t="s">
        <v>262</v>
      </c>
      <c r="F51" s="124"/>
      <c r="G51" s="179" t="s">
        <v>78</v>
      </c>
      <c r="H51" s="51"/>
      <c r="I51" s="48">
        <v>234890</v>
      </c>
      <c r="J51" s="163" t="s">
        <v>169</v>
      </c>
      <c r="K51" s="121">
        <v>234890</v>
      </c>
      <c r="L51" s="180">
        <f t="shared" si="2"/>
        <v>0</v>
      </c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</row>
    <row r="52" spans="1:96">
      <c r="A52" s="289"/>
      <c r="B52" s="298"/>
      <c r="C52" s="294"/>
      <c r="D52" s="295"/>
      <c r="E52" s="299"/>
      <c r="F52" s="124"/>
      <c r="G52" s="179" t="s">
        <v>76</v>
      </c>
      <c r="H52" s="51"/>
      <c r="I52" s="48">
        <v>150770</v>
      </c>
      <c r="J52" s="163" t="s">
        <v>182</v>
      </c>
      <c r="K52" s="121">
        <v>150770</v>
      </c>
      <c r="L52" s="180">
        <f t="shared" si="2"/>
        <v>0</v>
      </c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</row>
    <row r="53" spans="1:96">
      <c r="A53" s="289"/>
      <c r="B53" s="297"/>
      <c r="C53" s="294"/>
      <c r="D53" s="295"/>
      <c r="E53" s="299"/>
      <c r="F53" s="124"/>
      <c r="G53" s="179" t="s">
        <v>87</v>
      </c>
      <c r="H53" s="51"/>
      <c r="I53" s="48">
        <v>50000</v>
      </c>
      <c r="J53" s="163" t="s">
        <v>145</v>
      </c>
      <c r="K53" s="121">
        <v>50000</v>
      </c>
      <c r="L53" s="180">
        <f t="shared" si="2"/>
        <v>0</v>
      </c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124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</row>
    <row r="54" spans="1:96">
      <c r="A54" s="289"/>
      <c r="B54" s="297"/>
      <c r="C54" s="294"/>
      <c r="D54" s="295"/>
      <c r="E54" s="299"/>
      <c r="F54" s="124"/>
      <c r="G54" s="181" t="s">
        <v>121</v>
      </c>
      <c r="H54" s="57"/>
      <c r="I54" s="48">
        <v>94000</v>
      </c>
      <c r="J54" s="163" t="s">
        <v>182</v>
      </c>
      <c r="K54" s="121">
        <v>94000</v>
      </c>
      <c r="L54" s="180">
        <f t="shared" si="2"/>
        <v>0</v>
      </c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124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</row>
    <row r="55" spans="1:96">
      <c r="A55" s="289"/>
      <c r="B55" s="293"/>
      <c r="C55" s="294"/>
      <c r="D55" s="295"/>
      <c r="E55" s="299"/>
      <c r="F55" s="124"/>
      <c r="G55" s="179" t="s">
        <v>82</v>
      </c>
      <c r="H55" s="51"/>
      <c r="I55" s="48">
        <v>20760</v>
      </c>
      <c r="J55" s="163" t="s">
        <v>177</v>
      </c>
      <c r="K55" s="121">
        <v>20760</v>
      </c>
      <c r="L55" s="180">
        <f t="shared" si="2"/>
        <v>0</v>
      </c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</row>
    <row r="56" spans="1:96">
      <c r="A56" s="302"/>
      <c r="B56" s="300"/>
      <c r="C56" s="294"/>
      <c r="D56" s="295"/>
      <c r="E56" s="299"/>
      <c r="F56" s="124"/>
      <c r="G56" s="179" t="s">
        <v>83</v>
      </c>
      <c r="H56" s="51"/>
      <c r="I56" s="48">
        <v>35000</v>
      </c>
      <c r="J56" s="112" t="s">
        <v>178</v>
      </c>
      <c r="K56" s="121">
        <v>35000</v>
      </c>
      <c r="L56" s="180">
        <f t="shared" si="2"/>
        <v>0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</row>
    <row r="57" spans="1:96">
      <c r="A57" s="274" t="s">
        <v>75</v>
      </c>
      <c r="B57" s="275" t="s">
        <v>76</v>
      </c>
      <c r="C57" s="276"/>
      <c r="D57" s="277">
        <v>300000</v>
      </c>
      <c r="E57" s="278" t="s">
        <v>263</v>
      </c>
      <c r="F57" s="124"/>
      <c r="G57" s="179" t="s">
        <v>97</v>
      </c>
      <c r="H57" s="51"/>
      <c r="I57" s="48">
        <v>200000</v>
      </c>
      <c r="J57" s="163" t="s">
        <v>156</v>
      </c>
      <c r="K57" s="121">
        <v>200000</v>
      </c>
      <c r="L57" s="180">
        <f t="shared" si="2"/>
        <v>0</v>
      </c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</row>
    <row r="58" spans="1:96">
      <c r="A58" s="274" t="s">
        <v>75</v>
      </c>
      <c r="B58" s="275" t="s">
        <v>87</v>
      </c>
      <c r="C58" s="276"/>
      <c r="D58" s="277">
        <v>40000</v>
      </c>
      <c r="E58" s="279" t="s">
        <v>263</v>
      </c>
      <c r="F58" s="124"/>
      <c r="G58" s="179" t="s">
        <v>69</v>
      </c>
      <c r="H58" s="51"/>
      <c r="I58" s="48">
        <v>174340</v>
      </c>
      <c r="J58" s="163" t="s">
        <v>182</v>
      </c>
      <c r="K58" s="121">
        <v>174340</v>
      </c>
      <c r="L58" s="180">
        <f t="shared" si="2"/>
        <v>0</v>
      </c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</row>
    <row r="59" spans="1:96">
      <c r="A59" s="274" t="s">
        <v>75</v>
      </c>
      <c r="B59" s="280" t="s">
        <v>121</v>
      </c>
      <c r="C59" s="276"/>
      <c r="D59" s="277">
        <v>95000</v>
      </c>
      <c r="E59" s="278" t="s">
        <v>263</v>
      </c>
      <c r="F59" s="124"/>
      <c r="G59" s="179" t="s">
        <v>66</v>
      </c>
      <c r="H59" s="51"/>
      <c r="I59" s="48">
        <v>325190</v>
      </c>
      <c r="J59" s="163" t="s">
        <v>178</v>
      </c>
      <c r="K59" s="121">
        <v>325190</v>
      </c>
      <c r="L59" s="180">
        <f t="shared" si="2"/>
        <v>0</v>
      </c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  <c r="CP59" s="130"/>
      <c r="CQ59" s="130"/>
      <c r="CR59" s="130"/>
    </row>
    <row r="60" spans="1:96">
      <c r="A60" s="274" t="s">
        <v>68</v>
      </c>
      <c r="B60" s="275" t="s">
        <v>83</v>
      </c>
      <c r="C60" s="276"/>
      <c r="D60" s="277">
        <v>40000</v>
      </c>
      <c r="E60" s="288" t="s">
        <v>238</v>
      </c>
      <c r="F60" s="124"/>
      <c r="G60" s="167" t="s">
        <v>79</v>
      </c>
      <c r="H60" s="52"/>
      <c r="I60" s="161">
        <v>344190</v>
      </c>
      <c r="J60" s="162" t="s">
        <v>182</v>
      </c>
      <c r="K60" s="121">
        <v>344190</v>
      </c>
      <c r="L60" s="180">
        <f t="shared" si="2"/>
        <v>0</v>
      </c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</row>
    <row r="61" spans="1:96">
      <c r="A61" s="274" t="s">
        <v>68</v>
      </c>
      <c r="B61" s="281" t="s">
        <v>97</v>
      </c>
      <c r="C61" s="276"/>
      <c r="D61" s="277">
        <v>350680</v>
      </c>
      <c r="E61" s="278" t="s">
        <v>263</v>
      </c>
      <c r="F61" s="126"/>
      <c r="G61" s="179" t="s">
        <v>108</v>
      </c>
      <c r="H61" s="51"/>
      <c r="I61" s="48">
        <v>54230</v>
      </c>
      <c r="J61" s="163" t="s">
        <v>168</v>
      </c>
      <c r="K61" s="121">
        <v>54230</v>
      </c>
      <c r="L61" s="180">
        <f t="shared" si="2"/>
        <v>0</v>
      </c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</row>
    <row r="62" spans="1:96">
      <c r="A62" s="274" t="s">
        <v>68</v>
      </c>
      <c r="B62" s="281" t="s">
        <v>193</v>
      </c>
      <c r="C62" s="276"/>
      <c r="D62" s="277">
        <v>300000</v>
      </c>
      <c r="E62" s="279" t="s">
        <v>192</v>
      </c>
      <c r="F62" s="123"/>
      <c r="G62" s="179" t="s">
        <v>104</v>
      </c>
      <c r="H62" s="51"/>
      <c r="I62" s="48">
        <v>259380</v>
      </c>
      <c r="J62" s="164" t="s">
        <v>178</v>
      </c>
      <c r="K62" s="121">
        <v>259380</v>
      </c>
      <c r="L62" s="180">
        <f t="shared" si="2"/>
        <v>0</v>
      </c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</row>
    <row r="63" spans="1:96">
      <c r="A63" s="274"/>
      <c r="B63" s="275"/>
      <c r="C63" s="276"/>
      <c r="D63" s="277"/>
      <c r="E63" s="279"/>
      <c r="F63" s="124"/>
      <c r="G63" s="167" t="s">
        <v>85</v>
      </c>
      <c r="H63" s="52"/>
      <c r="I63" s="161">
        <v>221230</v>
      </c>
      <c r="J63" s="162" t="s">
        <v>178</v>
      </c>
      <c r="K63" s="121">
        <v>221230</v>
      </c>
      <c r="L63" s="180">
        <f t="shared" si="2"/>
        <v>0</v>
      </c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</row>
    <row r="64" spans="1:96">
      <c r="A64" s="274"/>
      <c r="B64" s="275"/>
      <c r="C64" s="276"/>
      <c r="D64" s="277"/>
      <c r="E64" s="279"/>
      <c r="F64" s="124"/>
      <c r="G64" s="167" t="s">
        <v>155</v>
      </c>
      <c r="H64" s="52"/>
      <c r="I64" s="161">
        <v>30180</v>
      </c>
      <c r="J64" s="162" t="s">
        <v>169</v>
      </c>
      <c r="K64" s="121">
        <v>30180</v>
      </c>
      <c r="L64" s="180">
        <f t="shared" si="2"/>
        <v>0</v>
      </c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</row>
    <row r="65" spans="1:96">
      <c r="A65" s="274"/>
      <c r="B65" s="275"/>
      <c r="C65" s="276"/>
      <c r="D65" s="277"/>
      <c r="E65" s="279"/>
      <c r="F65" s="124"/>
      <c r="G65" s="179" t="s">
        <v>102</v>
      </c>
      <c r="H65" s="51" t="s">
        <v>103</v>
      </c>
      <c r="I65" s="48">
        <v>16000</v>
      </c>
      <c r="J65" s="163" t="s">
        <v>163</v>
      </c>
      <c r="K65" s="121">
        <v>16000</v>
      </c>
      <c r="L65" s="180">
        <f t="shared" si="2"/>
        <v>0</v>
      </c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</row>
    <row r="66" spans="1:96">
      <c r="A66" s="274"/>
      <c r="B66" s="275"/>
      <c r="C66" s="276"/>
      <c r="D66" s="277"/>
      <c r="E66" s="278"/>
      <c r="F66" s="124"/>
      <c r="G66" s="179" t="s">
        <v>123</v>
      </c>
      <c r="H66" s="51" t="s">
        <v>124</v>
      </c>
      <c r="I66" s="48">
        <v>4290</v>
      </c>
      <c r="J66" s="163" t="s">
        <v>165</v>
      </c>
      <c r="K66" s="121">
        <v>4290</v>
      </c>
      <c r="L66" s="180">
        <f t="shared" si="2"/>
        <v>0</v>
      </c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</row>
    <row r="67" spans="1:96">
      <c r="A67" s="274"/>
      <c r="B67" s="275"/>
      <c r="C67" s="276"/>
      <c r="D67" s="277"/>
      <c r="E67" s="279"/>
      <c r="F67" s="124"/>
      <c r="G67" s="179" t="s">
        <v>133</v>
      </c>
      <c r="H67" s="51" t="s">
        <v>176</v>
      </c>
      <c r="I67" s="48">
        <v>28100</v>
      </c>
      <c r="J67" s="163" t="s">
        <v>182</v>
      </c>
      <c r="K67" s="121">
        <v>28100</v>
      </c>
      <c r="L67" s="180">
        <f t="shared" si="2"/>
        <v>0</v>
      </c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</row>
    <row r="68" spans="1:96">
      <c r="A68" s="268" t="s">
        <v>65</v>
      </c>
      <c r="B68" s="269" t="s">
        <v>69</v>
      </c>
      <c r="C68" s="270"/>
      <c r="D68" s="377">
        <v>331480</v>
      </c>
      <c r="E68" s="273" t="s">
        <v>243</v>
      </c>
      <c r="F68" s="124"/>
      <c r="G68" s="179" t="s">
        <v>110</v>
      </c>
      <c r="H68" s="51" t="s">
        <v>111</v>
      </c>
      <c r="I68" s="48">
        <v>17000</v>
      </c>
      <c r="J68" s="48" t="s">
        <v>182</v>
      </c>
      <c r="K68" s="121">
        <v>17000</v>
      </c>
      <c r="L68" s="180">
        <f t="shared" si="2"/>
        <v>0</v>
      </c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</row>
    <row r="69" spans="1:96">
      <c r="A69" s="268" t="s">
        <v>65</v>
      </c>
      <c r="B69" s="269" t="s">
        <v>66</v>
      </c>
      <c r="C69" s="270"/>
      <c r="D69" s="377">
        <v>259160</v>
      </c>
      <c r="E69" s="273" t="s">
        <v>263</v>
      </c>
      <c r="F69" s="56"/>
      <c r="G69" s="179" t="s">
        <v>122</v>
      </c>
      <c r="H69" s="51" t="s">
        <v>157</v>
      </c>
      <c r="I69" s="48">
        <v>1830</v>
      </c>
      <c r="J69" s="112" t="s">
        <v>182</v>
      </c>
      <c r="K69" s="121">
        <v>1830</v>
      </c>
      <c r="L69" s="180">
        <f t="shared" si="2"/>
        <v>0</v>
      </c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</row>
    <row r="70" spans="1:96">
      <c r="A70" s="268" t="s">
        <v>65</v>
      </c>
      <c r="B70" s="269" t="s">
        <v>79</v>
      </c>
      <c r="C70" s="270"/>
      <c r="D70" s="377">
        <v>327740</v>
      </c>
      <c r="E70" s="273" t="s">
        <v>263</v>
      </c>
      <c r="F70" s="309"/>
      <c r="G70" s="167"/>
      <c r="H70" s="52"/>
      <c r="I70" s="161"/>
      <c r="J70" s="162"/>
      <c r="K70" s="121"/>
      <c r="L70" s="180">
        <f t="shared" si="2"/>
        <v>0</v>
      </c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</row>
    <row r="71" spans="1:96">
      <c r="A71" s="268" t="s">
        <v>65</v>
      </c>
      <c r="B71" s="269" t="s">
        <v>108</v>
      </c>
      <c r="C71" s="270"/>
      <c r="D71" s="377">
        <v>40080</v>
      </c>
      <c r="E71" s="282" t="s">
        <v>223</v>
      </c>
      <c r="F71" s="309"/>
      <c r="G71" s="315"/>
      <c r="H71" s="54"/>
      <c r="I71" s="48"/>
      <c r="J71" s="112"/>
      <c r="K71" s="121"/>
      <c r="L71" s="180">
        <f t="shared" si="2"/>
        <v>0</v>
      </c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</row>
    <row r="72" spans="1:96">
      <c r="A72" s="268" t="s">
        <v>65</v>
      </c>
      <c r="B72" s="269" t="s">
        <v>104</v>
      </c>
      <c r="C72" s="270"/>
      <c r="D72" s="377">
        <v>291330</v>
      </c>
      <c r="E72" s="272" t="s">
        <v>262</v>
      </c>
      <c r="F72" s="126"/>
      <c r="G72" s="167"/>
      <c r="H72" s="52"/>
      <c r="I72" s="161"/>
      <c r="J72" s="162"/>
      <c r="K72" s="121"/>
      <c r="L72" s="180">
        <f t="shared" si="2"/>
        <v>0</v>
      </c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</row>
    <row r="73" spans="1:96">
      <c r="A73" s="268" t="s">
        <v>65</v>
      </c>
      <c r="B73" s="269" t="s">
        <v>85</v>
      </c>
      <c r="C73" s="270"/>
      <c r="D73" s="377">
        <v>227650</v>
      </c>
      <c r="E73" s="273" t="s">
        <v>263</v>
      </c>
      <c r="F73" s="126"/>
      <c r="G73" s="179"/>
      <c r="H73" s="51"/>
      <c r="I73" s="48"/>
      <c r="J73" s="163"/>
      <c r="K73" s="121"/>
      <c r="L73" s="180">
        <f t="shared" si="2"/>
        <v>0</v>
      </c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</row>
    <row r="74" spans="1:96">
      <c r="A74" s="268"/>
      <c r="B74" s="269"/>
      <c r="C74" s="270"/>
      <c r="D74" s="271"/>
      <c r="E74" s="273"/>
      <c r="F74" s="309"/>
      <c r="G74" s="167"/>
      <c r="H74" s="52"/>
      <c r="I74" s="161"/>
      <c r="J74" s="162"/>
      <c r="K74" s="121"/>
      <c r="L74" s="180">
        <f t="shared" si="2"/>
        <v>0</v>
      </c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</row>
    <row r="75" spans="1:96">
      <c r="A75" s="268"/>
      <c r="B75" s="269"/>
      <c r="C75" s="270"/>
      <c r="D75" s="271"/>
      <c r="E75" s="273"/>
      <c r="F75" s="309"/>
      <c r="G75" s="179"/>
      <c r="H75" s="51"/>
      <c r="I75" s="48"/>
      <c r="J75" s="112"/>
      <c r="K75" s="121"/>
      <c r="L75" s="180">
        <f t="shared" si="2"/>
        <v>0</v>
      </c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</row>
    <row r="76" spans="1:96">
      <c r="A76" s="268"/>
      <c r="B76" s="269"/>
      <c r="C76" s="270"/>
      <c r="D76" s="271"/>
      <c r="E76" s="273"/>
      <c r="F76" s="124"/>
      <c r="G76" s="167"/>
      <c r="H76" s="52"/>
      <c r="I76" s="161"/>
      <c r="J76" s="161"/>
      <c r="K76" s="121"/>
      <c r="L76" s="180">
        <f t="shared" si="2"/>
        <v>0</v>
      </c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</row>
    <row r="77" spans="1:96">
      <c r="A77" s="268"/>
      <c r="B77" s="269"/>
      <c r="C77" s="270"/>
      <c r="D77" s="271"/>
      <c r="E77" s="273"/>
      <c r="F77" s="124"/>
      <c r="G77" s="179"/>
      <c r="H77" s="51"/>
      <c r="I77" s="48"/>
      <c r="J77" s="163"/>
      <c r="K77" s="121"/>
      <c r="L77" s="180">
        <f t="shared" si="2"/>
        <v>0</v>
      </c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</row>
    <row r="78" spans="1:96">
      <c r="A78" s="268"/>
      <c r="B78" s="269"/>
      <c r="C78" s="270"/>
      <c r="D78" s="271"/>
      <c r="E78" s="282"/>
      <c r="F78" s="124"/>
      <c r="G78" s="179"/>
      <c r="H78" s="51"/>
      <c r="I78" s="48"/>
      <c r="J78" s="163"/>
      <c r="K78" s="121"/>
      <c r="L78" s="180">
        <f t="shared" si="2"/>
        <v>0</v>
      </c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</row>
    <row r="79" spans="1:96">
      <c r="A79" s="268"/>
      <c r="B79" s="269"/>
      <c r="C79" s="270"/>
      <c r="D79" s="271"/>
      <c r="E79" s="272"/>
      <c r="F79" s="124"/>
      <c r="G79" s="179"/>
      <c r="H79" s="51"/>
      <c r="I79" s="48"/>
      <c r="J79" s="163"/>
      <c r="K79" s="121"/>
      <c r="L79" s="180">
        <f t="shared" si="2"/>
        <v>0</v>
      </c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</row>
    <row r="80" spans="1:96">
      <c r="A80" s="268"/>
      <c r="B80" s="269"/>
      <c r="C80" s="270"/>
      <c r="D80" s="271"/>
      <c r="E80" s="273"/>
      <c r="F80" s="124" t="s">
        <v>12</v>
      </c>
      <c r="G80" s="179"/>
      <c r="H80" s="51"/>
      <c r="I80" s="48"/>
      <c r="J80" s="163"/>
      <c r="K80" s="121"/>
      <c r="L80" s="180">
        <f t="shared" si="2"/>
        <v>0</v>
      </c>
      <c r="M80" s="124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</row>
    <row r="81" spans="1:96">
      <c r="A81" s="216"/>
      <c r="B81" s="50"/>
      <c r="C81" s="112"/>
      <c r="D81" s="200"/>
      <c r="E81" s="171"/>
      <c r="F81" s="124"/>
      <c r="G81" s="179"/>
      <c r="H81" s="51"/>
      <c r="I81" s="48"/>
      <c r="J81" s="163"/>
      <c r="K81" s="121"/>
      <c r="L81" s="180">
        <f t="shared" si="2"/>
        <v>0</v>
      </c>
      <c r="M81" s="124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  <c r="CP81" s="130"/>
      <c r="CQ81" s="130"/>
      <c r="CR81" s="130"/>
    </row>
    <row r="82" spans="1:96">
      <c r="A82" s="216"/>
      <c r="B82" s="50"/>
      <c r="C82" s="112"/>
      <c r="D82" s="200"/>
      <c r="E82" s="170"/>
      <c r="F82" s="126"/>
      <c r="G82" s="179"/>
      <c r="H82" s="51"/>
      <c r="I82" s="48"/>
      <c r="J82" s="163"/>
      <c r="K82" s="121"/>
      <c r="L82" s="180">
        <f t="shared" si="2"/>
        <v>0</v>
      </c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</row>
    <row r="83" spans="1:96">
      <c r="A83" s="216"/>
      <c r="B83" s="50"/>
      <c r="C83" s="112"/>
      <c r="D83" s="200"/>
      <c r="E83" s="171"/>
      <c r="F83" s="126"/>
      <c r="G83" s="179"/>
      <c r="H83" s="51"/>
      <c r="I83" s="48"/>
      <c r="J83" s="163"/>
      <c r="K83" s="121"/>
      <c r="L83" s="180">
        <f t="shared" si="2"/>
        <v>0</v>
      </c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</row>
    <row r="84" spans="1:96">
      <c r="A84" s="216"/>
      <c r="B84" s="50"/>
      <c r="C84" s="112"/>
      <c r="D84" s="200"/>
      <c r="E84" s="171"/>
      <c r="F84" s="126"/>
      <c r="G84" s="179"/>
      <c r="H84" s="51"/>
      <c r="I84" s="48"/>
      <c r="J84" s="163"/>
      <c r="K84" s="121"/>
      <c r="L84" s="180">
        <f t="shared" si="2"/>
        <v>0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</row>
    <row r="85" spans="1:96">
      <c r="A85" s="226"/>
      <c r="B85" s="50"/>
      <c r="C85" s="112"/>
      <c r="D85" s="200"/>
      <c r="E85" s="171"/>
      <c r="F85" s="126"/>
      <c r="G85" s="179"/>
      <c r="H85" s="51"/>
      <c r="I85" s="48"/>
      <c r="J85" s="163"/>
      <c r="K85" s="121"/>
      <c r="L85" s="180">
        <f t="shared" si="2"/>
        <v>0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</row>
    <row r="86" spans="1:96">
      <c r="A86" s="216"/>
      <c r="B86" s="50"/>
      <c r="C86" s="112"/>
      <c r="D86" s="200"/>
      <c r="E86" s="172"/>
      <c r="F86" s="126"/>
      <c r="G86" s="179"/>
      <c r="H86" s="51"/>
      <c r="I86" s="48"/>
      <c r="J86" s="163"/>
      <c r="K86" s="121"/>
      <c r="L86" s="180">
        <f t="shared" si="2"/>
        <v>0</v>
      </c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</row>
    <row r="87" spans="1:96">
      <c r="A87" s="216"/>
      <c r="B87" s="50"/>
      <c r="C87" s="112"/>
      <c r="D87" s="200"/>
      <c r="E87" s="170"/>
      <c r="F87" s="124"/>
      <c r="G87" s="179"/>
      <c r="H87" s="51"/>
      <c r="I87" s="48"/>
      <c r="J87" s="163"/>
      <c r="K87" s="121"/>
      <c r="L87" s="180">
        <f t="shared" si="2"/>
        <v>0</v>
      </c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</row>
    <row r="88" spans="1:96">
      <c r="A88" s="216"/>
      <c r="B88" s="50"/>
      <c r="C88" s="112"/>
      <c r="D88" s="200"/>
      <c r="E88" s="170"/>
      <c r="F88" s="124"/>
      <c r="G88" s="179"/>
      <c r="H88" s="51"/>
      <c r="I88" s="48"/>
      <c r="J88" s="163"/>
      <c r="K88" s="121"/>
      <c r="L88" s="180">
        <f t="shared" si="2"/>
        <v>0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</row>
    <row r="89" spans="1:96">
      <c r="A89" s="216"/>
      <c r="B89" s="113"/>
      <c r="C89" s="112"/>
      <c r="D89" s="200"/>
      <c r="E89" s="171"/>
      <c r="F89" s="124"/>
      <c r="G89" s="179"/>
      <c r="H89" s="51"/>
      <c r="I89" s="48"/>
      <c r="J89" s="48"/>
      <c r="K89" s="121"/>
      <c r="L89" s="180">
        <f t="shared" si="2"/>
        <v>0</v>
      </c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</row>
    <row r="90" spans="1:96">
      <c r="A90" s="215"/>
      <c r="B90" s="50"/>
      <c r="C90" s="112"/>
      <c r="D90" s="200"/>
      <c r="E90" s="172"/>
      <c r="F90" s="124"/>
      <c r="G90" s="179"/>
      <c r="H90" s="51"/>
      <c r="I90" s="48"/>
      <c r="J90" s="163"/>
      <c r="K90" s="121"/>
      <c r="L90" s="180">
        <f t="shared" si="2"/>
        <v>0</v>
      </c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</row>
    <row r="91" spans="1:96">
      <c r="A91" s="215"/>
      <c r="B91" s="50"/>
      <c r="C91" s="112"/>
      <c r="D91" s="200"/>
      <c r="E91" s="172"/>
      <c r="F91" s="124"/>
      <c r="G91" s="167"/>
      <c r="H91" s="52"/>
      <c r="I91" s="161"/>
      <c r="J91" s="162"/>
      <c r="K91" s="121"/>
      <c r="L91" s="180">
        <f t="shared" si="2"/>
        <v>0</v>
      </c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</row>
    <row r="92" spans="1:96">
      <c r="A92" s="216"/>
      <c r="B92" s="50"/>
      <c r="C92" s="112"/>
      <c r="D92" s="200"/>
      <c r="E92" s="171"/>
      <c r="F92" s="130"/>
      <c r="G92" s="179"/>
      <c r="H92" s="51"/>
      <c r="I92" s="48"/>
      <c r="J92" s="163"/>
      <c r="K92" s="121"/>
      <c r="L92" s="180">
        <f t="shared" si="2"/>
        <v>0</v>
      </c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</row>
    <row r="93" spans="1:96">
      <c r="A93" s="216"/>
      <c r="B93" s="50"/>
      <c r="C93" s="112"/>
      <c r="D93" s="200"/>
      <c r="E93" s="172"/>
      <c r="F93" s="130"/>
      <c r="G93" s="179"/>
      <c r="H93" s="51"/>
      <c r="I93" s="48"/>
      <c r="J93" s="48"/>
      <c r="K93" s="121"/>
      <c r="L93" s="180">
        <f t="shared" si="2"/>
        <v>0</v>
      </c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</row>
    <row r="94" spans="1:96">
      <c r="A94" s="216"/>
      <c r="B94" s="49"/>
      <c r="C94" s="112"/>
      <c r="D94" s="200"/>
      <c r="E94" s="171"/>
      <c r="F94" s="130"/>
      <c r="G94" s="179"/>
      <c r="H94" s="51"/>
      <c r="I94" s="48"/>
      <c r="J94" s="163"/>
      <c r="K94" s="121"/>
      <c r="L94" s="180">
        <f t="shared" si="2"/>
        <v>0</v>
      </c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</row>
    <row r="95" spans="1:96">
      <c r="A95" s="216"/>
      <c r="B95" s="50"/>
      <c r="C95" s="112"/>
      <c r="D95" s="201"/>
      <c r="E95" s="171"/>
      <c r="F95" s="130"/>
      <c r="G95" s="167"/>
      <c r="H95" s="52"/>
      <c r="I95" s="161"/>
      <c r="J95" s="162"/>
      <c r="K95" s="121"/>
      <c r="L95" s="180">
        <f t="shared" si="2"/>
        <v>0</v>
      </c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  <c r="CP95" s="130"/>
      <c r="CQ95" s="130"/>
      <c r="CR95" s="130"/>
    </row>
    <row r="96" spans="1:96">
      <c r="A96" s="216"/>
      <c r="B96" s="50"/>
      <c r="C96" s="112"/>
      <c r="D96" s="200"/>
      <c r="E96" s="172"/>
      <c r="F96" s="130"/>
      <c r="G96" s="179"/>
      <c r="H96" s="51"/>
      <c r="I96" s="48"/>
      <c r="J96" s="112"/>
      <c r="K96" s="121"/>
      <c r="L96" s="180">
        <f t="shared" si="2"/>
        <v>0</v>
      </c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</row>
    <row r="97" spans="1:96">
      <c r="A97" s="216"/>
      <c r="B97" s="50"/>
      <c r="C97" s="218"/>
      <c r="D97" s="200"/>
      <c r="E97" s="172"/>
      <c r="F97" s="130"/>
      <c r="G97" s="179"/>
      <c r="H97" s="51"/>
      <c r="I97" s="48"/>
      <c r="J97" s="48"/>
      <c r="K97" s="121"/>
      <c r="L97" s="180">
        <f t="shared" si="2"/>
        <v>0</v>
      </c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0"/>
      <c r="CM97" s="130"/>
      <c r="CN97" s="130"/>
      <c r="CO97" s="130"/>
      <c r="CP97" s="130"/>
      <c r="CQ97" s="130"/>
      <c r="CR97" s="130"/>
    </row>
    <row r="98" spans="1:96">
      <c r="A98" s="216"/>
      <c r="B98" s="49"/>
      <c r="C98" s="48"/>
      <c r="D98" s="200"/>
      <c r="E98" s="171"/>
      <c r="F98" s="130"/>
      <c r="G98" s="167"/>
      <c r="H98" s="52"/>
      <c r="I98" s="161"/>
      <c r="J98" s="162"/>
      <c r="K98" s="121"/>
      <c r="L98" s="180">
        <f t="shared" si="2"/>
        <v>0</v>
      </c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</row>
    <row r="99" spans="1:96">
      <c r="A99" s="216"/>
      <c r="B99" s="50"/>
      <c r="C99" s="112"/>
      <c r="D99" s="200"/>
      <c r="E99" s="170"/>
      <c r="F99" s="130"/>
      <c r="G99" s="179"/>
      <c r="H99" s="51"/>
      <c r="I99" s="48"/>
      <c r="J99" s="163"/>
      <c r="K99" s="121"/>
      <c r="L99" s="180">
        <f t="shared" si="2"/>
        <v>0</v>
      </c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  <c r="CH99" s="130"/>
      <c r="CI99" s="130"/>
      <c r="CJ99" s="130"/>
      <c r="CK99" s="130"/>
      <c r="CL99" s="130"/>
      <c r="CM99" s="130"/>
      <c r="CN99" s="130"/>
      <c r="CO99" s="130"/>
      <c r="CP99" s="130"/>
      <c r="CQ99" s="130"/>
      <c r="CR99" s="130"/>
    </row>
    <row r="100" spans="1:96">
      <c r="A100" s="216"/>
      <c r="B100" s="50"/>
      <c r="C100" s="112"/>
      <c r="D100" s="200"/>
      <c r="E100" s="172"/>
      <c r="F100" s="130"/>
      <c r="G100" s="179"/>
      <c r="H100" s="51"/>
      <c r="I100" s="48"/>
      <c r="J100" s="163"/>
      <c r="K100" s="121"/>
      <c r="L100" s="180">
        <f t="shared" si="2"/>
        <v>0</v>
      </c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</row>
    <row r="101" spans="1:96">
      <c r="A101" s="216"/>
      <c r="B101" s="50"/>
      <c r="C101" s="112"/>
      <c r="D101" s="200"/>
      <c r="E101" s="172"/>
      <c r="F101" s="130"/>
      <c r="G101" s="167"/>
      <c r="H101" s="52"/>
      <c r="I101" s="161"/>
      <c r="J101" s="162"/>
      <c r="K101" s="121"/>
      <c r="L101" s="180">
        <f t="shared" si="2"/>
        <v>0</v>
      </c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</row>
    <row r="102" spans="1:96">
      <c r="A102" s="216"/>
      <c r="B102" s="50"/>
      <c r="C102" s="112"/>
      <c r="D102" s="200"/>
      <c r="E102" s="172"/>
      <c r="F102" s="130"/>
      <c r="G102" s="167"/>
      <c r="H102" s="52"/>
      <c r="I102" s="161"/>
      <c r="J102" s="162"/>
      <c r="K102" s="121"/>
      <c r="L102" s="180">
        <f t="shared" si="2"/>
        <v>0</v>
      </c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</row>
    <row r="103" spans="1:96">
      <c r="A103" s="216"/>
      <c r="B103" s="50"/>
      <c r="C103" s="112"/>
      <c r="D103" s="200"/>
      <c r="E103" s="172"/>
      <c r="F103" s="130"/>
      <c r="G103" s="167"/>
      <c r="H103" s="52"/>
      <c r="I103" s="161"/>
      <c r="J103" s="162"/>
      <c r="K103" s="121"/>
      <c r="L103" s="180">
        <f t="shared" si="2"/>
        <v>0</v>
      </c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130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130"/>
      <c r="BT103" s="130"/>
      <c r="BU103" s="130"/>
      <c r="BV103" s="130"/>
      <c r="BW103" s="130"/>
      <c r="BX103" s="130"/>
      <c r="BY103" s="130"/>
      <c r="BZ103" s="130"/>
      <c r="CA103" s="130"/>
      <c r="CB103" s="130"/>
      <c r="CC103" s="130"/>
      <c r="CD103" s="130"/>
      <c r="CE103" s="130"/>
      <c r="CF103" s="130"/>
      <c r="CG103" s="130"/>
      <c r="CH103" s="130"/>
      <c r="CI103" s="130"/>
      <c r="CJ103" s="130"/>
      <c r="CK103" s="130"/>
      <c r="CL103" s="130"/>
      <c r="CM103" s="130"/>
      <c r="CN103" s="130"/>
      <c r="CO103" s="130"/>
      <c r="CP103" s="130"/>
      <c r="CQ103" s="130"/>
      <c r="CR103" s="130"/>
    </row>
    <row r="104" spans="1:96">
      <c r="A104" s="216"/>
      <c r="B104" s="50"/>
      <c r="C104" s="112"/>
      <c r="D104" s="200"/>
      <c r="E104" s="172"/>
      <c r="F104" s="130"/>
      <c r="G104" s="179"/>
      <c r="H104" s="51"/>
      <c r="I104" s="48"/>
      <c r="J104" s="163"/>
      <c r="K104" s="121"/>
      <c r="L104" s="180">
        <f t="shared" si="2"/>
        <v>0</v>
      </c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130"/>
      <c r="BJ104" s="130"/>
      <c r="BK104" s="130"/>
      <c r="BL104" s="130"/>
      <c r="BM104" s="130"/>
      <c r="BN104" s="130"/>
      <c r="BO104" s="130"/>
      <c r="BP104" s="130"/>
      <c r="BQ104" s="130"/>
      <c r="BR104" s="130"/>
      <c r="BS104" s="130"/>
      <c r="BT104" s="130"/>
      <c r="BU104" s="130"/>
      <c r="BV104" s="130"/>
      <c r="BW104" s="130"/>
      <c r="BX104" s="130"/>
      <c r="BY104" s="130"/>
      <c r="BZ104" s="130"/>
      <c r="CA104" s="130"/>
      <c r="CB104" s="130"/>
      <c r="CC104" s="130"/>
      <c r="CD104" s="130"/>
      <c r="CE104" s="130"/>
      <c r="CF104" s="130"/>
      <c r="CG104" s="130"/>
      <c r="CH104" s="130"/>
      <c r="CI104" s="130"/>
      <c r="CJ104" s="130"/>
      <c r="CK104" s="130"/>
      <c r="CL104" s="130"/>
      <c r="CM104" s="130"/>
      <c r="CN104" s="130"/>
      <c r="CO104" s="130"/>
      <c r="CP104" s="130"/>
      <c r="CQ104" s="130"/>
      <c r="CR104" s="130"/>
    </row>
    <row r="105" spans="1:96">
      <c r="A105" s="216"/>
      <c r="B105" s="50"/>
      <c r="C105" s="112"/>
      <c r="D105" s="200"/>
      <c r="E105" s="171"/>
      <c r="F105" s="130"/>
      <c r="G105" s="179"/>
      <c r="H105" s="51"/>
      <c r="I105" s="48"/>
      <c r="J105" s="112"/>
      <c r="K105" s="121"/>
      <c r="L105" s="180">
        <f t="shared" si="2"/>
        <v>0</v>
      </c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130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  <c r="BY105" s="130"/>
      <c r="BZ105" s="130"/>
      <c r="CA105" s="130"/>
      <c r="CB105" s="130"/>
      <c r="CC105" s="130"/>
      <c r="CD105" s="130"/>
      <c r="CE105" s="130"/>
      <c r="CF105" s="130"/>
      <c r="CG105" s="130"/>
      <c r="CH105" s="130"/>
      <c r="CI105" s="130"/>
      <c r="CJ105" s="130"/>
      <c r="CK105" s="130"/>
      <c r="CL105" s="130"/>
      <c r="CM105" s="130"/>
      <c r="CN105" s="130"/>
      <c r="CO105" s="130"/>
      <c r="CP105" s="130"/>
      <c r="CQ105" s="130"/>
      <c r="CR105" s="130"/>
    </row>
    <row r="106" spans="1:96">
      <c r="A106" s="216"/>
      <c r="B106" s="50"/>
      <c r="C106" s="112"/>
      <c r="D106" s="200"/>
      <c r="E106" s="172"/>
      <c r="F106" s="130"/>
      <c r="G106" s="179"/>
      <c r="H106" s="51"/>
      <c r="I106" s="48"/>
      <c r="J106" s="163"/>
      <c r="K106" s="121"/>
      <c r="L106" s="180">
        <f t="shared" si="2"/>
        <v>0</v>
      </c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30"/>
      <c r="CP106" s="130"/>
      <c r="CQ106" s="130"/>
      <c r="CR106" s="130"/>
    </row>
    <row r="107" spans="1:96">
      <c r="A107" s="216"/>
      <c r="B107" s="50"/>
      <c r="C107" s="112"/>
      <c r="D107" s="200"/>
      <c r="E107" s="172"/>
      <c r="F107" s="130"/>
      <c r="G107" s="167"/>
      <c r="H107" s="52"/>
      <c r="I107" s="161"/>
      <c r="J107" s="162"/>
      <c r="K107" s="121"/>
      <c r="L107" s="180">
        <f t="shared" si="2"/>
        <v>0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  <c r="BY107" s="130"/>
      <c r="BZ107" s="130"/>
      <c r="CA107" s="130"/>
      <c r="CB107" s="130"/>
      <c r="CC107" s="130"/>
      <c r="CD107" s="130"/>
      <c r="CE107" s="130"/>
      <c r="CF107" s="130"/>
      <c r="CG107" s="130"/>
      <c r="CH107" s="130"/>
      <c r="CI107" s="130"/>
      <c r="CJ107" s="130"/>
      <c r="CK107" s="130"/>
      <c r="CL107" s="130"/>
      <c r="CM107" s="130"/>
      <c r="CN107" s="130"/>
      <c r="CO107" s="130"/>
      <c r="CP107" s="130"/>
      <c r="CQ107" s="130"/>
      <c r="CR107" s="130"/>
    </row>
    <row r="108" spans="1:96">
      <c r="A108" s="216"/>
      <c r="B108" s="50"/>
      <c r="C108" s="112"/>
      <c r="D108" s="200"/>
      <c r="E108" s="172"/>
      <c r="F108" s="130"/>
      <c r="G108" s="167"/>
      <c r="H108" s="52"/>
      <c r="I108" s="161"/>
      <c r="J108" s="162"/>
      <c r="K108" s="121"/>
      <c r="L108" s="180">
        <f t="shared" si="2"/>
        <v>0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0"/>
      <c r="CB108" s="130"/>
      <c r="CC108" s="130"/>
      <c r="CD108" s="130"/>
      <c r="CE108" s="130"/>
      <c r="CF108" s="130"/>
      <c r="CG108" s="130"/>
      <c r="CH108" s="130"/>
      <c r="CI108" s="130"/>
      <c r="CJ108" s="130"/>
      <c r="CK108" s="130"/>
      <c r="CL108" s="130"/>
      <c r="CM108" s="130"/>
      <c r="CN108" s="130"/>
      <c r="CO108" s="130"/>
      <c r="CP108" s="130"/>
      <c r="CQ108" s="130"/>
      <c r="CR108" s="130"/>
    </row>
    <row r="109" spans="1:96">
      <c r="A109" s="216"/>
      <c r="B109" s="50"/>
      <c r="C109" s="112"/>
      <c r="D109" s="200"/>
      <c r="E109" s="172"/>
      <c r="F109" s="130"/>
      <c r="G109" s="167"/>
      <c r="H109" s="52"/>
      <c r="I109" s="161"/>
      <c r="J109" s="162"/>
      <c r="K109" s="121"/>
      <c r="L109" s="180">
        <f t="shared" si="2"/>
        <v>0</v>
      </c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130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  <c r="BY109" s="130"/>
      <c r="BZ109" s="130"/>
      <c r="CA109" s="130"/>
      <c r="CB109" s="130"/>
      <c r="CC109" s="130"/>
      <c r="CD109" s="130"/>
      <c r="CE109" s="130"/>
      <c r="CF109" s="130"/>
      <c r="CG109" s="130"/>
      <c r="CH109" s="130"/>
      <c r="CI109" s="130"/>
      <c r="CJ109" s="130"/>
      <c r="CK109" s="130"/>
      <c r="CL109" s="130"/>
      <c r="CM109" s="130"/>
      <c r="CN109" s="130"/>
      <c r="CO109" s="130"/>
      <c r="CP109" s="130"/>
      <c r="CQ109" s="130"/>
      <c r="CR109" s="130"/>
    </row>
    <row r="110" spans="1:96">
      <c r="A110" s="216"/>
      <c r="B110" s="50"/>
      <c r="C110" s="112"/>
      <c r="D110" s="200"/>
      <c r="E110" s="172"/>
      <c r="F110" s="130"/>
      <c r="G110" s="181"/>
      <c r="H110" s="57"/>
      <c r="I110" s="48"/>
      <c r="J110" s="163"/>
      <c r="K110" s="121"/>
      <c r="L110" s="180">
        <f t="shared" si="2"/>
        <v>0</v>
      </c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  <c r="CP110" s="130"/>
      <c r="CQ110" s="130"/>
      <c r="CR110" s="130"/>
    </row>
    <row r="111" spans="1:96">
      <c r="A111" s="216"/>
      <c r="B111" s="50"/>
      <c r="C111" s="112"/>
      <c r="D111" s="200"/>
      <c r="E111" s="172"/>
      <c r="F111" s="130"/>
      <c r="G111" s="179"/>
      <c r="H111" s="51"/>
      <c r="I111" s="48"/>
      <c r="J111" s="163"/>
      <c r="K111" s="121"/>
      <c r="L111" s="180">
        <f>SUM(I111-K111)</f>
        <v>0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  <c r="CH111" s="130"/>
      <c r="CI111" s="130"/>
      <c r="CJ111" s="130"/>
      <c r="CK111" s="130"/>
      <c r="CL111" s="130"/>
      <c r="CM111" s="130"/>
      <c r="CN111" s="130"/>
      <c r="CO111" s="130"/>
      <c r="CP111" s="130"/>
      <c r="CQ111" s="130"/>
      <c r="CR111" s="130"/>
    </row>
    <row r="112" spans="1:96">
      <c r="A112" s="216"/>
      <c r="B112" s="49"/>
      <c r="C112" s="218"/>
      <c r="D112" s="200"/>
      <c r="E112" s="172"/>
      <c r="F112" s="130"/>
      <c r="G112" s="179"/>
      <c r="H112" s="51"/>
      <c r="I112" s="48"/>
      <c r="J112" s="163"/>
      <c r="K112" s="121"/>
      <c r="L112" s="180">
        <f>SUM(I112-K112)</f>
        <v>0</v>
      </c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  <c r="CH112" s="130"/>
      <c r="CI112" s="130"/>
      <c r="CJ112" s="130"/>
      <c r="CK112" s="130"/>
      <c r="CL112" s="130"/>
      <c r="CM112" s="130"/>
      <c r="CN112" s="130"/>
      <c r="CO112" s="130"/>
      <c r="CP112" s="130"/>
      <c r="CQ112" s="130"/>
      <c r="CR112" s="130"/>
    </row>
    <row r="113" spans="1:96">
      <c r="A113" s="216"/>
      <c r="B113" s="50"/>
      <c r="C113" s="112"/>
      <c r="D113" s="200"/>
      <c r="E113" s="172"/>
      <c r="F113" s="130"/>
      <c r="G113" s="179"/>
      <c r="H113" s="51"/>
      <c r="I113" s="48"/>
      <c r="J113" s="48"/>
      <c r="K113" s="121"/>
      <c r="L113" s="180">
        <f t="shared" ref="L113:L120" si="3">SUM(I113-K113)</f>
        <v>0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  <c r="BY113" s="130"/>
      <c r="BZ113" s="130"/>
      <c r="CA113" s="130"/>
      <c r="CB113" s="130"/>
      <c r="CC113" s="130"/>
      <c r="CD113" s="130"/>
      <c r="CE113" s="130"/>
      <c r="CF113" s="130"/>
      <c r="CG113" s="130"/>
      <c r="CH113" s="130"/>
      <c r="CI113" s="130"/>
      <c r="CJ113" s="130"/>
      <c r="CK113" s="130"/>
      <c r="CL113" s="130"/>
      <c r="CM113" s="130"/>
      <c r="CN113" s="130"/>
      <c r="CO113" s="130"/>
      <c r="CP113" s="130"/>
      <c r="CQ113" s="130"/>
      <c r="CR113" s="130"/>
    </row>
    <row r="114" spans="1:96">
      <c r="A114" s="216"/>
      <c r="B114" s="50"/>
      <c r="C114" s="112"/>
      <c r="D114" s="200"/>
      <c r="E114" s="172"/>
      <c r="F114" s="130"/>
      <c r="G114" s="179"/>
      <c r="H114" s="51"/>
      <c r="I114" s="48"/>
      <c r="J114" s="163"/>
      <c r="K114" s="121"/>
      <c r="L114" s="180">
        <f t="shared" si="3"/>
        <v>0</v>
      </c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130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  <c r="BY114" s="130"/>
      <c r="BZ114" s="130"/>
      <c r="CA114" s="130"/>
      <c r="CB114" s="130"/>
      <c r="CC114" s="130"/>
      <c r="CD114" s="130"/>
      <c r="CE114" s="130"/>
      <c r="CF114" s="130"/>
      <c r="CG114" s="130"/>
      <c r="CH114" s="130"/>
      <c r="CI114" s="130"/>
      <c r="CJ114" s="130"/>
      <c r="CK114" s="130"/>
      <c r="CL114" s="130"/>
      <c r="CM114" s="130"/>
      <c r="CN114" s="130"/>
      <c r="CO114" s="130"/>
      <c r="CP114" s="130"/>
      <c r="CQ114" s="130"/>
      <c r="CR114" s="130"/>
    </row>
    <row r="115" spans="1:96">
      <c r="A115" s="216"/>
      <c r="B115" s="50"/>
      <c r="C115" s="112"/>
      <c r="D115" s="200"/>
      <c r="E115" s="172"/>
      <c r="F115" s="130"/>
      <c r="G115" s="179"/>
      <c r="H115" s="51"/>
      <c r="I115" s="48"/>
      <c r="J115" s="163"/>
      <c r="K115" s="121"/>
      <c r="L115" s="180">
        <f t="shared" si="3"/>
        <v>0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130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  <c r="CH115" s="130"/>
      <c r="CI115" s="130"/>
      <c r="CJ115" s="130"/>
      <c r="CK115" s="130"/>
      <c r="CL115" s="130"/>
      <c r="CM115" s="130"/>
      <c r="CN115" s="130"/>
      <c r="CO115" s="130"/>
      <c r="CP115" s="130"/>
      <c r="CQ115" s="130"/>
      <c r="CR115" s="130"/>
    </row>
    <row r="116" spans="1:96">
      <c r="A116" s="216"/>
      <c r="B116" s="50"/>
      <c r="C116" s="112"/>
      <c r="D116" s="200"/>
      <c r="E116" s="172"/>
      <c r="F116" s="130"/>
      <c r="G116" s="167"/>
      <c r="H116" s="52"/>
      <c r="I116" s="161"/>
      <c r="J116" s="162"/>
      <c r="K116" s="121"/>
      <c r="L116" s="180">
        <f t="shared" si="3"/>
        <v>0</v>
      </c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130"/>
      <c r="BJ116" s="130"/>
      <c r="BK116" s="130"/>
      <c r="BL116" s="130"/>
      <c r="BM116" s="130"/>
      <c r="BN116" s="130"/>
      <c r="BO116" s="130"/>
      <c r="BP116" s="130"/>
      <c r="BQ116" s="130"/>
      <c r="BR116" s="130"/>
      <c r="BS116" s="130"/>
      <c r="BT116" s="130"/>
      <c r="BU116" s="130"/>
      <c r="BV116" s="130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  <c r="CH116" s="130"/>
      <c r="CI116" s="130"/>
      <c r="CJ116" s="130"/>
      <c r="CK116" s="130"/>
      <c r="CL116" s="130"/>
      <c r="CM116" s="130"/>
      <c r="CN116" s="130"/>
      <c r="CO116" s="130"/>
      <c r="CP116" s="130"/>
      <c r="CQ116" s="130"/>
      <c r="CR116" s="130"/>
    </row>
    <row r="117" spans="1:96">
      <c r="A117" s="216"/>
      <c r="B117" s="50"/>
      <c r="C117" s="112"/>
      <c r="D117" s="200"/>
      <c r="E117" s="172"/>
      <c r="F117" s="130"/>
      <c r="G117" s="179"/>
      <c r="H117" s="51"/>
      <c r="I117" s="48"/>
      <c r="J117" s="163"/>
      <c r="K117" s="121"/>
      <c r="L117" s="180">
        <f t="shared" si="3"/>
        <v>0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130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  <c r="CP117" s="130"/>
      <c r="CQ117" s="130"/>
      <c r="CR117" s="130"/>
    </row>
    <row r="118" spans="1:96" ht="13.5" thickBot="1">
      <c r="A118" s="217"/>
      <c r="B118" s="166"/>
      <c r="C118" s="112"/>
      <c r="D118" s="233"/>
      <c r="E118" s="173"/>
      <c r="F118" s="130"/>
      <c r="G118" s="167"/>
      <c r="H118" s="52"/>
      <c r="I118" s="161"/>
      <c r="J118" s="163"/>
      <c r="K118" s="121"/>
      <c r="L118" s="180">
        <f t="shared" si="3"/>
        <v>0</v>
      </c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130"/>
      <c r="BJ118" s="130"/>
      <c r="BK118" s="130"/>
      <c r="BL118" s="130"/>
      <c r="BM118" s="130"/>
      <c r="BN118" s="130"/>
      <c r="BO118" s="130"/>
      <c r="BP118" s="130"/>
      <c r="BQ118" s="130"/>
      <c r="BR118" s="130"/>
      <c r="BS118" s="130"/>
      <c r="BT118" s="130"/>
      <c r="BU118" s="130"/>
      <c r="BV118" s="130"/>
      <c r="BW118" s="130"/>
      <c r="BX118" s="130"/>
      <c r="BY118" s="130"/>
      <c r="BZ118" s="130"/>
      <c r="CA118" s="130"/>
      <c r="CB118" s="130"/>
      <c r="CC118" s="130"/>
      <c r="CD118" s="130"/>
      <c r="CE118" s="130"/>
      <c r="CF118" s="130"/>
      <c r="CG118" s="130"/>
      <c r="CH118" s="130"/>
      <c r="CI118" s="130"/>
      <c r="CJ118" s="130"/>
      <c r="CK118" s="130"/>
      <c r="CL118" s="130"/>
      <c r="CM118" s="130"/>
      <c r="CN118" s="130"/>
      <c r="CO118" s="130"/>
      <c r="CP118" s="130"/>
      <c r="CQ118" s="130"/>
      <c r="CR118" s="130"/>
    </row>
    <row r="119" spans="1:96" ht="13.5" thickBot="1">
      <c r="A119" s="419" t="s">
        <v>25</v>
      </c>
      <c r="B119" s="420"/>
      <c r="C119" s="423"/>
      <c r="D119" s="202">
        <f>SUM(D37:D118)</f>
        <v>3531285</v>
      </c>
      <c r="E119" s="197"/>
      <c r="F119" s="130"/>
      <c r="G119" s="167"/>
      <c r="H119" s="52"/>
      <c r="I119" s="161"/>
      <c r="J119" s="163"/>
      <c r="K119" s="121"/>
      <c r="L119" s="180">
        <f t="shared" si="3"/>
        <v>0</v>
      </c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130"/>
      <c r="CC119" s="130"/>
      <c r="CD119" s="130"/>
      <c r="CE119" s="130"/>
      <c r="CF119" s="130"/>
      <c r="CG119" s="130"/>
      <c r="CH119" s="130"/>
      <c r="CI119" s="130"/>
      <c r="CJ119" s="130"/>
      <c r="CK119" s="130"/>
      <c r="CL119" s="130"/>
      <c r="CM119" s="130"/>
      <c r="CN119" s="130"/>
      <c r="CO119" s="130"/>
      <c r="CP119" s="130"/>
      <c r="CQ119" s="130"/>
      <c r="CR119" s="130"/>
    </row>
    <row r="120" spans="1:96" ht="13.5" thickBot="1">
      <c r="B120" s="55"/>
      <c r="C120" s="148"/>
      <c r="D120" s="154"/>
      <c r="E120" s="56"/>
      <c r="F120" s="130" t="s">
        <v>12</v>
      </c>
      <c r="G120" s="187"/>
      <c r="H120" s="188"/>
      <c r="I120" s="189"/>
      <c r="J120" s="190"/>
      <c r="K120" s="191"/>
      <c r="L120" s="192">
        <f t="shared" si="3"/>
        <v>0</v>
      </c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130"/>
      <c r="BJ120" s="130"/>
      <c r="BK120" s="130"/>
      <c r="BL120" s="130"/>
      <c r="BM120" s="130"/>
      <c r="BN120" s="130"/>
      <c r="BO120" s="130"/>
      <c r="BP120" s="130"/>
      <c r="BQ120" s="130"/>
      <c r="BR120" s="130"/>
      <c r="BS120" s="130"/>
      <c r="BT120" s="130"/>
      <c r="BU120" s="130"/>
      <c r="BV120" s="130"/>
      <c r="BW120" s="130"/>
      <c r="BX120" s="130"/>
      <c r="BY120" s="130"/>
      <c r="BZ120" s="130"/>
      <c r="CA120" s="130"/>
      <c r="CB120" s="130"/>
      <c r="CC120" s="130"/>
      <c r="CD120" s="130"/>
      <c r="CE120" s="130"/>
      <c r="CF120" s="130"/>
      <c r="CG120" s="130"/>
      <c r="CH120" s="130"/>
      <c r="CI120" s="130"/>
      <c r="CJ120" s="130"/>
      <c r="CK120" s="130"/>
      <c r="CL120" s="130"/>
      <c r="CM120" s="130"/>
      <c r="CN120" s="130"/>
      <c r="CO120" s="130"/>
      <c r="CP120" s="130"/>
      <c r="CQ120" s="130"/>
      <c r="CR120" s="130"/>
    </row>
    <row r="121" spans="1:96" ht="13.5" thickBot="1">
      <c r="A121" s="419" t="s">
        <v>26</v>
      </c>
      <c r="B121" s="420"/>
      <c r="C121" s="420"/>
      <c r="D121" s="202">
        <f>D119+L121</f>
        <v>3531285</v>
      </c>
      <c r="E121" s="197"/>
      <c r="F121" s="130"/>
      <c r="G121" s="206"/>
      <c r="H121" s="177"/>
      <c r="I121" s="207">
        <f>SUM(I46:I120)</f>
        <v>2832200</v>
      </c>
      <c r="J121" s="208"/>
      <c r="K121" s="209">
        <f>SUM(K46:K120)</f>
        <v>2832200</v>
      </c>
      <c r="L121" s="210">
        <f>SUM(I121-K121)</f>
        <v>0</v>
      </c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130"/>
      <c r="BJ121" s="130"/>
      <c r="BK121" s="130"/>
      <c r="BL121" s="130"/>
      <c r="BM121" s="130"/>
      <c r="BN121" s="130"/>
      <c r="BO121" s="130"/>
      <c r="BP121" s="130"/>
      <c r="BQ121" s="130"/>
      <c r="BR121" s="130"/>
      <c r="BS121" s="130"/>
      <c r="BT121" s="130"/>
      <c r="BU121" s="130"/>
      <c r="BV121" s="130"/>
      <c r="BW121" s="130"/>
      <c r="BX121" s="130"/>
      <c r="BY121" s="130"/>
      <c r="BZ121" s="130"/>
      <c r="CA121" s="130"/>
      <c r="CB121" s="130"/>
      <c r="CC121" s="130"/>
      <c r="CD121" s="130"/>
      <c r="CE121" s="130"/>
      <c r="CF121" s="130"/>
      <c r="CG121" s="130"/>
      <c r="CH121" s="130"/>
      <c r="CI121" s="130"/>
      <c r="CJ121" s="130"/>
      <c r="CK121" s="130"/>
      <c r="CL121" s="130"/>
      <c r="CM121" s="130"/>
      <c r="CN121" s="130"/>
      <c r="CO121" s="130"/>
      <c r="CP121" s="130"/>
      <c r="CQ121" s="130"/>
      <c r="CR121" s="130"/>
    </row>
    <row r="122" spans="1:96">
      <c r="A122" s="130"/>
      <c r="B122" s="155"/>
      <c r="C122" s="155"/>
      <c r="D122" s="203"/>
      <c r="E122" s="130"/>
      <c r="F122" s="130"/>
      <c r="G122" s="56"/>
      <c r="H122" s="135"/>
      <c r="I122" s="135"/>
      <c r="J122" s="56"/>
      <c r="K122" s="135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130"/>
      <c r="BJ122" s="130"/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0"/>
      <c r="BV122" s="130"/>
      <c r="BW122" s="130"/>
      <c r="BX122" s="130"/>
      <c r="BY122" s="130"/>
      <c r="BZ122" s="130"/>
      <c r="CA122" s="130"/>
      <c r="CB122" s="130"/>
      <c r="CC122" s="130"/>
      <c r="CD122" s="130"/>
      <c r="CE122" s="130"/>
      <c r="CF122" s="130"/>
      <c r="CG122" s="130"/>
      <c r="CH122" s="130"/>
      <c r="CI122" s="130"/>
      <c r="CJ122" s="130"/>
      <c r="CK122" s="130"/>
      <c r="CL122" s="130"/>
      <c r="CM122" s="130"/>
      <c r="CN122" s="130"/>
      <c r="CO122" s="130"/>
      <c r="CP122" s="130"/>
      <c r="CQ122" s="130"/>
      <c r="CR122" s="130"/>
    </row>
    <row r="123" spans="1:96">
      <c r="A123" s="130"/>
      <c r="B123" s="137"/>
      <c r="C123" s="135"/>
      <c r="D123" s="157"/>
      <c r="E123" s="141"/>
      <c r="F123" s="130"/>
      <c r="G123" s="56"/>
      <c r="H123" s="135"/>
      <c r="I123" s="135"/>
      <c r="J123" s="56"/>
      <c r="K123" s="135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130"/>
      <c r="BJ123" s="130"/>
      <c r="BK123" s="130"/>
      <c r="BL123" s="130"/>
      <c r="BM123" s="130"/>
      <c r="BN123" s="130"/>
      <c r="BO123" s="130"/>
      <c r="BP123" s="130"/>
      <c r="BQ123" s="130"/>
      <c r="BR123" s="130"/>
      <c r="BS123" s="130"/>
      <c r="BT123" s="130"/>
      <c r="BU123" s="130"/>
      <c r="BV123" s="130"/>
      <c r="BW123" s="130"/>
      <c r="BX123" s="130"/>
      <c r="BY123" s="130"/>
      <c r="BZ123" s="130"/>
      <c r="CA123" s="130"/>
      <c r="CB123" s="130"/>
      <c r="CC123" s="130"/>
      <c r="CD123" s="130"/>
      <c r="CE123" s="130"/>
      <c r="CF123" s="130"/>
      <c r="CG123" s="130"/>
      <c r="CH123" s="130"/>
      <c r="CI123" s="130"/>
      <c r="CJ123" s="130"/>
      <c r="CK123" s="130"/>
      <c r="CL123" s="130"/>
      <c r="CM123" s="130"/>
      <c r="CN123" s="130"/>
      <c r="CO123" s="130"/>
      <c r="CP123" s="130"/>
      <c r="CQ123" s="130"/>
      <c r="CR123" s="130"/>
    </row>
    <row r="124" spans="1:96">
      <c r="A124" s="130"/>
      <c r="B124" s="137"/>
      <c r="C124" s="135"/>
      <c r="D124" s="157"/>
      <c r="E124" s="141"/>
      <c r="F124" s="130"/>
      <c r="G124" s="56"/>
      <c r="H124" s="135"/>
      <c r="I124" s="135"/>
      <c r="J124" s="56"/>
      <c r="K124" s="135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130"/>
      <c r="BJ124" s="130"/>
      <c r="BK124" s="130"/>
      <c r="BL124" s="130"/>
      <c r="BM124" s="130"/>
      <c r="BN124" s="130"/>
      <c r="BO124" s="130"/>
      <c r="BP124" s="130"/>
      <c r="BQ124" s="130"/>
      <c r="BR124" s="130"/>
      <c r="BS124" s="130"/>
      <c r="BT124" s="130"/>
      <c r="BU124" s="130"/>
      <c r="BV124" s="130"/>
      <c r="BW124" s="130"/>
      <c r="BX124" s="130"/>
      <c r="BY124" s="130"/>
      <c r="BZ124" s="130"/>
      <c r="CA124" s="130"/>
      <c r="CB124" s="130"/>
      <c r="CC124" s="130"/>
      <c r="CD124" s="130"/>
      <c r="CE124" s="130"/>
      <c r="CF124" s="130"/>
      <c r="CG124" s="130"/>
      <c r="CH124" s="130"/>
      <c r="CI124" s="130"/>
      <c r="CJ124" s="130"/>
      <c r="CK124" s="130"/>
      <c r="CL124" s="130"/>
      <c r="CM124" s="130"/>
      <c r="CN124" s="130"/>
      <c r="CO124" s="130"/>
      <c r="CP124" s="130"/>
      <c r="CQ124" s="130"/>
      <c r="CR124" s="130"/>
    </row>
    <row r="125" spans="1:96">
      <c r="A125" s="130"/>
      <c r="B125" s="156"/>
      <c r="C125" s="140"/>
      <c r="D125" s="157"/>
      <c r="E125" s="141"/>
      <c r="F125" s="130"/>
      <c r="G125" s="56"/>
      <c r="H125" s="135"/>
      <c r="I125" s="135"/>
      <c r="J125" s="56"/>
      <c r="K125" s="135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130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  <c r="CH125" s="130"/>
      <c r="CI125" s="130"/>
      <c r="CJ125" s="130"/>
      <c r="CK125" s="130"/>
      <c r="CL125" s="130"/>
      <c r="CM125" s="130"/>
      <c r="CN125" s="130"/>
      <c r="CO125" s="130"/>
      <c r="CP125" s="130"/>
      <c r="CQ125" s="130"/>
      <c r="CR125" s="130"/>
    </row>
    <row r="126" spans="1:96">
      <c r="A126" s="130"/>
      <c r="B126" s="137"/>
      <c r="C126" s="135"/>
      <c r="D126" s="157"/>
      <c r="E126" s="141"/>
      <c r="F126" s="130"/>
      <c r="G126" s="56"/>
      <c r="H126" s="135"/>
      <c r="I126" s="135"/>
      <c r="J126" s="56"/>
      <c r="K126" s="135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12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  <c r="CH126" s="130"/>
      <c r="CI126" s="130"/>
      <c r="CJ126" s="130"/>
      <c r="CK126" s="130"/>
      <c r="CL126" s="130"/>
      <c r="CM126" s="130"/>
      <c r="CN126" s="130"/>
      <c r="CO126" s="130"/>
      <c r="CP126" s="130"/>
      <c r="CQ126" s="130"/>
      <c r="CR126" s="130"/>
    </row>
    <row r="127" spans="1:96">
      <c r="A127" s="130"/>
      <c r="B127" s="158"/>
      <c r="C127" s="142"/>
      <c r="D127" s="159"/>
      <c r="E127" s="160"/>
      <c r="F127" s="130"/>
      <c r="G127" s="56"/>
      <c r="H127" s="135"/>
      <c r="I127" s="135"/>
      <c r="J127" s="56"/>
      <c r="K127" s="135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124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130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30"/>
      <c r="CH127" s="130"/>
      <c r="CI127" s="130"/>
      <c r="CJ127" s="130"/>
      <c r="CK127" s="130"/>
      <c r="CL127" s="130"/>
      <c r="CM127" s="130"/>
      <c r="CN127" s="130"/>
      <c r="CO127" s="130"/>
      <c r="CP127" s="130"/>
      <c r="CQ127" s="130"/>
      <c r="CR127" s="130"/>
    </row>
    <row r="128" spans="1:96">
      <c r="A128" s="130"/>
      <c r="B128" s="158"/>
      <c r="C128" s="142"/>
      <c r="D128" s="159"/>
      <c r="E128" s="160"/>
      <c r="F128" s="130"/>
      <c r="G128" s="56"/>
      <c r="H128" s="135"/>
      <c r="I128" s="135"/>
      <c r="J128" s="56"/>
      <c r="K128" s="135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  <c r="CH128" s="130"/>
      <c r="CI128" s="130"/>
      <c r="CJ128" s="130"/>
      <c r="CK128" s="130"/>
      <c r="CL128" s="130"/>
      <c r="CM128" s="130"/>
      <c r="CN128" s="130"/>
      <c r="CO128" s="130"/>
      <c r="CP128" s="130"/>
      <c r="CQ128" s="130"/>
      <c r="CR128" s="130"/>
    </row>
    <row r="129" spans="1:96">
      <c r="A129" s="130"/>
      <c r="B129" s="158"/>
      <c r="C129" s="142"/>
      <c r="D129" s="159"/>
      <c r="E129" s="160"/>
      <c r="F129" s="130"/>
      <c r="G129" s="56"/>
      <c r="H129" s="135"/>
      <c r="I129" s="135"/>
      <c r="J129" s="56"/>
      <c r="K129" s="135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130"/>
      <c r="BJ129" s="130"/>
      <c r="BK129" s="130"/>
      <c r="BL129" s="130"/>
      <c r="BM129" s="130"/>
      <c r="BN129" s="130"/>
      <c r="BO129" s="130"/>
      <c r="BP129" s="130"/>
      <c r="BQ129" s="130"/>
      <c r="BR129" s="130"/>
      <c r="BS129" s="130"/>
      <c r="BT129" s="130"/>
      <c r="BU129" s="130"/>
      <c r="BV129" s="130"/>
      <c r="BW129" s="130"/>
      <c r="BX129" s="130"/>
      <c r="BY129" s="130"/>
      <c r="BZ129" s="130"/>
      <c r="CA129" s="130"/>
      <c r="CB129" s="130"/>
      <c r="CC129" s="130"/>
      <c r="CD129" s="130"/>
      <c r="CE129" s="130"/>
      <c r="CF129" s="130"/>
      <c r="CG129" s="130"/>
      <c r="CH129" s="130"/>
      <c r="CI129" s="130"/>
      <c r="CJ129" s="130"/>
      <c r="CK129" s="130"/>
      <c r="CL129" s="130"/>
      <c r="CM129" s="130"/>
      <c r="CN129" s="130"/>
      <c r="CO129" s="130"/>
      <c r="CP129" s="130"/>
      <c r="CQ129" s="130"/>
      <c r="CR129" s="130"/>
    </row>
    <row r="130" spans="1:96">
      <c r="A130" s="130"/>
      <c r="B130" s="155"/>
      <c r="C130" s="155"/>
      <c r="D130" s="203"/>
      <c r="E130" s="130"/>
      <c r="F130" s="130"/>
      <c r="G130" s="56"/>
      <c r="H130" s="135"/>
      <c r="I130" s="135"/>
      <c r="J130" s="56"/>
      <c r="K130" s="135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130"/>
      <c r="BJ130" s="130"/>
      <c r="BK130" s="130"/>
      <c r="BL130" s="130"/>
      <c r="BM130" s="130"/>
      <c r="BN130" s="130"/>
      <c r="BO130" s="130"/>
      <c r="BP130" s="130"/>
      <c r="BQ130" s="130"/>
      <c r="BR130" s="130"/>
      <c r="BS130" s="130"/>
      <c r="BT130" s="130"/>
      <c r="BU130" s="130"/>
      <c r="BV130" s="130"/>
      <c r="BW130" s="130"/>
      <c r="BX130" s="130"/>
      <c r="BY130" s="130"/>
      <c r="BZ130" s="130"/>
      <c r="CA130" s="130"/>
      <c r="CB130" s="130"/>
      <c r="CC130" s="130"/>
      <c r="CD130" s="130"/>
      <c r="CE130" s="130"/>
      <c r="CF130" s="130"/>
      <c r="CG130" s="130"/>
      <c r="CH130" s="130"/>
      <c r="CI130" s="130"/>
      <c r="CJ130" s="130"/>
      <c r="CK130" s="130"/>
      <c r="CL130" s="130"/>
      <c r="CM130" s="130"/>
      <c r="CN130" s="130"/>
      <c r="CO130" s="130"/>
      <c r="CP130" s="130"/>
      <c r="CQ130" s="130"/>
      <c r="CR130" s="130"/>
    </row>
    <row r="131" spans="1:96">
      <c r="A131" s="130"/>
      <c r="B131" s="155"/>
      <c r="C131" s="155"/>
      <c r="D131" s="203"/>
      <c r="E131" s="130"/>
      <c r="F131" s="130"/>
      <c r="G131" s="56"/>
      <c r="H131" s="135"/>
      <c r="I131" s="135"/>
      <c r="J131" s="56"/>
      <c r="K131" s="135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30"/>
      <c r="BX131" s="130"/>
      <c r="BY131" s="130"/>
      <c r="BZ131" s="130"/>
      <c r="CA131" s="130"/>
      <c r="CB131" s="130"/>
      <c r="CC131" s="130"/>
      <c r="CD131" s="130"/>
      <c r="CE131" s="130"/>
      <c r="CF131" s="130"/>
      <c r="CG131" s="130"/>
      <c r="CH131" s="130"/>
      <c r="CI131" s="130"/>
      <c r="CJ131" s="130"/>
      <c r="CK131" s="130"/>
      <c r="CL131" s="130"/>
      <c r="CM131" s="130"/>
      <c r="CN131" s="130"/>
      <c r="CO131" s="130"/>
      <c r="CP131" s="130"/>
      <c r="CQ131" s="130"/>
      <c r="CR131" s="130"/>
    </row>
    <row r="132" spans="1:96">
      <c r="A132" s="130"/>
      <c r="B132" s="155"/>
      <c r="C132" s="155"/>
      <c r="D132" s="204"/>
      <c r="E132" s="130"/>
      <c r="F132" s="130"/>
      <c r="G132" s="56"/>
      <c r="H132" s="135"/>
      <c r="I132" s="135"/>
      <c r="J132" s="56"/>
      <c r="K132" s="135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130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  <c r="CH132" s="130"/>
      <c r="CI132" s="130"/>
      <c r="CJ132" s="130"/>
      <c r="CK132" s="130"/>
      <c r="CL132" s="130"/>
      <c r="CM132" s="130"/>
      <c r="CN132" s="130"/>
      <c r="CO132" s="130"/>
      <c r="CP132" s="130"/>
      <c r="CQ132" s="130"/>
      <c r="CR132" s="130"/>
    </row>
    <row r="133" spans="1:96">
      <c r="A133" s="130"/>
      <c r="B133" s="155"/>
      <c r="C133" s="155"/>
      <c r="D133" s="204"/>
      <c r="E133" s="130"/>
      <c r="F133" s="130"/>
      <c r="G133" s="56"/>
      <c r="H133" s="135"/>
      <c r="I133" s="135"/>
      <c r="J133" s="56"/>
      <c r="K133" s="135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130"/>
      <c r="BJ133" s="130"/>
      <c r="BK133" s="130"/>
      <c r="BL133" s="130"/>
      <c r="BM133" s="130"/>
      <c r="BN133" s="130"/>
      <c r="BO133" s="130"/>
      <c r="BP133" s="130"/>
      <c r="BQ133" s="130"/>
      <c r="BR133" s="130"/>
      <c r="BS133" s="130"/>
      <c r="BT133" s="130"/>
      <c r="BU133" s="130"/>
      <c r="BV133" s="130"/>
      <c r="BW133" s="130"/>
      <c r="BX133" s="130"/>
      <c r="BY133" s="130"/>
      <c r="BZ133" s="130"/>
      <c r="CA133" s="130"/>
      <c r="CB133" s="130"/>
      <c r="CC133" s="130"/>
      <c r="CD133" s="130"/>
      <c r="CE133" s="130"/>
      <c r="CF133" s="130"/>
      <c r="CG133" s="130"/>
      <c r="CH133" s="130"/>
      <c r="CI133" s="130"/>
      <c r="CJ133" s="130"/>
      <c r="CK133" s="130"/>
      <c r="CL133" s="130"/>
      <c r="CM133" s="130"/>
      <c r="CN133" s="130"/>
      <c r="CO133" s="130"/>
      <c r="CP133" s="130"/>
      <c r="CQ133" s="130"/>
      <c r="CR133" s="130"/>
    </row>
    <row r="134" spans="1:96">
      <c r="A134" s="130"/>
      <c r="B134" s="155"/>
      <c r="C134" s="155"/>
      <c r="D134" s="204"/>
      <c r="E134" s="130"/>
      <c r="F134" s="130"/>
      <c r="G134" s="56"/>
      <c r="H134" s="135"/>
      <c r="I134" s="135"/>
      <c r="J134" s="56"/>
      <c r="K134" s="135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130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  <c r="CP134" s="130"/>
      <c r="CQ134" s="130"/>
      <c r="CR134" s="130"/>
    </row>
    <row r="135" spans="1:96">
      <c r="A135" s="130"/>
      <c r="B135" s="155"/>
      <c r="C135" s="155"/>
      <c r="D135" s="204"/>
      <c r="E135" s="130"/>
      <c r="F135" s="130"/>
      <c r="G135" s="56"/>
      <c r="H135" s="135"/>
      <c r="I135" s="135"/>
      <c r="J135" s="56"/>
      <c r="K135" s="135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</row>
    <row r="136" spans="1:96">
      <c r="A136" s="130"/>
      <c r="B136" s="155"/>
      <c r="C136" s="155"/>
      <c r="D136" s="204"/>
      <c r="E136" s="130"/>
      <c r="F136" s="130"/>
      <c r="G136" s="56"/>
      <c r="H136" s="135"/>
      <c r="I136" s="135"/>
      <c r="J136" s="56"/>
      <c r="K136" s="135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130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  <c r="CH136" s="130"/>
      <c r="CI136" s="130"/>
      <c r="CJ136" s="130"/>
      <c r="CK136" s="130"/>
      <c r="CL136" s="130"/>
      <c r="CM136" s="130"/>
      <c r="CN136" s="130"/>
      <c r="CO136" s="130"/>
      <c r="CP136" s="130"/>
      <c r="CQ136" s="130"/>
      <c r="CR136" s="130"/>
    </row>
    <row r="137" spans="1:96">
      <c r="A137" s="130"/>
      <c r="B137" s="148"/>
      <c r="C137" s="148"/>
      <c r="D137" s="205"/>
      <c r="E137" s="56"/>
      <c r="F137" s="56"/>
      <c r="G137" s="56"/>
      <c r="H137" s="135"/>
      <c r="I137" s="135"/>
      <c r="J137" s="56"/>
      <c r="K137" s="135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130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  <c r="CH137" s="130"/>
      <c r="CI137" s="130"/>
      <c r="CJ137" s="130"/>
      <c r="CK137" s="130"/>
      <c r="CL137" s="130"/>
      <c r="CM137" s="130"/>
      <c r="CN137" s="130"/>
      <c r="CO137" s="130"/>
      <c r="CP137" s="130"/>
      <c r="CQ137" s="130"/>
      <c r="CR137" s="130"/>
    </row>
    <row r="138" spans="1:96">
      <c r="A138" s="130"/>
      <c r="B138" s="148"/>
      <c r="C138" s="148"/>
      <c r="D138" s="205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130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  <c r="CH138" s="130"/>
      <c r="CI138" s="130"/>
      <c r="CJ138" s="130"/>
      <c r="CK138" s="130"/>
      <c r="CL138" s="130"/>
      <c r="CM138" s="130"/>
      <c r="CN138" s="130"/>
      <c r="CO138" s="130"/>
      <c r="CP138" s="130"/>
      <c r="CQ138" s="130"/>
      <c r="CR138" s="130"/>
    </row>
    <row r="139" spans="1:96" s="47" customFormat="1">
      <c r="A139" s="56"/>
      <c r="B139" s="148"/>
      <c r="C139" s="148"/>
      <c r="D139" s="205"/>
      <c r="E139" s="56"/>
      <c r="F139" s="56"/>
      <c r="G139" s="56"/>
      <c r="H139" s="140"/>
      <c r="I139" s="135"/>
      <c r="J139" s="56"/>
      <c r="K139" s="135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/>
      <c r="CJ139" s="128"/>
      <c r="CK139" s="128"/>
      <c r="CL139" s="128"/>
      <c r="CM139" s="128"/>
      <c r="CN139" s="128"/>
      <c r="CO139" s="128"/>
      <c r="CP139" s="128"/>
      <c r="CQ139" s="128"/>
      <c r="CR139" s="128"/>
    </row>
    <row r="140" spans="1:96" s="130" customFormat="1">
      <c r="B140" s="148"/>
      <c r="C140" s="148"/>
      <c r="D140" s="205"/>
      <c r="E140" s="56"/>
      <c r="F140" s="56"/>
      <c r="G140" s="56"/>
      <c r="H140" s="135"/>
      <c r="I140" s="135"/>
      <c r="J140" s="56"/>
      <c r="K140" s="135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</row>
    <row r="141" spans="1:96" s="130" customFormat="1">
      <c r="B141" s="148"/>
      <c r="C141" s="148"/>
      <c r="D141" s="205"/>
      <c r="E141" s="56"/>
      <c r="F141" s="56"/>
      <c r="G141" s="56"/>
      <c r="H141" s="135"/>
      <c r="I141" s="135"/>
      <c r="J141" s="56"/>
      <c r="K141" s="135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 spans="1:96" s="130" customFormat="1">
      <c r="B142" s="155"/>
      <c r="C142" s="155"/>
      <c r="D142" s="204"/>
      <c r="G142" s="56"/>
      <c r="H142" s="135"/>
      <c r="I142" s="135"/>
      <c r="J142" s="56"/>
      <c r="K142" s="135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</row>
    <row r="143" spans="1:96" s="130" customFormat="1">
      <c r="B143" s="155"/>
      <c r="C143" s="155"/>
      <c r="D143" s="204"/>
      <c r="G143" s="56"/>
      <c r="H143" s="135"/>
      <c r="I143" s="135"/>
      <c r="J143" s="56"/>
      <c r="K143" s="135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</row>
    <row r="144" spans="1:96" s="130" customFormat="1">
      <c r="B144" s="155"/>
      <c r="C144" s="155"/>
      <c r="D144" s="204"/>
      <c r="G144" s="56"/>
      <c r="H144" s="135"/>
      <c r="I144" s="135"/>
      <c r="J144" s="56"/>
      <c r="K144" s="135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</row>
    <row r="145" spans="2:23" s="130" customFormat="1">
      <c r="B145" s="155"/>
      <c r="C145" s="155"/>
      <c r="D145" s="204"/>
      <c r="G145" s="56"/>
      <c r="H145" s="135"/>
      <c r="I145" s="135"/>
      <c r="J145" s="56"/>
      <c r="K145" s="135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</row>
    <row r="146" spans="2:23" s="130" customFormat="1">
      <c r="B146" s="155"/>
      <c r="C146" s="155"/>
      <c r="D146" s="204"/>
      <c r="G146" s="56"/>
      <c r="H146" s="135"/>
      <c r="I146" s="135"/>
      <c r="J146" s="56"/>
      <c r="K146" s="135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 spans="2:23" s="130" customFormat="1">
      <c r="B147" s="155"/>
      <c r="C147" s="155"/>
      <c r="D147" s="204"/>
      <c r="G147" s="56"/>
      <c r="H147" s="135"/>
      <c r="I147" s="135"/>
      <c r="J147" s="56"/>
      <c r="K147" s="135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</row>
    <row r="148" spans="2:23" s="130" customFormat="1">
      <c r="B148" s="155"/>
      <c r="C148" s="155"/>
      <c r="D148" s="204"/>
      <c r="G148" s="56"/>
      <c r="H148" s="135"/>
      <c r="I148" s="135"/>
      <c r="J148" s="56"/>
      <c r="K148" s="135"/>
      <c r="L148" s="56"/>
      <c r="M148" s="56"/>
      <c r="N148" s="56"/>
      <c r="O148" s="56"/>
      <c r="P148" s="56"/>
      <c r="Q148" s="56"/>
      <c r="R148" s="56"/>
      <c r="S148" s="56"/>
      <c r="T148" s="56"/>
    </row>
    <row r="149" spans="2:23" s="130" customFormat="1">
      <c r="B149" s="155"/>
      <c r="C149" s="155"/>
      <c r="D149" s="204"/>
      <c r="G149" s="56"/>
      <c r="H149" s="135"/>
      <c r="I149" s="135"/>
      <c r="J149" s="56"/>
      <c r="K149" s="135"/>
      <c r="L149" s="56"/>
      <c r="M149" s="56"/>
      <c r="N149" s="56"/>
      <c r="O149" s="56"/>
      <c r="P149" s="56"/>
      <c r="Q149" s="56"/>
      <c r="R149" s="56"/>
      <c r="S149" s="56"/>
      <c r="T149" s="56"/>
    </row>
    <row r="150" spans="2:23" s="130" customFormat="1">
      <c r="B150" s="155"/>
      <c r="C150" s="155"/>
      <c r="D150" s="204"/>
      <c r="G150" s="56"/>
      <c r="H150" s="135"/>
      <c r="I150" s="135"/>
      <c r="J150" s="56"/>
      <c r="K150" s="135"/>
      <c r="L150" s="56"/>
      <c r="M150" s="56"/>
      <c r="N150" s="56"/>
      <c r="O150" s="56"/>
      <c r="P150" s="56"/>
      <c r="Q150" s="56"/>
      <c r="R150" s="56"/>
      <c r="S150" s="56"/>
      <c r="T150" s="56"/>
    </row>
    <row r="151" spans="2:23" s="130" customFormat="1">
      <c r="B151" s="155"/>
      <c r="C151" s="155"/>
      <c r="D151" s="204"/>
      <c r="G151" s="56"/>
      <c r="H151" s="135"/>
      <c r="I151" s="135"/>
      <c r="J151" s="56"/>
      <c r="K151" s="135"/>
      <c r="L151" s="56"/>
      <c r="M151" s="56"/>
      <c r="N151" s="56"/>
      <c r="O151" s="56"/>
      <c r="P151" s="56"/>
      <c r="Q151" s="56"/>
      <c r="R151" s="56"/>
      <c r="S151" s="56"/>
      <c r="T151" s="56"/>
    </row>
    <row r="152" spans="2:23" s="130" customFormat="1">
      <c r="B152" s="155"/>
      <c r="C152" s="155"/>
      <c r="D152" s="204"/>
      <c r="G152" s="56"/>
      <c r="H152" s="135"/>
      <c r="I152" s="135"/>
      <c r="J152" s="56"/>
      <c r="K152" s="135"/>
      <c r="L152" s="56"/>
      <c r="M152" s="56"/>
      <c r="N152" s="56"/>
      <c r="O152" s="56"/>
      <c r="P152" s="56"/>
      <c r="Q152" s="56"/>
      <c r="R152" s="56"/>
      <c r="S152" s="56"/>
      <c r="T152" s="56"/>
    </row>
    <row r="153" spans="2:23" s="130" customFormat="1">
      <c r="B153" s="155"/>
      <c r="C153" s="155"/>
      <c r="D153" s="204"/>
      <c r="G153" s="56"/>
      <c r="H153" s="135"/>
      <c r="I153" s="135"/>
      <c r="J153" s="56"/>
      <c r="K153" s="135"/>
      <c r="L153" s="56"/>
      <c r="M153" s="56"/>
      <c r="N153" s="56"/>
      <c r="O153" s="56"/>
      <c r="P153" s="56"/>
      <c r="Q153" s="56"/>
      <c r="R153" s="56"/>
      <c r="S153" s="56"/>
      <c r="T153" s="56"/>
    </row>
    <row r="154" spans="2:23" s="130" customFormat="1">
      <c r="B154" s="155"/>
      <c r="C154" s="155"/>
      <c r="D154" s="204"/>
      <c r="G154" s="56"/>
      <c r="H154" s="135"/>
      <c r="I154" s="135"/>
      <c r="J154" s="56"/>
      <c r="K154" s="135"/>
      <c r="L154" s="56"/>
      <c r="M154" s="56"/>
      <c r="N154" s="56"/>
      <c r="O154" s="56"/>
      <c r="P154" s="56"/>
      <c r="Q154" s="56"/>
      <c r="R154" s="56"/>
      <c r="S154" s="56"/>
      <c r="T154" s="56"/>
    </row>
    <row r="155" spans="2:23" s="130" customFormat="1">
      <c r="B155" s="155"/>
      <c r="C155" s="155"/>
      <c r="D155" s="204"/>
      <c r="G155" s="56"/>
      <c r="H155" s="135"/>
      <c r="I155" s="135"/>
      <c r="J155" s="56"/>
      <c r="K155" s="135"/>
      <c r="L155" s="56"/>
      <c r="M155" s="56"/>
      <c r="N155" s="56"/>
      <c r="O155" s="56"/>
      <c r="P155" s="56"/>
      <c r="Q155" s="56"/>
      <c r="R155" s="56"/>
      <c r="S155" s="56"/>
      <c r="T155" s="56"/>
    </row>
    <row r="156" spans="2:23" s="130" customFormat="1">
      <c r="B156" s="155"/>
      <c r="C156" s="155"/>
      <c r="D156" s="204"/>
      <c r="G156" s="56"/>
      <c r="H156" s="135"/>
      <c r="I156" s="135"/>
      <c r="J156" s="56"/>
      <c r="K156" s="135"/>
      <c r="L156" s="56"/>
      <c r="M156" s="56"/>
      <c r="N156" s="56"/>
      <c r="O156" s="56"/>
      <c r="P156" s="56"/>
      <c r="Q156" s="56"/>
      <c r="R156" s="56"/>
      <c r="S156" s="56"/>
      <c r="T156" s="56"/>
    </row>
    <row r="157" spans="2:23" s="130" customFormat="1">
      <c r="B157" s="155"/>
      <c r="C157" s="155"/>
      <c r="D157" s="204"/>
      <c r="G157" s="56"/>
      <c r="H157" s="135"/>
      <c r="I157" s="135"/>
      <c r="J157" s="56"/>
      <c r="K157" s="135"/>
      <c r="L157" s="56"/>
    </row>
    <row r="158" spans="2:23" s="130" customFormat="1">
      <c r="B158" s="155"/>
      <c r="C158" s="155"/>
      <c r="D158" s="204"/>
      <c r="G158" s="56"/>
      <c r="H158" s="135"/>
      <c r="I158" s="135"/>
      <c r="J158" s="56"/>
      <c r="K158" s="135"/>
      <c r="L158" s="56"/>
    </row>
    <row r="159" spans="2:23" s="130" customFormat="1">
      <c r="B159" s="155"/>
      <c r="C159" s="155"/>
      <c r="D159" s="204"/>
      <c r="G159" s="56"/>
      <c r="H159" s="135"/>
      <c r="I159" s="135"/>
      <c r="J159" s="56"/>
      <c r="K159" s="135"/>
      <c r="L159" s="56"/>
    </row>
    <row r="160" spans="2:23" s="130" customFormat="1">
      <c r="B160" s="155"/>
      <c r="C160" s="155"/>
      <c r="D160" s="204"/>
      <c r="G160" s="56"/>
      <c r="H160" s="135"/>
      <c r="I160" s="135"/>
      <c r="J160" s="56"/>
      <c r="K160" s="135"/>
      <c r="L160" s="56"/>
    </row>
    <row r="161" spans="2:13" s="130" customFormat="1">
      <c r="B161" s="155"/>
      <c r="C161" s="155"/>
      <c r="D161" s="204"/>
      <c r="G161" s="56"/>
      <c r="H161" s="135"/>
      <c r="I161" s="135"/>
      <c r="J161" s="56"/>
      <c r="K161" s="135"/>
      <c r="L161" s="56"/>
    </row>
    <row r="162" spans="2:13" s="130" customFormat="1">
      <c r="B162" s="155"/>
      <c r="C162" s="155"/>
      <c r="D162" s="204"/>
      <c r="G162" s="56"/>
      <c r="H162" s="135"/>
      <c r="I162" s="135"/>
      <c r="J162" s="56"/>
      <c r="K162" s="135"/>
      <c r="L162" s="56"/>
    </row>
    <row r="163" spans="2:13" s="130" customFormat="1">
      <c r="B163" s="155"/>
      <c r="C163" s="155"/>
      <c r="D163" s="204"/>
      <c r="G163" s="56"/>
      <c r="H163" s="135"/>
      <c r="I163" s="135"/>
      <c r="J163" s="56"/>
      <c r="K163" s="135"/>
      <c r="L163" s="56"/>
    </row>
    <row r="164" spans="2:13" s="130" customFormat="1">
      <c r="B164" s="155"/>
      <c r="C164" s="155"/>
      <c r="D164" s="204"/>
      <c r="G164" s="56"/>
      <c r="H164" s="135"/>
      <c r="I164" s="135"/>
      <c r="J164" s="56"/>
      <c r="K164" s="135"/>
      <c r="L164" s="56"/>
    </row>
    <row r="165" spans="2:13" s="130" customFormat="1">
      <c r="B165" s="155"/>
      <c r="C165" s="155"/>
      <c r="D165" s="204"/>
      <c r="G165" s="56"/>
      <c r="H165" s="135"/>
      <c r="I165" s="135"/>
      <c r="J165" s="56"/>
      <c r="K165" s="135"/>
      <c r="L165" s="56"/>
    </row>
    <row r="166" spans="2:13" s="130" customFormat="1">
      <c r="B166" s="155"/>
      <c r="C166" s="155"/>
      <c r="D166" s="204"/>
      <c r="G166" s="56"/>
      <c r="H166" s="135"/>
      <c r="I166" s="135"/>
      <c r="J166" s="56"/>
      <c r="K166" s="135"/>
      <c r="L166" s="56"/>
    </row>
    <row r="167" spans="2:13" s="130" customFormat="1">
      <c r="B167" s="155"/>
      <c r="C167" s="155"/>
      <c r="D167" s="204"/>
      <c r="G167" s="56"/>
      <c r="H167" s="135"/>
      <c r="I167" s="135"/>
      <c r="J167" s="56"/>
      <c r="K167" s="135"/>
      <c r="L167" s="56"/>
    </row>
    <row r="168" spans="2:13" s="130" customFormat="1">
      <c r="B168" s="155"/>
      <c r="C168" s="155"/>
      <c r="D168" s="204"/>
      <c r="G168" s="56"/>
      <c r="H168" s="135"/>
      <c r="I168" s="135"/>
      <c r="J168" s="56"/>
      <c r="K168" s="135"/>
      <c r="L168" s="56"/>
    </row>
    <row r="169" spans="2:13" s="130" customFormat="1">
      <c r="B169" s="155"/>
      <c r="C169" s="155"/>
      <c r="D169" s="204"/>
      <c r="G169" s="56"/>
      <c r="H169" s="135"/>
      <c r="I169" s="135"/>
      <c r="J169" s="56"/>
      <c r="K169" s="135"/>
      <c r="L169" s="56"/>
      <c r="M169" s="56"/>
    </row>
    <row r="170" spans="2:13" s="130" customFormat="1">
      <c r="B170" s="155"/>
      <c r="C170" s="155"/>
      <c r="D170" s="204"/>
      <c r="G170" s="56"/>
      <c r="H170" s="135"/>
      <c r="I170" s="135"/>
      <c r="J170" s="56"/>
      <c r="K170" s="135"/>
      <c r="L170" s="56"/>
      <c r="M170" s="56"/>
    </row>
    <row r="171" spans="2:13" s="130" customFormat="1">
      <c r="B171" s="155"/>
      <c r="C171" s="155"/>
      <c r="D171" s="204"/>
      <c r="G171" s="56"/>
      <c r="H171" s="135"/>
      <c r="I171" s="135"/>
      <c r="J171" s="56"/>
      <c r="K171" s="135"/>
      <c r="L171" s="56"/>
      <c r="M171" s="56"/>
    </row>
    <row r="172" spans="2:13" s="130" customFormat="1">
      <c r="B172" s="155"/>
      <c r="C172" s="155"/>
      <c r="D172" s="204"/>
      <c r="G172" s="56"/>
      <c r="H172" s="140"/>
      <c r="I172" s="135"/>
      <c r="J172" s="56"/>
      <c r="K172" s="135"/>
      <c r="L172" s="56"/>
      <c r="M172" s="56"/>
    </row>
    <row r="173" spans="2:13" s="130" customFormat="1">
      <c r="B173" s="155"/>
      <c r="C173" s="155"/>
      <c r="D173" s="204"/>
      <c r="G173" s="56"/>
      <c r="H173" s="135"/>
      <c r="I173" s="135"/>
      <c r="J173" s="56"/>
      <c r="K173" s="135"/>
      <c r="L173" s="56"/>
      <c r="M173" s="56"/>
    </row>
    <row r="174" spans="2:13" s="130" customFormat="1">
      <c r="B174" s="155"/>
      <c r="C174" s="155"/>
      <c r="D174" s="204"/>
      <c r="F174" s="56"/>
      <c r="G174" s="56"/>
      <c r="H174" s="135"/>
      <c r="I174" s="135"/>
      <c r="J174" s="56"/>
      <c r="K174" s="135"/>
      <c r="L174" s="56"/>
      <c r="M174" s="56"/>
    </row>
    <row r="175" spans="2:13" s="130" customFormat="1">
      <c r="B175" s="155"/>
      <c r="C175" s="155"/>
      <c r="D175" s="204"/>
      <c r="F175" s="56"/>
      <c r="G175" s="56"/>
      <c r="H175" s="135"/>
      <c r="I175" s="135"/>
      <c r="J175" s="56"/>
      <c r="K175" s="135"/>
      <c r="L175" s="56"/>
      <c r="M175" s="56"/>
    </row>
    <row r="176" spans="2:13" s="130" customFormat="1">
      <c r="B176" s="155"/>
      <c r="C176" s="155"/>
      <c r="D176" s="204"/>
      <c r="F176" s="56"/>
      <c r="G176" s="56"/>
      <c r="H176" s="135"/>
      <c r="I176" s="135"/>
      <c r="J176" s="56"/>
      <c r="K176" s="135"/>
      <c r="L176" s="56"/>
      <c r="M176" s="56"/>
    </row>
    <row r="177" spans="2:12" s="130" customFormat="1">
      <c r="B177" s="155"/>
      <c r="C177" s="155"/>
      <c r="D177" s="204"/>
      <c r="F177" s="56"/>
      <c r="G177" s="56"/>
      <c r="H177" s="135"/>
      <c r="I177" s="135"/>
      <c r="J177" s="56"/>
      <c r="K177" s="135"/>
      <c r="L177" s="56"/>
    </row>
    <row r="178" spans="2:12" s="130" customFormat="1">
      <c r="B178" s="155"/>
      <c r="C178" s="155"/>
      <c r="D178" s="204"/>
      <c r="F178" s="56"/>
      <c r="G178" s="56"/>
      <c r="H178" s="135"/>
      <c r="I178" s="135"/>
      <c r="J178" s="56"/>
      <c r="K178" s="135"/>
      <c r="L178" s="56"/>
    </row>
    <row r="179" spans="2:12" s="130" customFormat="1">
      <c r="B179" s="155"/>
      <c r="C179" s="155"/>
      <c r="D179" s="204"/>
      <c r="F179" s="56"/>
      <c r="G179" s="56"/>
      <c r="H179" s="135"/>
      <c r="I179" s="135"/>
      <c r="J179" s="56"/>
      <c r="K179" s="135"/>
      <c r="L179" s="56"/>
    </row>
    <row r="180" spans="2:12" s="130" customFormat="1">
      <c r="B180" s="155"/>
      <c r="C180" s="155"/>
      <c r="D180" s="204"/>
      <c r="F180" s="56"/>
      <c r="G180" s="56"/>
      <c r="H180" s="135"/>
      <c r="I180" s="135"/>
      <c r="J180" s="56"/>
      <c r="K180" s="135"/>
      <c r="L180" s="56"/>
    </row>
    <row r="181" spans="2:12" s="130" customFormat="1">
      <c r="B181" s="155"/>
      <c r="C181" s="155"/>
      <c r="D181" s="204"/>
      <c r="F181" s="56"/>
      <c r="G181" s="56"/>
      <c r="H181" s="135"/>
      <c r="I181" s="135"/>
      <c r="J181" s="56"/>
      <c r="K181" s="135"/>
      <c r="L181" s="56"/>
    </row>
    <row r="182" spans="2:12" s="130" customFormat="1">
      <c r="B182" s="155"/>
      <c r="C182" s="155"/>
      <c r="D182" s="204"/>
      <c r="F182" s="56"/>
      <c r="G182" s="56"/>
      <c r="H182" s="135"/>
      <c r="I182" s="135"/>
      <c r="J182" s="56"/>
      <c r="K182" s="135"/>
      <c r="L182" s="56"/>
    </row>
    <row r="183" spans="2:12" s="130" customFormat="1">
      <c r="B183" s="155"/>
      <c r="C183" s="155"/>
      <c r="D183" s="204"/>
      <c r="F183" s="56"/>
      <c r="G183" s="56"/>
      <c r="H183" s="135"/>
      <c r="I183" s="135"/>
      <c r="J183" s="56"/>
      <c r="K183" s="135"/>
      <c r="L183" s="56"/>
    </row>
    <row r="184" spans="2:12" s="130" customFormat="1">
      <c r="B184" s="155"/>
      <c r="C184" s="155"/>
      <c r="D184" s="204"/>
      <c r="F184" s="56"/>
      <c r="G184" s="56"/>
      <c r="H184" s="135"/>
      <c r="I184" s="135"/>
      <c r="J184" s="56"/>
      <c r="K184" s="135"/>
      <c r="L184" s="56"/>
    </row>
    <row r="185" spans="2:12" s="130" customFormat="1">
      <c r="B185" s="155"/>
      <c r="C185" s="155"/>
      <c r="D185" s="204"/>
      <c r="F185" s="56"/>
      <c r="G185" s="56"/>
      <c r="H185" s="135"/>
      <c r="I185" s="135"/>
      <c r="J185" s="56"/>
      <c r="K185" s="135"/>
      <c r="L185" s="56"/>
    </row>
    <row r="186" spans="2:12" s="130" customFormat="1">
      <c r="B186" s="155"/>
      <c r="C186" s="155"/>
      <c r="D186" s="204"/>
      <c r="F186" s="56"/>
      <c r="G186" s="56"/>
      <c r="H186" s="135"/>
      <c r="I186" s="135"/>
      <c r="J186" s="56"/>
      <c r="K186" s="135"/>
      <c r="L186" s="56"/>
    </row>
    <row r="187" spans="2:12" s="130" customFormat="1">
      <c r="B187" s="155"/>
      <c r="C187" s="155"/>
      <c r="D187" s="204"/>
      <c r="F187" s="56"/>
      <c r="G187" s="56"/>
      <c r="H187" s="135"/>
      <c r="I187" s="135"/>
      <c r="J187" s="56"/>
      <c r="K187" s="135"/>
      <c r="L187" s="56"/>
    </row>
    <row r="188" spans="2:12" s="130" customFormat="1">
      <c r="B188" s="155"/>
      <c r="C188" s="155"/>
      <c r="D188" s="204"/>
      <c r="F188" s="56"/>
      <c r="G188" s="56"/>
      <c r="H188" s="135"/>
      <c r="I188" s="135"/>
      <c r="J188" s="56"/>
      <c r="K188" s="135"/>
      <c r="L188" s="56"/>
    </row>
    <row r="189" spans="2:12" s="130" customFormat="1">
      <c r="B189" s="155"/>
      <c r="C189" s="155"/>
      <c r="D189" s="204"/>
      <c r="F189" s="56"/>
      <c r="G189" s="56"/>
      <c r="H189" s="135"/>
      <c r="I189" s="135"/>
      <c r="J189" s="56"/>
      <c r="K189" s="135"/>
      <c r="L189" s="56"/>
    </row>
    <row r="190" spans="2:12" s="130" customFormat="1">
      <c r="B190" s="155"/>
      <c r="C190" s="155"/>
      <c r="D190" s="204"/>
      <c r="F190" s="56"/>
      <c r="G190" s="56"/>
      <c r="H190" s="135"/>
      <c r="I190" s="135"/>
      <c r="J190" s="56"/>
      <c r="K190" s="135"/>
      <c r="L190" s="56"/>
    </row>
    <row r="191" spans="2:12" s="130" customFormat="1">
      <c r="B191" s="155"/>
      <c r="C191" s="155"/>
      <c r="D191" s="204"/>
      <c r="F191" s="56"/>
      <c r="G191" s="56"/>
      <c r="H191" s="135"/>
      <c r="I191" s="135"/>
      <c r="J191" s="56"/>
      <c r="K191" s="135"/>
      <c r="L191" s="56"/>
    </row>
    <row r="192" spans="2:12" s="130" customFormat="1">
      <c r="B192" s="155"/>
      <c r="C192" s="155"/>
      <c r="D192" s="204"/>
      <c r="F192" s="56"/>
      <c r="G192" s="56"/>
      <c r="H192" s="135"/>
      <c r="I192" s="135"/>
      <c r="J192" s="56"/>
      <c r="K192" s="135"/>
      <c r="L192" s="56"/>
    </row>
    <row r="193" spans="2:12" s="130" customFormat="1">
      <c r="B193" s="155"/>
      <c r="C193" s="155"/>
      <c r="D193" s="204"/>
      <c r="F193" s="56"/>
      <c r="G193" s="56"/>
      <c r="H193" s="135"/>
      <c r="I193" s="135"/>
      <c r="J193" s="56"/>
      <c r="K193" s="135"/>
      <c r="L193" s="56"/>
    </row>
    <row r="194" spans="2:12" s="130" customFormat="1">
      <c r="B194" s="155"/>
      <c r="C194" s="155"/>
      <c r="D194" s="204"/>
      <c r="F194" s="56"/>
      <c r="G194" s="56"/>
      <c r="H194" s="135"/>
      <c r="I194" s="135"/>
      <c r="J194" s="56"/>
      <c r="K194" s="135"/>
      <c r="L194" s="56"/>
    </row>
    <row r="195" spans="2:12" s="130" customFormat="1">
      <c r="B195" s="155"/>
      <c r="C195" s="155"/>
      <c r="D195" s="204"/>
      <c r="F195" s="56"/>
      <c r="G195" s="56"/>
      <c r="H195" s="135"/>
      <c r="I195" s="135"/>
      <c r="J195" s="56"/>
      <c r="K195" s="135"/>
      <c r="L195" s="56"/>
    </row>
    <row r="196" spans="2:12" s="130" customFormat="1">
      <c r="B196" s="155"/>
      <c r="C196" s="155"/>
      <c r="D196" s="204"/>
      <c r="F196" s="56"/>
      <c r="G196" s="56"/>
      <c r="H196" s="135"/>
      <c r="I196" s="135"/>
      <c r="J196" s="56"/>
      <c r="K196" s="135"/>
      <c r="L196" s="56"/>
    </row>
    <row r="197" spans="2:12" s="130" customFormat="1">
      <c r="B197" s="155"/>
      <c r="C197" s="155"/>
      <c r="D197" s="204"/>
      <c r="F197" s="56"/>
      <c r="G197" s="56"/>
      <c r="H197" s="135"/>
      <c r="I197" s="135"/>
      <c r="J197" s="56"/>
      <c r="K197" s="135"/>
      <c r="L197" s="56"/>
    </row>
    <row r="198" spans="2:12" s="130" customFormat="1">
      <c r="B198" s="155"/>
      <c r="C198" s="155"/>
      <c r="D198" s="204"/>
      <c r="F198" s="56"/>
      <c r="G198" s="56"/>
      <c r="H198" s="135"/>
      <c r="I198" s="135"/>
      <c r="J198" s="56"/>
      <c r="K198" s="135"/>
      <c r="L198" s="56"/>
    </row>
    <row r="199" spans="2:12" s="130" customFormat="1">
      <c r="B199" s="155"/>
      <c r="C199" s="155"/>
      <c r="D199" s="204"/>
      <c r="F199" s="56"/>
      <c r="G199" s="56"/>
      <c r="H199" s="135"/>
      <c r="I199" s="135"/>
      <c r="J199" s="56"/>
      <c r="K199" s="135"/>
      <c r="L199" s="56"/>
    </row>
    <row r="200" spans="2:12" s="130" customFormat="1">
      <c r="B200" s="155"/>
      <c r="C200" s="155"/>
      <c r="D200" s="204"/>
      <c r="F200" s="56"/>
      <c r="G200" s="56"/>
      <c r="H200" s="135"/>
      <c r="I200" s="135"/>
      <c r="J200" s="56"/>
      <c r="K200" s="135"/>
      <c r="L200" s="56"/>
    </row>
    <row r="201" spans="2:12" s="130" customFormat="1">
      <c r="B201" s="155"/>
      <c r="C201" s="155"/>
      <c r="D201" s="204"/>
      <c r="F201" s="56"/>
      <c r="G201" s="56"/>
      <c r="H201" s="135"/>
      <c r="I201" s="135"/>
      <c r="J201" s="56"/>
      <c r="K201" s="135"/>
      <c r="L201" s="56"/>
    </row>
    <row r="202" spans="2:12" s="130" customFormat="1">
      <c r="B202" s="155"/>
      <c r="C202" s="155"/>
      <c r="D202" s="204"/>
      <c r="F202" s="56"/>
      <c r="G202" s="56"/>
      <c r="H202" s="135"/>
      <c r="I202" s="135"/>
      <c r="J202" s="56"/>
      <c r="K202" s="135"/>
      <c r="L202" s="56"/>
    </row>
    <row r="203" spans="2:12" s="130" customFormat="1">
      <c r="B203" s="155"/>
      <c r="C203" s="155"/>
      <c r="D203" s="204"/>
      <c r="F203" s="56"/>
      <c r="G203" s="56"/>
      <c r="H203" s="135"/>
      <c r="I203" s="135"/>
      <c r="J203" s="56"/>
      <c r="K203" s="135"/>
      <c r="L203" s="56"/>
    </row>
    <row r="204" spans="2:12" s="130" customFormat="1">
      <c r="B204" s="155"/>
      <c r="C204" s="155"/>
      <c r="D204" s="204"/>
      <c r="F204" s="56"/>
      <c r="G204" s="56"/>
      <c r="H204" s="135"/>
      <c r="I204" s="135"/>
      <c r="J204" s="56"/>
      <c r="K204" s="135"/>
      <c r="L204" s="56"/>
    </row>
    <row r="205" spans="2:12" s="130" customFormat="1">
      <c r="B205" s="155"/>
      <c r="C205" s="155"/>
      <c r="D205" s="204"/>
      <c r="F205" s="56"/>
      <c r="G205" s="56"/>
      <c r="H205" s="135"/>
      <c r="I205" s="135"/>
      <c r="J205" s="56"/>
      <c r="K205" s="135"/>
      <c r="L205" s="56"/>
    </row>
    <row r="206" spans="2:12" s="130" customFormat="1">
      <c r="B206" s="155"/>
      <c r="C206" s="155"/>
      <c r="D206" s="204"/>
      <c r="F206" s="56"/>
      <c r="G206" s="56"/>
      <c r="H206" s="135"/>
      <c r="I206" s="135"/>
      <c r="J206" s="56"/>
      <c r="K206" s="135"/>
      <c r="L206" s="56"/>
    </row>
    <row r="207" spans="2:12" s="130" customFormat="1">
      <c r="B207" s="155"/>
      <c r="C207" s="155"/>
      <c r="D207" s="204"/>
      <c r="F207" s="56"/>
      <c r="G207" s="56"/>
      <c r="H207" s="135"/>
      <c r="I207" s="135"/>
      <c r="J207" s="56"/>
      <c r="K207" s="135"/>
      <c r="L207" s="56"/>
    </row>
    <row r="208" spans="2:12" s="130" customFormat="1">
      <c r="B208" s="155"/>
      <c r="C208" s="155"/>
      <c r="D208" s="204"/>
      <c r="F208" s="56"/>
      <c r="G208" s="56"/>
      <c r="H208" s="135"/>
      <c r="I208" s="135"/>
      <c r="J208" s="56"/>
      <c r="K208" s="135"/>
      <c r="L208" s="56"/>
    </row>
    <row r="209" spans="2:12" s="130" customFormat="1">
      <c r="B209" s="155"/>
      <c r="C209" s="155"/>
      <c r="D209" s="204"/>
      <c r="F209" s="56"/>
      <c r="G209" s="56"/>
      <c r="H209" s="135"/>
      <c r="I209" s="135"/>
      <c r="J209" s="56"/>
      <c r="K209" s="135"/>
      <c r="L209" s="56"/>
    </row>
    <row r="210" spans="2:12" s="130" customFormat="1">
      <c r="B210" s="155"/>
      <c r="C210" s="155"/>
      <c r="D210" s="204"/>
      <c r="F210" s="56"/>
      <c r="G210" s="56"/>
      <c r="H210" s="135"/>
      <c r="I210" s="135"/>
      <c r="J210" s="56"/>
      <c r="K210" s="135"/>
      <c r="L210" s="56"/>
    </row>
    <row r="211" spans="2:12" s="130" customFormat="1">
      <c r="B211" s="155"/>
      <c r="C211" s="155"/>
      <c r="D211" s="204"/>
      <c r="F211" s="56"/>
      <c r="G211" s="56"/>
      <c r="H211" s="135"/>
      <c r="I211" s="135"/>
      <c r="J211" s="56"/>
      <c r="K211" s="135"/>
      <c r="L211" s="56"/>
    </row>
    <row r="212" spans="2:12" s="130" customFormat="1">
      <c r="B212" s="155"/>
      <c r="C212" s="155"/>
      <c r="D212" s="204"/>
      <c r="F212" s="56"/>
      <c r="G212" s="56"/>
      <c r="H212" s="135"/>
      <c r="I212" s="135"/>
      <c r="J212" s="56"/>
      <c r="K212" s="135"/>
      <c r="L212" s="56"/>
    </row>
    <row r="213" spans="2:12" s="130" customFormat="1">
      <c r="B213" s="155"/>
      <c r="C213" s="155"/>
      <c r="D213" s="204"/>
      <c r="F213" s="56"/>
      <c r="G213" s="56"/>
      <c r="H213" s="135"/>
      <c r="I213" s="135"/>
      <c r="J213" s="56"/>
      <c r="K213" s="135"/>
      <c r="L213" s="56"/>
    </row>
    <row r="214" spans="2:12" s="130" customFormat="1">
      <c r="B214" s="155"/>
      <c r="C214" s="155"/>
      <c r="D214" s="204"/>
      <c r="F214" s="56"/>
      <c r="G214" s="56"/>
      <c r="H214" s="135"/>
      <c r="I214" s="135"/>
      <c r="J214" s="56"/>
      <c r="K214" s="135"/>
      <c r="L214" s="56"/>
    </row>
    <row r="215" spans="2:12" s="130" customFormat="1">
      <c r="B215" s="155"/>
      <c r="C215" s="155"/>
      <c r="D215" s="204"/>
      <c r="F215" s="56"/>
      <c r="G215" s="56"/>
      <c r="H215" s="135"/>
      <c r="I215" s="135"/>
      <c r="J215" s="56"/>
      <c r="K215" s="135"/>
      <c r="L215" s="56"/>
    </row>
    <row r="216" spans="2:12" s="130" customFormat="1">
      <c r="B216" s="155"/>
      <c r="C216" s="155"/>
      <c r="D216" s="204"/>
      <c r="F216" s="56"/>
      <c r="G216" s="56"/>
      <c r="H216" s="135"/>
      <c r="I216" s="135"/>
      <c r="J216" s="56"/>
      <c r="K216" s="135"/>
      <c r="L216" s="56"/>
    </row>
    <row r="217" spans="2:12" s="130" customFormat="1">
      <c r="B217" s="155"/>
      <c r="C217" s="155"/>
      <c r="D217" s="204"/>
      <c r="F217" s="56"/>
      <c r="G217" s="56"/>
      <c r="H217" s="135"/>
      <c r="I217" s="135"/>
      <c r="J217" s="56"/>
      <c r="K217" s="135"/>
      <c r="L217" s="56"/>
    </row>
    <row r="218" spans="2:12" s="130" customFormat="1">
      <c r="B218" s="155"/>
      <c r="C218" s="155"/>
      <c r="D218" s="204"/>
      <c r="F218" s="56"/>
      <c r="G218" s="56"/>
      <c r="H218" s="135"/>
      <c r="I218" s="135"/>
      <c r="J218" s="56"/>
      <c r="K218" s="135"/>
      <c r="L218" s="56"/>
    </row>
    <row r="219" spans="2:12" s="130" customFormat="1">
      <c r="B219" s="155"/>
      <c r="C219" s="155"/>
      <c r="D219" s="204"/>
      <c r="F219" s="56"/>
      <c r="G219" s="56"/>
      <c r="H219" s="135"/>
      <c r="I219" s="135"/>
      <c r="J219" s="56"/>
      <c r="K219" s="135"/>
      <c r="L219" s="56"/>
    </row>
    <row r="220" spans="2:12" s="130" customFormat="1">
      <c r="B220" s="155"/>
      <c r="C220" s="155"/>
      <c r="D220" s="204"/>
      <c r="F220" s="56"/>
      <c r="G220" s="56"/>
      <c r="H220" s="135"/>
      <c r="I220" s="135"/>
      <c r="J220" s="56"/>
      <c r="K220" s="135"/>
      <c r="L220" s="56"/>
    </row>
    <row r="221" spans="2:12" s="130" customFormat="1">
      <c r="B221" s="155"/>
      <c r="C221" s="155"/>
      <c r="D221" s="204"/>
      <c r="F221" s="56"/>
      <c r="G221" s="56"/>
      <c r="H221" s="135"/>
      <c r="I221" s="135"/>
      <c r="J221" s="56"/>
      <c r="K221" s="135"/>
      <c r="L221" s="56"/>
    </row>
    <row r="222" spans="2:12" s="130" customFormat="1">
      <c r="B222" s="155"/>
      <c r="C222" s="155"/>
      <c r="D222" s="204"/>
      <c r="F222" s="56"/>
      <c r="G222" s="56"/>
      <c r="H222" s="135"/>
      <c r="I222" s="135"/>
      <c r="J222" s="56"/>
      <c r="K222" s="135"/>
      <c r="L222" s="56"/>
    </row>
    <row r="223" spans="2:12" s="130" customFormat="1">
      <c r="B223" s="155"/>
      <c r="C223" s="155"/>
      <c r="D223" s="204"/>
      <c r="F223" s="56"/>
      <c r="G223" s="56"/>
      <c r="H223" s="135"/>
      <c r="I223" s="135"/>
      <c r="J223" s="56"/>
      <c r="K223" s="135"/>
      <c r="L223" s="56"/>
    </row>
    <row r="224" spans="2:12" s="130" customFormat="1">
      <c r="B224" s="155"/>
      <c r="C224" s="155"/>
      <c r="D224" s="204"/>
      <c r="F224" s="56"/>
      <c r="G224" s="56"/>
      <c r="H224" s="135"/>
      <c r="I224" s="135"/>
      <c r="J224" s="56"/>
      <c r="K224" s="135"/>
      <c r="L224" s="56"/>
    </row>
    <row r="225" spans="2:12" s="130" customFormat="1">
      <c r="B225" s="155"/>
      <c r="C225" s="155"/>
      <c r="F225" s="56"/>
      <c r="G225" s="56"/>
      <c r="H225" s="135"/>
      <c r="I225" s="135"/>
      <c r="J225" s="56"/>
      <c r="K225" s="135"/>
      <c r="L225" s="56"/>
    </row>
    <row r="226" spans="2:12" s="130" customFormat="1">
      <c r="B226" s="155"/>
      <c r="C226" s="155"/>
      <c r="F226" s="56"/>
      <c r="G226" s="56"/>
      <c r="H226" s="135"/>
      <c r="I226" s="135"/>
      <c r="J226" s="56"/>
      <c r="K226" s="135"/>
      <c r="L226" s="56"/>
    </row>
    <row r="227" spans="2:12" s="130" customFormat="1">
      <c r="B227" s="155"/>
      <c r="C227" s="155"/>
      <c r="F227" s="56"/>
      <c r="G227" s="56"/>
      <c r="H227" s="135"/>
      <c r="I227" s="135"/>
      <c r="J227" s="56"/>
      <c r="K227" s="135"/>
      <c r="L227" s="56"/>
    </row>
    <row r="228" spans="2:12" s="130" customFormat="1">
      <c r="B228" s="155"/>
      <c r="C228" s="155"/>
      <c r="F228" s="56"/>
      <c r="G228" s="56"/>
      <c r="H228" s="135"/>
      <c r="I228" s="135"/>
      <c r="J228" s="56"/>
      <c r="K228" s="135"/>
      <c r="L228" s="56"/>
    </row>
    <row r="229" spans="2:12" s="130" customFormat="1">
      <c r="B229" s="155"/>
      <c r="C229" s="155"/>
      <c r="F229" s="56"/>
      <c r="G229" s="56"/>
      <c r="H229" s="135"/>
      <c r="I229" s="135"/>
      <c r="J229" s="56"/>
      <c r="K229" s="135"/>
      <c r="L229" s="56"/>
    </row>
    <row r="230" spans="2:12" s="130" customFormat="1">
      <c r="B230" s="155"/>
      <c r="C230" s="155"/>
      <c r="F230" s="56"/>
      <c r="G230" s="56"/>
      <c r="H230" s="135"/>
      <c r="I230" s="135"/>
      <c r="J230" s="56"/>
      <c r="K230" s="135"/>
      <c r="L230" s="56"/>
    </row>
    <row r="231" spans="2:12" s="130" customFormat="1">
      <c r="B231" s="155"/>
      <c r="C231" s="155"/>
      <c r="F231" s="56"/>
      <c r="G231" s="56"/>
      <c r="H231" s="135"/>
      <c r="I231" s="135"/>
      <c r="J231" s="56"/>
      <c r="K231" s="135"/>
      <c r="L231" s="56"/>
    </row>
    <row r="232" spans="2:12" s="130" customFormat="1">
      <c r="B232" s="155"/>
      <c r="C232" s="155"/>
      <c r="F232" s="56"/>
      <c r="G232" s="56"/>
      <c r="H232" s="135"/>
      <c r="I232" s="135"/>
      <c r="J232" s="56"/>
      <c r="K232" s="135"/>
      <c r="L232" s="56"/>
    </row>
    <row r="233" spans="2:12" s="130" customFormat="1">
      <c r="B233" s="155"/>
      <c r="C233" s="155"/>
      <c r="F233" s="56"/>
      <c r="G233" s="56"/>
      <c r="H233" s="135"/>
      <c r="I233" s="135"/>
      <c r="J233" s="56"/>
      <c r="K233" s="135"/>
      <c r="L233" s="56"/>
    </row>
    <row r="234" spans="2:12" s="130" customFormat="1">
      <c r="B234" s="155"/>
      <c r="C234" s="155"/>
      <c r="F234" s="56"/>
      <c r="G234" s="56"/>
      <c r="H234" s="135"/>
      <c r="I234" s="135"/>
      <c r="J234" s="56"/>
      <c r="K234" s="135"/>
      <c r="L234" s="56"/>
    </row>
    <row r="235" spans="2:12" s="130" customFormat="1">
      <c r="B235" s="155"/>
      <c r="C235" s="155"/>
      <c r="F235" s="56"/>
      <c r="G235" s="56"/>
      <c r="H235" s="135"/>
      <c r="I235" s="135"/>
      <c r="J235" s="56"/>
      <c r="K235" s="135"/>
      <c r="L235" s="56"/>
    </row>
    <row r="236" spans="2:12" s="130" customFormat="1">
      <c r="B236" s="155"/>
      <c r="C236" s="155"/>
      <c r="F236" s="56"/>
      <c r="G236" s="56"/>
      <c r="H236" s="135"/>
      <c r="I236" s="135"/>
      <c r="J236" s="56"/>
      <c r="K236" s="135"/>
      <c r="L236" s="56"/>
    </row>
    <row r="237" spans="2:12" s="130" customFormat="1">
      <c r="B237" s="155"/>
      <c r="C237" s="155"/>
      <c r="F237" s="56"/>
      <c r="G237" s="56"/>
      <c r="H237" s="135"/>
      <c r="I237" s="135"/>
      <c r="J237" s="56"/>
      <c r="K237" s="135"/>
      <c r="L237" s="56"/>
    </row>
    <row r="238" spans="2:12" s="130" customFormat="1">
      <c r="B238" s="155"/>
      <c r="C238" s="155"/>
      <c r="F238" s="56"/>
      <c r="G238" s="56"/>
      <c r="H238" s="135"/>
      <c r="I238" s="135"/>
      <c r="J238" s="56"/>
      <c r="K238" s="135"/>
      <c r="L238" s="56"/>
    </row>
    <row r="239" spans="2:12" s="130" customFormat="1">
      <c r="B239" s="155"/>
      <c r="C239" s="155"/>
      <c r="F239" s="56"/>
      <c r="G239" s="56"/>
      <c r="H239" s="135"/>
      <c r="I239" s="135"/>
      <c r="J239" s="56"/>
      <c r="K239" s="135"/>
      <c r="L239" s="56"/>
    </row>
    <row r="240" spans="2:12" s="130" customFormat="1">
      <c r="B240" s="155"/>
      <c r="C240" s="155"/>
      <c r="F240" s="56"/>
      <c r="G240" s="56"/>
      <c r="H240" s="135"/>
      <c r="I240" s="135"/>
      <c r="K240" s="142"/>
      <c r="L240" s="56"/>
    </row>
    <row r="241" spans="2:11" s="130" customFormat="1">
      <c r="B241" s="155"/>
      <c r="C241" s="155"/>
      <c r="F241" s="56"/>
      <c r="G241" s="56"/>
      <c r="H241" s="135"/>
      <c r="I241" s="135"/>
      <c r="K241" s="142"/>
    </row>
    <row r="242" spans="2:11" s="130" customFormat="1">
      <c r="B242" s="155"/>
      <c r="C242" s="155"/>
      <c r="F242" s="56"/>
      <c r="G242" s="56"/>
      <c r="H242" s="135"/>
      <c r="I242" s="135"/>
      <c r="K242" s="142"/>
    </row>
    <row r="243" spans="2:11" s="130" customFormat="1">
      <c r="B243" s="155"/>
      <c r="C243" s="155"/>
      <c r="F243" s="56"/>
      <c r="G243" s="56"/>
      <c r="H243" s="135"/>
      <c r="I243" s="135"/>
      <c r="K243" s="142"/>
    </row>
    <row r="244" spans="2:11" s="130" customFormat="1">
      <c r="B244" s="155"/>
      <c r="C244" s="155"/>
      <c r="F244" s="56"/>
      <c r="G244" s="56"/>
      <c r="H244" s="135"/>
      <c r="I244" s="135"/>
      <c r="K244" s="142"/>
    </row>
    <row r="245" spans="2:11" s="130" customFormat="1">
      <c r="B245" s="155"/>
      <c r="C245" s="155"/>
      <c r="F245" s="56"/>
      <c r="G245" s="56"/>
      <c r="H245" s="135"/>
      <c r="I245" s="135"/>
      <c r="K245" s="142"/>
    </row>
    <row r="246" spans="2:11" s="130" customFormat="1">
      <c r="B246" s="155"/>
      <c r="C246" s="155"/>
      <c r="F246" s="56"/>
      <c r="G246" s="56"/>
      <c r="H246" s="135"/>
      <c r="I246" s="135"/>
      <c r="K246" s="142"/>
    </row>
    <row r="247" spans="2:11" s="130" customFormat="1">
      <c r="B247" s="155"/>
      <c r="C247" s="155"/>
      <c r="F247" s="56"/>
      <c r="G247" s="56"/>
      <c r="H247" s="135"/>
      <c r="I247" s="135"/>
      <c r="K247" s="142"/>
    </row>
    <row r="248" spans="2:11" s="130" customFormat="1">
      <c r="B248" s="155"/>
      <c r="C248" s="155"/>
      <c r="F248" s="56"/>
      <c r="G248" s="56"/>
      <c r="H248" s="135"/>
      <c r="I248" s="135"/>
      <c r="K248" s="142"/>
    </row>
    <row r="249" spans="2:11" s="130" customFormat="1">
      <c r="B249" s="155"/>
      <c r="C249" s="155"/>
      <c r="F249" s="56"/>
      <c r="H249" s="142"/>
      <c r="I249" s="142"/>
      <c r="K249" s="142"/>
    </row>
    <row r="250" spans="2:11" s="130" customFormat="1">
      <c r="B250" s="155"/>
      <c r="C250" s="155"/>
      <c r="H250" s="142"/>
      <c r="I250" s="142"/>
      <c r="K250" s="142"/>
    </row>
    <row r="251" spans="2:11" s="130" customFormat="1">
      <c r="B251" s="155"/>
      <c r="C251" s="155"/>
      <c r="H251" s="142"/>
      <c r="I251" s="142"/>
      <c r="K251" s="142"/>
    </row>
    <row r="252" spans="2:11" s="130" customFormat="1">
      <c r="B252" s="155"/>
      <c r="C252" s="155"/>
      <c r="H252" s="142"/>
      <c r="I252" s="142"/>
      <c r="K252" s="142"/>
    </row>
    <row r="253" spans="2:11" s="130" customFormat="1">
      <c r="B253" s="155"/>
      <c r="C253" s="155"/>
      <c r="H253" s="142"/>
      <c r="I253" s="142"/>
      <c r="K253" s="142"/>
    </row>
    <row r="254" spans="2:11" s="130" customFormat="1">
      <c r="B254" s="155"/>
      <c r="C254" s="155"/>
      <c r="H254" s="142"/>
      <c r="I254" s="142"/>
      <c r="K254" s="142"/>
    </row>
    <row r="255" spans="2:11" s="130" customFormat="1">
      <c r="B255" s="155"/>
      <c r="C255" s="155"/>
      <c r="H255" s="142"/>
      <c r="I255" s="142"/>
      <c r="K255" s="142"/>
    </row>
    <row r="256" spans="2:11" s="130" customFormat="1">
      <c r="B256" s="155"/>
      <c r="C256" s="155"/>
      <c r="H256" s="142"/>
      <c r="I256" s="142"/>
      <c r="K256" s="142"/>
    </row>
    <row r="257" spans="2:11" s="130" customFormat="1">
      <c r="B257" s="155"/>
      <c r="C257" s="155"/>
      <c r="H257" s="142"/>
      <c r="I257" s="142"/>
      <c r="K257" s="142"/>
    </row>
    <row r="258" spans="2:11" s="130" customFormat="1">
      <c r="B258" s="155"/>
      <c r="C258" s="155"/>
      <c r="H258" s="142"/>
      <c r="I258" s="142"/>
      <c r="K258" s="142"/>
    </row>
    <row r="259" spans="2:11" s="130" customFormat="1">
      <c r="B259" s="155"/>
      <c r="C259" s="155"/>
      <c r="H259" s="142"/>
      <c r="I259" s="142"/>
      <c r="K259" s="142"/>
    </row>
    <row r="260" spans="2:11" s="130" customFormat="1">
      <c r="B260" s="155"/>
      <c r="C260" s="155"/>
      <c r="H260" s="142"/>
      <c r="I260" s="142"/>
      <c r="K260" s="142"/>
    </row>
    <row r="261" spans="2:11" s="130" customFormat="1">
      <c r="B261" s="155"/>
      <c r="C261" s="155"/>
      <c r="H261" s="142"/>
      <c r="I261" s="142"/>
      <c r="K261" s="142"/>
    </row>
    <row r="262" spans="2:11" s="130" customFormat="1">
      <c r="B262" s="155"/>
      <c r="C262" s="155"/>
      <c r="H262" s="142"/>
      <c r="I262" s="142"/>
      <c r="K262" s="142"/>
    </row>
    <row r="263" spans="2:11" s="130" customFormat="1">
      <c r="B263" s="155"/>
      <c r="C263" s="155"/>
      <c r="H263" s="142"/>
      <c r="I263" s="142"/>
      <c r="K263" s="142"/>
    </row>
    <row r="264" spans="2:11" s="130" customFormat="1">
      <c r="B264" s="155"/>
      <c r="C264" s="155"/>
      <c r="H264" s="142"/>
      <c r="I264" s="142"/>
      <c r="K264" s="142"/>
    </row>
    <row r="265" spans="2:11" s="130" customFormat="1">
      <c r="B265" s="155"/>
      <c r="C265" s="155"/>
      <c r="H265" s="142"/>
      <c r="I265" s="142"/>
      <c r="K265" s="142"/>
    </row>
    <row r="266" spans="2:11" s="130" customFormat="1">
      <c r="B266" s="155"/>
      <c r="C266" s="155"/>
      <c r="H266" s="142"/>
      <c r="I266" s="142"/>
      <c r="K266" s="142"/>
    </row>
    <row r="267" spans="2:11" s="130" customFormat="1">
      <c r="B267" s="155"/>
      <c r="C267" s="155"/>
      <c r="H267" s="142"/>
      <c r="I267" s="142"/>
      <c r="K267" s="142"/>
    </row>
    <row r="268" spans="2:11" s="130" customFormat="1">
      <c r="B268" s="155"/>
      <c r="C268" s="155"/>
      <c r="H268" s="142"/>
      <c r="I268" s="142"/>
      <c r="K268" s="142"/>
    </row>
    <row r="269" spans="2:11" s="130" customFormat="1">
      <c r="B269" s="155"/>
      <c r="C269" s="155"/>
      <c r="H269" s="142"/>
      <c r="I269" s="142"/>
      <c r="K269" s="142"/>
    </row>
    <row r="270" spans="2:11" s="130" customFormat="1">
      <c r="B270" s="155"/>
      <c r="C270" s="155"/>
      <c r="H270" s="142"/>
      <c r="I270" s="142"/>
      <c r="K270" s="142"/>
    </row>
    <row r="271" spans="2:11" s="130" customFormat="1">
      <c r="B271" s="155"/>
      <c r="C271" s="155"/>
      <c r="H271" s="142"/>
      <c r="I271" s="142"/>
      <c r="K271" s="142"/>
    </row>
    <row r="272" spans="2:11" s="130" customFormat="1">
      <c r="B272" s="155"/>
      <c r="C272" s="155"/>
      <c r="H272" s="142"/>
      <c r="I272" s="142"/>
      <c r="K272" s="142"/>
    </row>
    <row r="273" spans="2:11" s="130" customFormat="1">
      <c r="B273" s="155"/>
      <c r="C273" s="155"/>
      <c r="H273" s="142"/>
      <c r="I273" s="142"/>
      <c r="K273" s="142"/>
    </row>
    <row r="274" spans="2:11" s="130" customFormat="1">
      <c r="B274" s="155"/>
      <c r="C274" s="155"/>
      <c r="H274" s="142"/>
      <c r="I274" s="142"/>
      <c r="K274" s="142"/>
    </row>
    <row r="275" spans="2:11" s="130" customFormat="1">
      <c r="B275" s="155"/>
      <c r="C275" s="155"/>
      <c r="H275" s="142"/>
      <c r="I275" s="142"/>
      <c r="K275" s="142"/>
    </row>
    <row r="276" spans="2:11" s="130" customFormat="1">
      <c r="B276" s="155"/>
      <c r="C276" s="155"/>
      <c r="H276" s="142"/>
      <c r="I276" s="142"/>
      <c r="K276" s="142"/>
    </row>
    <row r="277" spans="2:11" s="130" customFormat="1">
      <c r="B277" s="155"/>
      <c r="C277" s="155"/>
      <c r="H277" s="142"/>
      <c r="I277" s="142"/>
      <c r="K277" s="142"/>
    </row>
    <row r="278" spans="2:11" s="130" customFormat="1">
      <c r="B278" s="155"/>
      <c r="C278" s="155"/>
      <c r="H278" s="142"/>
      <c r="I278" s="142"/>
      <c r="K278" s="142"/>
    </row>
    <row r="279" spans="2:11" s="130" customFormat="1">
      <c r="B279" s="155"/>
      <c r="C279" s="155"/>
      <c r="H279" s="142"/>
      <c r="I279" s="142"/>
      <c r="K279" s="142"/>
    </row>
    <row r="280" spans="2:11" s="130" customFormat="1">
      <c r="B280" s="155"/>
      <c r="C280" s="155"/>
      <c r="H280" s="142"/>
      <c r="I280" s="142"/>
      <c r="K280" s="142"/>
    </row>
    <row r="281" spans="2:11" s="130" customFormat="1">
      <c r="B281" s="155"/>
      <c r="C281" s="155"/>
      <c r="H281" s="142"/>
      <c r="I281" s="142"/>
      <c r="K281" s="142"/>
    </row>
    <row r="282" spans="2:11" s="130" customFormat="1">
      <c r="B282" s="155"/>
      <c r="C282" s="155"/>
      <c r="H282" s="142"/>
      <c r="I282" s="142"/>
      <c r="K282" s="142"/>
    </row>
    <row r="283" spans="2:11" s="130" customFormat="1">
      <c r="B283" s="155"/>
      <c r="C283" s="155"/>
      <c r="H283" s="142"/>
      <c r="I283" s="142"/>
      <c r="K283" s="142"/>
    </row>
    <row r="284" spans="2:11" s="130" customFormat="1">
      <c r="B284" s="155"/>
      <c r="C284" s="155"/>
      <c r="H284" s="142"/>
      <c r="I284" s="142"/>
      <c r="K284" s="142"/>
    </row>
    <row r="285" spans="2:11" s="130" customFormat="1">
      <c r="B285" s="155"/>
      <c r="C285" s="155"/>
      <c r="H285" s="142"/>
      <c r="I285" s="142"/>
      <c r="K285" s="142"/>
    </row>
    <row r="286" spans="2:11" s="130" customFormat="1">
      <c r="B286" s="155"/>
      <c r="C286" s="155"/>
      <c r="H286" s="142"/>
      <c r="I286" s="142"/>
      <c r="K286" s="142"/>
    </row>
    <row r="287" spans="2:11" s="130" customFormat="1">
      <c r="B287" s="155"/>
      <c r="C287" s="155"/>
      <c r="H287" s="142"/>
      <c r="I287" s="142"/>
      <c r="K287" s="142"/>
    </row>
    <row r="288" spans="2:11" s="130" customFormat="1">
      <c r="B288" s="155"/>
      <c r="C288" s="155"/>
      <c r="H288" s="142"/>
      <c r="I288" s="142"/>
      <c r="K288" s="142"/>
    </row>
    <row r="289" spans="2:11" s="130" customFormat="1">
      <c r="B289" s="155"/>
      <c r="C289" s="155"/>
      <c r="H289" s="142"/>
      <c r="I289" s="142"/>
      <c r="K289" s="142"/>
    </row>
    <row r="290" spans="2:11" s="130" customFormat="1">
      <c r="B290" s="155"/>
      <c r="C290" s="155"/>
      <c r="H290" s="142"/>
      <c r="I290" s="142"/>
      <c r="K290" s="142"/>
    </row>
    <row r="291" spans="2:11" s="130" customFormat="1">
      <c r="B291" s="155"/>
      <c r="C291" s="155"/>
      <c r="H291" s="142"/>
      <c r="I291" s="142"/>
      <c r="K291" s="142"/>
    </row>
    <row r="292" spans="2:11" s="130" customFormat="1">
      <c r="B292" s="155"/>
      <c r="C292" s="155"/>
      <c r="H292" s="142"/>
      <c r="I292" s="142"/>
      <c r="K292" s="142"/>
    </row>
    <row r="293" spans="2:11" s="130" customFormat="1">
      <c r="B293" s="155"/>
      <c r="C293" s="155"/>
      <c r="H293" s="142"/>
      <c r="I293" s="142"/>
      <c r="K293" s="142"/>
    </row>
    <row r="294" spans="2:11" s="130" customFormat="1">
      <c r="B294" s="155"/>
      <c r="C294" s="155"/>
      <c r="H294" s="142"/>
      <c r="I294" s="142"/>
      <c r="K294" s="142"/>
    </row>
    <row r="295" spans="2:11" s="130" customFormat="1">
      <c r="B295" s="155"/>
      <c r="C295" s="155"/>
      <c r="H295" s="142"/>
      <c r="I295" s="142"/>
      <c r="K295" s="142"/>
    </row>
    <row r="296" spans="2:11" s="130" customFormat="1">
      <c r="B296" s="155"/>
      <c r="C296" s="155"/>
      <c r="H296" s="142"/>
      <c r="I296" s="142"/>
      <c r="K296" s="142"/>
    </row>
    <row r="297" spans="2:11" s="130" customFormat="1">
      <c r="B297" s="155"/>
      <c r="C297" s="155"/>
      <c r="H297" s="142"/>
      <c r="I297" s="142"/>
      <c r="K297" s="142"/>
    </row>
    <row r="298" spans="2:11" s="130" customFormat="1">
      <c r="B298" s="155"/>
      <c r="C298" s="155"/>
      <c r="H298" s="142"/>
      <c r="I298" s="142"/>
      <c r="K298" s="142"/>
    </row>
    <row r="299" spans="2:11" s="130" customFormat="1">
      <c r="B299" s="155"/>
      <c r="C299" s="155"/>
      <c r="H299" s="142"/>
      <c r="I299" s="142"/>
      <c r="K299" s="142"/>
    </row>
    <row r="300" spans="2:11" s="130" customFormat="1">
      <c r="B300" s="155"/>
      <c r="C300" s="155"/>
      <c r="H300" s="142"/>
      <c r="I300" s="142"/>
      <c r="K300" s="142"/>
    </row>
    <row r="301" spans="2:11" s="130" customFormat="1">
      <c r="B301" s="155"/>
      <c r="C301" s="155"/>
      <c r="H301" s="142"/>
      <c r="I301" s="142"/>
      <c r="K301" s="142"/>
    </row>
    <row r="302" spans="2:11" s="130" customFormat="1">
      <c r="B302" s="155"/>
      <c r="C302" s="155"/>
      <c r="H302" s="142"/>
      <c r="I302" s="142"/>
      <c r="K302" s="142"/>
    </row>
    <row r="303" spans="2:11" s="130" customFormat="1">
      <c r="B303" s="155"/>
      <c r="C303" s="155"/>
      <c r="H303" s="142"/>
      <c r="I303" s="142"/>
      <c r="K303" s="142"/>
    </row>
    <row r="304" spans="2:11" s="130" customFormat="1">
      <c r="B304" s="155"/>
      <c r="C304" s="155"/>
      <c r="H304" s="142"/>
      <c r="I304" s="142"/>
      <c r="K304" s="142"/>
    </row>
    <row r="305" spans="2:11" s="130" customFormat="1">
      <c r="B305" s="155"/>
      <c r="C305" s="155"/>
      <c r="H305" s="142"/>
      <c r="I305" s="142"/>
      <c r="K305" s="142"/>
    </row>
    <row r="306" spans="2:11" s="130" customFormat="1">
      <c r="B306" s="155"/>
      <c r="C306" s="155"/>
      <c r="H306" s="142"/>
      <c r="I306" s="142"/>
      <c r="K306" s="142"/>
    </row>
    <row r="307" spans="2:11" s="130" customFormat="1">
      <c r="B307" s="155"/>
      <c r="C307" s="155"/>
      <c r="H307" s="142"/>
      <c r="I307" s="142"/>
      <c r="K307" s="142"/>
    </row>
    <row r="308" spans="2:11" s="130" customFormat="1">
      <c r="B308" s="155"/>
      <c r="C308" s="155"/>
      <c r="H308" s="142"/>
      <c r="I308" s="142"/>
      <c r="K308" s="142"/>
    </row>
    <row r="309" spans="2:11" s="130" customFormat="1">
      <c r="B309" s="155"/>
      <c r="C309" s="155"/>
      <c r="H309" s="142"/>
      <c r="I309" s="142"/>
      <c r="K309" s="142"/>
    </row>
    <row r="310" spans="2:11" s="130" customFormat="1">
      <c r="B310" s="155"/>
      <c r="C310" s="155"/>
      <c r="H310" s="142"/>
      <c r="I310" s="142"/>
      <c r="K310" s="142"/>
    </row>
    <row r="311" spans="2:11" s="130" customFormat="1">
      <c r="B311" s="155"/>
      <c r="C311" s="155"/>
      <c r="H311" s="142"/>
      <c r="I311" s="142"/>
      <c r="K311" s="142"/>
    </row>
    <row r="312" spans="2:11" s="130" customFormat="1">
      <c r="B312" s="155"/>
      <c r="C312" s="155"/>
      <c r="H312" s="142"/>
      <c r="I312" s="142"/>
      <c r="K312" s="142"/>
    </row>
    <row r="313" spans="2:11" s="130" customFormat="1">
      <c r="B313" s="155"/>
      <c r="C313" s="155"/>
      <c r="H313" s="142"/>
      <c r="I313" s="142"/>
      <c r="K313" s="142"/>
    </row>
    <row r="314" spans="2:11" s="130" customFormat="1">
      <c r="B314" s="155"/>
      <c r="C314" s="155"/>
      <c r="H314" s="142"/>
      <c r="I314" s="142"/>
      <c r="K314" s="142"/>
    </row>
    <row r="315" spans="2:11" s="130" customFormat="1">
      <c r="B315" s="155"/>
      <c r="C315" s="155"/>
      <c r="H315" s="142"/>
      <c r="I315" s="142"/>
      <c r="K315" s="142"/>
    </row>
    <row r="316" spans="2:11" s="130" customFormat="1">
      <c r="B316" s="155"/>
      <c r="C316" s="155"/>
      <c r="H316" s="142"/>
      <c r="I316" s="142"/>
      <c r="K316" s="142"/>
    </row>
    <row r="317" spans="2:11" s="130" customFormat="1">
      <c r="B317" s="155"/>
      <c r="C317" s="155"/>
      <c r="H317" s="142"/>
      <c r="I317" s="142"/>
      <c r="K317" s="142"/>
    </row>
    <row r="318" spans="2:11" s="130" customFormat="1">
      <c r="B318" s="155"/>
      <c r="C318" s="155"/>
      <c r="H318" s="142"/>
      <c r="I318" s="142"/>
      <c r="K318" s="142"/>
    </row>
    <row r="319" spans="2:11" s="130" customFormat="1">
      <c r="B319" s="155"/>
      <c r="C319" s="155"/>
      <c r="H319" s="142"/>
      <c r="I319" s="142"/>
      <c r="K319" s="142"/>
    </row>
    <row r="320" spans="2:11" s="130" customFormat="1">
      <c r="B320" s="155"/>
      <c r="C320" s="155"/>
      <c r="H320" s="142"/>
      <c r="I320" s="142"/>
      <c r="K320" s="142"/>
    </row>
    <row r="321" spans="2:11" s="130" customFormat="1">
      <c r="B321" s="155"/>
      <c r="C321" s="155"/>
      <c r="H321" s="142"/>
      <c r="I321" s="142"/>
      <c r="K321" s="142"/>
    </row>
    <row r="322" spans="2:11" s="130" customFormat="1">
      <c r="B322" s="155"/>
      <c r="C322" s="155"/>
      <c r="H322" s="142"/>
      <c r="I322" s="142"/>
      <c r="K322" s="142"/>
    </row>
    <row r="323" spans="2:11" s="130" customFormat="1">
      <c r="B323" s="155"/>
      <c r="C323" s="155"/>
      <c r="H323" s="142"/>
      <c r="I323" s="142"/>
      <c r="K323" s="142"/>
    </row>
    <row r="324" spans="2:11" s="130" customFormat="1">
      <c r="B324" s="155"/>
      <c r="C324" s="155"/>
      <c r="H324" s="142"/>
      <c r="I324" s="142"/>
      <c r="K324" s="142"/>
    </row>
    <row r="325" spans="2:11" s="130" customFormat="1">
      <c r="B325" s="155"/>
      <c r="C325" s="155"/>
      <c r="H325" s="142"/>
      <c r="I325" s="142"/>
      <c r="K325" s="142"/>
    </row>
    <row r="326" spans="2:11" s="130" customFormat="1">
      <c r="B326" s="155"/>
      <c r="C326" s="155"/>
      <c r="H326" s="142"/>
      <c r="I326" s="142"/>
      <c r="K326" s="142"/>
    </row>
    <row r="327" spans="2:11" s="130" customFormat="1">
      <c r="B327" s="155"/>
      <c r="C327" s="155"/>
      <c r="H327" s="142"/>
      <c r="I327" s="142"/>
      <c r="K327" s="142"/>
    </row>
    <row r="328" spans="2:11" s="130" customFormat="1">
      <c r="B328" s="155"/>
      <c r="C328" s="155"/>
      <c r="H328" s="142"/>
      <c r="I328" s="142"/>
      <c r="K328" s="142"/>
    </row>
    <row r="329" spans="2:11" s="130" customFormat="1">
      <c r="B329" s="155"/>
      <c r="C329" s="155"/>
      <c r="H329" s="142"/>
      <c r="I329" s="142"/>
      <c r="K329" s="142"/>
    </row>
    <row r="330" spans="2:11" s="130" customFormat="1">
      <c r="B330" s="155"/>
      <c r="C330" s="155"/>
      <c r="H330" s="142"/>
      <c r="I330" s="142"/>
      <c r="K330" s="142"/>
    </row>
    <row r="331" spans="2:11" s="130" customFormat="1">
      <c r="B331" s="155"/>
      <c r="C331" s="155"/>
      <c r="H331" s="142"/>
      <c r="I331" s="142"/>
      <c r="K331" s="142"/>
    </row>
    <row r="332" spans="2:11" s="130" customFormat="1">
      <c r="B332" s="155"/>
      <c r="C332" s="155"/>
      <c r="H332" s="142"/>
      <c r="I332" s="142"/>
      <c r="K332" s="142"/>
    </row>
    <row r="333" spans="2:11" s="130" customFormat="1">
      <c r="B333" s="155"/>
      <c r="C333" s="155"/>
      <c r="H333" s="142"/>
      <c r="I333" s="142"/>
      <c r="K333" s="142"/>
    </row>
    <row r="334" spans="2:11" s="130" customFormat="1">
      <c r="B334" s="155"/>
      <c r="C334" s="155"/>
      <c r="H334" s="142"/>
      <c r="I334" s="142"/>
      <c r="K334" s="142"/>
    </row>
    <row r="335" spans="2:11" s="130" customFormat="1">
      <c r="B335" s="155"/>
      <c r="C335" s="155"/>
      <c r="H335" s="142"/>
      <c r="I335" s="142"/>
      <c r="K335" s="142"/>
    </row>
    <row r="336" spans="2:11" s="130" customFormat="1">
      <c r="B336" s="155"/>
      <c r="C336" s="155"/>
      <c r="H336" s="142"/>
      <c r="I336" s="142"/>
      <c r="K336" s="142"/>
    </row>
    <row r="337" spans="2:11" s="130" customFormat="1">
      <c r="B337" s="155"/>
      <c r="C337" s="155"/>
      <c r="H337" s="142"/>
      <c r="I337" s="142"/>
      <c r="K337" s="142"/>
    </row>
    <row r="338" spans="2:11" s="130" customFormat="1">
      <c r="B338" s="155"/>
      <c r="C338" s="155"/>
      <c r="H338" s="142"/>
      <c r="I338" s="142"/>
      <c r="K338" s="142"/>
    </row>
    <row r="339" spans="2:11" s="130" customFormat="1">
      <c r="B339" s="155"/>
      <c r="C339" s="155"/>
      <c r="H339" s="142"/>
      <c r="I339" s="142"/>
      <c r="K339" s="142"/>
    </row>
    <row r="340" spans="2:11" s="130" customFormat="1">
      <c r="B340" s="155"/>
      <c r="C340" s="155"/>
      <c r="H340" s="142"/>
      <c r="I340" s="142"/>
      <c r="K340" s="142"/>
    </row>
    <row r="341" spans="2:11" s="130" customFormat="1">
      <c r="B341" s="155"/>
      <c r="C341" s="155"/>
      <c r="H341" s="142"/>
      <c r="I341" s="142"/>
      <c r="K341" s="142"/>
    </row>
    <row r="342" spans="2:11" s="130" customFormat="1">
      <c r="B342" s="155"/>
      <c r="C342" s="155"/>
      <c r="H342" s="142"/>
      <c r="I342" s="142"/>
      <c r="K342" s="142"/>
    </row>
    <row r="343" spans="2:11" s="130" customFormat="1">
      <c r="B343" s="155"/>
      <c r="C343" s="155"/>
      <c r="H343" s="142"/>
      <c r="I343" s="142"/>
      <c r="K343" s="142"/>
    </row>
    <row r="344" spans="2:11" s="130" customFormat="1">
      <c r="B344" s="155"/>
      <c r="C344" s="155"/>
      <c r="H344" s="142"/>
      <c r="I344" s="142"/>
      <c r="K344" s="142"/>
    </row>
    <row r="345" spans="2:11" s="130" customFormat="1">
      <c r="B345" s="155"/>
      <c r="C345" s="155"/>
      <c r="H345" s="142"/>
      <c r="I345" s="142"/>
      <c r="K345" s="142"/>
    </row>
    <row r="346" spans="2:11" s="130" customFormat="1">
      <c r="B346" s="155"/>
      <c r="C346" s="155"/>
      <c r="H346" s="142"/>
      <c r="I346" s="142"/>
      <c r="K346" s="142"/>
    </row>
    <row r="347" spans="2:11" s="130" customFormat="1">
      <c r="B347" s="155"/>
      <c r="C347" s="155"/>
      <c r="H347" s="142"/>
      <c r="I347" s="142"/>
      <c r="K347" s="142"/>
    </row>
    <row r="348" spans="2:11" s="130" customFormat="1">
      <c r="B348" s="155"/>
      <c r="C348" s="155"/>
      <c r="H348" s="142"/>
      <c r="I348" s="142"/>
      <c r="K348" s="142"/>
    </row>
    <row r="349" spans="2:11" s="130" customFormat="1">
      <c r="B349" s="155"/>
      <c r="C349" s="155"/>
      <c r="H349" s="142"/>
      <c r="I349" s="142"/>
      <c r="K349" s="142"/>
    </row>
    <row r="350" spans="2:11" s="130" customFormat="1">
      <c r="B350" s="155"/>
      <c r="C350" s="155"/>
      <c r="H350" s="142"/>
      <c r="I350" s="142"/>
      <c r="K350" s="142"/>
    </row>
    <row r="351" spans="2:11" s="130" customFormat="1">
      <c r="B351" s="155"/>
      <c r="C351" s="155"/>
      <c r="H351" s="142"/>
      <c r="I351" s="142"/>
      <c r="K351" s="142"/>
    </row>
    <row r="352" spans="2:11" s="130" customFormat="1">
      <c r="B352" s="155"/>
      <c r="C352" s="155"/>
      <c r="H352" s="142"/>
      <c r="I352" s="142"/>
      <c r="K352" s="142"/>
    </row>
    <row r="353" spans="2:11" s="130" customFormat="1">
      <c r="B353" s="155"/>
      <c r="C353" s="155"/>
      <c r="H353" s="142"/>
      <c r="I353" s="142"/>
      <c r="K353" s="142"/>
    </row>
    <row r="354" spans="2:11" s="130" customFormat="1">
      <c r="B354" s="155"/>
      <c r="C354" s="155"/>
      <c r="H354" s="142"/>
      <c r="I354" s="142"/>
      <c r="K354" s="142"/>
    </row>
    <row r="355" spans="2:11" s="130" customFormat="1">
      <c r="B355" s="155"/>
      <c r="C355" s="155"/>
      <c r="H355" s="142"/>
      <c r="I355" s="142"/>
      <c r="K355" s="142"/>
    </row>
    <row r="356" spans="2:11" s="130" customFormat="1">
      <c r="B356" s="155"/>
      <c r="C356" s="155"/>
      <c r="H356" s="142"/>
      <c r="I356" s="142"/>
      <c r="K356" s="142"/>
    </row>
    <row r="357" spans="2:11" s="130" customFormat="1">
      <c r="B357" s="155"/>
      <c r="C357" s="155"/>
      <c r="H357" s="142"/>
      <c r="I357" s="142"/>
      <c r="K357" s="142"/>
    </row>
    <row r="358" spans="2:11" s="130" customFormat="1">
      <c r="B358" s="155"/>
      <c r="C358" s="155"/>
      <c r="H358" s="142"/>
      <c r="I358" s="142"/>
      <c r="K358" s="142"/>
    </row>
    <row r="359" spans="2:11" s="130" customFormat="1">
      <c r="B359" s="155"/>
      <c r="C359" s="155"/>
      <c r="H359" s="142"/>
      <c r="I359" s="142"/>
      <c r="K359" s="142"/>
    </row>
    <row r="360" spans="2:11" s="130" customFormat="1">
      <c r="B360" s="155"/>
      <c r="C360" s="155"/>
      <c r="H360" s="142"/>
      <c r="I360" s="142"/>
      <c r="K360" s="142"/>
    </row>
    <row r="361" spans="2:11" s="130" customFormat="1">
      <c r="B361" s="155"/>
      <c r="C361" s="155"/>
      <c r="H361" s="142"/>
      <c r="I361" s="142"/>
      <c r="K361" s="142"/>
    </row>
    <row r="362" spans="2:11" s="130" customFormat="1">
      <c r="B362" s="155"/>
      <c r="C362" s="155"/>
      <c r="H362" s="142"/>
      <c r="I362" s="142"/>
      <c r="K362" s="142"/>
    </row>
    <row r="363" spans="2:11" s="130" customFormat="1">
      <c r="B363" s="155"/>
      <c r="C363" s="155"/>
      <c r="H363" s="142"/>
      <c r="I363" s="142"/>
      <c r="K363" s="142"/>
    </row>
    <row r="364" spans="2:11" s="130" customFormat="1">
      <c r="B364" s="155"/>
      <c r="C364" s="155"/>
      <c r="H364" s="142"/>
      <c r="I364" s="142"/>
      <c r="K364" s="142"/>
    </row>
    <row r="365" spans="2:11" s="130" customFormat="1">
      <c r="B365" s="155"/>
      <c r="C365" s="155"/>
      <c r="H365" s="142"/>
      <c r="I365" s="142"/>
      <c r="K365" s="142"/>
    </row>
    <row r="366" spans="2:11" s="130" customFormat="1">
      <c r="B366" s="155"/>
      <c r="C366" s="155"/>
      <c r="H366" s="142"/>
      <c r="I366" s="142"/>
      <c r="K366" s="142"/>
    </row>
    <row r="367" spans="2:11" s="130" customFormat="1">
      <c r="B367" s="155"/>
      <c r="C367" s="155"/>
      <c r="H367" s="142"/>
      <c r="I367" s="142"/>
      <c r="K367" s="142"/>
    </row>
    <row r="368" spans="2:11" s="130" customFormat="1">
      <c r="B368" s="155"/>
      <c r="C368" s="155"/>
      <c r="H368" s="142"/>
      <c r="I368" s="142"/>
      <c r="K368" s="142"/>
    </row>
    <row r="369" spans="2:11" s="130" customFormat="1">
      <c r="B369" s="155"/>
      <c r="C369" s="155"/>
      <c r="H369" s="142"/>
      <c r="I369" s="142"/>
      <c r="K369" s="142"/>
    </row>
    <row r="370" spans="2:11" s="130" customFormat="1">
      <c r="B370" s="155"/>
      <c r="C370" s="155"/>
      <c r="H370" s="142"/>
      <c r="I370" s="142"/>
      <c r="K370" s="142"/>
    </row>
    <row r="371" spans="2:11" s="130" customFormat="1">
      <c r="B371" s="155"/>
      <c r="C371" s="155"/>
      <c r="H371" s="142"/>
      <c r="I371" s="142"/>
      <c r="K371" s="142"/>
    </row>
    <row r="372" spans="2:11" s="130" customFormat="1">
      <c r="B372" s="155"/>
      <c r="C372" s="155"/>
      <c r="H372" s="142"/>
      <c r="I372" s="142"/>
      <c r="K372" s="142"/>
    </row>
    <row r="373" spans="2:11" s="130" customFormat="1">
      <c r="B373" s="155"/>
      <c r="C373" s="155"/>
      <c r="H373" s="142"/>
      <c r="I373" s="142"/>
      <c r="K373" s="142"/>
    </row>
    <row r="374" spans="2:11" s="130" customFormat="1">
      <c r="B374" s="155"/>
      <c r="C374" s="155"/>
      <c r="H374" s="142"/>
      <c r="I374" s="142"/>
      <c r="K374" s="142"/>
    </row>
    <row r="375" spans="2:11" s="130" customFormat="1">
      <c r="B375" s="155"/>
      <c r="C375" s="155"/>
      <c r="H375" s="142"/>
      <c r="I375" s="142"/>
      <c r="K375" s="142"/>
    </row>
    <row r="376" spans="2:11" s="130" customFormat="1">
      <c r="B376" s="155"/>
      <c r="C376" s="155"/>
      <c r="H376" s="142"/>
      <c r="I376" s="142"/>
      <c r="K376" s="142"/>
    </row>
    <row r="377" spans="2:11" s="130" customFormat="1">
      <c r="B377" s="155"/>
      <c r="C377" s="155"/>
      <c r="H377" s="142"/>
      <c r="I377" s="142"/>
      <c r="K377" s="142"/>
    </row>
    <row r="378" spans="2:11" s="130" customFormat="1">
      <c r="B378" s="155"/>
      <c r="C378" s="155"/>
      <c r="H378" s="142"/>
      <c r="I378" s="142"/>
      <c r="K378" s="142"/>
    </row>
    <row r="379" spans="2:11" s="130" customFormat="1">
      <c r="B379" s="155"/>
      <c r="C379" s="155"/>
      <c r="H379" s="142"/>
      <c r="I379" s="142"/>
      <c r="K379" s="142"/>
    </row>
    <row r="380" spans="2:11" s="130" customFormat="1">
      <c r="B380" s="155"/>
      <c r="C380" s="155"/>
      <c r="H380" s="142"/>
      <c r="I380" s="142"/>
      <c r="K380" s="142"/>
    </row>
    <row r="381" spans="2:11" s="130" customFormat="1">
      <c r="B381" s="155"/>
      <c r="C381" s="155"/>
      <c r="H381" s="142"/>
      <c r="I381" s="142"/>
      <c r="K381" s="142"/>
    </row>
    <row r="382" spans="2:11" s="130" customFormat="1">
      <c r="B382" s="155"/>
      <c r="C382" s="155"/>
      <c r="H382" s="142"/>
      <c r="I382" s="142"/>
      <c r="K382" s="142"/>
    </row>
    <row r="383" spans="2:11" s="130" customFormat="1">
      <c r="B383" s="155"/>
      <c r="C383" s="155"/>
      <c r="H383" s="142"/>
      <c r="I383" s="142"/>
      <c r="K383" s="142"/>
    </row>
    <row r="384" spans="2:11" s="130" customFormat="1">
      <c r="B384" s="155"/>
      <c r="C384" s="155"/>
      <c r="H384" s="142"/>
      <c r="I384" s="142"/>
      <c r="K384" s="142"/>
    </row>
    <row r="385" spans="2:11" s="130" customFormat="1">
      <c r="B385" s="155"/>
      <c r="C385" s="155"/>
      <c r="H385" s="142"/>
      <c r="I385" s="142"/>
      <c r="K385" s="142"/>
    </row>
    <row r="386" spans="2:11" s="130" customFormat="1">
      <c r="B386" s="155"/>
      <c r="C386" s="155"/>
      <c r="H386" s="142"/>
      <c r="I386" s="142"/>
      <c r="K386" s="142"/>
    </row>
    <row r="387" spans="2:11" s="130" customFormat="1">
      <c r="B387" s="155"/>
      <c r="C387" s="155"/>
      <c r="H387" s="142"/>
      <c r="I387" s="142"/>
      <c r="K387" s="142"/>
    </row>
    <row r="388" spans="2:11" s="130" customFormat="1">
      <c r="B388" s="155"/>
      <c r="C388" s="155"/>
      <c r="H388" s="142"/>
      <c r="I388" s="142"/>
      <c r="K388" s="142"/>
    </row>
    <row r="389" spans="2:11" s="130" customFormat="1">
      <c r="B389" s="155"/>
      <c r="C389" s="155"/>
      <c r="H389" s="142"/>
      <c r="I389" s="142"/>
      <c r="K389" s="142"/>
    </row>
    <row r="390" spans="2:11" s="130" customFormat="1">
      <c r="B390" s="155"/>
      <c r="C390" s="155"/>
      <c r="H390" s="142"/>
      <c r="I390" s="142"/>
      <c r="K390" s="142"/>
    </row>
    <row r="391" spans="2:11" s="130" customFormat="1">
      <c r="B391" s="155"/>
      <c r="C391" s="155"/>
      <c r="H391" s="142"/>
      <c r="I391" s="142"/>
      <c r="K391" s="142"/>
    </row>
    <row r="392" spans="2:11" s="130" customFormat="1">
      <c r="B392" s="155"/>
      <c r="C392" s="155"/>
      <c r="H392" s="142"/>
      <c r="I392" s="142"/>
      <c r="K392" s="142"/>
    </row>
    <row r="393" spans="2:11" s="130" customFormat="1">
      <c r="B393" s="155"/>
      <c r="C393" s="155"/>
      <c r="H393" s="142"/>
      <c r="I393" s="142"/>
      <c r="K393" s="142"/>
    </row>
    <row r="394" spans="2:11" s="130" customFormat="1">
      <c r="B394" s="155"/>
      <c r="C394" s="155"/>
      <c r="H394" s="142"/>
      <c r="I394" s="142"/>
      <c r="K394" s="142"/>
    </row>
    <row r="395" spans="2:11" s="130" customFormat="1">
      <c r="B395" s="155"/>
      <c r="C395" s="155"/>
      <c r="H395" s="142"/>
      <c r="I395" s="142"/>
      <c r="K395" s="142"/>
    </row>
    <row r="396" spans="2:11" s="130" customFormat="1">
      <c r="B396" s="155"/>
      <c r="C396" s="155"/>
      <c r="H396" s="142"/>
      <c r="I396" s="142"/>
      <c r="K396" s="142"/>
    </row>
    <row r="397" spans="2:11" s="130" customFormat="1">
      <c r="B397" s="155"/>
      <c r="C397" s="155"/>
      <c r="H397" s="142"/>
      <c r="I397" s="142"/>
      <c r="K397" s="142"/>
    </row>
    <row r="398" spans="2:11" s="130" customFormat="1">
      <c r="B398" s="155"/>
      <c r="C398" s="155"/>
      <c r="H398" s="142"/>
      <c r="I398" s="142"/>
      <c r="K398" s="142"/>
    </row>
    <row r="399" spans="2:11" s="130" customFormat="1">
      <c r="B399" s="155"/>
      <c r="C399" s="155"/>
      <c r="H399" s="142"/>
      <c r="I399" s="142"/>
      <c r="K399" s="142"/>
    </row>
    <row r="400" spans="2:11" s="130" customFormat="1">
      <c r="B400" s="155"/>
      <c r="C400" s="155"/>
      <c r="H400" s="142"/>
      <c r="I400" s="142"/>
      <c r="K400" s="142"/>
    </row>
    <row r="401" spans="2:11" s="130" customFormat="1">
      <c r="B401" s="155"/>
      <c r="C401" s="155"/>
      <c r="H401" s="142"/>
      <c r="I401" s="142"/>
      <c r="K401" s="142"/>
    </row>
    <row r="402" spans="2:11" s="130" customFormat="1">
      <c r="B402" s="155"/>
      <c r="C402" s="155"/>
      <c r="H402" s="142"/>
      <c r="I402" s="142"/>
      <c r="K402" s="142"/>
    </row>
    <row r="403" spans="2:11" s="130" customFormat="1">
      <c r="B403" s="155"/>
      <c r="C403" s="155"/>
      <c r="H403" s="142"/>
      <c r="I403" s="142"/>
      <c r="K403" s="142"/>
    </row>
    <row r="404" spans="2:11" s="130" customFormat="1">
      <c r="B404" s="155"/>
      <c r="C404" s="155"/>
      <c r="H404" s="142"/>
      <c r="I404" s="142"/>
      <c r="K404" s="142"/>
    </row>
    <row r="405" spans="2:11" s="130" customFormat="1">
      <c r="B405" s="155"/>
      <c r="C405" s="155"/>
      <c r="H405" s="142"/>
      <c r="I405" s="142"/>
      <c r="K405" s="142"/>
    </row>
    <row r="406" spans="2:11" s="130" customFormat="1">
      <c r="B406" s="155"/>
      <c r="C406" s="155"/>
      <c r="H406" s="142"/>
      <c r="I406" s="142"/>
      <c r="K406" s="142"/>
    </row>
    <row r="407" spans="2:11" s="130" customFormat="1">
      <c r="B407" s="155"/>
      <c r="C407" s="155"/>
      <c r="H407" s="142"/>
      <c r="I407" s="142"/>
      <c r="K407" s="142"/>
    </row>
    <row r="408" spans="2:11" s="130" customFormat="1">
      <c r="B408" s="155"/>
      <c r="C408" s="155"/>
      <c r="H408" s="142"/>
      <c r="I408" s="142"/>
      <c r="K408" s="142"/>
    </row>
    <row r="409" spans="2:11" s="130" customFormat="1">
      <c r="B409" s="155"/>
      <c r="C409" s="155"/>
      <c r="H409" s="142"/>
      <c r="I409" s="142"/>
      <c r="K409" s="142"/>
    </row>
    <row r="410" spans="2:11" s="130" customFormat="1">
      <c r="B410" s="155"/>
      <c r="C410" s="155"/>
      <c r="H410" s="142"/>
      <c r="I410" s="142"/>
      <c r="K410" s="142"/>
    </row>
    <row r="411" spans="2:11" s="130" customFormat="1">
      <c r="B411" s="155"/>
      <c r="C411" s="155"/>
      <c r="H411" s="142"/>
      <c r="I411" s="142"/>
      <c r="K411" s="142"/>
    </row>
    <row r="412" spans="2:11" s="130" customFormat="1">
      <c r="B412" s="155"/>
      <c r="C412" s="155"/>
      <c r="H412" s="142"/>
      <c r="I412" s="142"/>
      <c r="K412" s="142"/>
    </row>
    <row r="413" spans="2:11" s="130" customFormat="1">
      <c r="B413" s="155"/>
      <c r="C413" s="155"/>
      <c r="H413" s="142"/>
      <c r="I413" s="142"/>
      <c r="K413" s="142"/>
    </row>
    <row r="414" spans="2:11" s="130" customFormat="1">
      <c r="B414" s="155"/>
      <c r="C414" s="155"/>
      <c r="H414" s="142"/>
      <c r="I414" s="142"/>
      <c r="K414" s="142"/>
    </row>
    <row r="415" spans="2:11" s="130" customFormat="1">
      <c r="B415" s="155"/>
      <c r="C415" s="155"/>
      <c r="H415" s="142"/>
      <c r="I415" s="142"/>
      <c r="K415" s="142"/>
    </row>
    <row r="416" spans="2:11" s="130" customFormat="1">
      <c r="B416" s="155"/>
      <c r="C416" s="155"/>
      <c r="H416" s="142"/>
      <c r="I416" s="142"/>
      <c r="K416" s="142"/>
    </row>
    <row r="417" spans="2:11" s="130" customFormat="1">
      <c r="B417" s="155"/>
      <c r="C417" s="155"/>
      <c r="H417" s="142"/>
      <c r="I417" s="142"/>
      <c r="K417" s="142"/>
    </row>
    <row r="418" spans="2:11" s="130" customFormat="1">
      <c r="B418" s="155"/>
      <c r="C418" s="155"/>
      <c r="H418" s="142"/>
      <c r="I418" s="142"/>
      <c r="K418" s="142"/>
    </row>
    <row r="419" spans="2:11" s="130" customFormat="1">
      <c r="B419" s="155"/>
      <c r="C419" s="155"/>
      <c r="H419" s="142"/>
      <c r="I419" s="142"/>
      <c r="K419" s="142"/>
    </row>
    <row r="420" spans="2:11" s="130" customFormat="1">
      <c r="B420" s="155"/>
      <c r="C420" s="155"/>
      <c r="H420" s="142"/>
      <c r="I420" s="142"/>
      <c r="K420" s="142"/>
    </row>
    <row r="421" spans="2:11" s="130" customFormat="1">
      <c r="B421" s="155"/>
      <c r="C421" s="155"/>
      <c r="H421" s="142"/>
      <c r="I421" s="142"/>
      <c r="K421" s="142"/>
    </row>
    <row r="422" spans="2:11" s="130" customFormat="1">
      <c r="B422" s="155"/>
      <c r="C422" s="155"/>
      <c r="H422" s="142"/>
      <c r="I422" s="142"/>
      <c r="K422" s="142"/>
    </row>
    <row r="423" spans="2:11" s="130" customFormat="1">
      <c r="B423" s="155"/>
      <c r="C423" s="155"/>
      <c r="H423" s="142"/>
      <c r="I423" s="142"/>
      <c r="K423" s="142"/>
    </row>
    <row r="424" spans="2:11" s="130" customFormat="1">
      <c r="B424" s="155"/>
      <c r="C424" s="155"/>
      <c r="H424" s="142"/>
      <c r="I424" s="142"/>
      <c r="K424" s="142"/>
    </row>
    <row r="425" spans="2:11" s="130" customFormat="1">
      <c r="B425" s="155"/>
      <c r="C425" s="155"/>
      <c r="H425" s="142"/>
      <c r="I425" s="142"/>
      <c r="K425" s="142"/>
    </row>
    <row r="426" spans="2:11" s="130" customFormat="1">
      <c r="B426" s="155"/>
      <c r="C426" s="155"/>
      <c r="H426" s="142"/>
      <c r="I426" s="142"/>
      <c r="K426" s="142"/>
    </row>
    <row r="427" spans="2:11" s="130" customFormat="1">
      <c r="B427" s="155"/>
      <c r="C427" s="155"/>
      <c r="H427" s="142"/>
      <c r="I427" s="142"/>
      <c r="K427" s="142"/>
    </row>
    <row r="428" spans="2:11" s="130" customFormat="1">
      <c r="B428" s="155"/>
      <c r="C428" s="155"/>
      <c r="H428" s="142"/>
      <c r="I428" s="142"/>
      <c r="K428" s="142"/>
    </row>
    <row r="429" spans="2:11" s="130" customFormat="1">
      <c r="B429" s="155"/>
      <c r="C429" s="155"/>
      <c r="H429" s="142"/>
      <c r="I429" s="142"/>
      <c r="K429" s="142"/>
    </row>
    <row r="430" spans="2:11" s="130" customFormat="1">
      <c r="B430" s="155"/>
      <c r="C430" s="155"/>
      <c r="H430" s="142"/>
      <c r="I430" s="142"/>
      <c r="K430" s="142"/>
    </row>
    <row r="431" spans="2:11" s="130" customFormat="1">
      <c r="B431" s="155"/>
      <c r="C431" s="155"/>
      <c r="H431" s="142"/>
      <c r="I431" s="142"/>
      <c r="K431" s="142"/>
    </row>
    <row r="432" spans="2:11" s="130" customFormat="1">
      <c r="B432" s="155"/>
      <c r="C432" s="155"/>
      <c r="H432" s="142"/>
      <c r="I432" s="142"/>
      <c r="K432" s="142"/>
    </row>
    <row r="433" spans="2:11" s="130" customFormat="1">
      <c r="B433" s="155"/>
      <c r="C433" s="155"/>
      <c r="H433" s="142"/>
      <c r="I433" s="142"/>
      <c r="K433" s="142"/>
    </row>
    <row r="434" spans="2:11" s="130" customFormat="1">
      <c r="B434" s="155"/>
      <c r="C434" s="155"/>
      <c r="H434" s="142"/>
      <c r="I434" s="142"/>
      <c r="K434" s="142"/>
    </row>
    <row r="435" spans="2:11" s="130" customFormat="1">
      <c r="B435" s="155"/>
      <c r="C435" s="155"/>
      <c r="H435" s="142"/>
      <c r="I435" s="142"/>
      <c r="K435" s="142"/>
    </row>
    <row r="436" spans="2:11" s="130" customFormat="1">
      <c r="B436" s="155"/>
      <c r="C436" s="155"/>
      <c r="H436" s="142"/>
      <c r="I436" s="142"/>
      <c r="K436" s="142"/>
    </row>
    <row r="437" spans="2:11" s="130" customFormat="1">
      <c r="B437" s="155"/>
      <c r="C437" s="155"/>
      <c r="H437" s="142"/>
      <c r="I437" s="142"/>
      <c r="K437" s="142"/>
    </row>
    <row r="438" spans="2:11" s="130" customFormat="1">
      <c r="B438" s="155"/>
      <c r="C438" s="155"/>
      <c r="H438" s="142"/>
      <c r="I438" s="142"/>
      <c r="K438" s="142"/>
    </row>
    <row r="439" spans="2:11" s="130" customFormat="1">
      <c r="B439" s="155"/>
      <c r="C439" s="155"/>
      <c r="H439" s="142"/>
      <c r="I439" s="142"/>
      <c r="K439" s="142"/>
    </row>
    <row r="440" spans="2:11" s="130" customFormat="1">
      <c r="B440" s="155"/>
      <c r="C440" s="155"/>
      <c r="H440" s="142"/>
      <c r="I440" s="142"/>
      <c r="K440" s="142"/>
    </row>
    <row r="441" spans="2:11" s="130" customFormat="1">
      <c r="B441" s="155"/>
      <c r="C441" s="155"/>
      <c r="H441" s="142"/>
      <c r="I441" s="142"/>
      <c r="K441" s="142"/>
    </row>
    <row r="442" spans="2:11" s="130" customFormat="1">
      <c r="B442" s="155"/>
      <c r="C442" s="155"/>
      <c r="H442" s="142"/>
      <c r="I442" s="142"/>
      <c r="K442" s="142"/>
    </row>
    <row r="443" spans="2:11" s="130" customFormat="1">
      <c r="B443" s="155"/>
      <c r="C443" s="155"/>
      <c r="H443" s="142"/>
      <c r="I443" s="142"/>
      <c r="K443" s="142"/>
    </row>
    <row r="444" spans="2:11" s="130" customFormat="1">
      <c r="B444" s="155"/>
      <c r="C444" s="155"/>
      <c r="H444" s="142"/>
      <c r="I444" s="142"/>
      <c r="K444" s="142"/>
    </row>
    <row r="445" spans="2:11" s="130" customFormat="1">
      <c r="B445" s="155"/>
      <c r="C445" s="155"/>
      <c r="H445" s="142"/>
      <c r="I445" s="142"/>
      <c r="K445" s="142"/>
    </row>
    <row r="446" spans="2:11" s="130" customFormat="1">
      <c r="B446" s="155"/>
      <c r="C446" s="155"/>
      <c r="H446" s="142"/>
      <c r="I446" s="142"/>
      <c r="K446" s="142"/>
    </row>
    <row r="447" spans="2:11" s="130" customFormat="1">
      <c r="B447" s="155"/>
      <c r="C447" s="155"/>
      <c r="H447" s="142"/>
      <c r="I447" s="142"/>
      <c r="K447" s="142"/>
    </row>
    <row r="448" spans="2:11" s="130" customFormat="1">
      <c r="B448" s="155"/>
      <c r="C448" s="155"/>
      <c r="H448" s="142"/>
      <c r="I448" s="142"/>
      <c r="K448" s="142"/>
    </row>
    <row r="449" spans="2:11" s="130" customFormat="1">
      <c r="B449" s="155"/>
      <c r="C449" s="155"/>
      <c r="H449" s="142"/>
      <c r="I449" s="142"/>
      <c r="K449" s="142"/>
    </row>
    <row r="450" spans="2:11" s="130" customFormat="1">
      <c r="B450" s="155"/>
      <c r="C450" s="155"/>
      <c r="H450" s="142"/>
      <c r="I450" s="142"/>
      <c r="K450" s="142"/>
    </row>
    <row r="451" spans="2:11" s="130" customFormat="1">
      <c r="B451" s="155"/>
      <c r="C451" s="155"/>
      <c r="H451" s="142"/>
      <c r="I451" s="142"/>
      <c r="K451" s="142"/>
    </row>
    <row r="452" spans="2:11" s="130" customFormat="1">
      <c r="B452" s="155"/>
      <c r="C452" s="155"/>
      <c r="H452" s="142"/>
      <c r="I452" s="142"/>
      <c r="K452" s="142"/>
    </row>
    <row r="453" spans="2:11" s="130" customFormat="1">
      <c r="B453" s="155"/>
      <c r="C453" s="155"/>
      <c r="H453" s="142"/>
      <c r="I453" s="142"/>
      <c r="K453" s="142"/>
    </row>
    <row r="454" spans="2:11" s="130" customFormat="1">
      <c r="B454" s="155"/>
      <c r="C454" s="155"/>
      <c r="H454" s="142"/>
      <c r="I454" s="142"/>
      <c r="K454" s="142"/>
    </row>
    <row r="455" spans="2:11" s="130" customFormat="1">
      <c r="B455" s="155"/>
      <c r="C455" s="155"/>
      <c r="H455" s="142"/>
      <c r="I455" s="142"/>
      <c r="K455" s="142"/>
    </row>
    <row r="456" spans="2:11" s="130" customFormat="1">
      <c r="B456" s="155"/>
      <c r="C456" s="155"/>
      <c r="H456" s="142"/>
      <c r="I456" s="142"/>
      <c r="K456" s="142"/>
    </row>
    <row r="457" spans="2:11" s="130" customFormat="1">
      <c r="B457" s="155"/>
      <c r="C457" s="155"/>
      <c r="H457" s="142"/>
      <c r="I457" s="142"/>
      <c r="K457" s="142"/>
    </row>
    <row r="458" spans="2:11" s="130" customFormat="1">
      <c r="B458" s="155"/>
      <c r="C458" s="155"/>
      <c r="H458" s="142"/>
      <c r="I458" s="142"/>
      <c r="K458" s="142"/>
    </row>
    <row r="459" spans="2:11" s="130" customFormat="1">
      <c r="B459" s="155"/>
      <c r="C459" s="155"/>
      <c r="H459" s="142"/>
      <c r="I459" s="142"/>
      <c r="K459" s="142"/>
    </row>
    <row r="460" spans="2:11" s="130" customFormat="1">
      <c r="B460" s="155"/>
      <c r="C460" s="155"/>
      <c r="H460" s="142"/>
      <c r="I460" s="142"/>
      <c r="K460" s="142"/>
    </row>
    <row r="461" spans="2:11" s="130" customFormat="1">
      <c r="B461" s="155"/>
      <c r="C461" s="155"/>
      <c r="H461" s="142"/>
      <c r="I461" s="142"/>
      <c r="K461" s="142"/>
    </row>
    <row r="462" spans="2:11" s="130" customFormat="1">
      <c r="B462" s="155"/>
      <c r="C462" s="155"/>
      <c r="H462" s="142"/>
      <c r="I462" s="142"/>
      <c r="K462" s="142"/>
    </row>
    <row r="463" spans="2:11" s="130" customFormat="1">
      <c r="B463" s="155"/>
      <c r="C463" s="155"/>
      <c r="H463" s="142"/>
      <c r="I463" s="142"/>
      <c r="K463" s="142"/>
    </row>
    <row r="464" spans="2:11" s="130" customFormat="1">
      <c r="B464" s="155"/>
      <c r="C464" s="155"/>
      <c r="H464" s="142"/>
      <c r="I464" s="142"/>
      <c r="K464" s="142"/>
    </row>
    <row r="465" spans="2:11" s="130" customFormat="1">
      <c r="B465" s="155"/>
      <c r="C465" s="155"/>
      <c r="H465" s="142"/>
      <c r="I465" s="142"/>
      <c r="K465" s="142"/>
    </row>
    <row r="466" spans="2:11" s="130" customFormat="1">
      <c r="B466" s="155"/>
      <c r="C466" s="155"/>
      <c r="H466" s="142"/>
      <c r="I466" s="142"/>
      <c r="K466" s="142"/>
    </row>
    <row r="467" spans="2:11" s="130" customFormat="1">
      <c r="B467" s="155"/>
      <c r="C467" s="155"/>
      <c r="H467" s="142"/>
      <c r="I467" s="142"/>
      <c r="K467" s="142"/>
    </row>
    <row r="468" spans="2:11" s="130" customFormat="1">
      <c r="B468" s="155"/>
      <c r="C468" s="155"/>
      <c r="H468" s="142"/>
      <c r="I468" s="142"/>
      <c r="K468" s="142"/>
    </row>
    <row r="469" spans="2:11" s="130" customFormat="1">
      <c r="B469" s="155"/>
      <c r="C469" s="155"/>
      <c r="H469" s="142"/>
      <c r="I469" s="142"/>
      <c r="K469" s="142"/>
    </row>
    <row r="470" spans="2:11" s="130" customFormat="1">
      <c r="B470" s="155"/>
      <c r="C470" s="155"/>
      <c r="H470" s="142"/>
      <c r="I470" s="142"/>
      <c r="K470" s="142"/>
    </row>
    <row r="471" spans="2:11" s="130" customFormat="1">
      <c r="B471" s="155"/>
      <c r="C471" s="155"/>
      <c r="H471" s="142"/>
      <c r="I471" s="142"/>
      <c r="K471" s="142"/>
    </row>
    <row r="472" spans="2:11" s="130" customFormat="1">
      <c r="B472" s="155"/>
      <c r="C472" s="155"/>
      <c r="H472" s="142"/>
      <c r="I472" s="142"/>
      <c r="K472" s="142"/>
    </row>
    <row r="473" spans="2:11" s="130" customFormat="1">
      <c r="B473" s="155"/>
      <c r="C473" s="155"/>
      <c r="H473" s="142"/>
      <c r="I473" s="142"/>
      <c r="K473" s="142"/>
    </row>
    <row r="474" spans="2:11" s="130" customFormat="1">
      <c r="B474" s="155"/>
      <c r="C474" s="155"/>
      <c r="H474" s="142"/>
      <c r="I474" s="142"/>
      <c r="K474" s="142"/>
    </row>
    <row r="475" spans="2:11" s="130" customFormat="1">
      <c r="B475" s="155"/>
      <c r="C475" s="155"/>
      <c r="H475" s="142"/>
      <c r="I475" s="142"/>
      <c r="K475" s="142"/>
    </row>
    <row r="476" spans="2:11" s="130" customFormat="1">
      <c r="B476" s="155"/>
      <c r="C476" s="155"/>
      <c r="H476" s="142"/>
      <c r="I476" s="142"/>
      <c r="K476" s="142"/>
    </row>
    <row r="477" spans="2:11" s="130" customFormat="1">
      <c r="B477" s="155"/>
      <c r="C477" s="155"/>
      <c r="H477" s="142"/>
      <c r="I477" s="142"/>
      <c r="K477" s="142"/>
    </row>
    <row r="478" spans="2:11" s="130" customFormat="1">
      <c r="B478" s="155"/>
      <c r="C478" s="155"/>
      <c r="H478" s="142"/>
      <c r="I478" s="142"/>
      <c r="K478" s="142"/>
    </row>
    <row r="479" spans="2:11" s="130" customFormat="1">
      <c r="B479" s="155"/>
      <c r="C479" s="155"/>
      <c r="H479" s="142"/>
      <c r="I479" s="142"/>
      <c r="K479" s="142"/>
    </row>
    <row r="480" spans="2:11" s="130" customFormat="1">
      <c r="B480" s="155"/>
      <c r="C480" s="155"/>
      <c r="H480" s="142"/>
      <c r="I480" s="142"/>
      <c r="K480" s="142"/>
    </row>
    <row r="481" spans="2:11" s="130" customFormat="1">
      <c r="B481" s="155"/>
      <c r="C481" s="155"/>
      <c r="H481" s="142"/>
      <c r="I481" s="142"/>
      <c r="K481" s="142"/>
    </row>
    <row r="482" spans="2:11" s="130" customFormat="1">
      <c r="B482" s="155"/>
      <c r="C482" s="155"/>
      <c r="H482" s="142"/>
      <c r="I482" s="142"/>
      <c r="K482" s="142"/>
    </row>
    <row r="483" spans="2:11" s="130" customFormat="1">
      <c r="B483" s="155"/>
      <c r="C483" s="155"/>
      <c r="H483" s="142"/>
      <c r="I483" s="142"/>
      <c r="K483" s="142"/>
    </row>
    <row r="484" spans="2:11" s="130" customFormat="1">
      <c r="B484" s="155"/>
      <c r="C484" s="155"/>
      <c r="H484" s="142"/>
      <c r="I484" s="142"/>
      <c r="K484" s="142"/>
    </row>
    <row r="485" spans="2:11" s="130" customFormat="1">
      <c r="B485" s="155"/>
      <c r="C485" s="155"/>
      <c r="H485" s="142"/>
      <c r="I485" s="142"/>
      <c r="K485" s="142"/>
    </row>
    <row r="486" spans="2:11" s="130" customFormat="1">
      <c r="B486" s="155"/>
      <c r="C486" s="155"/>
      <c r="H486" s="142"/>
      <c r="I486" s="142"/>
      <c r="K486" s="142"/>
    </row>
    <row r="487" spans="2:11" s="130" customFormat="1">
      <c r="B487" s="155"/>
      <c r="C487" s="155"/>
      <c r="H487" s="142"/>
      <c r="I487" s="142"/>
      <c r="K487" s="142"/>
    </row>
    <row r="488" spans="2:11" s="130" customFormat="1">
      <c r="B488" s="155"/>
      <c r="C488" s="155"/>
      <c r="H488" s="142"/>
      <c r="I488" s="142"/>
      <c r="K488" s="142"/>
    </row>
    <row r="489" spans="2:11" s="130" customFormat="1">
      <c r="B489" s="155"/>
      <c r="C489" s="155"/>
      <c r="H489" s="142"/>
      <c r="I489" s="142"/>
      <c r="K489" s="142"/>
    </row>
    <row r="490" spans="2:11" s="130" customFormat="1">
      <c r="B490" s="155"/>
      <c r="C490" s="155"/>
      <c r="H490" s="142"/>
      <c r="I490" s="142"/>
      <c r="K490" s="142"/>
    </row>
    <row r="491" spans="2:11" s="130" customFormat="1">
      <c r="B491" s="155"/>
      <c r="C491" s="155"/>
      <c r="H491" s="142"/>
      <c r="I491" s="142"/>
      <c r="K491" s="142"/>
    </row>
    <row r="492" spans="2:11" s="130" customFormat="1">
      <c r="B492" s="155"/>
      <c r="C492" s="155"/>
      <c r="H492" s="142"/>
      <c r="I492" s="142"/>
      <c r="K492" s="142"/>
    </row>
    <row r="493" spans="2:11" s="130" customFormat="1">
      <c r="B493" s="155"/>
      <c r="C493" s="155"/>
      <c r="H493" s="142"/>
      <c r="I493" s="142"/>
      <c r="K493" s="142"/>
    </row>
    <row r="494" spans="2:11" s="130" customFormat="1">
      <c r="B494" s="155"/>
      <c r="C494" s="155"/>
      <c r="H494" s="142"/>
      <c r="I494" s="142"/>
      <c r="K494" s="142"/>
    </row>
    <row r="495" spans="2:11" s="130" customFormat="1">
      <c r="B495" s="155"/>
      <c r="C495" s="155"/>
      <c r="H495" s="142"/>
      <c r="I495" s="142"/>
      <c r="K495" s="142"/>
    </row>
    <row r="496" spans="2:11" s="130" customFormat="1">
      <c r="B496" s="155"/>
      <c r="C496" s="155"/>
      <c r="H496" s="142"/>
      <c r="I496" s="142"/>
      <c r="K496" s="142"/>
    </row>
    <row r="497" spans="2:11" s="130" customFormat="1">
      <c r="B497" s="155"/>
      <c r="C497" s="155"/>
      <c r="H497" s="142"/>
      <c r="I497" s="142"/>
      <c r="K497" s="142"/>
    </row>
    <row r="498" spans="2:11" s="130" customFormat="1">
      <c r="B498" s="155"/>
      <c r="C498" s="155"/>
      <c r="H498" s="142"/>
      <c r="I498" s="142"/>
      <c r="K498" s="142"/>
    </row>
    <row r="499" spans="2:11" s="130" customFormat="1">
      <c r="B499" s="155"/>
      <c r="C499" s="155"/>
      <c r="H499" s="142"/>
      <c r="I499" s="142"/>
      <c r="K499" s="142"/>
    </row>
    <row r="500" spans="2:11" s="130" customFormat="1">
      <c r="B500" s="155"/>
      <c r="C500" s="155"/>
      <c r="H500" s="142"/>
      <c r="I500" s="142"/>
      <c r="K500" s="142"/>
    </row>
    <row r="501" spans="2:11" s="130" customFormat="1">
      <c r="B501" s="155"/>
      <c r="C501" s="155"/>
      <c r="H501" s="142"/>
      <c r="I501" s="142"/>
      <c r="K501" s="142"/>
    </row>
    <row r="502" spans="2:11" s="130" customFormat="1">
      <c r="B502" s="155"/>
      <c r="C502" s="155"/>
      <c r="H502" s="142"/>
      <c r="I502" s="142"/>
      <c r="K502" s="142"/>
    </row>
    <row r="503" spans="2:11" s="130" customFormat="1">
      <c r="B503" s="155"/>
      <c r="C503" s="155"/>
      <c r="H503" s="142"/>
      <c r="I503" s="142"/>
      <c r="K503" s="142"/>
    </row>
    <row r="504" spans="2:11" s="130" customFormat="1">
      <c r="B504" s="155"/>
      <c r="C504" s="155"/>
      <c r="H504" s="142"/>
      <c r="I504" s="142"/>
      <c r="K504" s="142"/>
    </row>
    <row r="505" spans="2:11" s="130" customFormat="1">
      <c r="B505" s="155"/>
      <c r="C505" s="155"/>
      <c r="H505" s="142"/>
      <c r="I505" s="142"/>
      <c r="K505" s="142"/>
    </row>
    <row r="506" spans="2:11" s="130" customFormat="1">
      <c r="B506" s="155"/>
      <c r="C506" s="155"/>
      <c r="H506" s="142"/>
      <c r="I506" s="142"/>
      <c r="K506" s="142"/>
    </row>
    <row r="507" spans="2:11" s="130" customFormat="1">
      <c r="B507" s="155"/>
      <c r="C507" s="155"/>
      <c r="H507" s="142"/>
      <c r="I507" s="142"/>
      <c r="K507" s="142"/>
    </row>
    <row r="508" spans="2:11" s="130" customFormat="1">
      <c r="B508" s="155"/>
      <c r="C508" s="155"/>
      <c r="H508" s="142"/>
      <c r="I508" s="142"/>
      <c r="K508" s="142"/>
    </row>
    <row r="509" spans="2:11" s="130" customFormat="1">
      <c r="B509" s="155"/>
      <c r="C509" s="155"/>
      <c r="H509" s="142"/>
      <c r="I509" s="142"/>
      <c r="K509" s="142"/>
    </row>
    <row r="510" spans="2:11" s="130" customFormat="1">
      <c r="B510" s="155"/>
      <c r="C510" s="155"/>
      <c r="H510" s="142"/>
      <c r="I510" s="142"/>
      <c r="K510" s="142"/>
    </row>
    <row r="511" spans="2:11" s="130" customFormat="1">
      <c r="B511" s="155"/>
      <c r="C511" s="155"/>
      <c r="H511" s="142"/>
      <c r="I511" s="142"/>
      <c r="K511" s="142"/>
    </row>
    <row r="512" spans="2:11" s="130" customFormat="1">
      <c r="B512" s="155"/>
      <c r="C512" s="155"/>
      <c r="H512" s="142"/>
      <c r="I512" s="142"/>
      <c r="K512" s="142"/>
    </row>
    <row r="513" spans="2:11" s="130" customFormat="1">
      <c r="B513" s="155"/>
      <c r="C513" s="155"/>
      <c r="H513" s="142"/>
      <c r="I513" s="142"/>
      <c r="K513" s="142"/>
    </row>
    <row r="514" spans="2:11" s="130" customFormat="1">
      <c r="B514" s="155"/>
      <c r="C514" s="155"/>
      <c r="H514" s="142"/>
      <c r="I514" s="142"/>
      <c r="K514" s="142"/>
    </row>
    <row r="515" spans="2:11" s="130" customFormat="1">
      <c r="B515" s="155"/>
      <c r="C515" s="155"/>
      <c r="H515" s="142"/>
      <c r="I515" s="142"/>
      <c r="K515" s="142"/>
    </row>
    <row r="516" spans="2:11" s="130" customFormat="1">
      <c r="B516" s="155"/>
      <c r="C516" s="155"/>
      <c r="H516" s="142"/>
      <c r="I516" s="142"/>
      <c r="K516" s="142"/>
    </row>
    <row r="517" spans="2:11" s="130" customFormat="1">
      <c r="B517" s="155"/>
      <c r="C517" s="155"/>
      <c r="H517" s="142"/>
      <c r="I517" s="142"/>
      <c r="K517" s="142"/>
    </row>
    <row r="518" spans="2:11" s="130" customFormat="1">
      <c r="B518" s="155"/>
      <c r="C518" s="155"/>
      <c r="H518" s="142"/>
      <c r="I518" s="142"/>
      <c r="K518" s="142"/>
    </row>
    <row r="519" spans="2:11" s="130" customFormat="1">
      <c r="B519" s="155"/>
      <c r="C519" s="155"/>
      <c r="H519" s="142"/>
      <c r="I519" s="142"/>
      <c r="K519" s="142"/>
    </row>
    <row r="520" spans="2:11" s="130" customFormat="1">
      <c r="B520" s="155"/>
      <c r="C520" s="155"/>
      <c r="H520" s="142"/>
      <c r="I520" s="142"/>
      <c r="K520" s="142"/>
    </row>
    <row r="521" spans="2:11" s="130" customFormat="1">
      <c r="B521" s="155"/>
      <c r="C521" s="155"/>
      <c r="H521" s="142"/>
      <c r="I521" s="142"/>
      <c r="K521" s="142"/>
    </row>
    <row r="522" spans="2:11" s="130" customFormat="1">
      <c r="B522" s="155"/>
      <c r="C522" s="155"/>
      <c r="H522" s="142"/>
      <c r="I522" s="142"/>
      <c r="K522" s="142"/>
    </row>
    <row r="523" spans="2:11" s="130" customFormat="1">
      <c r="B523" s="155"/>
      <c r="C523" s="155"/>
      <c r="H523" s="142"/>
      <c r="I523" s="142"/>
      <c r="K523" s="142"/>
    </row>
    <row r="524" spans="2:11" s="130" customFormat="1">
      <c r="B524" s="155"/>
      <c r="C524" s="155"/>
      <c r="H524" s="142"/>
      <c r="I524" s="142"/>
      <c r="K524" s="142"/>
    </row>
    <row r="525" spans="2:11" s="130" customFormat="1">
      <c r="B525" s="155"/>
      <c r="C525" s="155"/>
      <c r="H525" s="142"/>
      <c r="I525" s="142"/>
      <c r="K525" s="142"/>
    </row>
    <row r="526" spans="2:11" s="130" customFormat="1">
      <c r="B526" s="155"/>
      <c r="C526" s="155"/>
      <c r="H526" s="142"/>
      <c r="I526" s="142"/>
      <c r="K526" s="142"/>
    </row>
    <row r="527" spans="2:11" s="130" customFormat="1">
      <c r="B527" s="155"/>
      <c r="C527" s="155"/>
      <c r="H527" s="142"/>
      <c r="I527" s="142"/>
      <c r="K527" s="142"/>
    </row>
    <row r="528" spans="2:11" s="130" customFormat="1">
      <c r="B528" s="155"/>
      <c r="C528" s="155"/>
      <c r="H528" s="142"/>
      <c r="I528" s="142"/>
      <c r="K528" s="142"/>
    </row>
    <row r="529" spans="2:11" s="130" customFormat="1">
      <c r="B529" s="155"/>
      <c r="C529" s="155"/>
      <c r="H529" s="142"/>
      <c r="I529" s="142"/>
      <c r="K529" s="142"/>
    </row>
    <row r="530" spans="2:11" s="130" customFormat="1">
      <c r="B530" s="155"/>
      <c r="C530" s="155"/>
      <c r="H530" s="142"/>
      <c r="I530" s="142"/>
      <c r="K530" s="142"/>
    </row>
    <row r="531" spans="2:11" s="130" customFormat="1">
      <c r="B531" s="155"/>
      <c r="C531" s="155"/>
      <c r="H531" s="142"/>
      <c r="I531" s="142"/>
      <c r="K531" s="142"/>
    </row>
    <row r="532" spans="2:11" s="130" customFormat="1">
      <c r="B532" s="155"/>
      <c r="C532" s="155"/>
      <c r="H532" s="142"/>
      <c r="I532" s="142"/>
      <c r="K532" s="142"/>
    </row>
    <row r="533" spans="2:11" s="130" customFormat="1">
      <c r="B533" s="155"/>
      <c r="C533" s="155"/>
      <c r="H533" s="142"/>
      <c r="I533" s="142"/>
      <c r="K533" s="142"/>
    </row>
    <row r="534" spans="2:11" s="130" customFormat="1">
      <c r="B534" s="155"/>
      <c r="C534" s="155"/>
      <c r="H534" s="142"/>
      <c r="I534" s="142"/>
      <c r="K534" s="142"/>
    </row>
    <row r="535" spans="2:11" s="130" customFormat="1">
      <c r="B535" s="155"/>
      <c r="C535" s="155"/>
      <c r="H535" s="142"/>
      <c r="I535" s="142"/>
      <c r="K535" s="142"/>
    </row>
    <row r="536" spans="2:11" s="130" customFormat="1">
      <c r="B536" s="155"/>
      <c r="C536" s="155"/>
      <c r="H536" s="142"/>
      <c r="I536" s="142"/>
      <c r="K536" s="142"/>
    </row>
    <row r="537" spans="2:11" s="130" customFormat="1">
      <c r="B537" s="155"/>
      <c r="C537" s="155"/>
      <c r="H537" s="142"/>
      <c r="I537" s="142"/>
      <c r="K537" s="142"/>
    </row>
    <row r="538" spans="2:11" s="130" customFormat="1">
      <c r="B538" s="155"/>
      <c r="C538" s="155"/>
      <c r="H538" s="142"/>
      <c r="I538" s="142"/>
      <c r="K538" s="142"/>
    </row>
    <row r="539" spans="2:11" s="130" customFormat="1">
      <c r="B539" s="155"/>
      <c r="C539" s="155"/>
      <c r="H539" s="142"/>
      <c r="I539" s="142"/>
      <c r="K539" s="142"/>
    </row>
    <row r="540" spans="2:11" s="130" customFormat="1">
      <c r="B540" s="155"/>
      <c r="C540" s="155"/>
      <c r="H540" s="142"/>
      <c r="I540" s="142"/>
      <c r="K540" s="142"/>
    </row>
    <row r="541" spans="2:11" s="130" customFormat="1">
      <c r="B541" s="155"/>
      <c r="C541" s="155"/>
      <c r="H541" s="142"/>
      <c r="I541" s="142"/>
      <c r="K541" s="142"/>
    </row>
    <row r="542" spans="2:11" s="130" customFormat="1">
      <c r="B542" s="155"/>
      <c r="C542" s="155"/>
      <c r="H542" s="142"/>
      <c r="I542" s="142"/>
      <c r="K542" s="142"/>
    </row>
    <row r="543" spans="2:11" s="130" customFormat="1">
      <c r="B543" s="155"/>
      <c r="C543" s="155"/>
      <c r="H543" s="142"/>
      <c r="I543" s="142"/>
      <c r="K543" s="142"/>
    </row>
    <row r="544" spans="2:11" s="130" customFormat="1">
      <c r="B544" s="155"/>
      <c r="C544" s="155"/>
      <c r="H544" s="142"/>
      <c r="I544" s="142"/>
      <c r="K544" s="142"/>
    </row>
    <row r="545" spans="2:11" s="130" customFormat="1">
      <c r="B545" s="155"/>
      <c r="C545" s="155"/>
      <c r="H545" s="142"/>
      <c r="I545" s="142"/>
      <c r="K545" s="142"/>
    </row>
    <row r="546" spans="2:11" s="130" customFormat="1">
      <c r="B546" s="155"/>
      <c r="C546" s="155"/>
      <c r="H546" s="142"/>
      <c r="I546" s="142"/>
      <c r="K546" s="142"/>
    </row>
    <row r="547" spans="2:11" s="130" customFormat="1">
      <c r="B547" s="155"/>
      <c r="C547" s="155"/>
      <c r="H547" s="142"/>
      <c r="I547" s="142"/>
      <c r="K547" s="142"/>
    </row>
    <row r="548" spans="2:11" s="130" customFormat="1">
      <c r="B548" s="155"/>
      <c r="C548" s="155"/>
      <c r="H548" s="142"/>
      <c r="I548" s="142"/>
      <c r="K548" s="142"/>
    </row>
    <row r="549" spans="2:11" s="130" customFormat="1">
      <c r="B549" s="155"/>
      <c r="C549" s="155"/>
      <c r="H549" s="142"/>
      <c r="I549" s="142"/>
      <c r="K549" s="142"/>
    </row>
    <row r="550" spans="2:11" s="130" customFormat="1">
      <c r="B550" s="155"/>
      <c r="C550" s="155"/>
      <c r="H550" s="142"/>
      <c r="I550" s="142"/>
      <c r="K550" s="142"/>
    </row>
    <row r="551" spans="2:11" s="130" customFormat="1">
      <c r="B551" s="155"/>
      <c r="C551" s="155"/>
      <c r="H551" s="142"/>
      <c r="I551" s="142"/>
      <c r="K551" s="142"/>
    </row>
    <row r="552" spans="2:11" s="130" customFormat="1">
      <c r="B552" s="155"/>
      <c r="C552" s="155"/>
      <c r="H552" s="142"/>
      <c r="I552" s="142"/>
      <c r="K552" s="142"/>
    </row>
    <row r="553" spans="2:11" s="130" customFormat="1">
      <c r="B553" s="155"/>
      <c r="C553" s="155"/>
      <c r="H553" s="142"/>
      <c r="I553" s="142"/>
      <c r="K553" s="142"/>
    </row>
    <row r="554" spans="2:11" s="130" customFormat="1">
      <c r="B554" s="155"/>
      <c r="C554" s="155"/>
      <c r="H554" s="142"/>
      <c r="I554" s="142"/>
      <c r="K554" s="142"/>
    </row>
    <row r="555" spans="2:11" s="130" customFormat="1">
      <c r="B555" s="155"/>
      <c r="C555" s="155"/>
      <c r="H555" s="142"/>
      <c r="I555" s="142"/>
      <c r="K555" s="142"/>
    </row>
    <row r="556" spans="2:11" s="130" customFormat="1">
      <c r="B556" s="155"/>
      <c r="C556" s="155"/>
      <c r="H556" s="142"/>
      <c r="I556" s="142"/>
      <c r="K556" s="142"/>
    </row>
    <row r="557" spans="2:11" s="130" customFormat="1">
      <c r="B557" s="155"/>
      <c r="C557" s="155"/>
      <c r="H557" s="142"/>
      <c r="I557" s="142"/>
      <c r="K557" s="142"/>
    </row>
    <row r="558" spans="2:11" s="130" customFormat="1">
      <c r="B558" s="155"/>
      <c r="C558" s="155"/>
      <c r="H558" s="142"/>
      <c r="I558" s="142"/>
      <c r="K558" s="142"/>
    </row>
    <row r="559" spans="2:11" s="130" customFormat="1">
      <c r="B559" s="155"/>
      <c r="C559" s="155"/>
      <c r="H559" s="142"/>
      <c r="I559" s="142"/>
      <c r="K559" s="142"/>
    </row>
    <row r="560" spans="2:11" s="130" customFormat="1">
      <c r="B560" s="155"/>
      <c r="C560" s="155"/>
      <c r="H560" s="142"/>
      <c r="I560" s="142"/>
      <c r="K560" s="142"/>
    </row>
    <row r="561" spans="2:11" s="130" customFormat="1">
      <c r="B561" s="155"/>
      <c r="C561" s="155"/>
      <c r="H561" s="142"/>
      <c r="I561" s="142"/>
      <c r="K561" s="142"/>
    </row>
    <row r="562" spans="2:11" s="130" customFormat="1">
      <c r="B562" s="155"/>
      <c r="C562" s="155"/>
      <c r="H562" s="142"/>
      <c r="I562" s="142"/>
      <c r="K562" s="142"/>
    </row>
    <row r="563" spans="2:11" s="130" customFormat="1">
      <c r="B563" s="155"/>
      <c r="C563" s="155"/>
      <c r="H563" s="142"/>
      <c r="I563" s="142"/>
      <c r="K563" s="142"/>
    </row>
    <row r="564" spans="2:11" s="130" customFormat="1">
      <c r="B564" s="155"/>
      <c r="C564" s="155"/>
      <c r="H564" s="142"/>
      <c r="I564" s="142"/>
      <c r="K564" s="142"/>
    </row>
    <row r="565" spans="2:11" s="130" customFormat="1">
      <c r="B565" s="155"/>
      <c r="C565" s="155"/>
      <c r="H565" s="142"/>
      <c r="I565" s="142"/>
      <c r="K565" s="142"/>
    </row>
    <row r="566" spans="2:11" s="130" customFormat="1">
      <c r="B566" s="155"/>
      <c r="C566" s="155"/>
      <c r="H566" s="142"/>
      <c r="I566" s="142"/>
      <c r="K566" s="142"/>
    </row>
    <row r="567" spans="2:11" s="130" customFormat="1">
      <c r="B567" s="155"/>
      <c r="C567" s="155"/>
      <c r="H567" s="142"/>
      <c r="I567" s="142"/>
      <c r="K567" s="142"/>
    </row>
    <row r="568" spans="2:11" s="130" customFormat="1">
      <c r="B568" s="155"/>
      <c r="C568" s="155"/>
      <c r="H568" s="142"/>
      <c r="I568" s="142"/>
      <c r="K568" s="142"/>
    </row>
    <row r="569" spans="2:11" s="130" customFormat="1">
      <c r="B569" s="155"/>
      <c r="C569" s="155"/>
      <c r="H569" s="142"/>
      <c r="I569" s="142"/>
      <c r="K569" s="142"/>
    </row>
    <row r="570" spans="2:11" s="130" customFormat="1">
      <c r="B570" s="155"/>
      <c r="C570" s="155"/>
      <c r="H570" s="142"/>
      <c r="I570" s="142"/>
      <c r="K570" s="142"/>
    </row>
    <row r="571" spans="2:11" s="130" customFormat="1">
      <c r="B571" s="155"/>
      <c r="C571" s="155"/>
      <c r="H571" s="142"/>
      <c r="I571" s="142"/>
      <c r="K571" s="142"/>
    </row>
    <row r="572" spans="2:11" s="130" customFormat="1">
      <c r="B572" s="155"/>
      <c r="C572" s="155"/>
      <c r="H572" s="142"/>
      <c r="I572" s="142"/>
      <c r="K572" s="142"/>
    </row>
    <row r="573" spans="2:11" s="130" customFormat="1">
      <c r="B573" s="155"/>
      <c r="C573" s="155"/>
      <c r="H573" s="142"/>
      <c r="I573" s="142"/>
      <c r="K573" s="142"/>
    </row>
    <row r="574" spans="2:11" s="130" customFormat="1">
      <c r="B574" s="155"/>
      <c r="C574" s="155"/>
      <c r="H574" s="142"/>
      <c r="I574" s="142"/>
      <c r="K574" s="142"/>
    </row>
    <row r="575" spans="2:11" s="130" customFormat="1">
      <c r="B575" s="155"/>
      <c r="C575" s="155"/>
      <c r="H575" s="142"/>
      <c r="I575" s="142"/>
      <c r="K575" s="142"/>
    </row>
    <row r="576" spans="2:11" s="130" customFormat="1">
      <c r="B576" s="155"/>
      <c r="C576" s="155"/>
      <c r="H576" s="142"/>
      <c r="I576" s="142"/>
      <c r="K576" s="142"/>
    </row>
    <row r="577" spans="2:11" s="130" customFormat="1">
      <c r="B577" s="155"/>
      <c r="C577" s="155"/>
      <c r="H577" s="142"/>
      <c r="I577" s="142"/>
      <c r="K577" s="142"/>
    </row>
    <row r="578" spans="2:11" s="130" customFormat="1">
      <c r="B578" s="155"/>
      <c r="C578" s="155"/>
      <c r="H578" s="142"/>
      <c r="I578" s="142"/>
      <c r="K578" s="142"/>
    </row>
    <row r="579" spans="2:11" s="130" customFormat="1">
      <c r="B579" s="155"/>
      <c r="C579" s="155"/>
      <c r="H579" s="142"/>
      <c r="I579" s="142"/>
      <c r="K579" s="142"/>
    </row>
    <row r="580" spans="2:11" s="130" customFormat="1">
      <c r="B580" s="155"/>
      <c r="C580" s="155"/>
      <c r="H580" s="142"/>
      <c r="I580" s="142"/>
      <c r="K580" s="142"/>
    </row>
    <row r="581" spans="2:11" s="130" customFormat="1">
      <c r="B581" s="155"/>
      <c r="C581" s="155"/>
      <c r="H581" s="142"/>
      <c r="I581" s="142"/>
      <c r="K581" s="142"/>
    </row>
    <row r="582" spans="2:11" s="130" customFormat="1">
      <c r="B582" s="155"/>
      <c r="C582" s="155"/>
      <c r="H582" s="142"/>
      <c r="I582" s="142"/>
      <c r="K582" s="142"/>
    </row>
    <row r="583" spans="2:11" s="130" customFormat="1">
      <c r="B583" s="155"/>
      <c r="C583" s="155"/>
      <c r="H583" s="142"/>
      <c r="I583" s="142"/>
      <c r="K583" s="142"/>
    </row>
    <row r="584" spans="2:11" s="130" customFormat="1">
      <c r="B584" s="155"/>
      <c r="C584" s="155"/>
      <c r="H584" s="142"/>
      <c r="I584" s="142"/>
      <c r="K584" s="142"/>
    </row>
    <row r="585" spans="2:11" s="130" customFormat="1">
      <c r="B585" s="155"/>
      <c r="C585" s="155"/>
      <c r="H585" s="142"/>
      <c r="I585" s="142"/>
      <c r="K585" s="142"/>
    </row>
    <row r="586" spans="2:11" s="130" customFormat="1">
      <c r="B586" s="155"/>
      <c r="C586" s="155"/>
      <c r="H586" s="142"/>
      <c r="I586" s="142"/>
      <c r="K586" s="142"/>
    </row>
    <row r="587" spans="2:11" s="130" customFormat="1">
      <c r="B587" s="155"/>
      <c r="C587" s="155"/>
      <c r="H587" s="142"/>
      <c r="I587" s="142"/>
      <c r="K587" s="142"/>
    </row>
    <row r="588" spans="2:11" s="130" customFormat="1">
      <c r="B588" s="155"/>
      <c r="C588" s="155"/>
      <c r="H588" s="142"/>
      <c r="I588" s="142"/>
      <c r="K588" s="142"/>
    </row>
    <row r="589" spans="2:11" s="130" customFormat="1">
      <c r="B589" s="155"/>
      <c r="C589" s="155"/>
      <c r="H589" s="142"/>
      <c r="I589" s="142"/>
      <c r="K589" s="142"/>
    </row>
    <row r="590" spans="2:11" s="130" customFormat="1">
      <c r="B590" s="155"/>
      <c r="C590" s="155"/>
      <c r="H590" s="142"/>
      <c r="I590" s="142"/>
      <c r="K590" s="142"/>
    </row>
    <row r="591" spans="2:11" s="130" customFormat="1">
      <c r="B591" s="155"/>
      <c r="C591" s="155"/>
      <c r="H591" s="142"/>
      <c r="I591" s="142"/>
      <c r="K591" s="142"/>
    </row>
    <row r="592" spans="2:11" s="130" customFormat="1">
      <c r="B592" s="155"/>
      <c r="C592" s="155"/>
      <c r="H592" s="142"/>
      <c r="I592" s="142"/>
      <c r="K592" s="142"/>
    </row>
    <row r="593" spans="2:11" s="130" customFormat="1">
      <c r="B593" s="155"/>
      <c r="C593" s="155"/>
      <c r="H593" s="142"/>
      <c r="I593" s="142"/>
      <c r="K593" s="142"/>
    </row>
    <row r="594" spans="2:11" s="130" customFormat="1">
      <c r="B594" s="155"/>
      <c r="C594" s="155"/>
      <c r="H594" s="142"/>
      <c r="I594" s="142"/>
      <c r="K594" s="142"/>
    </row>
    <row r="595" spans="2:11" s="130" customFormat="1">
      <c r="B595" s="155"/>
      <c r="C595" s="155"/>
      <c r="H595" s="142"/>
      <c r="I595" s="142"/>
      <c r="K595" s="142"/>
    </row>
    <row r="596" spans="2:11" s="130" customFormat="1">
      <c r="B596" s="155"/>
      <c r="C596" s="155"/>
      <c r="H596" s="142"/>
      <c r="I596" s="142"/>
      <c r="K596" s="142"/>
    </row>
    <row r="597" spans="2:11" s="130" customFormat="1">
      <c r="B597" s="155"/>
      <c r="C597" s="155"/>
      <c r="H597" s="142"/>
      <c r="I597" s="142"/>
      <c r="K597" s="142"/>
    </row>
    <row r="598" spans="2:11" s="130" customFormat="1">
      <c r="B598" s="155"/>
      <c r="C598" s="155"/>
      <c r="H598" s="142"/>
      <c r="I598" s="142"/>
      <c r="K598" s="142"/>
    </row>
    <row r="599" spans="2:11" s="130" customFormat="1">
      <c r="B599" s="155"/>
      <c r="C599" s="155"/>
      <c r="H599" s="142"/>
      <c r="I599" s="142"/>
      <c r="K599" s="142"/>
    </row>
    <row r="600" spans="2:11" s="130" customFormat="1">
      <c r="B600" s="155"/>
      <c r="C600" s="155"/>
      <c r="H600" s="142"/>
      <c r="I600" s="142"/>
      <c r="K600" s="142"/>
    </row>
    <row r="601" spans="2:11" s="130" customFormat="1">
      <c r="B601" s="155"/>
      <c r="C601" s="155"/>
      <c r="H601" s="142"/>
      <c r="I601" s="142"/>
      <c r="K601" s="142"/>
    </row>
    <row r="602" spans="2:11" s="130" customFormat="1">
      <c r="B602" s="155"/>
      <c r="C602" s="155"/>
      <c r="H602" s="142"/>
      <c r="I602" s="142"/>
      <c r="K602" s="142"/>
    </row>
    <row r="603" spans="2:11" s="130" customFormat="1">
      <c r="B603" s="155"/>
      <c r="C603" s="155"/>
      <c r="H603" s="142"/>
      <c r="I603" s="142"/>
      <c r="K603" s="142"/>
    </row>
    <row r="604" spans="2:11" s="130" customFormat="1">
      <c r="B604" s="155"/>
      <c r="C604" s="155"/>
      <c r="H604" s="142"/>
      <c r="I604" s="142"/>
      <c r="K604" s="142"/>
    </row>
    <row r="605" spans="2:11" s="130" customFormat="1">
      <c r="B605" s="155"/>
      <c r="C605" s="155"/>
      <c r="H605" s="142"/>
      <c r="I605" s="142"/>
      <c r="K605" s="142"/>
    </row>
    <row r="606" spans="2:11" s="130" customFormat="1">
      <c r="B606" s="155"/>
      <c r="C606" s="155"/>
      <c r="H606" s="142"/>
      <c r="I606" s="142"/>
      <c r="K606" s="142"/>
    </row>
    <row r="607" spans="2:11" s="130" customFormat="1">
      <c r="B607" s="155"/>
      <c r="C607" s="155"/>
      <c r="H607" s="142"/>
      <c r="I607" s="142"/>
      <c r="K607" s="142"/>
    </row>
    <row r="608" spans="2:11" s="130" customFormat="1">
      <c r="B608" s="155"/>
      <c r="C608" s="155"/>
      <c r="H608" s="142"/>
      <c r="I608" s="142"/>
      <c r="K608" s="142"/>
    </row>
    <row r="609" spans="2:11" s="130" customFormat="1">
      <c r="B609" s="155"/>
      <c r="C609" s="155"/>
      <c r="H609" s="142"/>
      <c r="I609" s="142"/>
      <c r="K609" s="142"/>
    </row>
    <row r="610" spans="2:11" s="130" customFormat="1">
      <c r="B610" s="155"/>
      <c r="C610" s="155"/>
      <c r="H610" s="142"/>
      <c r="I610" s="142"/>
      <c r="K610" s="142"/>
    </row>
    <row r="611" spans="2:11" s="130" customFormat="1">
      <c r="B611" s="155"/>
      <c r="C611" s="155"/>
      <c r="H611" s="142"/>
      <c r="I611" s="142"/>
      <c r="K611" s="142"/>
    </row>
    <row r="612" spans="2:11" s="130" customFormat="1">
      <c r="B612" s="155"/>
      <c r="C612" s="155"/>
      <c r="H612" s="142"/>
      <c r="I612" s="142"/>
      <c r="K612" s="142"/>
    </row>
    <row r="613" spans="2:11" s="130" customFormat="1">
      <c r="B613" s="155"/>
      <c r="C613" s="155"/>
      <c r="H613" s="142"/>
      <c r="I613" s="142"/>
      <c r="K613" s="142"/>
    </row>
    <row r="614" spans="2:11" s="130" customFormat="1">
      <c r="B614" s="155"/>
      <c r="C614" s="155"/>
      <c r="H614" s="142"/>
      <c r="I614" s="142"/>
      <c r="K614" s="142"/>
    </row>
    <row r="615" spans="2:11" s="130" customFormat="1">
      <c r="B615" s="155"/>
      <c r="C615" s="155"/>
      <c r="H615" s="142"/>
      <c r="I615" s="142"/>
      <c r="K615" s="142"/>
    </row>
    <row r="616" spans="2:11" s="130" customFormat="1">
      <c r="B616" s="155"/>
      <c r="C616" s="155"/>
      <c r="H616" s="142"/>
      <c r="I616" s="142"/>
      <c r="K616" s="142"/>
    </row>
    <row r="617" spans="2:11" s="130" customFormat="1">
      <c r="B617" s="155"/>
      <c r="C617" s="155"/>
      <c r="H617" s="142"/>
      <c r="I617" s="142"/>
      <c r="K617" s="142"/>
    </row>
    <row r="618" spans="2:11" s="130" customFormat="1">
      <c r="B618" s="155"/>
      <c r="C618" s="155"/>
      <c r="H618" s="142"/>
      <c r="I618" s="142"/>
      <c r="K618" s="142"/>
    </row>
    <row r="619" spans="2:11" s="130" customFormat="1">
      <c r="B619" s="155"/>
      <c r="C619" s="155"/>
      <c r="H619" s="142"/>
      <c r="I619" s="142"/>
      <c r="K619" s="142"/>
    </row>
    <row r="620" spans="2:11" s="130" customFormat="1">
      <c r="B620" s="155"/>
      <c r="C620" s="155"/>
      <c r="H620" s="142"/>
      <c r="I620" s="142"/>
      <c r="K620" s="142"/>
    </row>
    <row r="621" spans="2:11" s="130" customFormat="1">
      <c r="B621" s="155"/>
      <c r="C621" s="155"/>
      <c r="H621" s="142"/>
      <c r="I621" s="142"/>
      <c r="K621" s="142"/>
    </row>
    <row r="622" spans="2:11" s="130" customFormat="1">
      <c r="B622" s="155"/>
      <c r="C622" s="155"/>
      <c r="H622" s="142"/>
      <c r="I622" s="142"/>
      <c r="K622" s="142"/>
    </row>
    <row r="623" spans="2:11" s="130" customFormat="1">
      <c r="B623" s="155"/>
      <c r="C623" s="155"/>
      <c r="H623" s="142"/>
      <c r="I623" s="142"/>
      <c r="K623" s="142"/>
    </row>
    <row r="624" spans="2:11" s="130" customFormat="1">
      <c r="B624" s="155"/>
      <c r="C624" s="155"/>
      <c r="H624" s="142"/>
      <c r="I624" s="142"/>
      <c r="K624" s="142"/>
    </row>
    <row r="625" spans="2:11" s="130" customFormat="1">
      <c r="B625" s="155"/>
      <c r="C625" s="155"/>
      <c r="H625" s="142"/>
      <c r="I625" s="142"/>
      <c r="K625" s="142"/>
    </row>
    <row r="626" spans="2:11" s="130" customFormat="1">
      <c r="B626" s="155"/>
      <c r="C626" s="155"/>
      <c r="H626" s="142"/>
      <c r="I626" s="142"/>
      <c r="K626" s="142"/>
    </row>
    <row r="627" spans="2:11" s="130" customFormat="1">
      <c r="B627" s="155"/>
      <c r="C627" s="155"/>
      <c r="H627" s="142"/>
      <c r="I627" s="142"/>
      <c r="K627" s="142"/>
    </row>
    <row r="628" spans="2:11" s="130" customFormat="1">
      <c r="B628" s="155"/>
      <c r="C628" s="155"/>
      <c r="H628" s="142"/>
      <c r="I628" s="142"/>
      <c r="K628" s="142"/>
    </row>
    <row r="629" spans="2:11" s="130" customFormat="1">
      <c r="B629" s="155"/>
      <c r="C629" s="155"/>
      <c r="H629" s="142"/>
      <c r="I629" s="142"/>
      <c r="K629" s="142"/>
    </row>
    <row r="630" spans="2:11" s="130" customFormat="1">
      <c r="B630" s="155"/>
      <c r="C630" s="155"/>
      <c r="H630" s="142"/>
      <c r="I630" s="142"/>
      <c r="K630" s="142"/>
    </row>
    <row r="631" spans="2:11" s="130" customFormat="1">
      <c r="B631" s="155"/>
      <c r="C631" s="155"/>
      <c r="H631" s="142"/>
      <c r="I631" s="142"/>
      <c r="K631" s="142"/>
    </row>
    <row r="632" spans="2:11" s="130" customFormat="1">
      <c r="B632" s="155"/>
      <c r="C632" s="155"/>
      <c r="H632" s="142"/>
      <c r="I632" s="142"/>
      <c r="K632" s="142"/>
    </row>
    <row r="633" spans="2:11" s="130" customFormat="1">
      <c r="B633" s="155"/>
      <c r="C633" s="155"/>
      <c r="H633" s="142"/>
      <c r="I633" s="142"/>
      <c r="K633" s="142"/>
    </row>
    <row r="634" spans="2:11" s="130" customFormat="1">
      <c r="B634" s="155"/>
      <c r="C634" s="155"/>
      <c r="H634" s="142"/>
      <c r="I634" s="142"/>
      <c r="K634" s="142"/>
    </row>
    <row r="635" spans="2:11" s="130" customFormat="1">
      <c r="B635" s="155"/>
      <c r="C635" s="155"/>
      <c r="H635" s="142"/>
      <c r="I635" s="142"/>
      <c r="K635" s="142"/>
    </row>
    <row r="636" spans="2:11" s="130" customFormat="1">
      <c r="B636" s="155"/>
      <c r="C636" s="155"/>
      <c r="H636" s="142"/>
      <c r="I636" s="142"/>
      <c r="K636" s="142"/>
    </row>
    <row r="637" spans="2:11" s="130" customFormat="1">
      <c r="B637" s="155"/>
      <c r="C637" s="155"/>
      <c r="H637" s="142"/>
      <c r="I637" s="142"/>
      <c r="K637" s="142"/>
    </row>
    <row r="638" spans="2:11" s="130" customFormat="1">
      <c r="B638" s="155"/>
      <c r="C638" s="155"/>
      <c r="H638" s="142"/>
      <c r="I638" s="142"/>
      <c r="K638" s="142"/>
    </row>
    <row r="639" spans="2:11" s="130" customFormat="1">
      <c r="B639" s="155"/>
      <c r="C639" s="155"/>
      <c r="H639" s="142"/>
      <c r="I639" s="142"/>
      <c r="K639" s="142"/>
    </row>
    <row r="640" spans="2:11" s="130" customFormat="1">
      <c r="B640" s="155"/>
      <c r="C640" s="155"/>
      <c r="H640" s="142"/>
      <c r="I640" s="142"/>
      <c r="K640" s="142"/>
    </row>
    <row r="641" spans="2:11" s="130" customFormat="1">
      <c r="B641" s="155"/>
      <c r="C641" s="155"/>
      <c r="H641" s="142"/>
      <c r="I641" s="142"/>
      <c r="K641" s="142"/>
    </row>
    <row r="642" spans="2:11" s="130" customFormat="1">
      <c r="B642" s="155"/>
      <c r="C642" s="155"/>
      <c r="H642" s="142"/>
      <c r="I642" s="142"/>
      <c r="K642" s="142"/>
    </row>
    <row r="643" spans="2:11" s="130" customFormat="1">
      <c r="B643" s="155"/>
      <c r="C643" s="155"/>
      <c r="H643" s="142"/>
      <c r="I643" s="142"/>
      <c r="K643" s="142"/>
    </row>
    <row r="644" spans="2:11" s="130" customFormat="1">
      <c r="B644" s="155"/>
      <c r="C644" s="155"/>
      <c r="H644" s="142"/>
      <c r="I644" s="142"/>
      <c r="K644" s="142"/>
    </row>
    <row r="645" spans="2:11" s="130" customFormat="1">
      <c r="B645" s="155"/>
      <c r="C645" s="155"/>
      <c r="H645" s="142"/>
      <c r="I645" s="142"/>
      <c r="K645" s="142"/>
    </row>
    <row r="646" spans="2:11" s="130" customFormat="1">
      <c r="B646" s="155"/>
      <c r="C646" s="155"/>
      <c r="H646" s="142"/>
      <c r="I646" s="142"/>
      <c r="K646" s="142"/>
    </row>
    <row r="647" spans="2:11" s="130" customFormat="1">
      <c r="B647" s="155"/>
      <c r="C647" s="155"/>
      <c r="H647" s="142"/>
      <c r="I647" s="142"/>
      <c r="K647" s="142"/>
    </row>
    <row r="648" spans="2:11" s="130" customFormat="1">
      <c r="B648" s="155"/>
      <c r="C648" s="155"/>
      <c r="H648" s="142"/>
      <c r="I648" s="142"/>
      <c r="K648" s="142"/>
    </row>
    <row r="649" spans="2:11" s="130" customFormat="1">
      <c r="B649" s="155"/>
      <c r="C649" s="155"/>
      <c r="H649" s="142"/>
      <c r="I649" s="142"/>
      <c r="K649" s="142"/>
    </row>
    <row r="650" spans="2:11" s="130" customFormat="1">
      <c r="B650" s="155"/>
      <c r="C650" s="155"/>
      <c r="H650" s="142"/>
      <c r="I650" s="142"/>
      <c r="K650" s="142"/>
    </row>
    <row r="651" spans="2:11" s="130" customFormat="1">
      <c r="B651" s="155"/>
      <c r="C651" s="155"/>
      <c r="H651" s="142"/>
      <c r="I651" s="142"/>
      <c r="K651" s="142"/>
    </row>
    <row r="652" spans="2:11" s="130" customFormat="1">
      <c r="B652" s="155"/>
      <c r="C652" s="155"/>
      <c r="H652" s="142"/>
      <c r="I652" s="142"/>
      <c r="K652" s="142"/>
    </row>
    <row r="653" spans="2:11" s="130" customFormat="1">
      <c r="B653" s="155"/>
      <c r="C653" s="155"/>
      <c r="H653" s="142"/>
      <c r="I653" s="142"/>
      <c r="K653" s="142"/>
    </row>
    <row r="654" spans="2:11" s="130" customFormat="1">
      <c r="B654" s="155"/>
      <c r="C654" s="155"/>
      <c r="H654" s="142"/>
      <c r="I654" s="142"/>
      <c r="K654" s="142"/>
    </row>
    <row r="655" spans="2:11" s="130" customFormat="1">
      <c r="B655" s="155"/>
      <c r="C655" s="155"/>
      <c r="H655" s="142"/>
      <c r="I655" s="142"/>
      <c r="K655" s="142"/>
    </row>
    <row r="656" spans="2:11" s="130" customFormat="1">
      <c r="B656" s="155"/>
      <c r="C656" s="155"/>
      <c r="H656" s="142"/>
      <c r="I656" s="142"/>
      <c r="K656" s="142"/>
    </row>
    <row r="657" spans="2:11" s="130" customFormat="1">
      <c r="B657" s="155"/>
      <c r="C657" s="155"/>
      <c r="H657" s="142"/>
      <c r="I657" s="142"/>
      <c r="K657" s="142"/>
    </row>
    <row r="658" spans="2:11" s="130" customFormat="1">
      <c r="B658" s="155"/>
      <c r="C658" s="155"/>
      <c r="H658" s="142"/>
      <c r="I658" s="142"/>
      <c r="K658" s="142"/>
    </row>
    <row r="659" spans="2:11" s="130" customFormat="1">
      <c r="B659" s="155"/>
      <c r="C659" s="155"/>
      <c r="H659" s="142"/>
      <c r="I659" s="142"/>
      <c r="K659" s="142"/>
    </row>
    <row r="660" spans="2:11" s="130" customFormat="1">
      <c r="B660" s="155"/>
      <c r="C660" s="155"/>
      <c r="H660" s="142"/>
      <c r="I660" s="142"/>
      <c r="K660" s="142"/>
    </row>
    <row r="661" spans="2:11" s="130" customFormat="1">
      <c r="B661" s="155"/>
      <c r="C661" s="155"/>
      <c r="H661" s="142"/>
      <c r="I661" s="142"/>
      <c r="K661" s="142"/>
    </row>
    <row r="662" spans="2:11" s="130" customFormat="1">
      <c r="B662" s="155"/>
      <c r="C662" s="155"/>
      <c r="H662" s="142"/>
      <c r="I662" s="142"/>
      <c r="K662" s="142"/>
    </row>
    <row r="663" spans="2:11" s="130" customFormat="1">
      <c r="B663" s="155"/>
      <c r="C663" s="155"/>
      <c r="H663" s="142"/>
      <c r="I663" s="142"/>
      <c r="K663" s="142"/>
    </row>
    <row r="664" spans="2:11" s="130" customFormat="1">
      <c r="B664" s="155"/>
      <c r="C664" s="155"/>
      <c r="H664" s="142"/>
      <c r="I664" s="142"/>
      <c r="K664" s="142"/>
    </row>
    <row r="665" spans="2:11" s="130" customFormat="1">
      <c r="B665" s="155"/>
      <c r="C665" s="155"/>
      <c r="H665" s="142"/>
      <c r="I665" s="142"/>
      <c r="K665" s="142"/>
    </row>
    <row r="666" spans="2:11" s="130" customFormat="1">
      <c r="B666" s="155"/>
      <c r="C666" s="155"/>
      <c r="H666" s="142"/>
      <c r="I666" s="142"/>
      <c r="K666" s="142"/>
    </row>
    <row r="667" spans="2:11" s="130" customFormat="1">
      <c r="B667" s="155"/>
      <c r="C667" s="155"/>
      <c r="H667" s="142"/>
      <c r="I667" s="142"/>
      <c r="K667" s="142"/>
    </row>
    <row r="668" spans="2:11" s="130" customFormat="1">
      <c r="B668" s="155"/>
      <c r="C668" s="155"/>
      <c r="H668" s="142"/>
      <c r="I668" s="142"/>
      <c r="K668" s="142"/>
    </row>
    <row r="669" spans="2:11" s="130" customFormat="1">
      <c r="B669" s="155"/>
      <c r="C669" s="155"/>
      <c r="H669" s="142"/>
      <c r="I669" s="142"/>
      <c r="K669" s="142"/>
    </row>
    <row r="670" spans="2:11" s="130" customFormat="1">
      <c r="B670" s="155"/>
      <c r="C670" s="155"/>
      <c r="H670" s="142"/>
      <c r="I670" s="142"/>
      <c r="K670" s="142"/>
    </row>
    <row r="671" spans="2:11" s="130" customFormat="1">
      <c r="B671" s="155"/>
      <c r="C671" s="155"/>
      <c r="H671" s="142"/>
      <c r="I671" s="142"/>
      <c r="K671" s="142"/>
    </row>
    <row r="672" spans="2:11" s="130" customFormat="1">
      <c r="B672" s="155"/>
      <c r="C672" s="155"/>
      <c r="H672" s="142"/>
      <c r="I672" s="142"/>
      <c r="K672" s="142"/>
    </row>
    <row r="673" spans="2:11" s="130" customFormat="1">
      <c r="B673" s="155"/>
      <c r="C673" s="155"/>
      <c r="H673" s="142"/>
      <c r="I673" s="142"/>
      <c r="K673" s="142"/>
    </row>
    <row r="674" spans="2:11" s="130" customFormat="1">
      <c r="B674" s="155"/>
      <c r="C674" s="155"/>
      <c r="H674" s="142"/>
      <c r="I674" s="142"/>
      <c r="K674" s="142"/>
    </row>
    <row r="675" spans="2:11" s="130" customFormat="1">
      <c r="B675" s="155"/>
      <c r="C675" s="155"/>
      <c r="H675" s="142"/>
      <c r="I675" s="142"/>
      <c r="K675" s="142"/>
    </row>
    <row r="676" spans="2:11" s="130" customFormat="1">
      <c r="B676" s="155"/>
      <c r="C676" s="155"/>
      <c r="H676" s="142"/>
      <c r="I676" s="142"/>
      <c r="K676" s="142"/>
    </row>
    <row r="677" spans="2:11" s="130" customFormat="1">
      <c r="B677" s="155"/>
      <c r="C677" s="155"/>
      <c r="H677" s="142"/>
      <c r="I677" s="142"/>
      <c r="K677" s="142"/>
    </row>
    <row r="678" spans="2:11" s="130" customFormat="1">
      <c r="B678" s="155"/>
      <c r="C678" s="155"/>
      <c r="H678" s="142"/>
      <c r="I678" s="142"/>
      <c r="K678" s="142"/>
    </row>
    <row r="679" spans="2:11" s="130" customFormat="1">
      <c r="B679" s="155"/>
      <c r="C679" s="155"/>
      <c r="H679" s="142"/>
      <c r="I679" s="142"/>
      <c r="K679" s="142"/>
    </row>
    <row r="680" spans="2:11" s="130" customFormat="1">
      <c r="B680" s="155"/>
      <c r="C680" s="155"/>
      <c r="H680" s="142"/>
      <c r="I680" s="142"/>
      <c r="K680" s="142"/>
    </row>
    <row r="681" spans="2:11" s="130" customFormat="1">
      <c r="B681" s="155"/>
      <c r="C681" s="155"/>
      <c r="H681" s="142"/>
      <c r="I681" s="142"/>
      <c r="K681" s="142"/>
    </row>
    <row r="682" spans="2:11" s="130" customFormat="1">
      <c r="B682" s="155"/>
      <c r="C682" s="155"/>
      <c r="H682" s="142"/>
      <c r="I682" s="142"/>
      <c r="K682" s="142"/>
    </row>
    <row r="683" spans="2:11" s="130" customFormat="1">
      <c r="B683" s="155"/>
      <c r="C683" s="155"/>
      <c r="H683" s="142"/>
      <c r="I683" s="142"/>
      <c r="K683" s="142"/>
    </row>
    <row r="684" spans="2:11" s="130" customFormat="1">
      <c r="B684" s="155"/>
      <c r="C684" s="155"/>
      <c r="H684" s="142"/>
      <c r="I684" s="142"/>
      <c r="K684" s="142"/>
    </row>
    <row r="685" spans="2:11" s="130" customFormat="1">
      <c r="B685" s="155"/>
      <c r="C685" s="155"/>
      <c r="H685" s="142"/>
      <c r="I685" s="142"/>
      <c r="K685" s="142"/>
    </row>
    <row r="686" spans="2:11" s="130" customFormat="1">
      <c r="B686" s="155"/>
      <c r="C686" s="155"/>
      <c r="H686" s="142"/>
      <c r="I686" s="142"/>
      <c r="K686" s="142"/>
    </row>
    <row r="687" spans="2:11" s="130" customFormat="1">
      <c r="B687" s="155"/>
      <c r="C687" s="155"/>
      <c r="H687" s="142"/>
      <c r="I687" s="142"/>
      <c r="K687" s="142"/>
    </row>
    <row r="688" spans="2:11" s="130" customFormat="1">
      <c r="B688" s="155"/>
      <c r="C688" s="155"/>
      <c r="H688" s="142"/>
      <c r="I688" s="142"/>
      <c r="K688" s="142"/>
    </row>
    <row r="689" spans="2:11" s="130" customFormat="1">
      <c r="B689" s="155"/>
      <c r="C689" s="155"/>
      <c r="H689" s="142"/>
      <c r="I689" s="142"/>
      <c r="K689" s="142"/>
    </row>
    <row r="690" spans="2:11" s="130" customFormat="1">
      <c r="B690" s="155"/>
      <c r="C690" s="155"/>
      <c r="H690" s="142"/>
      <c r="I690" s="142"/>
      <c r="K690" s="142"/>
    </row>
    <row r="691" spans="2:11" s="130" customFormat="1">
      <c r="B691" s="155"/>
      <c r="C691" s="155"/>
      <c r="H691" s="142"/>
      <c r="I691" s="142"/>
      <c r="K691" s="142"/>
    </row>
    <row r="692" spans="2:11" s="130" customFormat="1">
      <c r="B692" s="155"/>
      <c r="C692" s="155"/>
      <c r="H692" s="142"/>
      <c r="I692" s="142"/>
      <c r="K692" s="142"/>
    </row>
    <row r="693" spans="2:11" s="130" customFormat="1">
      <c r="B693" s="155"/>
      <c r="C693" s="155"/>
      <c r="H693" s="142"/>
      <c r="I693" s="142"/>
      <c r="K693" s="142"/>
    </row>
    <row r="694" spans="2:11" s="130" customFormat="1">
      <c r="B694" s="155"/>
      <c r="C694" s="155"/>
      <c r="H694" s="142"/>
      <c r="I694" s="142"/>
      <c r="K694" s="142"/>
    </row>
    <row r="695" spans="2:11" s="130" customFormat="1">
      <c r="B695" s="155"/>
      <c r="C695" s="155"/>
      <c r="H695" s="142"/>
      <c r="I695" s="142"/>
      <c r="K695" s="142"/>
    </row>
    <row r="696" spans="2:11" s="130" customFormat="1">
      <c r="B696" s="155"/>
      <c r="C696" s="155"/>
      <c r="H696" s="142"/>
      <c r="I696" s="142"/>
      <c r="K696" s="142"/>
    </row>
    <row r="697" spans="2:11" s="130" customFormat="1">
      <c r="B697" s="155"/>
      <c r="C697" s="155"/>
      <c r="H697" s="142"/>
      <c r="I697" s="142"/>
      <c r="K697" s="142"/>
    </row>
    <row r="698" spans="2:11" s="130" customFormat="1">
      <c r="B698" s="155"/>
      <c r="C698" s="155"/>
      <c r="H698" s="142"/>
      <c r="I698" s="142"/>
      <c r="K698" s="142"/>
    </row>
    <row r="699" spans="2:11" s="130" customFormat="1">
      <c r="B699" s="155"/>
      <c r="C699" s="155"/>
      <c r="H699" s="142"/>
      <c r="I699" s="142"/>
      <c r="K699" s="142"/>
    </row>
    <row r="700" spans="2:11" s="130" customFormat="1">
      <c r="B700" s="155"/>
      <c r="C700" s="155"/>
      <c r="H700" s="142"/>
      <c r="I700" s="142"/>
      <c r="K700" s="142"/>
    </row>
    <row r="701" spans="2:11" s="130" customFormat="1">
      <c r="B701" s="155"/>
      <c r="C701" s="155"/>
      <c r="H701" s="142"/>
      <c r="I701" s="142"/>
      <c r="K701" s="142"/>
    </row>
    <row r="702" spans="2:11" s="130" customFormat="1">
      <c r="B702" s="155"/>
      <c r="C702" s="155"/>
      <c r="H702" s="142"/>
      <c r="I702" s="142"/>
      <c r="K702" s="142"/>
    </row>
    <row r="703" spans="2:11" s="130" customFormat="1">
      <c r="B703" s="155"/>
      <c r="C703" s="155"/>
      <c r="H703" s="142"/>
      <c r="I703" s="142"/>
      <c r="K703" s="142"/>
    </row>
    <row r="704" spans="2:11" s="130" customFormat="1">
      <c r="B704" s="155"/>
      <c r="C704" s="155"/>
      <c r="H704" s="142"/>
      <c r="I704" s="142"/>
      <c r="K704" s="142"/>
    </row>
    <row r="705" spans="2:11" s="130" customFormat="1">
      <c r="B705" s="155"/>
      <c r="C705" s="155"/>
      <c r="H705" s="142"/>
      <c r="I705" s="142"/>
      <c r="K705" s="142"/>
    </row>
    <row r="706" spans="2:11" s="130" customFormat="1">
      <c r="B706" s="155"/>
      <c r="C706" s="155"/>
      <c r="H706" s="142"/>
      <c r="I706" s="142"/>
      <c r="K706" s="142"/>
    </row>
    <row r="707" spans="2:11" s="130" customFormat="1">
      <c r="B707" s="155"/>
      <c r="C707" s="155"/>
      <c r="H707" s="142"/>
      <c r="I707" s="142"/>
      <c r="K707" s="142"/>
    </row>
    <row r="708" spans="2:11" s="130" customFormat="1">
      <c r="B708" s="155"/>
      <c r="C708" s="155"/>
      <c r="H708" s="142"/>
      <c r="I708" s="142"/>
      <c r="K708" s="142"/>
    </row>
    <row r="709" spans="2:11" s="130" customFormat="1">
      <c r="B709" s="155"/>
      <c r="C709" s="155"/>
      <c r="H709" s="142"/>
      <c r="I709" s="142"/>
      <c r="K709" s="142"/>
    </row>
    <row r="710" spans="2:11" s="130" customFormat="1">
      <c r="B710" s="155"/>
      <c r="C710" s="155"/>
      <c r="H710" s="142"/>
      <c r="I710" s="142"/>
      <c r="K710" s="142"/>
    </row>
    <row r="711" spans="2:11" s="130" customFormat="1">
      <c r="B711" s="155"/>
      <c r="C711" s="155"/>
      <c r="H711" s="142"/>
      <c r="I711" s="142"/>
      <c r="K711" s="142"/>
    </row>
    <row r="712" spans="2:11" s="130" customFormat="1">
      <c r="B712" s="155"/>
      <c r="C712" s="155"/>
      <c r="H712" s="142"/>
      <c r="I712" s="142"/>
      <c r="K712" s="142"/>
    </row>
    <row r="713" spans="2:11" s="130" customFormat="1">
      <c r="B713" s="155"/>
      <c r="C713" s="155"/>
      <c r="H713" s="142"/>
      <c r="I713" s="142"/>
      <c r="K713" s="142"/>
    </row>
    <row r="714" spans="2:11" s="130" customFormat="1">
      <c r="B714" s="155"/>
      <c r="C714" s="155"/>
      <c r="H714" s="142"/>
      <c r="I714" s="142"/>
      <c r="K714" s="142"/>
    </row>
    <row r="715" spans="2:11" s="130" customFormat="1">
      <c r="B715" s="155"/>
      <c r="C715" s="155"/>
      <c r="H715" s="142"/>
      <c r="I715" s="142"/>
      <c r="K715" s="142"/>
    </row>
    <row r="716" spans="2:11" s="130" customFormat="1">
      <c r="B716" s="155"/>
      <c r="C716" s="155"/>
      <c r="H716" s="142"/>
      <c r="I716" s="142"/>
      <c r="K716" s="142"/>
    </row>
    <row r="717" spans="2:11" s="130" customFormat="1">
      <c r="B717" s="155"/>
      <c r="C717" s="155"/>
      <c r="H717" s="142"/>
      <c r="I717" s="142"/>
      <c r="K717" s="142"/>
    </row>
    <row r="718" spans="2:11" s="130" customFormat="1">
      <c r="B718" s="155"/>
      <c r="C718" s="155"/>
      <c r="H718" s="142"/>
      <c r="I718" s="142"/>
      <c r="K718" s="142"/>
    </row>
    <row r="719" spans="2:11" s="130" customFormat="1">
      <c r="B719" s="155"/>
      <c r="C719" s="155"/>
      <c r="H719" s="142"/>
      <c r="I719" s="142"/>
      <c r="K719" s="142"/>
    </row>
    <row r="720" spans="2:11" s="130" customFormat="1">
      <c r="B720" s="155"/>
      <c r="C720" s="155"/>
      <c r="H720" s="142"/>
      <c r="I720" s="142"/>
      <c r="K720" s="142"/>
    </row>
    <row r="721" spans="2:11" s="130" customFormat="1">
      <c r="B721" s="155"/>
      <c r="C721" s="155"/>
      <c r="H721" s="142"/>
      <c r="I721" s="142"/>
      <c r="K721" s="142"/>
    </row>
    <row r="722" spans="2:11" s="130" customFormat="1">
      <c r="B722" s="155"/>
      <c r="C722" s="155"/>
      <c r="H722" s="142"/>
      <c r="I722" s="142"/>
      <c r="K722" s="142"/>
    </row>
    <row r="723" spans="2:11" s="130" customFormat="1">
      <c r="B723" s="155"/>
      <c r="C723" s="155"/>
      <c r="H723" s="142"/>
      <c r="I723" s="142"/>
      <c r="K723" s="142"/>
    </row>
    <row r="724" spans="2:11" s="130" customFormat="1">
      <c r="B724" s="155"/>
      <c r="C724" s="155"/>
      <c r="H724" s="142"/>
      <c r="I724" s="142"/>
      <c r="K724" s="142"/>
    </row>
    <row r="725" spans="2:11" s="130" customFormat="1">
      <c r="B725" s="155"/>
      <c r="C725" s="155"/>
      <c r="H725" s="142"/>
      <c r="I725" s="142"/>
      <c r="K725" s="142"/>
    </row>
    <row r="726" spans="2:11" s="130" customFormat="1">
      <c r="B726" s="155"/>
      <c r="C726" s="155"/>
      <c r="H726" s="142"/>
      <c r="I726" s="142"/>
      <c r="K726" s="142"/>
    </row>
    <row r="727" spans="2:11" s="130" customFormat="1">
      <c r="B727" s="155"/>
      <c r="C727" s="155"/>
      <c r="H727" s="142"/>
      <c r="I727" s="142"/>
      <c r="K727" s="142"/>
    </row>
    <row r="728" spans="2:11" s="130" customFormat="1">
      <c r="B728" s="155"/>
      <c r="C728" s="155"/>
      <c r="H728" s="142"/>
      <c r="I728" s="142"/>
      <c r="K728" s="142"/>
    </row>
    <row r="729" spans="2:11" s="130" customFormat="1">
      <c r="B729" s="155"/>
      <c r="C729" s="155"/>
      <c r="H729" s="142"/>
      <c r="I729" s="142"/>
      <c r="K729" s="142"/>
    </row>
    <row r="730" spans="2:11" s="130" customFormat="1">
      <c r="B730" s="155"/>
      <c r="C730" s="155"/>
      <c r="H730" s="142"/>
      <c r="I730" s="142"/>
      <c r="K730" s="142"/>
    </row>
    <row r="731" spans="2:11" s="130" customFormat="1">
      <c r="B731" s="155"/>
      <c r="C731" s="155"/>
      <c r="H731" s="142"/>
      <c r="I731" s="142"/>
      <c r="K731" s="142"/>
    </row>
    <row r="732" spans="2:11" s="130" customFormat="1">
      <c r="B732" s="155"/>
      <c r="C732" s="155"/>
      <c r="H732" s="142"/>
      <c r="I732" s="142"/>
      <c r="K732" s="142"/>
    </row>
    <row r="733" spans="2:11" s="130" customFormat="1">
      <c r="B733" s="155"/>
      <c r="C733" s="155"/>
      <c r="H733" s="142"/>
      <c r="I733" s="142"/>
      <c r="K733" s="142"/>
    </row>
    <row r="734" spans="2:11" s="130" customFormat="1">
      <c r="B734" s="155"/>
      <c r="C734" s="155"/>
      <c r="H734" s="142"/>
      <c r="I734" s="142"/>
      <c r="K734" s="142"/>
    </row>
    <row r="735" spans="2:11" s="130" customFormat="1">
      <c r="B735" s="155"/>
      <c r="C735" s="155"/>
      <c r="H735" s="142"/>
      <c r="I735" s="142"/>
      <c r="K735" s="142"/>
    </row>
    <row r="736" spans="2:11" s="130" customFormat="1">
      <c r="B736" s="155"/>
      <c r="C736" s="155"/>
      <c r="H736" s="142"/>
      <c r="I736" s="142"/>
      <c r="K736" s="142"/>
    </row>
    <row r="737" spans="2:11" s="130" customFormat="1">
      <c r="B737" s="155"/>
      <c r="C737" s="155"/>
      <c r="H737" s="142"/>
      <c r="I737" s="142"/>
      <c r="K737" s="142"/>
    </row>
    <row r="738" spans="2:11" s="130" customFormat="1">
      <c r="B738" s="155"/>
      <c r="C738" s="155"/>
      <c r="H738" s="142"/>
      <c r="I738" s="142"/>
      <c r="K738" s="142"/>
    </row>
    <row r="739" spans="2:11" s="130" customFormat="1">
      <c r="B739" s="155"/>
      <c r="C739" s="155"/>
      <c r="H739" s="142"/>
      <c r="I739" s="142"/>
      <c r="K739" s="142"/>
    </row>
    <row r="740" spans="2:11" s="130" customFormat="1">
      <c r="B740" s="155"/>
      <c r="C740" s="155"/>
      <c r="H740" s="142"/>
      <c r="I740" s="142"/>
      <c r="K740" s="142"/>
    </row>
    <row r="741" spans="2:11" s="130" customFormat="1">
      <c r="B741" s="155"/>
      <c r="C741" s="155"/>
      <c r="H741" s="142"/>
      <c r="I741" s="142"/>
      <c r="K741" s="142"/>
    </row>
    <row r="742" spans="2:11" s="130" customFormat="1">
      <c r="B742" s="155"/>
      <c r="C742" s="155"/>
      <c r="H742" s="142"/>
      <c r="I742" s="142"/>
      <c r="K742" s="142"/>
    </row>
    <row r="743" spans="2:11" s="130" customFormat="1">
      <c r="B743" s="155"/>
      <c r="C743" s="155"/>
      <c r="H743" s="142"/>
      <c r="I743" s="142"/>
      <c r="K743" s="142"/>
    </row>
    <row r="744" spans="2:11" s="130" customFormat="1">
      <c r="B744" s="155"/>
      <c r="C744" s="155"/>
      <c r="H744" s="142"/>
      <c r="I744" s="142"/>
      <c r="K744" s="142"/>
    </row>
    <row r="745" spans="2:11" s="130" customFormat="1">
      <c r="B745" s="155"/>
      <c r="C745" s="155"/>
      <c r="H745" s="142"/>
      <c r="I745" s="142"/>
      <c r="K745" s="142"/>
    </row>
    <row r="746" spans="2:11" s="130" customFormat="1">
      <c r="B746" s="155"/>
      <c r="C746" s="155"/>
      <c r="H746" s="142"/>
      <c r="I746" s="142"/>
      <c r="K746" s="142"/>
    </row>
    <row r="747" spans="2:11" s="130" customFormat="1">
      <c r="B747" s="155"/>
      <c r="C747" s="155"/>
      <c r="H747" s="142"/>
      <c r="I747" s="142"/>
      <c r="K747" s="142"/>
    </row>
    <row r="748" spans="2:11" s="130" customFormat="1">
      <c r="B748" s="155"/>
      <c r="C748" s="155"/>
      <c r="H748" s="142"/>
      <c r="I748" s="142"/>
      <c r="K748" s="142"/>
    </row>
    <row r="749" spans="2:11" s="130" customFormat="1">
      <c r="B749" s="155"/>
      <c r="C749" s="155"/>
      <c r="H749" s="142"/>
      <c r="I749" s="142"/>
      <c r="K749" s="142"/>
    </row>
    <row r="750" spans="2:11" s="130" customFormat="1">
      <c r="B750" s="155"/>
      <c r="C750" s="155"/>
      <c r="H750" s="142"/>
      <c r="I750" s="142"/>
      <c r="K750" s="142"/>
    </row>
    <row r="751" spans="2:11" s="130" customFormat="1">
      <c r="B751" s="155"/>
      <c r="C751" s="155"/>
      <c r="H751" s="142"/>
      <c r="I751" s="142"/>
      <c r="K751" s="142"/>
    </row>
    <row r="752" spans="2:11" s="130" customFormat="1">
      <c r="B752" s="155"/>
      <c r="C752" s="155"/>
      <c r="H752" s="142"/>
      <c r="I752" s="142"/>
      <c r="K752" s="142"/>
    </row>
    <row r="753" spans="2:11" s="130" customFormat="1">
      <c r="B753" s="155"/>
      <c r="C753" s="155"/>
      <c r="H753" s="142"/>
      <c r="I753" s="142"/>
      <c r="K753" s="142"/>
    </row>
    <row r="754" spans="2:11" s="130" customFormat="1">
      <c r="B754" s="155"/>
      <c r="C754" s="155"/>
      <c r="H754" s="142"/>
      <c r="I754" s="142"/>
      <c r="K754" s="142"/>
    </row>
    <row r="755" spans="2:11" s="130" customFormat="1">
      <c r="B755" s="155"/>
      <c r="C755" s="155"/>
      <c r="H755" s="142"/>
      <c r="I755" s="142"/>
      <c r="K755" s="142"/>
    </row>
    <row r="756" spans="2:11" s="130" customFormat="1">
      <c r="B756" s="155"/>
      <c r="C756" s="155"/>
      <c r="H756" s="142"/>
      <c r="I756" s="142"/>
      <c r="K756" s="142"/>
    </row>
    <row r="757" spans="2:11" s="130" customFormat="1">
      <c r="B757" s="155"/>
      <c r="C757" s="155"/>
      <c r="H757" s="142"/>
      <c r="I757" s="142"/>
      <c r="K757" s="142"/>
    </row>
    <row r="758" spans="2:11" s="130" customFormat="1">
      <c r="B758" s="155"/>
      <c r="C758" s="155"/>
      <c r="H758" s="142"/>
      <c r="I758" s="142"/>
      <c r="K758" s="142"/>
    </row>
    <row r="759" spans="2:11" s="130" customFormat="1">
      <c r="B759" s="155"/>
      <c r="C759" s="155"/>
      <c r="H759" s="142"/>
      <c r="I759" s="142"/>
      <c r="K759" s="142"/>
    </row>
    <row r="760" spans="2:11" s="130" customFormat="1">
      <c r="B760" s="155"/>
      <c r="C760" s="155"/>
      <c r="H760" s="142"/>
      <c r="I760" s="142"/>
      <c r="K760" s="142"/>
    </row>
    <row r="761" spans="2:11" s="130" customFormat="1">
      <c r="B761" s="155"/>
      <c r="C761" s="155"/>
      <c r="H761" s="142"/>
      <c r="I761" s="142"/>
      <c r="K761" s="142"/>
    </row>
    <row r="762" spans="2:11" s="130" customFormat="1">
      <c r="B762" s="155"/>
      <c r="C762" s="155"/>
      <c r="H762" s="142"/>
      <c r="I762" s="142"/>
      <c r="K762" s="142"/>
    </row>
    <row r="763" spans="2:11" s="130" customFormat="1">
      <c r="B763" s="155"/>
      <c r="C763" s="155"/>
      <c r="H763" s="142"/>
      <c r="I763" s="142"/>
      <c r="K763" s="142"/>
    </row>
    <row r="764" spans="2:11" s="130" customFormat="1">
      <c r="B764" s="155"/>
      <c r="C764" s="155"/>
      <c r="H764" s="142"/>
      <c r="I764" s="142"/>
      <c r="K764" s="142"/>
    </row>
    <row r="765" spans="2:11" s="130" customFormat="1">
      <c r="B765" s="155"/>
      <c r="C765" s="155"/>
      <c r="H765" s="142"/>
      <c r="I765" s="142"/>
      <c r="K765" s="142"/>
    </row>
    <row r="766" spans="2:11" s="130" customFormat="1">
      <c r="B766" s="155"/>
      <c r="C766" s="155"/>
      <c r="H766" s="142"/>
      <c r="I766" s="142"/>
      <c r="K766" s="142"/>
    </row>
    <row r="767" spans="2:11" s="130" customFormat="1">
      <c r="B767" s="155"/>
      <c r="C767" s="155"/>
      <c r="H767" s="142"/>
      <c r="I767" s="142"/>
      <c r="K767" s="142"/>
    </row>
    <row r="768" spans="2:11" s="130" customFormat="1">
      <c r="B768" s="155"/>
      <c r="C768" s="155"/>
      <c r="H768" s="142"/>
      <c r="I768" s="142"/>
      <c r="K768" s="142"/>
    </row>
    <row r="769" spans="2:11" s="130" customFormat="1">
      <c r="B769" s="155"/>
      <c r="C769" s="155"/>
      <c r="H769" s="142"/>
      <c r="I769" s="142"/>
      <c r="K769" s="142"/>
    </row>
    <row r="770" spans="2:11" s="130" customFormat="1">
      <c r="B770" s="155"/>
      <c r="C770" s="155"/>
      <c r="H770" s="142"/>
      <c r="I770" s="142"/>
      <c r="K770" s="142"/>
    </row>
    <row r="771" spans="2:11" s="130" customFormat="1">
      <c r="B771" s="155"/>
      <c r="C771" s="155"/>
      <c r="H771" s="142"/>
      <c r="I771" s="142"/>
      <c r="K771" s="142"/>
    </row>
    <row r="772" spans="2:11" s="130" customFormat="1">
      <c r="B772" s="155"/>
      <c r="C772" s="155"/>
      <c r="H772" s="142"/>
      <c r="I772" s="142"/>
      <c r="K772" s="142"/>
    </row>
    <row r="773" spans="2:11" s="130" customFormat="1">
      <c r="B773" s="155"/>
      <c r="C773" s="155"/>
      <c r="H773" s="142"/>
      <c r="I773" s="142"/>
      <c r="K773" s="142"/>
    </row>
    <row r="774" spans="2:11" s="130" customFormat="1">
      <c r="B774" s="155"/>
      <c r="C774" s="155"/>
      <c r="H774" s="142"/>
      <c r="I774" s="142"/>
      <c r="K774" s="142"/>
    </row>
    <row r="775" spans="2:11" s="130" customFormat="1">
      <c r="B775" s="155"/>
      <c r="C775" s="155"/>
      <c r="H775" s="142"/>
      <c r="I775" s="142"/>
      <c r="K775" s="142"/>
    </row>
    <row r="776" spans="2:11" s="130" customFormat="1">
      <c r="B776" s="155"/>
      <c r="C776" s="155"/>
      <c r="H776" s="142"/>
      <c r="I776" s="142"/>
      <c r="K776" s="142"/>
    </row>
    <row r="777" spans="2:11" s="130" customFormat="1">
      <c r="B777" s="155"/>
      <c r="C777" s="155"/>
      <c r="H777" s="142"/>
      <c r="I777" s="142"/>
      <c r="K777" s="142"/>
    </row>
    <row r="778" spans="2:11" s="130" customFormat="1">
      <c r="B778" s="155"/>
      <c r="C778" s="155"/>
      <c r="H778" s="142"/>
      <c r="I778" s="142"/>
      <c r="K778" s="142"/>
    </row>
    <row r="779" spans="2:11" s="130" customFormat="1">
      <c r="B779" s="155"/>
      <c r="C779" s="155"/>
      <c r="H779" s="142"/>
      <c r="I779" s="142"/>
      <c r="K779" s="142"/>
    </row>
    <row r="780" spans="2:11" s="130" customFormat="1">
      <c r="B780" s="155"/>
      <c r="C780" s="155"/>
      <c r="H780" s="142"/>
      <c r="I780" s="142"/>
      <c r="K780" s="142"/>
    </row>
    <row r="781" spans="2:11" s="130" customFormat="1">
      <c r="B781" s="155"/>
      <c r="C781" s="155"/>
      <c r="H781" s="142"/>
      <c r="I781" s="142"/>
      <c r="K781" s="142"/>
    </row>
    <row r="782" spans="2:11" s="130" customFormat="1">
      <c r="B782" s="155"/>
      <c r="C782" s="155"/>
      <c r="H782" s="142"/>
      <c r="I782" s="142"/>
      <c r="K782" s="142"/>
    </row>
    <row r="783" spans="2:11" s="130" customFormat="1">
      <c r="B783" s="155"/>
      <c r="C783" s="155"/>
      <c r="H783" s="142"/>
      <c r="I783" s="142"/>
      <c r="K783" s="142"/>
    </row>
    <row r="784" spans="2:11" s="130" customFormat="1">
      <c r="B784" s="155"/>
      <c r="C784" s="155"/>
      <c r="H784" s="142"/>
      <c r="I784" s="142"/>
      <c r="K784" s="142"/>
    </row>
    <row r="785" spans="2:11" s="130" customFormat="1">
      <c r="B785" s="155"/>
      <c r="C785" s="155"/>
      <c r="H785" s="142"/>
      <c r="I785" s="142"/>
      <c r="K785" s="142"/>
    </row>
    <row r="786" spans="2:11" s="130" customFormat="1">
      <c r="B786" s="155"/>
      <c r="C786" s="155"/>
      <c r="H786" s="142"/>
      <c r="I786" s="142"/>
      <c r="K786" s="142"/>
    </row>
    <row r="787" spans="2:11" s="130" customFormat="1">
      <c r="B787" s="155"/>
      <c r="C787" s="155"/>
      <c r="H787" s="142"/>
      <c r="I787" s="142"/>
      <c r="K787" s="142"/>
    </row>
    <row r="788" spans="2:11" s="130" customFormat="1">
      <c r="B788" s="155"/>
      <c r="C788" s="155"/>
      <c r="H788" s="142"/>
      <c r="I788" s="142"/>
      <c r="K788" s="142"/>
    </row>
    <row r="789" spans="2:11" s="130" customFormat="1">
      <c r="B789" s="155"/>
      <c r="C789" s="155"/>
      <c r="H789" s="142"/>
      <c r="I789" s="142"/>
      <c r="K789" s="142"/>
    </row>
    <row r="790" spans="2:11" s="130" customFormat="1">
      <c r="B790" s="155"/>
      <c r="C790" s="155"/>
      <c r="H790" s="142"/>
      <c r="I790" s="142"/>
      <c r="K790" s="142"/>
    </row>
    <row r="791" spans="2:11" s="130" customFormat="1">
      <c r="B791" s="155"/>
      <c r="C791" s="155"/>
      <c r="H791" s="142"/>
      <c r="I791" s="142"/>
      <c r="K791" s="142"/>
    </row>
    <row r="792" spans="2:11" s="130" customFormat="1">
      <c r="B792" s="155"/>
      <c r="C792" s="155"/>
      <c r="H792" s="142"/>
      <c r="I792" s="142"/>
      <c r="K792" s="142"/>
    </row>
    <row r="793" spans="2:11" s="130" customFormat="1">
      <c r="B793" s="155"/>
      <c r="C793" s="155"/>
      <c r="H793" s="142"/>
      <c r="I793" s="142"/>
      <c r="K793" s="142"/>
    </row>
    <row r="794" spans="2:11" s="130" customFormat="1">
      <c r="B794" s="155"/>
      <c r="C794" s="155"/>
      <c r="H794" s="142"/>
      <c r="I794" s="142"/>
      <c r="K794" s="142"/>
    </row>
    <row r="795" spans="2:11" s="130" customFormat="1">
      <c r="B795" s="155"/>
      <c r="C795" s="155"/>
      <c r="H795" s="142"/>
      <c r="I795" s="142"/>
      <c r="K795" s="142"/>
    </row>
    <row r="796" spans="2:11" s="130" customFormat="1">
      <c r="B796" s="155"/>
      <c r="C796" s="155"/>
      <c r="H796" s="142"/>
      <c r="I796" s="142"/>
      <c r="K796" s="142"/>
    </row>
    <row r="797" spans="2:11" s="130" customFormat="1">
      <c r="B797" s="155"/>
      <c r="C797" s="155"/>
      <c r="H797" s="142"/>
      <c r="I797" s="142"/>
      <c r="K797" s="142"/>
    </row>
    <row r="798" spans="2:11" s="130" customFormat="1">
      <c r="B798" s="155"/>
      <c r="C798" s="155"/>
      <c r="H798" s="142"/>
      <c r="I798" s="142"/>
      <c r="K798" s="142"/>
    </row>
    <row r="799" spans="2:11" s="130" customFormat="1">
      <c r="B799" s="155"/>
      <c r="C799" s="155"/>
      <c r="H799" s="142"/>
      <c r="I799" s="142"/>
      <c r="K799" s="142"/>
    </row>
    <row r="800" spans="2:11" s="130" customFormat="1">
      <c r="B800" s="155"/>
      <c r="C800" s="155"/>
      <c r="H800" s="142"/>
      <c r="I800" s="142"/>
      <c r="K800" s="142"/>
    </row>
    <row r="801" spans="2:11" s="130" customFormat="1">
      <c r="B801" s="155"/>
      <c r="C801" s="155"/>
      <c r="H801" s="142"/>
      <c r="I801" s="142"/>
      <c r="K801" s="142"/>
    </row>
    <row r="802" spans="2:11" s="130" customFormat="1">
      <c r="B802" s="155"/>
      <c r="C802" s="155"/>
      <c r="H802" s="142"/>
      <c r="I802" s="142"/>
      <c r="K802" s="142"/>
    </row>
    <row r="803" spans="2:11" s="130" customFormat="1">
      <c r="B803" s="155"/>
      <c r="C803" s="155"/>
      <c r="H803" s="142"/>
      <c r="I803" s="142"/>
      <c r="K803" s="142"/>
    </row>
    <row r="804" spans="2:11" s="130" customFormat="1">
      <c r="B804" s="155"/>
      <c r="C804" s="155"/>
      <c r="H804" s="142"/>
      <c r="I804" s="142"/>
      <c r="K804" s="142"/>
    </row>
    <row r="805" spans="2:11" s="130" customFormat="1">
      <c r="B805" s="155"/>
      <c r="C805" s="155"/>
      <c r="H805" s="142"/>
      <c r="I805" s="142"/>
      <c r="K805" s="142"/>
    </row>
    <row r="806" spans="2:11" s="130" customFormat="1">
      <c r="B806" s="155"/>
      <c r="C806" s="155"/>
      <c r="H806" s="142"/>
      <c r="I806" s="142"/>
      <c r="K806" s="142"/>
    </row>
    <row r="807" spans="2:11" s="130" customFormat="1">
      <c r="B807" s="155"/>
      <c r="C807" s="155"/>
      <c r="H807" s="142"/>
      <c r="I807" s="142"/>
      <c r="K807" s="142"/>
    </row>
    <row r="808" spans="2:11" s="130" customFormat="1">
      <c r="B808" s="155"/>
      <c r="C808" s="155"/>
      <c r="H808" s="142"/>
      <c r="I808" s="142"/>
      <c r="K808" s="142"/>
    </row>
    <row r="809" spans="2:11" s="130" customFormat="1">
      <c r="B809" s="155"/>
      <c r="C809" s="155"/>
      <c r="H809" s="142"/>
      <c r="I809" s="142"/>
      <c r="K809" s="142"/>
    </row>
    <row r="810" spans="2:11" s="130" customFormat="1">
      <c r="B810" s="155"/>
      <c r="C810" s="155"/>
      <c r="H810" s="142"/>
      <c r="I810" s="142"/>
      <c r="K810" s="142"/>
    </row>
    <row r="811" spans="2:11" s="130" customFormat="1">
      <c r="B811" s="155"/>
      <c r="C811" s="155"/>
      <c r="H811" s="142"/>
      <c r="I811" s="142"/>
      <c r="K811" s="142"/>
    </row>
    <row r="812" spans="2:11" s="130" customFormat="1">
      <c r="B812" s="155"/>
      <c r="C812" s="155"/>
      <c r="H812" s="142"/>
      <c r="I812" s="142"/>
      <c r="K812" s="142"/>
    </row>
    <row r="813" spans="2:11" s="130" customFormat="1">
      <c r="B813" s="155"/>
      <c r="C813" s="155"/>
      <c r="H813" s="142"/>
      <c r="I813" s="142"/>
      <c r="K813" s="142"/>
    </row>
    <row r="814" spans="2:11" s="130" customFormat="1">
      <c r="B814" s="155"/>
      <c r="C814" s="155"/>
      <c r="H814" s="142"/>
      <c r="I814" s="142"/>
      <c r="K814" s="142"/>
    </row>
    <row r="815" spans="2:11" s="130" customFormat="1">
      <c r="B815" s="155"/>
      <c r="C815" s="155"/>
      <c r="H815" s="142"/>
      <c r="I815" s="142"/>
      <c r="K815" s="142"/>
    </row>
    <row r="816" spans="2:11" s="130" customFormat="1">
      <c r="B816" s="155"/>
      <c r="C816" s="155"/>
      <c r="H816" s="142"/>
      <c r="I816" s="142"/>
      <c r="K816" s="142"/>
    </row>
    <row r="817" spans="2:11" s="130" customFormat="1">
      <c r="B817" s="155"/>
      <c r="C817" s="155"/>
      <c r="H817" s="142"/>
      <c r="I817" s="142"/>
      <c r="K817" s="142"/>
    </row>
    <row r="818" spans="2:11" s="130" customFormat="1">
      <c r="B818" s="155"/>
      <c r="C818" s="155"/>
      <c r="H818" s="142"/>
      <c r="I818" s="142"/>
      <c r="K818" s="142"/>
    </row>
    <row r="819" spans="2:11" s="130" customFormat="1">
      <c r="B819" s="155"/>
      <c r="C819" s="155"/>
      <c r="H819" s="142"/>
      <c r="I819" s="142"/>
      <c r="K819" s="142"/>
    </row>
    <row r="820" spans="2:11" s="130" customFormat="1">
      <c r="B820" s="155"/>
      <c r="C820" s="155"/>
      <c r="H820" s="142"/>
      <c r="I820" s="142"/>
      <c r="K820" s="142"/>
    </row>
    <row r="821" spans="2:11" s="130" customFormat="1">
      <c r="B821" s="155"/>
      <c r="C821" s="155"/>
      <c r="H821" s="142"/>
      <c r="I821" s="142"/>
      <c r="K821" s="142"/>
    </row>
    <row r="822" spans="2:11" s="130" customFormat="1">
      <c r="B822" s="155"/>
      <c r="C822" s="155"/>
      <c r="H822" s="142"/>
      <c r="I822" s="142"/>
      <c r="K822" s="142"/>
    </row>
    <row r="823" spans="2:11" s="130" customFormat="1">
      <c r="B823" s="155"/>
      <c r="C823" s="155"/>
      <c r="H823" s="142"/>
      <c r="I823" s="142"/>
      <c r="K823" s="142"/>
    </row>
    <row r="824" spans="2:11" s="130" customFormat="1">
      <c r="B824" s="155"/>
      <c r="C824" s="155"/>
      <c r="H824" s="142"/>
      <c r="I824" s="142"/>
      <c r="K824" s="142"/>
    </row>
    <row r="825" spans="2:11" s="130" customFormat="1">
      <c r="B825" s="155"/>
      <c r="C825" s="155"/>
      <c r="H825" s="142"/>
      <c r="I825" s="142"/>
      <c r="K825" s="142"/>
    </row>
    <row r="826" spans="2:11" s="130" customFormat="1">
      <c r="B826" s="155"/>
      <c r="C826" s="155"/>
      <c r="H826" s="142"/>
      <c r="I826" s="142"/>
      <c r="K826" s="142"/>
    </row>
    <row r="827" spans="2:11" s="130" customFormat="1">
      <c r="B827" s="155"/>
      <c r="C827" s="155"/>
      <c r="H827" s="142"/>
      <c r="I827" s="142"/>
      <c r="K827" s="142"/>
    </row>
    <row r="828" spans="2:11" s="130" customFormat="1">
      <c r="B828" s="155"/>
      <c r="C828" s="155"/>
      <c r="H828" s="142"/>
      <c r="I828" s="142"/>
      <c r="K828" s="142"/>
    </row>
    <row r="829" spans="2:11" s="130" customFormat="1">
      <c r="B829" s="155"/>
      <c r="C829" s="155"/>
      <c r="H829" s="142"/>
      <c r="I829" s="142"/>
      <c r="K829" s="142"/>
    </row>
    <row r="830" spans="2:11" s="130" customFormat="1">
      <c r="B830" s="155"/>
      <c r="C830" s="155"/>
      <c r="H830" s="142"/>
      <c r="I830" s="142"/>
      <c r="K830" s="142"/>
    </row>
    <row r="831" spans="2:11" s="130" customFormat="1">
      <c r="B831" s="155"/>
      <c r="C831" s="155"/>
      <c r="H831" s="142"/>
      <c r="I831" s="142"/>
      <c r="K831" s="142"/>
    </row>
    <row r="832" spans="2:11" s="130" customFormat="1">
      <c r="B832" s="155"/>
      <c r="C832" s="155"/>
      <c r="H832" s="142"/>
      <c r="I832" s="142"/>
      <c r="K832" s="142"/>
    </row>
    <row r="833" spans="2:11" s="130" customFormat="1">
      <c r="B833" s="155"/>
      <c r="C833" s="155"/>
      <c r="H833" s="142"/>
      <c r="I833" s="142"/>
      <c r="K833" s="142"/>
    </row>
    <row r="834" spans="2:11" s="130" customFormat="1">
      <c r="B834" s="155"/>
      <c r="C834" s="155"/>
      <c r="H834" s="142"/>
      <c r="I834" s="142"/>
      <c r="K834" s="142"/>
    </row>
    <row r="835" spans="2:11" s="130" customFormat="1">
      <c r="B835" s="155"/>
      <c r="C835" s="155"/>
      <c r="H835" s="142"/>
      <c r="I835" s="142"/>
      <c r="K835" s="142"/>
    </row>
    <row r="836" spans="2:11" s="130" customFormat="1">
      <c r="B836" s="155"/>
      <c r="C836" s="155"/>
      <c r="H836" s="142"/>
      <c r="I836" s="142"/>
      <c r="K836" s="142"/>
    </row>
    <row r="837" spans="2:11" s="130" customFormat="1">
      <c r="B837" s="155"/>
      <c r="C837" s="155"/>
      <c r="H837" s="142"/>
      <c r="I837" s="142"/>
      <c r="K837" s="142"/>
    </row>
    <row r="838" spans="2:11" s="130" customFormat="1">
      <c r="B838" s="155"/>
      <c r="C838" s="155"/>
      <c r="H838" s="142"/>
      <c r="I838" s="142"/>
      <c r="K838" s="142"/>
    </row>
    <row r="839" spans="2:11" s="130" customFormat="1">
      <c r="B839" s="155"/>
      <c r="C839" s="155"/>
      <c r="H839" s="142"/>
      <c r="I839" s="142"/>
      <c r="K839" s="142"/>
    </row>
    <row r="840" spans="2:11" s="130" customFormat="1">
      <c r="B840" s="155"/>
      <c r="C840" s="155"/>
      <c r="H840" s="142"/>
      <c r="I840" s="142"/>
      <c r="K840" s="142"/>
    </row>
    <row r="841" spans="2:11" s="130" customFormat="1">
      <c r="B841" s="155"/>
      <c r="C841" s="155"/>
      <c r="H841" s="142"/>
      <c r="I841" s="142"/>
      <c r="K841" s="142"/>
    </row>
    <row r="842" spans="2:11" s="130" customFormat="1">
      <c r="B842" s="155"/>
      <c r="C842" s="155"/>
      <c r="H842" s="142"/>
      <c r="I842" s="142"/>
      <c r="K842" s="142"/>
    </row>
    <row r="843" spans="2:11" s="130" customFormat="1">
      <c r="B843" s="155"/>
      <c r="C843" s="155"/>
      <c r="H843" s="142"/>
      <c r="I843" s="142"/>
      <c r="K843" s="142"/>
    </row>
    <row r="844" spans="2:11" s="130" customFormat="1">
      <c r="B844" s="155"/>
      <c r="C844" s="155"/>
      <c r="H844" s="142"/>
      <c r="I844" s="142"/>
      <c r="K844" s="142"/>
    </row>
    <row r="845" spans="2:11" s="130" customFormat="1">
      <c r="B845" s="155"/>
      <c r="C845" s="155"/>
      <c r="H845" s="142"/>
      <c r="I845" s="142"/>
      <c r="K845" s="142"/>
    </row>
    <row r="846" spans="2:11" s="130" customFormat="1">
      <c r="B846" s="155"/>
      <c r="C846" s="155"/>
      <c r="H846" s="142"/>
      <c r="I846" s="142"/>
      <c r="K846" s="142"/>
    </row>
    <row r="847" spans="2:11" s="130" customFormat="1">
      <c r="B847" s="155"/>
      <c r="C847" s="155"/>
      <c r="H847" s="142"/>
      <c r="I847" s="142"/>
      <c r="K847" s="142"/>
    </row>
    <row r="848" spans="2:11" s="130" customFormat="1">
      <c r="B848" s="155"/>
      <c r="C848" s="155"/>
      <c r="H848" s="142"/>
      <c r="I848" s="142"/>
      <c r="K848" s="142"/>
    </row>
    <row r="849" spans="2:11" s="130" customFormat="1">
      <c r="B849" s="155"/>
      <c r="C849" s="155"/>
      <c r="H849" s="142"/>
      <c r="I849" s="142"/>
      <c r="K849" s="142"/>
    </row>
    <row r="850" spans="2:11" s="130" customFormat="1">
      <c r="B850" s="155"/>
      <c r="C850" s="155"/>
      <c r="H850" s="142"/>
      <c r="I850" s="142"/>
      <c r="K850" s="142"/>
    </row>
    <row r="851" spans="2:11" s="130" customFormat="1">
      <c r="B851" s="155"/>
      <c r="C851" s="155"/>
      <c r="H851" s="142"/>
      <c r="I851" s="142"/>
      <c r="K851" s="142"/>
    </row>
    <row r="852" spans="2:11" s="130" customFormat="1">
      <c r="B852" s="155"/>
      <c r="C852" s="155"/>
      <c r="H852" s="142"/>
      <c r="I852" s="142"/>
      <c r="K852" s="142"/>
    </row>
    <row r="853" spans="2:11" s="130" customFormat="1">
      <c r="B853" s="155"/>
      <c r="C853" s="155"/>
      <c r="H853" s="142"/>
      <c r="I853" s="142"/>
      <c r="K853" s="142"/>
    </row>
    <row r="854" spans="2:11" s="130" customFormat="1">
      <c r="B854" s="155"/>
      <c r="C854" s="155"/>
      <c r="H854" s="142"/>
      <c r="I854" s="142"/>
      <c r="K854" s="142"/>
    </row>
    <row r="855" spans="2:11" s="130" customFormat="1">
      <c r="B855" s="155"/>
      <c r="C855" s="155"/>
      <c r="H855" s="142"/>
      <c r="I855" s="142"/>
      <c r="K855" s="142"/>
    </row>
    <row r="856" spans="2:11" s="130" customFormat="1">
      <c r="B856" s="155"/>
      <c r="C856" s="155"/>
      <c r="H856" s="142"/>
      <c r="I856" s="142"/>
      <c r="K856" s="142"/>
    </row>
    <row r="857" spans="2:11" s="130" customFormat="1">
      <c r="B857" s="155"/>
      <c r="C857" s="155"/>
      <c r="H857" s="142"/>
      <c r="I857" s="142"/>
      <c r="K857" s="142"/>
    </row>
    <row r="858" spans="2:11" s="130" customFormat="1">
      <c r="B858" s="155"/>
      <c r="C858" s="155"/>
      <c r="H858" s="142"/>
      <c r="I858" s="142"/>
      <c r="K858" s="142"/>
    </row>
    <row r="859" spans="2:11" s="130" customFormat="1">
      <c r="B859" s="155"/>
      <c r="C859" s="155"/>
      <c r="H859" s="142"/>
      <c r="I859" s="142"/>
      <c r="K859" s="142"/>
    </row>
    <row r="860" spans="2:11" s="130" customFormat="1">
      <c r="B860" s="155"/>
      <c r="C860" s="155"/>
      <c r="H860" s="142"/>
      <c r="I860" s="142"/>
      <c r="K860" s="142"/>
    </row>
    <row r="861" spans="2:11" s="130" customFormat="1">
      <c r="B861" s="155"/>
      <c r="C861" s="155"/>
      <c r="H861" s="142"/>
      <c r="I861" s="142"/>
      <c r="K861" s="142"/>
    </row>
    <row r="862" spans="2:11" s="130" customFormat="1">
      <c r="B862" s="155"/>
      <c r="C862" s="155"/>
      <c r="H862" s="142"/>
      <c r="I862" s="142"/>
      <c r="K862" s="142"/>
    </row>
    <row r="863" spans="2:11" s="130" customFormat="1">
      <c r="B863" s="155"/>
      <c r="C863" s="155"/>
      <c r="H863" s="142"/>
      <c r="I863" s="142"/>
      <c r="K863" s="142"/>
    </row>
    <row r="864" spans="2:11" s="130" customFormat="1">
      <c r="B864" s="155"/>
      <c r="C864" s="155"/>
      <c r="H864" s="142"/>
      <c r="I864" s="142"/>
      <c r="K864" s="142"/>
    </row>
    <row r="865" spans="2:11" s="130" customFormat="1">
      <c r="B865" s="155"/>
      <c r="C865" s="155"/>
      <c r="H865" s="142"/>
      <c r="I865" s="142"/>
      <c r="K865" s="142"/>
    </row>
    <row r="866" spans="2:11" s="130" customFormat="1">
      <c r="B866" s="155"/>
      <c r="C866" s="155"/>
      <c r="H866" s="142"/>
      <c r="I866" s="142"/>
      <c r="K866" s="142"/>
    </row>
    <row r="867" spans="2:11" s="130" customFormat="1">
      <c r="B867" s="155"/>
      <c r="C867" s="155"/>
      <c r="H867" s="142"/>
      <c r="I867" s="142"/>
      <c r="K867" s="142"/>
    </row>
    <row r="868" spans="2:11" s="130" customFormat="1">
      <c r="B868" s="155"/>
      <c r="C868" s="155"/>
      <c r="H868" s="142"/>
      <c r="I868" s="142"/>
      <c r="K868" s="142"/>
    </row>
    <row r="869" spans="2:11" s="130" customFormat="1">
      <c r="B869" s="155"/>
      <c r="C869" s="155"/>
      <c r="H869" s="142"/>
      <c r="I869" s="142"/>
      <c r="K869" s="142"/>
    </row>
    <row r="870" spans="2:11" s="130" customFormat="1">
      <c r="B870" s="155"/>
      <c r="C870" s="155"/>
      <c r="H870" s="142"/>
      <c r="I870" s="142"/>
      <c r="K870" s="142"/>
    </row>
    <row r="871" spans="2:11" s="130" customFormat="1">
      <c r="B871" s="155"/>
      <c r="C871" s="155"/>
      <c r="H871" s="142"/>
      <c r="I871" s="142"/>
      <c r="K871" s="142"/>
    </row>
    <row r="872" spans="2:11" s="130" customFormat="1">
      <c r="B872" s="155"/>
      <c r="C872" s="155"/>
      <c r="H872" s="142"/>
      <c r="I872" s="142"/>
      <c r="K872" s="142"/>
    </row>
    <row r="873" spans="2:11" s="130" customFormat="1">
      <c r="B873" s="155"/>
      <c r="C873" s="155"/>
      <c r="H873" s="142"/>
      <c r="I873" s="142"/>
      <c r="K873" s="142"/>
    </row>
    <row r="874" spans="2:11" s="130" customFormat="1">
      <c r="B874" s="155"/>
      <c r="C874" s="155"/>
      <c r="H874" s="142"/>
      <c r="I874" s="142"/>
      <c r="K874" s="142"/>
    </row>
    <row r="875" spans="2:11" s="130" customFormat="1">
      <c r="B875" s="155"/>
      <c r="C875" s="155"/>
      <c r="H875" s="142"/>
      <c r="I875" s="142"/>
      <c r="K875" s="142"/>
    </row>
    <row r="876" spans="2:11" s="130" customFormat="1">
      <c r="B876" s="155"/>
      <c r="C876" s="155"/>
      <c r="H876" s="142"/>
      <c r="I876" s="142"/>
      <c r="K876" s="142"/>
    </row>
    <row r="877" spans="2:11" s="130" customFormat="1">
      <c r="B877" s="155"/>
      <c r="C877" s="155"/>
      <c r="H877" s="142"/>
      <c r="I877" s="142"/>
      <c r="K877" s="142"/>
    </row>
    <row r="878" spans="2:11" s="130" customFormat="1">
      <c r="B878" s="155"/>
      <c r="C878" s="155"/>
      <c r="H878" s="142"/>
      <c r="I878" s="142"/>
      <c r="K878" s="142"/>
    </row>
    <row r="879" spans="2:11" s="130" customFormat="1">
      <c r="B879" s="155"/>
      <c r="C879" s="155"/>
      <c r="H879" s="142"/>
      <c r="I879" s="142"/>
      <c r="K879" s="142"/>
    </row>
    <row r="880" spans="2:11" s="130" customFormat="1">
      <c r="B880" s="155"/>
      <c r="C880" s="155"/>
      <c r="H880" s="142"/>
      <c r="I880" s="142"/>
      <c r="K880" s="142"/>
    </row>
    <row r="881" spans="2:11" s="130" customFormat="1">
      <c r="B881" s="155"/>
      <c r="C881" s="155"/>
      <c r="H881" s="142"/>
      <c r="I881" s="142"/>
      <c r="K881" s="142"/>
    </row>
    <row r="882" spans="2:11" s="130" customFormat="1">
      <c r="B882" s="155"/>
      <c r="C882" s="155"/>
      <c r="H882" s="142"/>
      <c r="I882" s="142"/>
      <c r="K882" s="142"/>
    </row>
    <row r="883" spans="2:11" s="130" customFormat="1">
      <c r="B883" s="155"/>
      <c r="C883" s="155"/>
      <c r="H883" s="142"/>
      <c r="I883" s="142"/>
      <c r="K883" s="142"/>
    </row>
    <row r="884" spans="2:11" s="130" customFormat="1">
      <c r="B884" s="155"/>
      <c r="C884" s="155"/>
      <c r="H884" s="142"/>
      <c r="I884" s="142"/>
      <c r="K884" s="142"/>
    </row>
    <row r="885" spans="2:11" s="130" customFormat="1">
      <c r="B885" s="155"/>
      <c r="C885" s="155"/>
      <c r="H885" s="142"/>
      <c r="I885" s="142"/>
      <c r="K885" s="142"/>
    </row>
    <row r="886" spans="2:11" s="130" customFormat="1">
      <c r="B886" s="155"/>
      <c r="C886" s="155"/>
      <c r="H886" s="142"/>
      <c r="I886" s="142"/>
      <c r="K886" s="142"/>
    </row>
    <row r="887" spans="2:11" s="130" customFormat="1">
      <c r="B887" s="155"/>
      <c r="C887" s="155"/>
      <c r="H887" s="142"/>
      <c r="I887" s="142"/>
      <c r="K887" s="142"/>
    </row>
    <row r="888" spans="2:11" s="130" customFormat="1">
      <c r="B888" s="155"/>
      <c r="C888" s="155"/>
      <c r="H888" s="142"/>
      <c r="I888" s="142"/>
      <c r="K888" s="142"/>
    </row>
    <row r="889" spans="2:11" s="130" customFormat="1">
      <c r="B889" s="155"/>
      <c r="C889" s="155"/>
      <c r="H889" s="142"/>
      <c r="I889" s="142"/>
      <c r="K889" s="142"/>
    </row>
    <row r="890" spans="2:11" s="130" customFormat="1">
      <c r="B890" s="155"/>
      <c r="C890" s="155"/>
      <c r="H890" s="142"/>
      <c r="I890" s="142"/>
      <c r="K890" s="142"/>
    </row>
    <row r="891" spans="2:11" s="130" customFormat="1">
      <c r="B891" s="155"/>
      <c r="C891" s="155"/>
      <c r="H891" s="142"/>
      <c r="I891" s="142"/>
      <c r="K891" s="142"/>
    </row>
    <row r="892" spans="2:11" s="130" customFormat="1">
      <c r="B892" s="155"/>
      <c r="C892" s="155"/>
      <c r="H892" s="142"/>
      <c r="I892" s="142"/>
      <c r="K892" s="142"/>
    </row>
    <row r="893" spans="2:11" s="130" customFormat="1">
      <c r="B893" s="155"/>
      <c r="C893" s="155"/>
      <c r="H893" s="142"/>
      <c r="I893" s="142"/>
      <c r="K893" s="142"/>
    </row>
    <row r="894" spans="2:11" s="130" customFormat="1">
      <c r="B894" s="155"/>
      <c r="C894" s="155"/>
      <c r="H894" s="142"/>
      <c r="I894" s="142"/>
      <c r="K894" s="142"/>
    </row>
    <row r="895" spans="2:11" s="130" customFormat="1">
      <c r="B895" s="155"/>
      <c r="C895" s="155"/>
      <c r="H895" s="142"/>
      <c r="I895" s="142"/>
      <c r="K895" s="142"/>
    </row>
    <row r="896" spans="2:11" s="130" customFormat="1">
      <c r="B896" s="155"/>
      <c r="C896" s="155"/>
      <c r="H896" s="142"/>
      <c r="I896" s="142"/>
      <c r="K896" s="142"/>
    </row>
    <row r="897" spans="2:11" s="130" customFormat="1">
      <c r="B897" s="155"/>
      <c r="C897" s="155"/>
      <c r="H897" s="142"/>
      <c r="I897" s="142"/>
      <c r="K897" s="142"/>
    </row>
    <row r="898" spans="2:11" s="130" customFormat="1">
      <c r="B898" s="155"/>
      <c r="C898" s="155"/>
      <c r="H898" s="142"/>
      <c r="I898" s="142"/>
      <c r="K898" s="142"/>
    </row>
    <row r="899" spans="2:11" s="130" customFormat="1">
      <c r="B899" s="155"/>
      <c r="C899" s="155"/>
      <c r="H899" s="142"/>
      <c r="I899" s="142"/>
      <c r="K899" s="142"/>
    </row>
    <row r="900" spans="2:11" s="130" customFormat="1">
      <c r="B900" s="155"/>
      <c r="C900" s="155"/>
      <c r="H900" s="142"/>
      <c r="I900" s="142"/>
      <c r="K900" s="142"/>
    </row>
    <row r="901" spans="2:11" s="130" customFormat="1">
      <c r="B901" s="155"/>
      <c r="C901" s="155"/>
      <c r="H901" s="142"/>
      <c r="I901" s="142"/>
      <c r="K901" s="142"/>
    </row>
    <row r="902" spans="2:11" s="130" customFormat="1">
      <c r="B902" s="155"/>
      <c r="C902" s="155"/>
      <c r="H902" s="142"/>
      <c r="I902" s="142"/>
      <c r="K902" s="142"/>
    </row>
    <row r="903" spans="2:11" s="130" customFormat="1">
      <c r="B903" s="155"/>
      <c r="C903" s="155"/>
      <c r="H903" s="142"/>
      <c r="I903" s="142"/>
      <c r="K903" s="142"/>
    </row>
    <row r="904" spans="2:11" s="130" customFormat="1">
      <c r="B904" s="155"/>
      <c r="C904" s="155"/>
      <c r="H904" s="142"/>
      <c r="I904" s="142"/>
      <c r="K904" s="142"/>
    </row>
    <row r="905" spans="2:11" s="130" customFormat="1">
      <c r="B905" s="155"/>
      <c r="C905" s="155"/>
      <c r="H905" s="142"/>
      <c r="I905" s="142"/>
      <c r="K905" s="142"/>
    </row>
    <row r="906" spans="2:11" s="130" customFormat="1">
      <c r="B906" s="155"/>
      <c r="C906" s="155"/>
      <c r="H906" s="142"/>
      <c r="I906" s="142"/>
      <c r="K906" s="142"/>
    </row>
    <row r="907" spans="2:11" s="130" customFormat="1">
      <c r="B907" s="155"/>
      <c r="C907" s="155"/>
      <c r="H907" s="142"/>
      <c r="I907" s="142"/>
      <c r="K907" s="142"/>
    </row>
    <row r="908" spans="2:11" s="130" customFormat="1">
      <c r="B908" s="155"/>
      <c r="C908" s="155"/>
      <c r="H908" s="142"/>
      <c r="I908" s="142"/>
      <c r="K908" s="142"/>
    </row>
    <row r="909" spans="2:11" s="130" customFormat="1">
      <c r="B909" s="155"/>
      <c r="C909" s="155"/>
      <c r="H909" s="142"/>
      <c r="I909" s="142"/>
      <c r="K909" s="142"/>
    </row>
    <row r="910" spans="2:11" s="130" customFormat="1">
      <c r="B910" s="155"/>
      <c r="C910" s="155"/>
      <c r="H910" s="142"/>
      <c r="I910" s="142"/>
      <c r="K910" s="142"/>
    </row>
    <row r="911" spans="2:11" s="130" customFormat="1">
      <c r="B911" s="155"/>
      <c r="C911" s="155"/>
      <c r="H911" s="142"/>
      <c r="I911" s="142"/>
      <c r="K911" s="142"/>
    </row>
    <row r="912" spans="2:11" s="130" customFormat="1">
      <c r="B912" s="155"/>
      <c r="C912" s="155"/>
      <c r="H912" s="142"/>
      <c r="I912" s="142"/>
      <c r="K912" s="142"/>
    </row>
    <row r="913" spans="2:11" s="130" customFormat="1">
      <c r="B913" s="155"/>
      <c r="C913" s="155"/>
      <c r="H913" s="142"/>
      <c r="I913" s="142"/>
      <c r="K913" s="142"/>
    </row>
    <row r="914" spans="2:11" s="130" customFormat="1">
      <c r="B914" s="155"/>
      <c r="C914" s="155"/>
      <c r="H914" s="142"/>
      <c r="I914" s="142"/>
      <c r="K914" s="142"/>
    </row>
    <row r="915" spans="2:11" s="130" customFormat="1">
      <c r="B915" s="155"/>
      <c r="C915" s="155"/>
      <c r="H915" s="142"/>
      <c r="I915" s="142"/>
      <c r="K915" s="142"/>
    </row>
    <row r="916" spans="2:11" s="130" customFormat="1">
      <c r="B916" s="155"/>
      <c r="C916" s="155"/>
      <c r="H916" s="142"/>
      <c r="I916" s="142"/>
      <c r="K916" s="142"/>
    </row>
    <row r="917" spans="2:11" s="130" customFormat="1">
      <c r="B917" s="155"/>
      <c r="C917" s="155"/>
      <c r="H917" s="142"/>
      <c r="I917" s="142"/>
      <c r="K917" s="142"/>
    </row>
    <row r="918" spans="2:11" s="130" customFormat="1">
      <c r="B918" s="155"/>
      <c r="C918" s="155"/>
      <c r="H918" s="142"/>
      <c r="I918" s="142"/>
      <c r="K918" s="142"/>
    </row>
    <row r="919" spans="2:11" s="130" customFormat="1">
      <c r="B919" s="155"/>
      <c r="C919" s="155"/>
      <c r="H919" s="142"/>
      <c r="I919" s="142"/>
      <c r="K919" s="142"/>
    </row>
    <row r="920" spans="2:11" s="130" customFormat="1">
      <c r="B920" s="155"/>
      <c r="C920" s="155"/>
      <c r="H920" s="142"/>
      <c r="I920" s="142"/>
      <c r="K920" s="142"/>
    </row>
    <row r="921" spans="2:11" s="130" customFormat="1">
      <c r="B921" s="155"/>
      <c r="C921" s="155"/>
      <c r="H921" s="142"/>
      <c r="I921" s="142"/>
      <c r="K921" s="142"/>
    </row>
    <row r="922" spans="2:11" s="130" customFormat="1">
      <c r="B922" s="155"/>
      <c r="C922" s="155"/>
      <c r="H922" s="142"/>
      <c r="I922" s="142"/>
      <c r="K922" s="142"/>
    </row>
    <row r="923" spans="2:11" s="130" customFormat="1">
      <c r="B923" s="155"/>
      <c r="C923" s="155"/>
      <c r="H923" s="142"/>
      <c r="I923" s="142"/>
      <c r="K923" s="142"/>
    </row>
    <row r="924" spans="2:11" s="130" customFormat="1">
      <c r="B924" s="155"/>
      <c r="C924" s="155"/>
      <c r="H924" s="142"/>
      <c r="I924" s="142"/>
      <c r="K924" s="142"/>
    </row>
    <row r="925" spans="2:11" s="130" customFormat="1">
      <c r="B925" s="155"/>
      <c r="C925" s="155"/>
      <c r="H925" s="142"/>
      <c r="I925" s="142"/>
      <c r="K925" s="142"/>
    </row>
    <row r="926" spans="2:11" s="130" customFormat="1">
      <c r="B926" s="155"/>
      <c r="C926" s="155"/>
      <c r="H926" s="142"/>
      <c r="I926" s="142"/>
      <c r="K926" s="142"/>
    </row>
    <row r="927" spans="2:11" s="130" customFormat="1">
      <c r="B927" s="155"/>
      <c r="C927" s="155"/>
      <c r="H927" s="142"/>
      <c r="I927" s="142"/>
      <c r="K927" s="142"/>
    </row>
    <row r="928" spans="2:11" s="130" customFormat="1">
      <c r="B928" s="155"/>
      <c r="C928" s="155"/>
      <c r="H928" s="142"/>
      <c r="I928" s="142"/>
      <c r="K928" s="142"/>
    </row>
    <row r="929" spans="2:11" s="130" customFormat="1">
      <c r="B929" s="155"/>
      <c r="C929" s="155"/>
      <c r="H929" s="142"/>
      <c r="I929" s="142"/>
      <c r="K929" s="142"/>
    </row>
    <row r="930" spans="2:11" s="130" customFormat="1">
      <c r="B930" s="155"/>
      <c r="C930" s="155"/>
      <c r="H930" s="142"/>
      <c r="I930" s="142"/>
      <c r="K930" s="142"/>
    </row>
    <row r="931" spans="2:11" s="130" customFormat="1">
      <c r="B931" s="155"/>
      <c r="C931" s="155"/>
      <c r="H931" s="142"/>
      <c r="I931" s="142"/>
      <c r="K931" s="142"/>
    </row>
    <row r="932" spans="2:11" s="130" customFormat="1">
      <c r="B932" s="155"/>
      <c r="C932" s="155"/>
      <c r="H932" s="142"/>
      <c r="I932" s="142"/>
      <c r="K932" s="142"/>
    </row>
    <row r="933" spans="2:11" s="130" customFormat="1">
      <c r="B933" s="155"/>
      <c r="C933" s="155"/>
      <c r="H933" s="142"/>
      <c r="I933" s="142"/>
      <c r="K933" s="142"/>
    </row>
    <row r="934" spans="2:11" s="130" customFormat="1">
      <c r="B934" s="155"/>
      <c r="C934" s="155"/>
      <c r="H934" s="142"/>
      <c r="I934" s="142"/>
      <c r="K934" s="142"/>
    </row>
    <row r="935" spans="2:11" s="130" customFormat="1">
      <c r="B935" s="155"/>
      <c r="C935" s="155"/>
      <c r="H935" s="142"/>
      <c r="I935" s="142"/>
      <c r="K935" s="142"/>
    </row>
    <row r="936" spans="2:11" s="130" customFormat="1">
      <c r="B936" s="155"/>
      <c r="C936" s="155"/>
      <c r="H936" s="142"/>
      <c r="I936" s="142"/>
      <c r="K936" s="142"/>
    </row>
    <row r="937" spans="2:11" s="130" customFormat="1">
      <c r="B937" s="155"/>
      <c r="C937" s="155"/>
      <c r="H937" s="142"/>
      <c r="I937" s="142"/>
      <c r="K937" s="142"/>
    </row>
    <row r="938" spans="2:11" s="130" customFormat="1">
      <c r="B938" s="155"/>
      <c r="C938" s="155"/>
      <c r="H938" s="142"/>
      <c r="I938" s="142"/>
      <c r="K938" s="142"/>
    </row>
    <row r="939" spans="2:11" s="130" customFormat="1">
      <c r="B939" s="155"/>
      <c r="C939" s="155"/>
      <c r="H939" s="142"/>
      <c r="I939" s="142"/>
      <c r="K939" s="142"/>
    </row>
    <row r="940" spans="2:11" s="130" customFormat="1">
      <c r="B940" s="155"/>
      <c r="C940" s="155"/>
      <c r="H940" s="142"/>
      <c r="I940" s="142"/>
      <c r="K940" s="142"/>
    </row>
    <row r="941" spans="2:11" s="130" customFormat="1">
      <c r="B941" s="155"/>
      <c r="C941" s="155"/>
      <c r="H941" s="142"/>
      <c r="I941" s="142"/>
      <c r="K941" s="142"/>
    </row>
    <row r="942" spans="2:11" s="130" customFormat="1">
      <c r="B942" s="155"/>
      <c r="C942" s="155"/>
      <c r="H942" s="142"/>
      <c r="I942" s="142"/>
      <c r="K942" s="142"/>
    </row>
    <row r="943" spans="2:11" s="130" customFormat="1">
      <c r="B943" s="155"/>
      <c r="C943" s="155"/>
      <c r="H943" s="142"/>
      <c r="I943" s="142"/>
      <c r="K943" s="142"/>
    </row>
    <row r="944" spans="2:11" s="130" customFormat="1">
      <c r="B944" s="155"/>
      <c r="C944" s="155"/>
      <c r="H944" s="142"/>
      <c r="I944" s="142"/>
      <c r="K944" s="142"/>
    </row>
    <row r="945" spans="2:11" s="130" customFormat="1">
      <c r="B945" s="155"/>
      <c r="C945" s="155"/>
      <c r="H945" s="142"/>
      <c r="I945" s="142"/>
      <c r="K945" s="142"/>
    </row>
    <row r="946" spans="2:11" s="130" customFormat="1">
      <c r="B946" s="155"/>
      <c r="C946" s="155"/>
      <c r="H946" s="142"/>
      <c r="I946" s="142"/>
      <c r="K946" s="142"/>
    </row>
    <row r="947" spans="2:11" s="130" customFormat="1">
      <c r="B947" s="155"/>
      <c r="C947" s="155"/>
      <c r="H947" s="142"/>
      <c r="I947" s="142"/>
      <c r="K947" s="142"/>
    </row>
    <row r="948" spans="2:11" s="130" customFormat="1">
      <c r="B948" s="155"/>
      <c r="C948" s="155"/>
      <c r="H948" s="142"/>
      <c r="I948" s="142"/>
      <c r="K948" s="142"/>
    </row>
    <row r="949" spans="2:11" s="130" customFormat="1">
      <c r="B949" s="155"/>
      <c r="C949" s="155"/>
      <c r="H949" s="142"/>
      <c r="I949" s="142"/>
      <c r="K949" s="142"/>
    </row>
    <row r="950" spans="2:11" s="130" customFormat="1">
      <c r="B950" s="155"/>
      <c r="C950" s="155"/>
      <c r="H950" s="142"/>
      <c r="I950" s="142"/>
      <c r="K950" s="142"/>
    </row>
    <row r="951" spans="2:11" s="130" customFormat="1">
      <c r="B951" s="155"/>
      <c r="C951" s="155"/>
      <c r="H951" s="142"/>
      <c r="I951" s="142"/>
      <c r="K951" s="142"/>
    </row>
    <row r="952" spans="2:11" s="130" customFormat="1">
      <c r="B952" s="155"/>
      <c r="C952" s="155"/>
      <c r="H952" s="142"/>
      <c r="I952" s="142"/>
      <c r="K952" s="142"/>
    </row>
    <row r="953" spans="2:11" s="130" customFormat="1">
      <c r="B953" s="155"/>
      <c r="C953" s="155"/>
      <c r="H953" s="142"/>
      <c r="I953" s="142"/>
      <c r="K953" s="142"/>
    </row>
    <row r="954" spans="2:11" s="130" customFormat="1">
      <c r="B954" s="155"/>
      <c r="C954" s="155"/>
      <c r="H954" s="142"/>
      <c r="I954" s="142"/>
      <c r="K954" s="142"/>
    </row>
    <row r="955" spans="2:11" s="130" customFormat="1">
      <c r="B955" s="155"/>
      <c r="C955" s="155"/>
      <c r="H955" s="142"/>
      <c r="I955" s="142"/>
      <c r="K955" s="142"/>
    </row>
    <row r="956" spans="2:11" s="130" customFormat="1">
      <c r="B956" s="155"/>
      <c r="C956" s="155"/>
      <c r="H956" s="142"/>
      <c r="I956" s="142"/>
      <c r="K956" s="142"/>
    </row>
    <row r="957" spans="2:11" s="130" customFormat="1">
      <c r="B957" s="155"/>
      <c r="C957" s="155"/>
      <c r="H957" s="142"/>
      <c r="I957" s="142"/>
      <c r="K957" s="142"/>
    </row>
    <row r="958" spans="2:11" s="130" customFormat="1">
      <c r="B958" s="155"/>
      <c r="C958" s="155"/>
      <c r="H958" s="142"/>
      <c r="I958" s="142"/>
      <c r="K958" s="142"/>
    </row>
    <row r="959" spans="2:11" s="130" customFormat="1">
      <c r="B959" s="155"/>
      <c r="C959" s="155"/>
      <c r="H959" s="142"/>
      <c r="I959" s="142"/>
      <c r="K959" s="142"/>
    </row>
    <row r="960" spans="2:11" s="130" customFormat="1">
      <c r="B960" s="155"/>
      <c r="C960" s="155"/>
      <c r="H960" s="142"/>
      <c r="I960" s="142"/>
      <c r="K960" s="142"/>
    </row>
    <row r="961" spans="2:11" s="130" customFormat="1">
      <c r="B961" s="155"/>
      <c r="C961" s="155"/>
      <c r="H961" s="142"/>
      <c r="I961" s="142"/>
      <c r="K961" s="142"/>
    </row>
    <row r="962" spans="2:11" s="130" customFormat="1">
      <c r="B962" s="155"/>
      <c r="C962" s="155"/>
      <c r="H962" s="142"/>
      <c r="I962" s="142"/>
      <c r="K962" s="142"/>
    </row>
    <row r="963" spans="2:11" s="130" customFormat="1">
      <c r="B963" s="155"/>
      <c r="C963" s="155"/>
      <c r="H963" s="142"/>
      <c r="I963" s="142"/>
      <c r="K963" s="142"/>
    </row>
    <row r="964" spans="2:11" s="130" customFormat="1">
      <c r="B964" s="155"/>
      <c r="C964" s="155"/>
      <c r="H964" s="142"/>
      <c r="I964" s="142"/>
      <c r="K964" s="142"/>
    </row>
    <row r="965" spans="2:11" s="130" customFormat="1">
      <c r="B965" s="155"/>
      <c r="C965" s="155"/>
      <c r="H965" s="142"/>
      <c r="I965" s="142"/>
      <c r="K965" s="142"/>
    </row>
    <row r="966" spans="2:11" s="130" customFormat="1">
      <c r="B966" s="155"/>
      <c r="C966" s="155"/>
      <c r="H966" s="142"/>
      <c r="I966" s="142"/>
      <c r="K966" s="142"/>
    </row>
    <row r="967" spans="2:11" s="130" customFormat="1">
      <c r="B967" s="155"/>
      <c r="C967" s="155"/>
      <c r="H967" s="142"/>
      <c r="I967" s="142"/>
      <c r="K967" s="142"/>
    </row>
    <row r="968" spans="2:11" s="130" customFormat="1">
      <c r="B968" s="155"/>
      <c r="C968" s="155"/>
      <c r="H968" s="142"/>
      <c r="I968" s="142"/>
      <c r="K968" s="142"/>
    </row>
    <row r="969" spans="2:11" s="130" customFormat="1">
      <c r="B969" s="155"/>
      <c r="C969" s="155"/>
      <c r="H969" s="142"/>
      <c r="I969" s="142"/>
      <c r="K969" s="142"/>
    </row>
    <row r="970" spans="2:11" s="130" customFormat="1">
      <c r="B970" s="155"/>
      <c r="C970" s="155"/>
      <c r="H970" s="142"/>
      <c r="I970" s="142"/>
      <c r="K970" s="142"/>
    </row>
    <row r="971" spans="2:11" s="130" customFormat="1">
      <c r="B971" s="155"/>
      <c r="C971" s="155"/>
      <c r="H971" s="142"/>
      <c r="I971" s="142"/>
      <c r="K971" s="142"/>
    </row>
    <row r="972" spans="2:11" s="130" customFormat="1">
      <c r="B972" s="155"/>
      <c r="C972" s="155"/>
      <c r="H972" s="142"/>
      <c r="I972" s="142"/>
      <c r="K972" s="142"/>
    </row>
    <row r="973" spans="2:11" s="130" customFormat="1">
      <c r="B973" s="155"/>
      <c r="C973" s="155"/>
      <c r="H973" s="142"/>
      <c r="I973" s="142"/>
      <c r="K973" s="142"/>
    </row>
    <row r="974" spans="2:11" s="130" customFormat="1">
      <c r="B974" s="155"/>
      <c r="C974" s="155"/>
      <c r="H974" s="142"/>
      <c r="I974" s="142"/>
      <c r="K974" s="142"/>
    </row>
    <row r="975" spans="2:11" s="130" customFormat="1">
      <c r="B975" s="155"/>
      <c r="C975" s="155"/>
      <c r="H975" s="142"/>
      <c r="I975" s="142"/>
      <c r="K975" s="142"/>
    </row>
    <row r="976" spans="2:11" s="130" customFormat="1">
      <c r="B976" s="155"/>
      <c r="C976" s="155"/>
      <c r="H976" s="142"/>
      <c r="I976" s="142"/>
      <c r="K976" s="142"/>
    </row>
    <row r="977" spans="2:11" s="130" customFormat="1">
      <c r="B977" s="155"/>
      <c r="C977" s="155"/>
      <c r="H977" s="142"/>
      <c r="I977" s="142"/>
      <c r="K977" s="142"/>
    </row>
    <row r="978" spans="2:11" s="130" customFormat="1">
      <c r="B978" s="155"/>
      <c r="C978" s="155"/>
      <c r="H978" s="142"/>
      <c r="I978" s="142"/>
      <c r="K978" s="142"/>
    </row>
    <row r="979" spans="2:11" s="130" customFormat="1">
      <c r="B979" s="155"/>
      <c r="C979" s="155"/>
      <c r="H979" s="142"/>
      <c r="I979" s="142"/>
      <c r="K979" s="142"/>
    </row>
    <row r="980" spans="2:11" s="130" customFormat="1">
      <c r="B980" s="155"/>
      <c r="C980" s="155"/>
      <c r="H980" s="142"/>
      <c r="I980" s="142"/>
      <c r="K980" s="142"/>
    </row>
    <row r="981" spans="2:11" s="130" customFormat="1">
      <c r="B981" s="155"/>
      <c r="C981" s="155"/>
      <c r="H981" s="142"/>
      <c r="I981" s="142"/>
      <c r="K981" s="142"/>
    </row>
    <row r="982" spans="2:11" s="130" customFormat="1">
      <c r="B982" s="155"/>
      <c r="C982" s="155"/>
      <c r="H982" s="142"/>
      <c r="I982" s="142"/>
      <c r="K982" s="142"/>
    </row>
    <row r="983" spans="2:11" s="130" customFormat="1">
      <c r="B983" s="155"/>
      <c r="C983" s="155"/>
      <c r="H983" s="142"/>
      <c r="I983" s="142"/>
      <c r="K983" s="142"/>
    </row>
    <row r="984" spans="2:11" s="130" customFormat="1">
      <c r="B984" s="155"/>
      <c r="C984" s="155"/>
      <c r="H984" s="142"/>
      <c r="I984" s="142"/>
      <c r="K984" s="142"/>
    </row>
    <row r="985" spans="2:11" s="130" customFormat="1">
      <c r="B985" s="155"/>
      <c r="C985" s="155"/>
      <c r="H985" s="142"/>
      <c r="I985" s="142"/>
      <c r="K985" s="142"/>
    </row>
    <row r="986" spans="2:11" s="130" customFormat="1">
      <c r="B986" s="155"/>
      <c r="C986" s="155"/>
      <c r="H986" s="142"/>
      <c r="I986" s="142"/>
      <c r="K986" s="142"/>
    </row>
    <row r="987" spans="2:11" s="130" customFormat="1">
      <c r="B987" s="155"/>
      <c r="C987" s="155"/>
      <c r="H987" s="142"/>
      <c r="I987" s="142"/>
      <c r="K987" s="142"/>
    </row>
    <row r="988" spans="2:11" s="130" customFormat="1">
      <c r="B988" s="155"/>
      <c r="C988" s="155"/>
      <c r="H988" s="142"/>
      <c r="I988" s="142"/>
      <c r="K988" s="142"/>
    </row>
    <row r="989" spans="2:11" s="130" customFormat="1">
      <c r="B989" s="155"/>
      <c r="C989" s="155"/>
      <c r="H989" s="142"/>
      <c r="I989" s="142"/>
      <c r="K989" s="142"/>
    </row>
    <row r="990" spans="2:11" s="130" customFormat="1">
      <c r="B990" s="155"/>
      <c r="C990" s="155"/>
      <c r="H990" s="142"/>
      <c r="I990" s="142"/>
      <c r="K990" s="142"/>
    </row>
    <row r="991" spans="2:11" s="130" customFormat="1">
      <c r="B991" s="155"/>
      <c r="C991" s="155"/>
      <c r="H991" s="142"/>
      <c r="I991" s="142"/>
      <c r="K991" s="142"/>
    </row>
    <row r="992" spans="2:11" s="130" customFormat="1">
      <c r="B992" s="155"/>
      <c r="C992" s="155"/>
      <c r="H992" s="142"/>
      <c r="I992" s="142"/>
      <c r="K992" s="142"/>
    </row>
    <row r="993" spans="2:11" s="130" customFormat="1">
      <c r="B993" s="155"/>
      <c r="C993" s="155"/>
      <c r="H993" s="142"/>
      <c r="I993" s="142"/>
      <c r="K993" s="142"/>
    </row>
    <row r="994" spans="2:11" s="130" customFormat="1">
      <c r="B994" s="155"/>
      <c r="C994" s="155"/>
      <c r="H994" s="142"/>
      <c r="I994" s="142"/>
      <c r="K994" s="142"/>
    </row>
    <row r="995" spans="2:11" s="130" customFormat="1">
      <c r="B995" s="155"/>
      <c r="C995" s="155"/>
      <c r="H995" s="142"/>
      <c r="I995" s="142"/>
      <c r="K995" s="142"/>
    </row>
    <row r="996" spans="2:11" s="130" customFormat="1">
      <c r="B996" s="155"/>
      <c r="C996" s="155"/>
      <c r="H996" s="142"/>
      <c r="I996" s="142"/>
      <c r="K996" s="142"/>
    </row>
    <row r="997" spans="2:11" s="130" customFormat="1">
      <c r="B997" s="155"/>
      <c r="C997" s="155"/>
      <c r="H997" s="142"/>
      <c r="I997" s="142"/>
      <c r="K997" s="142"/>
    </row>
    <row r="998" spans="2:11" s="130" customFormat="1">
      <c r="B998" s="155"/>
      <c r="C998" s="155"/>
      <c r="H998" s="142"/>
      <c r="I998" s="142"/>
      <c r="K998" s="142"/>
    </row>
    <row r="999" spans="2:11" s="130" customFormat="1">
      <c r="B999" s="155"/>
      <c r="C999" s="155"/>
      <c r="H999" s="142"/>
      <c r="I999" s="142"/>
      <c r="K999" s="142"/>
    </row>
    <row r="1000" spans="2:11" s="130" customFormat="1">
      <c r="B1000" s="155"/>
      <c r="C1000" s="155"/>
      <c r="H1000" s="142"/>
      <c r="I1000" s="142"/>
      <c r="K1000" s="142"/>
    </row>
    <row r="1001" spans="2:11" s="130" customFormat="1">
      <c r="B1001" s="155"/>
      <c r="C1001" s="155"/>
      <c r="H1001" s="142"/>
      <c r="I1001" s="142"/>
      <c r="K1001" s="142"/>
    </row>
    <row r="1002" spans="2:11" s="130" customFormat="1">
      <c r="B1002" s="155"/>
      <c r="C1002" s="155"/>
      <c r="H1002" s="142"/>
      <c r="I1002" s="142"/>
      <c r="K1002" s="142"/>
    </row>
    <row r="1003" spans="2:11" s="130" customFormat="1">
      <c r="B1003" s="155"/>
      <c r="C1003" s="155"/>
      <c r="H1003" s="142"/>
      <c r="I1003" s="142"/>
      <c r="K1003" s="142"/>
    </row>
    <row r="1004" spans="2:11" s="130" customFormat="1">
      <c r="B1004" s="155"/>
      <c r="C1004" s="155"/>
      <c r="H1004" s="142"/>
      <c r="I1004" s="142"/>
      <c r="K1004" s="142"/>
    </row>
    <row r="1005" spans="2:11" s="130" customFormat="1">
      <c r="B1005" s="155"/>
      <c r="C1005" s="155"/>
      <c r="H1005" s="142"/>
      <c r="I1005" s="142"/>
      <c r="K1005" s="142"/>
    </row>
    <row r="1006" spans="2:11" s="130" customFormat="1">
      <c r="B1006" s="155"/>
      <c r="C1006" s="155"/>
      <c r="H1006" s="142"/>
      <c r="I1006" s="142"/>
      <c r="K1006" s="142"/>
    </row>
    <row r="1007" spans="2:11" s="130" customFormat="1">
      <c r="B1007" s="155"/>
      <c r="C1007" s="155"/>
      <c r="H1007" s="142"/>
      <c r="I1007" s="142"/>
      <c r="K1007" s="142"/>
    </row>
    <row r="1008" spans="2:11" s="130" customFormat="1">
      <c r="B1008" s="155"/>
      <c r="C1008" s="155"/>
      <c r="H1008" s="142"/>
      <c r="I1008" s="142"/>
      <c r="K1008" s="142"/>
    </row>
    <row r="1009" spans="2:11" s="130" customFormat="1">
      <c r="B1009" s="155"/>
      <c r="C1009" s="155"/>
      <c r="H1009" s="142"/>
      <c r="I1009" s="142"/>
      <c r="K1009" s="142"/>
    </row>
    <row r="1010" spans="2:11" s="130" customFormat="1">
      <c r="B1010" s="155"/>
      <c r="C1010" s="155"/>
      <c r="H1010" s="142"/>
      <c r="I1010" s="142"/>
      <c r="K1010" s="142"/>
    </row>
    <row r="1011" spans="2:11" s="130" customFormat="1">
      <c r="B1011" s="155"/>
      <c r="C1011" s="155"/>
      <c r="H1011" s="142"/>
      <c r="I1011" s="142"/>
      <c r="K1011" s="142"/>
    </row>
    <row r="1012" spans="2:11" s="130" customFormat="1">
      <c r="B1012" s="155"/>
      <c r="C1012" s="155"/>
      <c r="H1012" s="142"/>
      <c r="I1012" s="142"/>
      <c r="K1012" s="142"/>
    </row>
    <row r="1013" spans="2:11" s="130" customFormat="1">
      <c r="B1013" s="155"/>
      <c r="C1013" s="155"/>
      <c r="H1013" s="142"/>
      <c r="I1013" s="142"/>
      <c r="K1013" s="142"/>
    </row>
    <row r="1014" spans="2:11" s="130" customFormat="1">
      <c r="B1014" s="155"/>
      <c r="C1014" s="155"/>
      <c r="H1014" s="142"/>
      <c r="I1014" s="142"/>
      <c r="K1014" s="142"/>
    </row>
    <row r="1015" spans="2:11" s="130" customFormat="1">
      <c r="B1015" s="155"/>
      <c r="C1015" s="155"/>
      <c r="H1015" s="142"/>
      <c r="I1015" s="142"/>
      <c r="K1015" s="142"/>
    </row>
    <row r="1016" spans="2:11" s="130" customFormat="1">
      <c r="B1016" s="155"/>
      <c r="C1016" s="155"/>
      <c r="H1016" s="142"/>
      <c r="I1016" s="142"/>
      <c r="K1016" s="142"/>
    </row>
    <row r="1017" spans="2:11" s="130" customFormat="1">
      <c r="B1017" s="155"/>
      <c r="C1017" s="155"/>
      <c r="H1017" s="142"/>
      <c r="I1017" s="142"/>
      <c r="K1017" s="142"/>
    </row>
    <row r="1018" spans="2:11" s="130" customFormat="1">
      <c r="B1018" s="155"/>
      <c r="C1018" s="155"/>
      <c r="H1018" s="142"/>
      <c r="I1018" s="142"/>
      <c r="K1018" s="142"/>
    </row>
    <row r="1019" spans="2:11" s="130" customFormat="1">
      <c r="B1019" s="155"/>
      <c r="C1019" s="155"/>
      <c r="H1019" s="142"/>
      <c r="I1019" s="142"/>
      <c r="K1019" s="142"/>
    </row>
    <row r="1020" spans="2:11" s="130" customFormat="1">
      <c r="B1020" s="155"/>
      <c r="C1020" s="155"/>
      <c r="H1020" s="142"/>
      <c r="I1020" s="142"/>
      <c r="K1020" s="142"/>
    </row>
    <row r="1021" spans="2:11" s="130" customFormat="1">
      <c r="B1021" s="155"/>
      <c r="C1021" s="155"/>
      <c r="H1021" s="142"/>
      <c r="I1021" s="142"/>
      <c r="K1021" s="142"/>
    </row>
    <row r="1022" spans="2:11" s="130" customFormat="1">
      <c r="B1022" s="155"/>
      <c r="C1022" s="155"/>
      <c r="H1022" s="142"/>
      <c r="I1022" s="142"/>
      <c r="K1022" s="142"/>
    </row>
    <row r="1023" spans="2:11" s="130" customFormat="1">
      <c r="B1023" s="155"/>
      <c r="C1023" s="155"/>
      <c r="H1023" s="142"/>
      <c r="I1023" s="142"/>
      <c r="K1023" s="142"/>
    </row>
    <row r="1024" spans="2:11" s="130" customFormat="1">
      <c r="B1024" s="155"/>
      <c r="C1024" s="155"/>
      <c r="H1024" s="142"/>
      <c r="I1024" s="142"/>
      <c r="K1024" s="142"/>
    </row>
    <row r="1025" spans="2:11" s="130" customFormat="1">
      <c r="B1025" s="155"/>
      <c r="C1025" s="155"/>
      <c r="H1025" s="142"/>
      <c r="I1025" s="142"/>
      <c r="K1025" s="142"/>
    </row>
    <row r="1026" spans="2:11" s="130" customFormat="1">
      <c r="B1026" s="155"/>
      <c r="C1026" s="155"/>
      <c r="H1026" s="142"/>
      <c r="I1026" s="142"/>
      <c r="K1026" s="142"/>
    </row>
    <row r="1027" spans="2:11" s="130" customFormat="1">
      <c r="B1027" s="155"/>
      <c r="C1027" s="155"/>
      <c r="H1027" s="142"/>
      <c r="I1027" s="142"/>
      <c r="K1027" s="142"/>
    </row>
    <row r="1028" spans="2:11" s="130" customFormat="1">
      <c r="B1028" s="155"/>
      <c r="C1028" s="155"/>
      <c r="H1028" s="142"/>
      <c r="I1028" s="142"/>
      <c r="K1028" s="142"/>
    </row>
    <row r="1029" spans="2:11" s="130" customFormat="1">
      <c r="B1029" s="155"/>
      <c r="C1029" s="155"/>
      <c r="H1029" s="142"/>
      <c r="I1029" s="142"/>
      <c r="K1029" s="142"/>
    </row>
    <row r="1030" spans="2:11" s="130" customFormat="1">
      <c r="B1030" s="155"/>
      <c r="C1030" s="155"/>
      <c r="H1030" s="142"/>
      <c r="I1030" s="142"/>
      <c r="K1030" s="142"/>
    </row>
    <row r="1031" spans="2:11" s="130" customFormat="1">
      <c r="B1031" s="155"/>
      <c r="C1031" s="155"/>
      <c r="H1031" s="142"/>
      <c r="I1031" s="142"/>
      <c r="K1031" s="142"/>
    </row>
    <row r="1032" spans="2:11" s="130" customFormat="1">
      <c r="B1032" s="155"/>
      <c r="C1032" s="155"/>
      <c r="H1032" s="142"/>
      <c r="I1032" s="142"/>
      <c r="K1032" s="142"/>
    </row>
    <row r="1033" spans="2:11" s="130" customFormat="1">
      <c r="B1033" s="155"/>
      <c r="C1033" s="155"/>
      <c r="H1033" s="142"/>
      <c r="I1033" s="142"/>
      <c r="K1033" s="142"/>
    </row>
    <row r="1034" spans="2:11" s="130" customFormat="1">
      <c r="B1034" s="155"/>
      <c r="C1034" s="155"/>
      <c r="H1034" s="142"/>
      <c r="I1034" s="142"/>
      <c r="K1034" s="142"/>
    </row>
    <row r="1035" spans="2:11" s="130" customFormat="1">
      <c r="B1035" s="155"/>
      <c r="C1035" s="155"/>
      <c r="H1035" s="142"/>
      <c r="I1035" s="142"/>
      <c r="K1035" s="142"/>
    </row>
    <row r="1036" spans="2:11" s="130" customFormat="1">
      <c r="B1036" s="155"/>
      <c r="C1036" s="155"/>
      <c r="H1036" s="142"/>
      <c r="I1036" s="142"/>
      <c r="K1036" s="142"/>
    </row>
    <row r="1037" spans="2:11" s="130" customFormat="1">
      <c r="B1037" s="155"/>
      <c r="C1037" s="155"/>
      <c r="H1037" s="142"/>
      <c r="I1037" s="142"/>
      <c r="K1037" s="142"/>
    </row>
    <row r="1038" spans="2:11" s="130" customFormat="1">
      <c r="B1038" s="155"/>
      <c r="C1038" s="155"/>
      <c r="H1038" s="142"/>
      <c r="I1038" s="142"/>
      <c r="K1038" s="142"/>
    </row>
    <row r="1039" spans="2:11" s="130" customFormat="1">
      <c r="B1039" s="155"/>
      <c r="C1039" s="155"/>
      <c r="H1039" s="142"/>
      <c r="I1039" s="142"/>
      <c r="K1039" s="142"/>
    </row>
    <row r="1040" spans="2:11" s="130" customFormat="1">
      <c r="B1040" s="155"/>
      <c r="C1040" s="155"/>
      <c r="H1040" s="142"/>
      <c r="I1040" s="142"/>
      <c r="K1040" s="142"/>
    </row>
    <row r="1041" spans="2:11" s="130" customFormat="1">
      <c r="B1041" s="155"/>
      <c r="C1041" s="155"/>
      <c r="H1041" s="142"/>
      <c r="I1041" s="142"/>
      <c r="K1041" s="142"/>
    </row>
    <row r="1042" spans="2:11" s="130" customFormat="1">
      <c r="B1042" s="155"/>
      <c r="C1042" s="155"/>
      <c r="H1042" s="142"/>
      <c r="I1042" s="142"/>
      <c r="K1042" s="142"/>
    </row>
    <row r="1043" spans="2:11" s="130" customFormat="1">
      <c r="B1043" s="155"/>
      <c r="C1043" s="155"/>
      <c r="H1043" s="142"/>
      <c r="I1043" s="142"/>
      <c r="K1043" s="142"/>
    </row>
    <row r="1044" spans="2:11" s="130" customFormat="1">
      <c r="B1044" s="155"/>
      <c r="C1044" s="155"/>
      <c r="H1044" s="142"/>
      <c r="I1044" s="142"/>
      <c r="K1044" s="142"/>
    </row>
    <row r="1045" spans="2:11" s="130" customFormat="1">
      <c r="B1045" s="155"/>
      <c r="C1045" s="155"/>
      <c r="H1045" s="142"/>
      <c r="I1045" s="142"/>
      <c r="K1045" s="142"/>
    </row>
    <row r="1046" spans="2:11" s="130" customFormat="1">
      <c r="B1046" s="155"/>
      <c r="C1046" s="155"/>
      <c r="H1046" s="142"/>
      <c r="I1046" s="142"/>
      <c r="K1046" s="142"/>
    </row>
    <row r="1047" spans="2:11" s="130" customFormat="1">
      <c r="B1047" s="155"/>
      <c r="C1047" s="155"/>
      <c r="H1047" s="142"/>
      <c r="I1047" s="142"/>
      <c r="K1047" s="142"/>
    </row>
    <row r="1048" spans="2:11" s="130" customFormat="1">
      <c r="B1048" s="155"/>
      <c r="C1048" s="155"/>
      <c r="H1048" s="142"/>
      <c r="I1048" s="142"/>
      <c r="K1048" s="142"/>
    </row>
    <row r="1049" spans="2:11" s="130" customFormat="1">
      <c r="B1049" s="155"/>
      <c r="C1049" s="155"/>
      <c r="H1049" s="142"/>
      <c r="I1049" s="142"/>
      <c r="K1049" s="142"/>
    </row>
    <row r="1050" spans="2:11" s="130" customFormat="1">
      <c r="B1050" s="155"/>
      <c r="C1050" s="155"/>
      <c r="H1050" s="142"/>
      <c r="I1050" s="142"/>
      <c r="K1050" s="142"/>
    </row>
    <row r="1051" spans="2:11" s="130" customFormat="1">
      <c r="B1051" s="155"/>
      <c r="C1051" s="155"/>
      <c r="H1051" s="142"/>
      <c r="I1051" s="142"/>
      <c r="K1051" s="142"/>
    </row>
    <row r="1052" spans="2:11" s="130" customFormat="1">
      <c r="B1052" s="155"/>
      <c r="C1052" s="155"/>
      <c r="H1052" s="142"/>
      <c r="I1052" s="142"/>
      <c r="K1052" s="142"/>
    </row>
    <row r="1053" spans="2:11" s="130" customFormat="1">
      <c r="B1053" s="155"/>
      <c r="C1053" s="155"/>
      <c r="H1053" s="142"/>
      <c r="I1053" s="142"/>
      <c r="K1053" s="142"/>
    </row>
    <row r="1054" spans="2:11" s="130" customFormat="1">
      <c r="B1054" s="155"/>
      <c r="C1054" s="155"/>
      <c r="H1054" s="142"/>
      <c r="I1054" s="142"/>
      <c r="K1054" s="142"/>
    </row>
    <row r="1055" spans="2:11" s="130" customFormat="1">
      <c r="B1055" s="155"/>
      <c r="C1055" s="155"/>
      <c r="H1055" s="142"/>
      <c r="I1055" s="142"/>
      <c r="K1055" s="142"/>
    </row>
    <row r="1056" spans="2:11" s="130" customFormat="1">
      <c r="B1056" s="155"/>
      <c r="C1056" s="155"/>
      <c r="H1056" s="142"/>
      <c r="I1056" s="142"/>
      <c r="K1056" s="142"/>
    </row>
    <row r="1057" spans="2:11" s="130" customFormat="1">
      <c r="B1057" s="155"/>
      <c r="C1057" s="155"/>
      <c r="H1057" s="142"/>
      <c r="I1057" s="142"/>
      <c r="K1057" s="142"/>
    </row>
    <row r="1058" spans="2:11" s="130" customFormat="1">
      <c r="B1058" s="155"/>
      <c r="C1058" s="155"/>
      <c r="H1058" s="142"/>
      <c r="I1058" s="142"/>
      <c r="K1058" s="142"/>
    </row>
    <row r="1059" spans="2:11" s="130" customFormat="1">
      <c r="B1059" s="155"/>
      <c r="C1059" s="155"/>
      <c r="H1059" s="142"/>
      <c r="I1059" s="142"/>
      <c r="K1059" s="142"/>
    </row>
    <row r="1060" spans="2:11" s="130" customFormat="1">
      <c r="B1060" s="155"/>
      <c r="C1060" s="155"/>
      <c r="H1060" s="142"/>
      <c r="I1060" s="142"/>
      <c r="K1060" s="142"/>
    </row>
    <row r="1061" spans="2:11" s="130" customFormat="1">
      <c r="B1061" s="155"/>
      <c r="C1061" s="155"/>
      <c r="H1061" s="142"/>
      <c r="I1061" s="142"/>
      <c r="K1061" s="142"/>
    </row>
    <row r="1062" spans="2:11" s="130" customFormat="1">
      <c r="B1062" s="155"/>
      <c r="C1062" s="155"/>
      <c r="H1062" s="142"/>
      <c r="I1062" s="142"/>
      <c r="K1062" s="142"/>
    </row>
    <row r="1063" spans="2:11" s="130" customFormat="1">
      <c r="B1063" s="155"/>
      <c r="C1063" s="155"/>
      <c r="H1063" s="142"/>
      <c r="I1063" s="142"/>
      <c r="K1063" s="142"/>
    </row>
    <row r="1064" spans="2:11" s="130" customFormat="1">
      <c r="B1064" s="155"/>
      <c r="C1064" s="155"/>
      <c r="H1064" s="142"/>
      <c r="I1064" s="142"/>
      <c r="K1064" s="142"/>
    </row>
    <row r="1065" spans="2:11" s="130" customFormat="1">
      <c r="B1065" s="155"/>
      <c r="C1065" s="155"/>
      <c r="H1065" s="142"/>
      <c r="I1065" s="142"/>
      <c r="K1065" s="142"/>
    </row>
    <row r="1066" spans="2:11" s="130" customFormat="1">
      <c r="B1066" s="155"/>
      <c r="C1066" s="155"/>
      <c r="H1066" s="142"/>
      <c r="I1066" s="142"/>
      <c r="K1066" s="142"/>
    </row>
    <row r="1067" spans="2:11" s="130" customFormat="1">
      <c r="B1067" s="155"/>
      <c r="C1067" s="155"/>
      <c r="H1067" s="142"/>
      <c r="I1067" s="142"/>
      <c r="K1067" s="142"/>
    </row>
    <row r="1068" spans="2:11" s="130" customFormat="1">
      <c r="B1068" s="155"/>
      <c r="C1068" s="155"/>
      <c r="H1068" s="142"/>
      <c r="I1068" s="142"/>
      <c r="K1068" s="142"/>
    </row>
    <row r="1069" spans="2:11" s="130" customFormat="1">
      <c r="B1069" s="155"/>
      <c r="C1069" s="155"/>
      <c r="H1069" s="142"/>
      <c r="I1069" s="142"/>
      <c r="K1069" s="142"/>
    </row>
    <row r="1070" spans="2:11" s="130" customFormat="1">
      <c r="B1070" s="155"/>
      <c r="C1070" s="155"/>
      <c r="H1070" s="142"/>
      <c r="I1070" s="142"/>
      <c r="K1070" s="142"/>
    </row>
    <row r="1071" spans="2:11" s="130" customFormat="1">
      <c r="B1071" s="155"/>
      <c r="C1071" s="155"/>
      <c r="H1071" s="142"/>
      <c r="I1071" s="142"/>
      <c r="K1071" s="142"/>
    </row>
    <row r="1072" spans="2:11" s="130" customFormat="1">
      <c r="B1072" s="155"/>
      <c r="C1072" s="155"/>
      <c r="H1072" s="142"/>
      <c r="I1072" s="142"/>
      <c r="K1072" s="142"/>
    </row>
    <row r="1073" spans="2:11" s="130" customFormat="1">
      <c r="B1073" s="155"/>
      <c r="C1073" s="155"/>
      <c r="H1073" s="142"/>
      <c r="I1073" s="142"/>
      <c r="K1073" s="142"/>
    </row>
    <row r="1074" spans="2:11" s="130" customFormat="1">
      <c r="B1074" s="155"/>
      <c r="C1074" s="155"/>
      <c r="H1074" s="142"/>
      <c r="I1074" s="142"/>
      <c r="K1074" s="142"/>
    </row>
    <row r="1075" spans="2:11" s="130" customFormat="1">
      <c r="B1075" s="155"/>
      <c r="C1075" s="155"/>
      <c r="H1075" s="142"/>
      <c r="I1075" s="142"/>
      <c r="K1075" s="142"/>
    </row>
    <row r="1076" spans="2:11" s="130" customFormat="1">
      <c r="B1076" s="155"/>
      <c r="C1076" s="155"/>
      <c r="H1076" s="142"/>
      <c r="I1076" s="142"/>
      <c r="K1076" s="142"/>
    </row>
    <row r="1077" spans="2:11" s="130" customFormat="1">
      <c r="B1077" s="155"/>
      <c r="C1077" s="155"/>
      <c r="H1077" s="142"/>
      <c r="I1077" s="142"/>
      <c r="K1077" s="142"/>
    </row>
    <row r="1078" spans="2:11" s="130" customFormat="1">
      <c r="B1078" s="155"/>
      <c r="C1078" s="155"/>
      <c r="H1078" s="142"/>
      <c r="I1078" s="142"/>
      <c r="K1078" s="142"/>
    </row>
    <row r="1079" spans="2:11" s="130" customFormat="1">
      <c r="B1079" s="155"/>
      <c r="C1079" s="155"/>
      <c r="H1079" s="142"/>
      <c r="I1079" s="142"/>
      <c r="K1079" s="142"/>
    </row>
    <row r="1080" spans="2:11" s="130" customFormat="1">
      <c r="B1080" s="155"/>
      <c r="C1080" s="155"/>
      <c r="H1080" s="142"/>
      <c r="I1080" s="142"/>
      <c r="K1080" s="142"/>
    </row>
    <row r="1081" spans="2:11" s="130" customFormat="1">
      <c r="B1081" s="155"/>
      <c r="C1081" s="155"/>
      <c r="H1081" s="142"/>
      <c r="I1081" s="142"/>
      <c r="K1081" s="142"/>
    </row>
    <row r="1082" spans="2:11" s="130" customFormat="1">
      <c r="B1082" s="155"/>
      <c r="C1082" s="155"/>
      <c r="H1082" s="142"/>
      <c r="I1082" s="142"/>
      <c r="K1082" s="142"/>
    </row>
    <row r="1083" spans="2:11" s="130" customFormat="1">
      <c r="B1083" s="155"/>
      <c r="C1083" s="155"/>
      <c r="H1083" s="142"/>
      <c r="I1083" s="142"/>
      <c r="K1083" s="142"/>
    </row>
    <row r="1084" spans="2:11" s="130" customFormat="1">
      <c r="B1084" s="155"/>
      <c r="C1084" s="155"/>
      <c r="H1084" s="142"/>
      <c r="I1084" s="142"/>
      <c r="K1084" s="142"/>
    </row>
    <row r="1085" spans="2:11" s="130" customFormat="1">
      <c r="B1085" s="155"/>
      <c r="C1085" s="155"/>
      <c r="H1085" s="142"/>
      <c r="I1085" s="142"/>
      <c r="K1085" s="142"/>
    </row>
    <row r="1086" spans="2:11" s="130" customFormat="1">
      <c r="B1086" s="155"/>
      <c r="C1086" s="155"/>
      <c r="H1086" s="142"/>
      <c r="I1086" s="142"/>
      <c r="K1086" s="142"/>
    </row>
    <row r="1087" spans="2:11" s="130" customFormat="1">
      <c r="B1087" s="155"/>
      <c r="C1087" s="155"/>
      <c r="H1087" s="142"/>
      <c r="I1087" s="142"/>
      <c r="K1087" s="142"/>
    </row>
    <row r="1088" spans="2:11" s="130" customFormat="1">
      <c r="B1088" s="155"/>
      <c r="C1088" s="155"/>
      <c r="H1088" s="142"/>
      <c r="I1088" s="142"/>
      <c r="K1088" s="142"/>
    </row>
    <row r="1089" spans="2:11" s="130" customFormat="1">
      <c r="B1089" s="155"/>
      <c r="C1089" s="155"/>
      <c r="H1089" s="142"/>
      <c r="I1089" s="142"/>
      <c r="K1089" s="142"/>
    </row>
    <row r="1090" spans="2:11" s="130" customFormat="1">
      <c r="B1090" s="155"/>
      <c r="C1090" s="155"/>
      <c r="H1090" s="142"/>
      <c r="I1090" s="142"/>
      <c r="K1090" s="142"/>
    </row>
    <row r="1091" spans="2:11" s="130" customFormat="1">
      <c r="B1091" s="155"/>
      <c r="C1091" s="155"/>
      <c r="H1091" s="142"/>
      <c r="I1091" s="142"/>
      <c r="K1091" s="142"/>
    </row>
    <row r="1092" spans="2:11" s="130" customFormat="1">
      <c r="B1092" s="155"/>
      <c r="C1092" s="155"/>
      <c r="H1092" s="142"/>
      <c r="I1092" s="142"/>
      <c r="K1092" s="142"/>
    </row>
    <row r="1093" spans="2:11" s="130" customFormat="1">
      <c r="B1093" s="155"/>
      <c r="C1093" s="155"/>
      <c r="H1093" s="142"/>
      <c r="I1093" s="142"/>
      <c r="K1093" s="142"/>
    </row>
    <row r="1094" spans="2:11" s="130" customFormat="1">
      <c r="B1094" s="155"/>
      <c r="C1094" s="155"/>
      <c r="H1094" s="142"/>
      <c r="I1094" s="142"/>
      <c r="K1094" s="142"/>
    </row>
    <row r="1095" spans="2:11" s="130" customFormat="1">
      <c r="B1095" s="155"/>
      <c r="C1095" s="155"/>
      <c r="H1095" s="142"/>
      <c r="I1095" s="142"/>
      <c r="K1095" s="142"/>
    </row>
    <row r="1096" spans="2:11" s="130" customFormat="1">
      <c r="B1096" s="155"/>
      <c r="C1096" s="155"/>
      <c r="H1096" s="142"/>
      <c r="I1096" s="142"/>
      <c r="K1096" s="142"/>
    </row>
    <row r="1097" spans="2:11" s="130" customFormat="1">
      <c r="B1097" s="155"/>
      <c r="C1097" s="155"/>
      <c r="H1097" s="142"/>
      <c r="I1097" s="142"/>
      <c r="K1097" s="142"/>
    </row>
    <row r="1098" spans="2:11" s="130" customFormat="1">
      <c r="B1098" s="155"/>
      <c r="C1098" s="155"/>
      <c r="H1098" s="142"/>
      <c r="I1098" s="142"/>
      <c r="K1098" s="142"/>
    </row>
    <row r="1099" spans="2:11" s="130" customFormat="1">
      <c r="B1099" s="155"/>
      <c r="C1099" s="155"/>
      <c r="H1099" s="142"/>
      <c r="I1099" s="142"/>
      <c r="K1099" s="142"/>
    </row>
    <row r="1100" spans="2:11" s="130" customFormat="1">
      <c r="B1100" s="155"/>
      <c r="C1100" s="155"/>
      <c r="H1100" s="142"/>
      <c r="I1100" s="142"/>
      <c r="K1100" s="142"/>
    </row>
    <row r="1101" spans="2:11" s="130" customFormat="1">
      <c r="B1101" s="155"/>
      <c r="C1101" s="155"/>
      <c r="H1101" s="142"/>
      <c r="I1101" s="142"/>
      <c r="K1101" s="142"/>
    </row>
    <row r="1102" spans="2:11" s="130" customFormat="1">
      <c r="B1102" s="155"/>
      <c r="C1102" s="155"/>
      <c r="H1102" s="142"/>
      <c r="I1102" s="142"/>
      <c r="K1102" s="142"/>
    </row>
    <row r="1103" spans="2:11" s="130" customFormat="1">
      <c r="B1103" s="155"/>
      <c r="C1103" s="155"/>
      <c r="H1103" s="142"/>
      <c r="I1103" s="142"/>
      <c r="K1103" s="142"/>
    </row>
    <row r="1104" spans="2:11" s="130" customFormat="1">
      <c r="B1104" s="155"/>
      <c r="C1104" s="155"/>
      <c r="H1104" s="142"/>
      <c r="I1104" s="142"/>
      <c r="K1104" s="142"/>
    </row>
    <row r="1105" spans="2:11" s="130" customFormat="1">
      <c r="B1105" s="155"/>
      <c r="C1105" s="155"/>
      <c r="H1105" s="142"/>
      <c r="I1105" s="142"/>
      <c r="K1105" s="142"/>
    </row>
    <row r="1106" spans="2:11" s="130" customFormat="1">
      <c r="B1106" s="155"/>
      <c r="C1106" s="155"/>
      <c r="H1106" s="142"/>
      <c r="I1106" s="142"/>
      <c r="K1106" s="142"/>
    </row>
    <row r="1107" spans="2:11" s="130" customFormat="1">
      <c r="B1107" s="155"/>
      <c r="C1107" s="155"/>
      <c r="H1107" s="142"/>
      <c r="I1107" s="142"/>
      <c r="K1107" s="142"/>
    </row>
    <row r="1108" spans="2:11" s="130" customFormat="1">
      <c r="B1108" s="155"/>
      <c r="C1108" s="155"/>
      <c r="H1108" s="142"/>
      <c r="I1108" s="142"/>
      <c r="K1108" s="142"/>
    </row>
    <row r="1109" spans="2:11" s="130" customFormat="1">
      <c r="B1109" s="155"/>
      <c r="C1109" s="155"/>
      <c r="H1109" s="142"/>
      <c r="I1109" s="142"/>
      <c r="K1109" s="142"/>
    </row>
    <row r="1110" spans="2:11" s="130" customFormat="1">
      <c r="B1110" s="155"/>
      <c r="C1110" s="155"/>
      <c r="H1110" s="142"/>
      <c r="I1110" s="142"/>
      <c r="K1110" s="142"/>
    </row>
    <row r="1111" spans="2:11" s="130" customFormat="1">
      <c r="B1111" s="155"/>
      <c r="C1111" s="155"/>
      <c r="H1111" s="142"/>
      <c r="I1111" s="142"/>
      <c r="K1111" s="142"/>
    </row>
    <row r="1112" spans="2:11" s="130" customFormat="1">
      <c r="B1112" s="155"/>
      <c r="C1112" s="155"/>
      <c r="H1112" s="142"/>
      <c r="I1112" s="142"/>
      <c r="K1112" s="142"/>
    </row>
    <row r="1113" spans="2:11" s="130" customFormat="1">
      <c r="B1113" s="155"/>
      <c r="C1113" s="155"/>
      <c r="H1113" s="142"/>
      <c r="I1113" s="142"/>
      <c r="K1113" s="142"/>
    </row>
    <row r="1114" spans="2:11" s="130" customFormat="1">
      <c r="B1114" s="155"/>
      <c r="C1114" s="155"/>
      <c r="H1114" s="142"/>
      <c r="I1114" s="142"/>
      <c r="K1114" s="142"/>
    </row>
    <row r="1115" spans="2:11" s="130" customFormat="1">
      <c r="B1115" s="155"/>
      <c r="C1115" s="155"/>
      <c r="H1115" s="142"/>
      <c r="I1115" s="142"/>
      <c r="K1115" s="142"/>
    </row>
    <row r="1116" spans="2:11" s="130" customFormat="1">
      <c r="B1116" s="155"/>
      <c r="C1116" s="155"/>
      <c r="H1116" s="142"/>
      <c r="I1116" s="142"/>
      <c r="K1116" s="142"/>
    </row>
    <row r="1117" spans="2:11" s="130" customFormat="1">
      <c r="B1117" s="155"/>
      <c r="C1117" s="155"/>
      <c r="H1117" s="142"/>
      <c r="I1117" s="142"/>
      <c r="K1117" s="142"/>
    </row>
    <row r="1118" spans="2:11" s="130" customFormat="1">
      <c r="B1118" s="155"/>
      <c r="C1118" s="155"/>
      <c r="H1118" s="142"/>
      <c r="I1118" s="142"/>
      <c r="K1118" s="142"/>
    </row>
    <row r="1119" spans="2:11" s="130" customFormat="1">
      <c r="B1119" s="155"/>
      <c r="C1119" s="155"/>
      <c r="H1119" s="142"/>
      <c r="I1119" s="142"/>
      <c r="K1119" s="142"/>
    </row>
    <row r="1120" spans="2:11" s="130" customFormat="1">
      <c r="B1120" s="155"/>
      <c r="C1120" s="155"/>
      <c r="H1120" s="142"/>
      <c r="I1120" s="142"/>
      <c r="K1120" s="142"/>
    </row>
    <row r="1121" spans="2:11" s="130" customFormat="1">
      <c r="B1121" s="155"/>
      <c r="C1121" s="155"/>
      <c r="H1121" s="142"/>
      <c r="I1121" s="142"/>
      <c r="K1121" s="142"/>
    </row>
    <row r="1122" spans="2:11" s="130" customFormat="1">
      <c r="B1122" s="155"/>
      <c r="C1122" s="155"/>
      <c r="H1122" s="142"/>
      <c r="I1122" s="142"/>
      <c r="K1122" s="142"/>
    </row>
    <row r="1123" spans="2:11" s="130" customFormat="1">
      <c r="B1123" s="155"/>
      <c r="C1123" s="155"/>
      <c r="H1123" s="142"/>
      <c r="I1123" s="142"/>
      <c r="K1123" s="142"/>
    </row>
    <row r="1124" spans="2:11" s="130" customFormat="1">
      <c r="B1124" s="155"/>
      <c r="C1124" s="155"/>
      <c r="H1124" s="142"/>
      <c r="I1124" s="142"/>
      <c r="K1124" s="142"/>
    </row>
    <row r="1125" spans="2:11" s="130" customFormat="1">
      <c r="B1125" s="155"/>
      <c r="C1125" s="155"/>
      <c r="H1125" s="142"/>
      <c r="I1125" s="142"/>
      <c r="K1125" s="142"/>
    </row>
    <row r="1126" spans="2:11" s="130" customFormat="1">
      <c r="B1126" s="155"/>
      <c r="C1126" s="155"/>
      <c r="H1126" s="142"/>
      <c r="I1126" s="142"/>
      <c r="K1126" s="142"/>
    </row>
    <row r="1127" spans="2:11" s="130" customFormat="1">
      <c r="B1127" s="155"/>
      <c r="C1127" s="155"/>
      <c r="H1127" s="142"/>
      <c r="I1127" s="142"/>
      <c r="K1127" s="142"/>
    </row>
    <row r="1128" spans="2:11" s="130" customFormat="1">
      <c r="B1128" s="155"/>
      <c r="C1128" s="155"/>
      <c r="H1128" s="142"/>
      <c r="I1128" s="142"/>
      <c r="K1128" s="142"/>
    </row>
    <row r="1129" spans="2:11" s="130" customFormat="1">
      <c r="B1129" s="155"/>
      <c r="C1129" s="155"/>
      <c r="H1129" s="142"/>
      <c r="I1129" s="142"/>
      <c r="K1129" s="142"/>
    </row>
    <row r="1130" spans="2:11" s="130" customFormat="1">
      <c r="B1130" s="155"/>
      <c r="C1130" s="155"/>
      <c r="H1130" s="142"/>
      <c r="I1130" s="142"/>
      <c r="K1130" s="142"/>
    </row>
    <row r="1131" spans="2:11" s="130" customFormat="1">
      <c r="B1131" s="155"/>
      <c r="C1131" s="155"/>
      <c r="H1131" s="142"/>
      <c r="I1131" s="142"/>
      <c r="K1131" s="142"/>
    </row>
    <row r="1132" spans="2:11" s="130" customFormat="1">
      <c r="B1132" s="155"/>
      <c r="C1132" s="155"/>
      <c r="H1132" s="142"/>
      <c r="I1132" s="142"/>
      <c r="K1132" s="142"/>
    </row>
    <row r="1133" spans="2:11" s="130" customFormat="1">
      <c r="B1133" s="155"/>
      <c r="C1133" s="155"/>
      <c r="H1133" s="142"/>
      <c r="I1133" s="142"/>
      <c r="K1133" s="142"/>
    </row>
    <row r="1134" spans="2:11" s="130" customFormat="1">
      <c r="B1134" s="155"/>
      <c r="C1134" s="155"/>
      <c r="H1134" s="142"/>
      <c r="I1134" s="142"/>
      <c r="K1134" s="142"/>
    </row>
    <row r="1135" spans="2:11" s="130" customFormat="1">
      <c r="B1135" s="155"/>
      <c r="C1135" s="155"/>
      <c r="H1135" s="142"/>
      <c r="I1135" s="142"/>
      <c r="K1135" s="142"/>
    </row>
    <row r="1136" spans="2:11" s="130" customFormat="1">
      <c r="B1136" s="155"/>
      <c r="C1136" s="155"/>
      <c r="H1136" s="142"/>
      <c r="I1136" s="142"/>
      <c r="K1136" s="142"/>
    </row>
    <row r="1137" spans="2:11" s="130" customFormat="1">
      <c r="B1137" s="155"/>
      <c r="C1137" s="155"/>
      <c r="H1137" s="142"/>
      <c r="I1137" s="142"/>
      <c r="K1137" s="142"/>
    </row>
    <row r="1138" spans="2:11" s="130" customFormat="1">
      <c r="B1138" s="155"/>
      <c r="C1138" s="155"/>
      <c r="H1138" s="142"/>
      <c r="I1138" s="142"/>
      <c r="K1138" s="142"/>
    </row>
    <row r="1139" spans="2:11" s="130" customFormat="1">
      <c r="B1139" s="155"/>
      <c r="C1139" s="155"/>
      <c r="H1139" s="142"/>
      <c r="I1139" s="142"/>
      <c r="K1139" s="142"/>
    </row>
    <row r="1140" spans="2:11" s="130" customFormat="1">
      <c r="B1140" s="155"/>
      <c r="C1140" s="155"/>
      <c r="H1140" s="142"/>
      <c r="I1140" s="142"/>
      <c r="K1140" s="142"/>
    </row>
    <row r="1141" spans="2:11" s="130" customFormat="1">
      <c r="B1141" s="155"/>
      <c r="C1141" s="155"/>
      <c r="H1141" s="142"/>
      <c r="I1141" s="142"/>
      <c r="K1141" s="142"/>
    </row>
    <row r="1142" spans="2:11" s="130" customFormat="1">
      <c r="B1142" s="155"/>
      <c r="C1142" s="155"/>
      <c r="H1142" s="142"/>
      <c r="I1142" s="142"/>
      <c r="K1142" s="142"/>
    </row>
    <row r="1143" spans="2:11" s="130" customFormat="1">
      <c r="B1143" s="155"/>
      <c r="C1143" s="155"/>
      <c r="H1143" s="142"/>
      <c r="I1143" s="142"/>
      <c r="K1143" s="142"/>
    </row>
    <row r="1144" spans="2:11" s="130" customFormat="1">
      <c r="B1144" s="155"/>
      <c r="C1144" s="155"/>
      <c r="H1144" s="142"/>
      <c r="I1144" s="142"/>
      <c r="K1144" s="142"/>
    </row>
    <row r="1145" spans="2:11" s="130" customFormat="1">
      <c r="B1145" s="155"/>
      <c r="C1145" s="155"/>
      <c r="H1145" s="142"/>
      <c r="I1145" s="142"/>
      <c r="K1145" s="142"/>
    </row>
    <row r="1146" spans="2:11" s="130" customFormat="1">
      <c r="B1146" s="155"/>
      <c r="C1146" s="155"/>
      <c r="H1146" s="142"/>
      <c r="I1146" s="142"/>
      <c r="K1146" s="142"/>
    </row>
    <row r="1147" spans="2:11" s="130" customFormat="1">
      <c r="B1147" s="155"/>
      <c r="C1147" s="155"/>
      <c r="H1147" s="142"/>
      <c r="I1147" s="142"/>
      <c r="K1147" s="142"/>
    </row>
    <row r="1148" spans="2:11" s="130" customFormat="1">
      <c r="B1148" s="155"/>
      <c r="C1148" s="155"/>
      <c r="H1148" s="142"/>
      <c r="I1148" s="142"/>
      <c r="K1148" s="142"/>
    </row>
    <row r="1149" spans="2:11" s="130" customFormat="1">
      <c r="B1149" s="155"/>
      <c r="C1149" s="155"/>
      <c r="H1149" s="142"/>
      <c r="I1149" s="142"/>
      <c r="K1149" s="142"/>
    </row>
    <row r="1150" spans="2:11" s="130" customFormat="1">
      <c r="B1150" s="155"/>
      <c r="C1150" s="155"/>
      <c r="H1150" s="142"/>
      <c r="I1150" s="142"/>
      <c r="K1150" s="142"/>
    </row>
    <row r="1151" spans="2:11" s="130" customFormat="1">
      <c r="B1151" s="155"/>
      <c r="C1151" s="155"/>
      <c r="H1151" s="142"/>
      <c r="I1151" s="142"/>
      <c r="K1151" s="142"/>
    </row>
    <row r="1152" spans="2:11" s="130" customFormat="1">
      <c r="B1152" s="155"/>
      <c r="C1152" s="155"/>
      <c r="H1152" s="142"/>
      <c r="I1152" s="142"/>
      <c r="K1152" s="142"/>
    </row>
    <row r="1153" spans="2:11" s="130" customFormat="1">
      <c r="B1153" s="155"/>
      <c r="C1153" s="155"/>
      <c r="H1153" s="142"/>
      <c r="I1153" s="142"/>
      <c r="K1153" s="142"/>
    </row>
    <row r="1154" spans="2:11" s="130" customFormat="1">
      <c r="B1154" s="155"/>
      <c r="C1154" s="155"/>
      <c r="H1154" s="142"/>
      <c r="I1154" s="142"/>
      <c r="K1154" s="142"/>
    </row>
    <row r="1155" spans="2:11" s="130" customFormat="1">
      <c r="B1155" s="155"/>
      <c r="C1155" s="155"/>
      <c r="H1155" s="142"/>
      <c r="I1155" s="142"/>
      <c r="K1155" s="142"/>
    </row>
    <row r="1156" spans="2:11" s="130" customFormat="1">
      <c r="B1156" s="155"/>
      <c r="C1156" s="155"/>
      <c r="H1156" s="142"/>
      <c r="I1156" s="142"/>
      <c r="K1156" s="142"/>
    </row>
    <row r="1157" spans="2:11" s="130" customFormat="1">
      <c r="B1157" s="155"/>
      <c r="C1157" s="155"/>
      <c r="H1157" s="142"/>
      <c r="I1157" s="142"/>
      <c r="K1157" s="142"/>
    </row>
    <row r="1158" spans="2:11" s="130" customFormat="1">
      <c r="B1158" s="155"/>
      <c r="C1158" s="155"/>
      <c r="H1158" s="142"/>
      <c r="I1158" s="142"/>
      <c r="K1158" s="142"/>
    </row>
    <row r="1159" spans="2:11" s="130" customFormat="1">
      <c r="B1159" s="155"/>
      <c r="C1159" s="155"/>
      <c r="H1159" s="142"/>
      <c r="I1159" s="142"/>
      <c r="K1159" s="142"/>
    </row>
    <row r="1160" spans="2:11" s="130" customFormat="1">
      <c r="B1160" s="155"/>
      <c r="C1160" s="155"/>
      <c r="H1160" s="142"/>
      <c r="I1160" s="142"/>
      <c r="K1160" s="142"/>
    </row>
    <row r="1161" spans="2:11" s="130" customFormat="1">
      <c r="B1161" s="155"/>
      <c r="C1161" s="155"/>
      <c r="H1161" s="142"/>
      <c r="I1161" s="142"/>
      <c r="K1161" s="142"/>
    </row>
    <row r="1162" spans="2:11" s="130" customFormat="1">
      <c r="B1162" s="155"/>
      <c r="C1162" s="155"/>
      <c r="H1162" s="142"/>
      <c r="I1162" s="142"/>
      <c r="K1162" s="142"/>
    </row>
    <row r="1163" spans="2:11" s="130" customFormat="1">
      <c r="B1163" s="155"/>
      <c r="C1163" s="155"/>
      <c r="H1163" s="142"/>
      <c r="I1163" s="142"/>
      <c r="K1163" s="142"/>
    </row>
    <row r="1164" spans="2:11" s="130" customFormat="1">
      <c r="B1164" s="155"/>
      <c r="C1164" s="155"/>
      <c r="H1164" s="142"/>
      <c r="I1164" s="142"/>
      <c r="K1164" s="142"/>
    </row>
    <row r="1165" spans="2:11" s="130" customFormat="1">
      <c r="B1165" s="155"/>
      <c r="C1165" s="155"/>
      <c r="H1165" s="142"/>
      <c r="I1165" s="142"/>
      <c r="K1165" s="142"/>
    </row>
    <row r="1166" spans="2:11" s="130" customFormat="1">
      <c r="B1166" s="155"/>
      <c r="C1166" s="155"/>
      <c r="H1166" s="142"/>
      <c r="I1166" s="142"/>
      <c r="K1166" s="142"/>
    </row>
    <row r="1167" spans="2:11" s="130" customFormat="1">
      <c r="B1167" s="155"/>
      <c r="C1167" s="155"/>
      <c r="H1167" s="142"/>
      <c r="I1167" s="142"/>
      <c r="K1167" s="142"/>
    </row>
    <row r="1168" spans="2:11" s="130" customFormat="1">
      <c r="B1168" s="155"/>
      <c r="C1168" s="155"/>
      <c r="H1168" s="142"/>
      <c r="I1168" s="142"/>
      <c r="K1168" s="142"/>
    </row>
    <row r="1169" spans="2:11" s="130" customFormat="1">
      <c r="B1169" s="155"/>
      <c r="C1169" s="155"/>
      <c r="H1169" s="142"/>
      <c r="I1169" s="142"/>
      <c r="K1169" s="142"/>
    </row>
    <row r="1170" spans="2:11" s="130" customFormat="1">
      <c r="B1170" s="155"/>
      <c r="C1170" s="155"/>
      <c r="H1170" s="142"/>
      <c r="I1170" s="142"/>
      <c r="K1170" s="142"/>
    </row>
    <row r="1171" spans="2:11" s="130" customFormat="1">
      <c r="B1171" s="155"/>
      <c r="C1171" s="155"/>
      <c r="H1171" s="142"/>
      <c r="I1171" s="142"/>
      <c r="K1171" s="142"/>
    </row>
    <row r="1172" spans="2:11" s="130" customFormat="1">
      <c r="B1172" s="155"/>
      <c r="C1172" s="155"/>
      <c r="H1172" s="142"/>
      <c r="I1172" s="142"/>
      <c r="K1172" s="142"/>
    </row>
    <row r="1173" spans="2:11" s="130" customFormat="1">
      <c r="B1173" s="155"/>
      <c r="C1173" s="155"/>
      <c r="H1173" s="142"/>
      <c r="I1173" s="142"/>
      <c r="K1173" s="142"/>
    </row>
    <row r="1174" spans="2:11" s="130" customFormat="1">
      <c r="B1174" s="155"/>
      <c r="C1174" s="155"/>
      <c r="H1174" s="142"/>
      <c r="I1174" s="142"/>
      <c r="K1174" s="142"/>
    </row>
    <row r="1175" spans="2:11" s="130" customFormat="1">
      <c r="B1175" s="155"/>
      <c r="C1175" s="155"/>
      <c r="H1175" s="142"/>
      <c r="I1175" s="142"/>
      <c r="K1175" s="142"/>
    </row>
    <row r="1176" spans="2:11" s="130" customFormat="1">
      <c r="B1176" s="155"/>
      <c r="C1176" s="155"/>
      <c r="H1176" s="142"/>
      <c r="I1176" s="142"/>
      <c r="K1176" s="142"/>
    </row>
    <row r="1177" spans="2:11" s="130" customFormat="1">
      <c r="B1177" s="155"/>
      <c r="C1177" s="155"/>
      <c r="H1177" s="142"/>
      <c r="I1177" s="142"/>
      <c r="K1177" s="142"/>
    </row>
    <row r="1178" spans="2:11" s="130" customFormat="1">
      <c r="B1178" s="155"/>
      <c r="C1178" s="155"/>
      <c r="H1178" s="142"/>
      <c r="I1178" s="142"/>
      <c r="K1178" s="142"/>
    </row>
    <row r="1179" spans="2:11" s="130" customFormat="1">
      <c r="B1179" s="155"/>
      <c r="C1179" s="155"/>
      <c r="H1179" s="142"/>
      <c r="I1179" s="142"/>
      <c r="K1179" s="142"/>
    </row>
    <row r="1180" spans="2:11" s="130" customFormat="1">
      <c r="B1180" s="155"/>
      <c r="C1180" s="155"/>
      <c r="H1180" s="142"/>
      <c r="I1180" s="142"/>
      <c r="K1180" s="142"/>
    </row>
    <row r="1181" spans="2:11" s="130" customFormat="1">
      <c r="B1181" s="155"/>
      <c r="C1181" s="155"/>
      <c r="H1181" s="142"/>
      <c r="I1181" s="142"/>
      <c r="K1181" s="142"/>
    </row>
    <row r="1182" spans="2:11" s="130" customFormat="1">
      <c r="B1182" s="155"/>
      <c r="C1182" s="155"/>
      <c r="H1182" s="142"/>
      <c r="I1182" s="142"/>
      <c r="K1182" s="142"/>
    </row>
    <row r="1183" spans="2:11" s="130" customFormat="1">
      <c r="B1183" s="155"/>
      <c r="C1183" s="155"/>
      <c r="H1183" s="142"/>
      <c r="I1183" s="142"/>
      <c r="K1183" s="142"/>
    </row>
    <row r="1184" spans="2:11" s="130" customFormat="1">
      <c r="B1184" s="155"/>
      <c r="C1184" s="155"/>
      <c r="H1184" s="142"/>
      <c r="I1184" s="142"/>
      <c r="K1184" s="142"/>
    </row>
    <row r="1185" spans="2:11" s="130" customFormat="1">
      <c r="B1185" s="155"/>
      <c r="C1185" s="155"/>
      <c r="H1185" s="142"/>
      <c r="I1185" s="142"/>
      <c r="K1185" s="142"/>
    </row>
    <row r="1186" spans="2:11" s="130" customFormat="1">
      <c r="B1186" s="155"/>
      <c r="C1186" s="155"/>
      <c r="H1186" s="142"/>
      <c r="I1186" s="142"/>
      <c r="K1186" s="142"/>
    </row>
    <row r="1187" spans="2:11" s="130" customFormat="1">
      <c r="B1187" s="155"/>
      <c r="C1187" s="155"/>
      <c r="H1187" s="142"/>
      <c r="I1187" s="142"/>
      <c r="K1187" s="142"/>
    </row>
    <row r="1188" spans="2:11" s="130" customFormat="1">
      <c r="B1188" s="155"/>
      <c r="C1188" s="155"/>
      <c r="H1188" s="142"/>
      <c r="I1188" s="142"/>
      <c r="K1188" s="142"/>
    </row>
    <row r="1189" spans="2:11" s="130" customFormat="1">
      <c r="B1189" s="155"/>
      <c r="C1189" s="155"/>
      <c r="H1189" s="142"/>
      <c r="I1189" s="142"/>
      <c r="K1189" s="142"/>
    </row>
    <row r="1190" spans="2:11" s="130" customFormat="1">
      <c r="B1190" s="155"/>
      <c r="C1190" s="155"/>
      <c r="H1190" s="142"/>
      <c r="I1190" s="142"/>
      <c r="K1190" s="142"/>
    </row>
    <row r="1191" spans="2:11" s="130" customFormat="1">
      <c r="B1191" s="155"/>
      <c r="C1191" s="155"/>
      <c r="H1191" s="142"/>
      <c r="I1191" s="142"/>
      <c r="K1191" s="142"/>
    </row>
    <row r="1192" spans="2:11" s="130" customFormat="1">
      <c r="B1192" s="155"/>
      <c r="C1192" s="155"/>
      <c r="H1192" s="142"/>
      <c r="I1192" s="142"/>
      <c r="K1192" s="142"/>
    </row>
    <row r="1193" spans="2:11" s="130" customFormat="1">
      <c r="B1193" s="155"/>
      <c r="C1193" s="155"/>
      <c r="H1193" s="142"/>
      <c r="I1193" s="142"/>
      <c r="K1193" s="142"/>
    </row>
    <row r="1194" spans="2:11" s="130" customFormat="1">
      <c r="B1194" s="155"/>
      <c r="C1194" s="155"/>
      <c r="H1194" s="142"/>
      <c r="I1194" s="142"/>
      <c r="K1194" s="142"/>
    </row>
    <row r="1195" spans="2:11" s="130" customFormat="1">
      <c r="B1195" s="155"/>
      <c r="C1195" s="155"/>
      <c r="H1195" s="142"/>
      <c r="I1195" s="142"/>
      <c r="K1195" s="142"/>
    </row>
    <row r="1196" spans="2:11" s="130" customFormat="1">
      <c r="B1196" s="155"/>
      <c r="C1196" s="155"/>
      <c r="H1196" s="142"/>
      <c r="I1196" s="142"/>
      <c r="K1196" s="142"/>
    </row>
    <row r="1197" spans="2:11" s="130" customFormat="1">
      <c r="B1197" s="155"/>
      <c r="C1197" s="155"/>
      <c r="H1197" s="142"/>
      <c r="I1197" s="142"/>
      <c r="K1197" s="142"/>
    </row>
    <row r="1198" spans="2:11" s="130" customFormat="1">
      <c r="B1198" s="155"/>
      <c r="C1198" s="155"/>
      <c r="H1198" s="142"/>
      <c r="I1198" s="142"/>
      <c r="K1198" s="142"/>
    </row>
    <row r="1199" spans="2:11" s="130" customFormat="1">
      <c r="B1199" s="155"/>
      <c r="C1199" s="155"/>
      <c r="H1199" s="142"/>
      <c r="I1199" s="142"/>
      <c r="K1199" s="142"/>
    </row>
    <row r="1200" spans="2:11" s="130" customFormat="1">
      <c r="B1200" s="155"/>
      <c r="C1200" s="155"/>
      <c r="H1200" s="142"/>
      <c r="I1200" s="142"/>
      <c r="K1200" s="142"/>
    </row>
    <row r="1201" spans="2:11" s="130" customFormat="1">
      <c r="B1201" s="155"/>
      <c r="C1201" s="155"/>
      <c r="H1201" s="142"/>
      <c r="I1201" s="142"/>
      <c r="K1201" s="142"/>
    </row>
    <row r="1202" spans="2:11" s="130" customFormat="1">
      <c r="B1202" s="155"/>
      <c r="C1202" s="155"/>
      <c r="H1202" s="142"/>
      <c r="I1202" s="142"/>
      <c r="K1202" s="142"/>
    </row>
    <row r="1203" spans="2:11" s="130" customFormat="1">
      <c r="B1203" s="155"/>
      <c r="C1203" s="155"/>
      <c r="H1203" s="142"/>
      <c r="I1203" s="142"/>
      <c r="K1203" s="142"/>
    </row>
    <row r="1204" spans="2:11" s="130" customFormat="1">
      <c r="B1204" s="155"/>
      <c r="C1204" s="155"/>
      <c r="H1204" s="142"/>
      <c r="I1204" s="142"/>
      <c r="K1204" s="142"/>
    </row>
    <row r="1205" spans="2:11" s="130" customFormat="1">
      <c r="B1205" s="155"/>
      <c r="C1205" s="155"/>
      <c r="H1205" s="142"/>
      <c r="I1205" s="142"/>
      <c r="K1205" s="142"/>
    </row>
    <row r="1206" spans="2:11" s="130" customFormat="1">
      <c r="B1206" s="155"/>
      <c r="C1206" s="155"/>
      <c r="H1206" s="142"/>
      <c r="I1206" s="142"/>
      <c r="K1206" s="142"/>
    </row>
    <row r="1207" spans="2:11" s="130" customFormat="1">
      <c r="B1207" s="155"/>
      <c r="C1207" s="155"/>
      <c r="H1207" s="142"/>
      <c r="I1207" s="142"/>
      <c r="K1207" s="142"/>
    </row>
    <row r="1208" spans="2:11" s="130" customFormat="1">
      <c r="B1208" s="155"/>
      <c r="C1208" s="155"/>
      <c r="H1208" s="142"/>
      <c r="I1208" s="142"/>
      <c r="K1208" s="142"/>
    </row>
    <row r="1209" spans="2:11" s="130" customFormat="1">
      <c r="B1209" s="155"/>
      <c r="C1209" s="155"/>
      <c r="H1209" s="142"/>
      <c r="I1209" s="142"/>
      <c r="K1209" s="142"/>
    </row>
    <row r="1210" spans="2:11" s="130" customFormat="1">
      <c r="B1210" s="155"/>
      <c r="C1210" s="155"/>
      <c r="H1210" s="142"/>
      <c r="I1210" s="142"/>
      <c r="K1210" s="142"/>
    </row>
    <row r="1211" spans="2:11" s="130" customFormat="1">
      <c r="B1211" s="155"/>
      <c r="C1211" s="155"/>
      <c r="H1211" s="142"/>
      <c r="I1211" s="142"/>
      <c r="K1211" s="142"/>
    </row>
    <row r="1212" spans="2:11" s="130" customFormat="1">
      <c r="B1212" s="155"/>
      <c r="C1212" s="155"/>
      <c r="H1212" s="142"/>
      <c r="I1212" s="142"/>
      <c r="K1212" s="142"/>
    </row>
    <row r="1213" spans="2:11" s="130" customFormat="1">
      <c r="B1213" s="155"/>
      <c r="C1213" s="155"/>
      <c r="H1213" s="142"/>
      <c r="I1213" s="142"/>
      <c r="K1213" s="142"/>
    </row>
    <row r="1214" spans="2:11" s="130" customFormat="1">
      <c r="B1214" s="155"/>
      <c r="C1214" s="155"/>
      <c r="H1214" s="142"/>
      <c r="I1214" s="142"/>
      <c r="K1214" s="142"/>
    </row>
    <row r="1215" spans="2:11" s="130" customFormat="1">
      <c r="B1215" s="155"/>
      <c r="C1215" s="155"/>
      <c r="H1215" s="142"/>
      <c r="I1215" s="142"/>
      <c r="K1215" s="142"/>
    </row>
    <row r="1216" spans="2:11" s="130" customFormat="1">
      <c r="B1216" s="155"/>
      <c r="C1216" s="155"/>
      <c r="H1216" s="142"/>
      <c r="I1216" s="142"/>
      <c r="K1216" s="142"/>
    </row>
    <row r="1217" spans="2:11" s="130" customFormat="1">
      <c r="B1217" s="155"/>
      <c r="C1217" s="155"/>
      <c r="H1217" s="142"/>
      <c r="I1217" s="142"/>
      <c r="K1217" s="142"/>
    </row>
    <row r="1218" spans="2:11" s="130" customFormat="1">
      <c r="B1218" s="155"/>
      <c r="C1218" s="155"/>
      <c r="H1218" s="142"/>
      <c r="I1218" s="142"/>
      <c r="K1218" s="142"/>
    </row>
    <row r="1219" spans="2:11" s="130" customFormat="1">
      <c r="B1219" s="155"/>
      <c r="C1219" s="155"/>
      <c r="H1219" s="142"/>
      <c r="I1219" s="142"/>
      <c r="K1219" s="142"/>
    </row>
    <row r="1220" spans="2:11" s="130" customFormat="1">
      <c r="B1220" s="155"/>
      <c r="C1220" s="155"/>
      <c r="H1220" s="142"/>
      <c r="I1220" s="142"/>
      <c r="K1220" s="142"/>
    </row>
    <row r="1221" spans="2:11" s="130" customFormat="1">
      <c r="B1221" s="155"/>
      <c r="C1221" s="155"/>
      <c r="H1221" s="142"/>
      <c r="I1221" s="142"/>
      <c r="K1221" s="142"/>
    </row>
    <row r="1222" spans="2:11" s="130" customFormat="1">
      <c r="B1222" s="155"/>
      <c r="C1222" s="155"/>
      <c r="H1222" s="142"/>
      <c r="I1222" s="142"/>
      <c r="K1222" s="142"/>
    </row>
    <row r="1223" spans="2:11" s="130" customFormat="1">
      <c r="B1223" s="155"/>
      <c r="C1223" s="155"/>
      <c r="H1223" s="142"/>
      <c r="I1223" s="142"/>
      <c r="K1223" s="142"/>
    </row>
    <row r="1224" spans="2:11" s="130" customFormat="1">
      <c r="B1224" s="155"/>
      <c r="C1224" s="155"/>
      <c r="H1224" s="142"/>
      <c r="I1224" s="142"/>
      <c r="K1224" s="142"/>
    </row>
    <row r="1225" spans="2:11" s="130" customFormat="1">
      <c r="B1225" s="155"/>
      <c r="C1225" s="155"/>
      <c r="H1225" s="142"/>
      <c r="I1225" s="142"/>
      <c r="K1225" s="142"/>
    </row>
    <row r="1226" spans="2:11" s="130" customFormat="1">
      <c r="B1226" s="155"/>
      <c r="C1226" s="155"/>
      <c r="H1226" s="142"/>
      <c r="I1226" s="142"/>
      <c r="K1226" s="142"/>
    </row>
    <row r="1227" spans="2:11" s="130" customFormat="1">
      <c r="B1227" s="155"/>
      <c r="C1227" s="155"/>
      <c r="H1227" s="142"/>
      <c r="I1227" s="142"/>
      <c r="K1227" s="142"/>
    </row>
    <row r="1228" spans="2:11" s="130" customFormat="1">
      <c r="B1228" s="155"/>
      <c r="C1228" s="155"/>
      <c r="H1228" s="142"/>
      <c r="I1228" s="142"/>
      <c r="K1228" s="142"/>
    </row>
    <row r="1229" spans="2:11" s="130" customFormat="1">
      <c r="B1229" s="155"/>
      <c r="C1229" s="155"/>
      <c r="H1229" s="142"/>
      <c r="I1229" s="142"/>
      <c r="K1229" s="142"/>
    </row>
    <row r="1230" spans="2:11" s="130" customFormat="1">
      <c r="B1230" s="155"/>
      <c r="C1230" s="155"/>
      <c r="H1230" s="142"/>
      <c r="I1230" s="142"/>
      <c r="K1230" s="142"/>
    </row>
    <row r="1231" spans="2:11" s="130" customFormat="1">
      <c r="B1231" s="155"/>
      <c r="C1231" s="155"/>
      <c r="H1231" s="142"/>
      <c r="I1231" s="142"/>
      <c r="K1231" s="142"/>
    </row>
    <row r="1232" spans="2:11" s="130" customFormat="1">
      <c r="B1232" s="155"/>
      <c r="C1232" s="155"/>
      <c r="H1232" s="142"/>
      <c r="I1232" s="142"/>
      <c r="K1232" s="142"/>
    </row>
    <row r="1233" spans="2:11" s="130" customFormat="1">
      <c r="B1233" s="155"/>
      <c r="C1233" s="155"/>
      <c r="H1233" s="142"/>
      <c r="I1233" s="142"/>
      <c r="K1233" s="142"/>
    </row>
    <row r="1234" spans="2:11" s="130" customFormat="1">
      <c r="B1234" s="155"/>
      <c r="C1234" s="155"/>
      <c r="H1234" s="142"/>
      <c r="I1234" s="142"/>
      <c r="K1234" s="142"/>
    </row>
    <row r="1235" spans="2:11" s="130" customFormat="1">
      <c r="B1235" s="155"/>
      <c r="C1235" s="155"/>
      <c r="H1235" s="142"/>
      <c r="I1235" s="142"/>
      <c r="K1235" s="142"/>
    </row>
    <row r="1236" spans="2:11" s="130" customFormat="1">
      <c r="B1236" s="155"/>
      <c r="C1236" s="155"/>
      <c r="H1236" s="142"/>
      <c r="I1236" s="142"/>
      <c r="K1236" s="142"/>
    </row>
    <row r="1237" spans="2:11" s="130" customFormat="1">
      <c r="B1237" s="155"/>
      <c r="C1237" s="155"/>
      <c r="H1237" s="142"/>
      <c r="I1237" s="142"/>
      <c r="K1237" s="142"/>
    </row>
    <row r="1238" spans="2:11" s="130" customFormat="1">
      <c r="B1238" s="155"/>
      <c r="C1238" s="155"/>
      <c r="H1238" s="142"/>
      <c r="I1238" s="142"/>
      <c r="K1238" s="142"/>
    </row>
    <row r="1239" spans="2:11" s="130" customFormat="1">
      <c r="B1239" s="155"/>
      <c r="C1239" s="155"/>
      <c r="H1239" s="142"/>
      <c r="I1239" s="142"/>
      <c r="K1239" s="142"/>
    </row>
    <row r="1240" spans="2:11" s="130" customFormat="1">
      <c r="B1240" s="155"/>
      <c r="C1240" s="155"/>
      <c r="H1240" s="142"/>
      <c r="I1240" s="142"/>
      <c r="K1240" s="142"/>
    </row>
    <row r="1241" spans="2:11" s="130" customFormat="1">
      <c r="B1241" s="155"/>
      <c r="C1241" s="155"/>
      <c r="H1241" s="142"/>
      <c r="I1241" s="142"/>
      <c r="K1241" s="142"/>
    </row>
    <row r="1242" spans="2:11" s="130" customFormat="1">
      <c r="B1242" s="155"/>
      <c r="C1242" s="155"/>
      <c r="H1242" s="142"/>
      <c r="I1242" s="142"/>
      <c r="K1242" s="142"/>
    </row>
    <row r="1243" spans="2:11" s="130" customFormat="1">
      <c r="B1243" s="155"/>
      <c r="C1243" s="155"/>
      <c r="H1243" s="142"/>
      <c r="I1243" s="142"/>
      <c r="K1243" s="142"/>
    </row>
    <row r="1244" spans="2:11" s="130" customFormat="1">
      <c r="B1244" s="155"/>
      <c r="C1244" s="155"/>
      <c r="H1244" s="142"/>
      <c r="I1244" s="142"/>
      <c r="K1244" s="142"/>
    </row>
    <row r="1245" spans="2:11" s="130" customFormat="1">
      <c r="B1245" s="155"/>
      <c r="C1245" s="155"/>
      <c r="H1245" s="142"/>
      <c r="I1245" s="142"/>
      <c r="K1245" s="142"/>
    </row>
    <row r="1246" spans="2:11" s="130" customFormat="1">
      <c r="B1246" s="155"/>
      <c r="C1246" s="155"/>
      <c r="H1246" s="142"/>
      <c r="I1246" s="142"/>
      <c r="K1246" s="142"/>
    </row>
    <row r="1247" spans="2:11" s="130" customFormat="1">
      <c r="B1247" s="155"/>
      <c r="C1247" s="155"/>
      <c r="H1247" s="142"/>
      <c r="I1247" s="142"/>
      <c r="K1247" s="142"/>
    </row>
    <row r="1248" spans="2:11" s="130" customFormat="1">
      <c r="B1248" s="155"/>
      <c r="C1248" s="155"/>
      <c r="H1248" s="142"/>
      <c r="I1248" s="142"/>
      <c r="K1248" s="142"/>
    </row>
    <row r="1249" spans="2:11" s="130" customFormat="1">
      <c r="B1249" s="155"/>
      <c r="C1249" s="155"/>
      <c r="H1249" s="142"/>
      <c r="I1249" s="142"/>
      <c r="K1249" s="142"/>
    </row>
    <row r="1250" spans="2:11" s="130" customFormat="1">
      <c r="B1250" s="155"/>
      <c r="C1250" s="155"/>
      <c r="H1250" s="142"/>
      <c r="I1250" s="142"/>
      <c r="K1250" s="142"/>
    </row>
    <row r="1251" spans="2:11" s="130" customFormat="1">
      <c r="B1251" s="155"/>
      <c r="C1251" s="155"/>
      <c r="H1251" s="142"/>
      <c r="I1251" s="142"/>
      <c r="K1251" s="142"/>
    </row>
    <row r="1252" spans="2:11" s="130" customFormat="1">
      <c r="B1252" s="155"/>
      <c r="C1252" s="155"/>
      <c r="H1252" s="142"/>
      <c r="I1252" s="142"/>
      <c r="K1252" s="142"/>
    </row>
    <row r="1253" spans="2:11" s="130" customFormat="1">
      <c r="B1253" s="155"/>
      <c r="C1253" s="155"/>
      <c r="H1253" s="142"/>
      <c r="I1253" s="142"/>
      <c r="K1253" s="142"/>
    </row>
    <row r="1254" spans="2:11" s="130" customFormat="1">
      <c r="B1254" s="155"/>
      <c r="C1254" s="155"/>
      <c r="H1254" s="142"/>
      <c r="I1254" s="142"/>
      <c r="K1254" s="142"/>
    </row>
    <row r="1255" spans="2:11" s="130" customFormat="1">
      <c r="B1255" s="155"/>
      <c r="C1255" s="155"/>
      <c r="H1255" s="142"/>
      <c r="I1255" s="142"/>
      <c r="K1255" s="142"/>
    </row>
    <row r="1256" spans="2:11" s="130" customFormat="1">
      <c r="B1256" s="155"/>
      <c r="C1256" s="155"/>
      <c r="H1256" s="142"/>
      <c r="I1256" s="142"/>
      <c r="K1256" s="142"/>
    </row>
    <row r="1257" spans="2:11" s="130" customFormat="1">
      <c r="B1257" s="155"/>
      <c r="C1257" s="155"/>
      <c r="H1257" s="142"/>
      <c r="I1257" s="142"/>
      <c r="K1257" s="142"/>
    </row>
    <row r="1258" spans="2:11" s="130" customFormat="1">
      <c r="B1258" s="155"/>
      <c r="C1258" s="155"/>
      <c r="H1258" s="142"/>
      <c r="I1258" s="142"/>
      <c r="K1258" s="142"/>
    </row>
    <row r="1259" spans="2:11" s="130" customFormat="1">
      <c r="B1259" s="155"/>
      <c r="C1259" s="155"/>
      <c r="H1259" s="142"/>
      <c r="I1259" s="142"/>
      <c r="K1259" s="142"/>
    </row>
    <row r="1260" spans="2:11" s="130" customFormat="1">
      <c r="B1260" s="155"/>
      <c r="C1260" s="155"/>
      <c r="H1260" s="142"/>
      <c r="I1260" s="142"/>
      <c r="K1260" s="142"/>
    </row>
    <row r="1261" spans="2:11" s="130" customFormat="1">
      <c r="B1261" s="155"/>
      <c r="C1261" s="155"/>
      <c r="H1261" s="142"/>
      <c r="I1261" s="142"/>
      <c r="K1261" s="142"/>
    </row>
    <row r="1262" spans="2:11" s="130" customFormat="1">
      <c r="B1262" s="155"/>
      <c r="C1262" s="155"/>
      <c r="H1262" s="142"/>
      <c r="I1262" s="142"/>
      <c r="K1262" s="142"/>
    </row>
    <row r="1263" spans="2:11" s="130" customFormat="1">
      <c r="B1263" s="155"/>
      <c r="C1263" s="155"/>
      <c r="H1263" s="142"/>
      <c r="I1263" s="142"/>
      <c r="K1263" s="142"/>
    </row>
    <row r="1264" spans="2:11" s="130" customFormat="1">
      <c r="B1264" s="155"/>
      <c r="C1264" s="155"/>
      <c r="H1264" s="142"/>
      <c r="I1264" s="142"/>
      <c r="K1264" s="142"/>
    </row>
    <row r="1265" spans="2:11" s="130" customFormat="1">
      <c r="B1265" s="155"/>
      <c r="C1265" s="155"/>
      <c r="H1265" s="142"/>
      <c r="I1265" s="142"/>
      <c r="K1265" s="142"/>
    </row>
    <row r="1266" spans="2:11" s="130" customFormat="1">
      <c r="B1266" s="155"/>
      <c r="C1266" s="155"/>
      <c r="H1266" s="142"/>
      <c r="I1266" s="142"/>
      <c r="K1266" s="142"/>
    </row>
    <row r="1267" spans="2:11" s="130" customFormat="1">
      <c r="B1267" s="155"/>
      <c r="C1267" s="155"/>
      <c r="H1267" s="142"/>
      <c r="I1267" s="142"/>
      <c r="K1267" s="142"/>
    </row>
    <row r="1268" spans="2:11" s="130" customFormat="1">
      <c r="B1268" s="155"/>
      <c r="C1268" s="155"/>
      <c r="H1268" s="142"/>
      <c r="I1268" s="142"/>
      <c r="K1268" s="142"/>
    </row>
    <row r="1269" spans="2:11" s="130" customFormat="1">
      <c r="B1269" s="155"/>
      <c r="C1269" s="155"/>
      <c r="H1269" s="142"/>
      <c r="I1269" s="142"/>
      <c r="K1269" s="142"/>
    </row>
    <row r="1270" spans="2:11" s="130" customFormat="1">
      <c r="B1270" s="155"/>
      <c r="C1270" s="155"/>
      <c r="H1270" s="142"/>
      <c r="I1270" s="142"/>
      <c r="K1270" s="142"/>
    </row>
    <row r="1271" spans="2:11" s="130" customFormat="1">
      <c r="B1271" s="155"/>
      <c r="C1271" s="155"/>
      <c r="H1271" s="142"/>
      <c r="I1271" s="142"/>
      <c r="K1271" s="142"/>
    </row>
    <row r="1272" spans="2:11" s="130" customFormat="1">
      <c r="B1272" s="155"/>
      <c r="C1272" s="155"/>
      <c r="H1272" s="142"/>
      <c r="I1272" s="142"/>
      <c r="K1272" s="142"/>
    </row>
    <row r="1273" spans="2:11" s="130" customFormat="1">
      <c r="B1273" s="155"/>
      <c r="C1273" s="155"/>
      <c r="H1273" s="142"/>
      <c r="I1273" s="142"/>
      <c r="K1273" s="142"/>
    </row>
    <row r="1274" spans="2:11" s="130" customFormat="1">
      <c r="B1274" s="155"/>
      <c r="C1274" s="155"/>
      <c r="H1274" s="142"/>
      <c r="I1274" s="142"/>
      <c r="K1274" s="142"/>
    </row>
    <row r="1275" spans="2:11" s="130" customFormat="1">
      <c r="B1275" s="155"/>
      <c r="C1275" s="155"/>
      <c r="H1275" s="142"/>
      <c r="I1275" s="142"/>
      <c r="K1275" s="142"/>
    </row>
    <row r="1276" spans="2:11" s="130" customFormat="1">
      <c r="B1276" s="155"/>
      <c r="C1276" s="155"/>
      <c r="H1276" s="142"/>
      <c r="I1276" s="142"/>
      <c r="K1276" s="142"/>
    </row>
    <row r="1277" spans="2:11" s="130" customFormat="1">
      <c r="B1277" s="155"/>
      <c r="C1277" s="155"/>
      <c r="H1277" s="142"/>
      <c r="I1277" s="142"/>
      <c r="K1277" s="142"/>
    </row>
    <row r="1278" spans="2:11" s="130" customFormat="1">
      <c r="B1278" s="155"/>
      <c r="C1278" s="155"/>
      <c r="H1278" s="142"/>
      <c r="I1278" s="142"/>
      <c r="K1278" s="142"/>
    </row>
    <row r="1279" spans="2:11" s="130" customFormat="1">
      <c r="B1279" s="155"/>
      <c r="C1279" s="155"/>
      <c r="H1279" s="142"/>
      <c r="I1279" s="142"/>
      <c r="K1279" s="142"/>
    </row>
    <row r="1280" spans="2:11" s="130" customFormat="1">
      <c r="B1280" s="155"/>
      <c r="C1280" s="155"/>
      <c r="H1280" s="142"/>
      <c r="I1280" s="142"/>
      <c r="K1280" s="142"/>
    </row>
    <row r="1281" spans="2:11" s="130" customFormat="1">
      <c r="B1281" s="155"/>
      <c r="C1281" s="155"/>
      <c r="H1281" s="142"/>
      <c r="I1281" s="142"/>
      <c r="K1281" s="142"/>
    </row>
    <row r="1282" spans="2:11" s="130" customFormat="1">
      <c r="B1282" s="155"/>
      <c r="C1282" s="155"/>
      <c r="H1282" s="142"/>
      <c r="I1282" s="142"/>
      <c r="K1282" s="142"/>
    </row>
    <row r="1283" spans="2:11" s="130" customFormat="1">
      <c r="B1283" s="155"/>
      <c r="C1283" s="155"/>
      <c r="H1283" s="142"/>
      <c r="I1283" s="142"/>
      <c r="K1283" s="142"/>
    </row>
    <row r="1284" spans="2:11" s="130" customFormat="1">
      <c r="B1284" s="155"/>
      <c r="C1284" s="155"/>
      <c r="H1284" s="142"/>
      <c r="I1284" s="142"/>
      <c r="K1284" s="142"/>
    </row>
    <row r="1285" spans="2:11" s="130" customFormat="1">
      <c r="B1285" s="155"/>
      <c r="C1285" s="155"/>
      <c r="H1285" s="142"/>
      <c r="I1285" s="142"/>
      <c r="K1285" s="142"/>
    </row>
    <row r="1286" spans="2:11" s="130" customFormat="1">
      <c r="B1286" s="155"/>
      <c r="C1286" s="155"/>
      <c r="H1286" s="142"/>
      <c r="I1286" s="142"/>
      <c r="K1286" s="142"/>
    </row>
    <row r="1287" spans="2:11" s="130" customFormat="1">
      <c r="B1287" s="155"/>
      <c r="C1287" s="155"/>
      <c r="H1287" s="142"/>
      <c r="I1287" s="142"/>
      <c r="K1287" s="142"/>
    </row>
    <row r="1288" spans="2:11" s="130" customFormat="1">
      <c r="B1288" s="155"/>
      <c r="C1288" s="155"/>
      <c r="H1288" s="142"/>
      <c r="I1288" s="142"/>
      <c r="K1288" s="142"/>
    </row>
    <row r="1289" spans="2:11" s="130" customFormat="1">
      <c r="B1289" s="155"/>
      <c r="C1289" s="155"/>
      <c r="H1289" s="142"/>
      <c r="I1289" s="142"/>
      <c r="K1289" s="142"/>
    </row>
    <row r="1290" spans="2:11" s="130" customFormat="1">
      <c r="B1290" s="155"/>
      <c r="C1290" s="155"/>
      <c r="H1290" s="142"/>
      <c r="I1290" s="142"/>
      <c r="K1290" s="142"/>
    </row>
    <row r="1291" spans="2:11" s="130" customFormat="1">
      <c r="B1291" s="155"/>
      <c r="C1291" s="155"/>
      <c r="H1291" s="142"/>
      <c r="I1291" s="142"/>
      <c r="K1291" s="142"/>
    </row>
    <row r="1292" spans="2:11" s="130" customFormat="1">
      <c r="B1292" s="155"/>
      <c r="C1292" s="155"/>
      <c r="H1292" s="142"/>
      <c r="I1292" s="142"/>
      <c r="K1292" s="142"/>
    </row>
    <row r="1293" spans="2:11" s="130" customFormat="1">
      <c r="B1293" s="155"/>
      <c r="C1293" s="155"/>
      <c r="H1293" s="142"/>
      <c r="I1293" s="142"/>
      <c r="K1293" s="142"/>
    </row>
    <row r="1294" spans="2:11" s="130" customFormat="1">
      <c r="B1294" s="155"/>
      <c r="C1294" s="155"/>
      <c r="H1294" s="142"/>
      <c r="I1294" s="142"/>
      <c r="K1294" s="142"/>
    </row>
    <row r="1295" spans="2:11" s="130" customFormat="1">
      <c r="B1295" s="155"/>
      <c r="C1295" s="155"/>
      <c r="H1295" s="142"/>
      <c r="I1295" s="142"/>
      <c r="K1295" s="142"/>
    </row>
    <row r="1296" spans="2:11" s="130" customFormat="1">
      <c r="B1296" s="155"/>
      <c r="C1296" s="155"/>
      <c r="H1296" s="142"/>
      <c r="I1296" s="142"/>
      <c r="K1296" s="142"/>
    </row>
    <row r="1297" spans="2:11" s="130" customFormat="1">
      <c r="B1297" s="155"/>
      <c r="C1297" s="155"/>
      <c r="H1297" s="142"/>
      <c r="I1297" s="142"/>
      <c r="K1297" s="142"/>
    </row>
    <row r="1298" spans="2:11" s="130" customFormat="1">
      <c r="B1298" s="155"/>
      <c r="C1298" s="155"/>
      <c r="H1298" s="142"/>
      <c r="I1298" s="142"/>
      <c r="K1298" s="142"/>
    </row>
    <row r="1299" spans="2:11" s="130" customFormat="1">
      <c r="B1299" s="155"/>
      <c r="C1299" s="155"/>
      <c r="H1299" s="142"/>
      <c r="I1299" s="142"/>
      <c r="K1299" s="142"/>
    </row>
    <row r="1300" spans="2:11" s="130" customFormat="1">
      <c r="B1300" s="155"/>
      <c r="C1300" s="155"/>
      <c r="H1300" s="142"/>
      <c r="I1300" s="142"/>
      <c r="K1300" s="142"/>
    </row>
    <row r="1301" spans="2:11" s="130" customFormat="1">
      <c r="B1301" s="155"/>
      <c r="C1301" s="155"/>
      <c r="H1301" s="142"/>
      <c r="I1301" s="142"/>
      <c r="K1301" s="142"/>
    </row>
    <row r="1302" spans="2:11" s="130" customFormat="1">
      <c r="B1302" s="155"/>
      <c r="C1302" s="155"/>
      <c r="H1302" s="142"/>
      <c r="I1302" s="142"/>
      <c r="K1302" s="142"/>
    </row>
    <row r="1303" spans="2:11" s="130" customFormat="1">
      <c r="B1303" s="155"/>
      <c r="C1303" s="155"/>
      <c r="H1303" s="142"/>
      <c r="I1303" s="142"/>
      <c r="K1303" s="142"/>
    </row>
    <row r="1304" spans="2:11" s="130" customFormat="1">
      <c r="B1304" s="155"/>
      <c r="C1304" s="155"/>
      <c r="H1304" s="142"/>
      <c r="I1304" s="142"/>
      <c r="K1304" s="142"/>
    </row>
    <row r="1305" spans="2:11" s="130" customFormat="1">
      <c r="B1305" s="155"/>
      <c r="C1305" s="155"/>
      <c r="H1305" s="142"/>
      <c r="I1305" s="142"/>
      <c r="K1305" s="142"/>
    </row>
    <row r="1306" spans="2:11" s="130" customFormat="1">
      <c r="B1306" s="155"/>
      <c r="C1306" s="155"/>
      <c r="H1306" s="142"/>
      <c r="I1306" s="142"/>
      <c r="K1306" s="142"/>
    </row>
    <row r="1307" spans="2:11" s="130" customFormat="1">
      <c r="B1307" s="155"/>
      <c r="C1307" s="155"/>
      <c r="H1307" s="142"/>
      <c r="I1307" s="142"/>
      <c r="K1307" s="142"/>
    </row>
    <row r="1308" spans="2:11" s="130" customFormat="1">
      <c r="B1308" s="155"/>
      <c r="C1308" s="155"/>
      <c r="H1308" s="142"/>
      <c r="I1308" s="142"/>
      <c r="K1308" s="142"/>
    </row>
    <row r="1309" spans="2:11" s="130" customFormat="1">
      <c r="B1309" s="155"/>
      <c r="C1309" s="155"/>
      <c r="H1309" s="142"/>
      <c r="I1309" s="142"/>
      <c r="K1309" s="142"/>
    </row>
    <row r="1310" spans="2:11" s="130" customFormat="1">
      <c r="B1310" s="155"/>
      <c r="C1310" s="155"/>
      <c r="H1310" s="142"/>
      <c r="I1310" s="142"/>
      <c r="K1310" s="142"/>
    </row>
    <row r="1311" spans="2:11" s="130" customFormat="1">
      <c r="B1311" s="155"/>
      <c r="C1311" s="155"/>
      <c r="H1311" s="142"/>
      <c r="I1311" s="142"/>
      <c r="K1311" s="142"/>
    </row>
    <row r="1312" spans="2:11" s="130" customFormat="1">
      <c r="B1312" s="155"/>
      <c r="C1312" s="155"/>
      <c r="H1312" s="142"/>
      <c r="I1312" s="142"/>
      <c r="K1312" s="142"/>
    </row>
    <row r="1313" spans="2:11" s="130" customFormat="1">
      <c r="B1313" s="155"/>
      <c r="C1313" s="155"/>
      <c r="H1313" s="142"/>
      <c r="I1313" s="142"/>
      <c r="K1313" s="142"/>
    </row>
    <row r="1314" spans="2:11" s="130" customFormat="1">
      <c r="B1314" s="155"/>
      <c r="C1314" s="155"/>
      <c r="H1314" s="142"/>
      <c r="I1314" s="142"/>
      <c r="K1314" s="142"/>
    </row>
    <row r="1315" spans="2:11" s="130" customFormat="1">
      <c r="B1315" s="155"/>
      <c r="C1315" s="155"/>
      <c r="H1315" s="142"/>
      <c r="I1315" s="142"/>
      <c r="K1315" s="142"/>
    </row>
    <row r="1316" spans="2:11" s="130" customFormat="1">
      <c r="B1316" s="155"/>
      <c r="C1316" s="155"/>
      <c r="H1316" s="142"/>
      <c r="I1316" s="142"/>
      <c r="K1316" s="142"/>
    </row>
    <row r="1317" spans="2:11" s="130" customFormat="1">
      <c r="B1317" s="155"/>
      <c r="C1317" s="155"/>
      <c r="H1317" s="142"/>
      <c r="I1317" s="142"/>
      <c r="K1317" s="142"/>
    </row>
    <row r="1318" spans="2:11" s="130" customFormat="1">
      <c r="B1318" s="155"/>
      <c r="C1318" s="155"/>
      <c r="H1318" s="142"/>
      <c r="I1318" s="142"/>
      <c r="K1318" s="142"/>
    </row>
    <row r="1319" spans="2:11" s="130" customFormat="1">
      <c r="B1319" s="155"/>
      <c r="C1319" s="155"/>
      <c r="H1319" s="142"/>
      <c r="I1319" s="142"/>
      <c r="K1319" s="142"/>
    </row>
    <row r="1320" spans="2:11" s="130" customFormat="1">
      <c r="B1320" s="155"/>
      <c r="C1320" s="155"/>
      <c r="H1320" s="142"/>
      <c r="I1320" s="142"/>
      <c r="K1320" s="142"/>
    </row>
    <row r="1321" spans="2:11" s="130" customFormat="1">
      <c r="B1321" s="155"/>
      <c r="C1321" s="155"/>
      <c r="H1321" s="142"/>
      <c r="I1321" s="142"/>
      <c r="K1321" s="142"/>
    </row>
    <row r="1322" spans="2:11" s="130" customFormat="1">
      <c r="B1322" s="155"/>
      <c r="C1322" s="155"/>
      <c r="H1322" s="142"/>
      <c r="I1322" s="142"/>
      <c r="K1322" s="142"/>
    </row>
    <row r="1323" spans="2:11" s="130" customFormat="1">
      <c r="B1323" s="155"/>
      <c r="C1323" s="155"/>
      <c r="H1323" s="142"/>
      <c r="I1323" s="142"/>
      <c r="K1323" s="142"/>
    </row>
    <row r="1324" spans="2:11" s="130" customFormat="1">
      <c r="B1324" s="155"/>
      <c r="C1324" s="155"/>
      <c r="H1324" s="142"/>
      <c r="I1324" s="142"/>
      <c r="K1324" s="142"/>
    </row>
    <row r="1325" spans="2:11" s="130" customFormat="1">
      <c r="B1325" s="155"/>
      <c r="C1325" s="155"/>
      <c r="H1325" s="142"/>
      <c r="I1325" s="142"/>
      <c r="K1325" s="142"/>
    </row>
    <row r="1326" spans="2:11" s="130" customFormat="1">
      <c r="B1326" s="155"/>
      <c r="C1326" s="155"/>
      <c r="H1326" s="142"/>
      <c r="I1326" s="142"/>
      <c r="K1326" s="142"/>
    </row>
    <row r="1327" spans="2:11" s="130" customFormat="1">
      <c r="B1327" s="155"/>
      <c r="C1327" s="155"/>
      <c r="H1327" s="142"/>
      <c r="I1327" s="142"/>
      <c r="K1327" s="142"/>
    </row>
    <row r="1328" spans="2:11" s="130" customFormat="1">
      <c r="B1328" s="155"/>
      <c r="C1328" s="155"/>
      <c r="H1328" s="142"/>
      <c r="I1328" s="142"/>
      <c r="K1328" s="142"/>
    </row>
    <row r="1329" spans="2:11" s="130" customFormat="1">
      <c r="B1329" s="155"/>
      <c r="C1329" s="155"/>
      <c r="H1329" s="142"/>
      <c r="I1329" s="142"/>
      <c r="K1329" s="142"/>
    </row>
    <row r="1330" spans="2:11" s="130" customFormat="1">
      <c r="B1330" s="155"/>
      <c r="C1330" s="155"/>
      <c r="H1330" s="142"/>
      <c r="I1330" s="142"/>
      <c r="K1330" s="142"/>
    </row>
    <row r="1331" spans="2:11" s="130" customFormat="1">
      <c r="B1331" s="155"/>
      <c r="C1331" s="155"/>
      <c r="H1331" s="142"/>
      <c r="I1331" s="142"/>
      <c r="K1331" s="142"/>
    </row>
    <row r="1332" spans="2:11" s="130" customFormat="1">
      <c r="B1332" s="155"/>
      <c r="C1332" s="155"/>
      <c r="H1332" s="142"/>
      <c r="I1332" s="142"/>
      <c r="K1332" s="142"/>
    </row>
    <row r="1333" spans="2:11" s="130" customFormat="1">
      <c r="B1333" s="155"/>
      <c r="C1333" s="155"/>
      <c r="H1333" s="142"/>
      <c r="I1333" s="142"/>
      <c r="K1333" s="142"/>
    </row>
    <row r="1334" spans="2:11" s="130" customFormat="1">
      <c r="B1334" s="155"/>
      <c r="C1334" s="155"/>
      <c r="H1334" s="142"/>
      <c r="I1334" s="142"/>
      <c r="K1334" s="142"/>
    </row>
    <row r="1335" spans="2:11" s="130" customFormat="1">
      <c r="B1335" s="155"/>
      <c r="C1335" s="155"/>
      <c r="H1335" s="142"/>
      <c r="I1335" s="142"/>
      <c r="K1335" s="142"/>
    </row>
    <row r="1336" spans="2:11" s="130" customFormat="1">
      <c r="B1336" s="155"/>
      <c r="C1336" s="155"/>
      <c r="H1336" s="142"/>
      <c r="I1336" s="142"/>
      <c r="K1336" s="142"/>
    </row>
    <row r="1337" spans="2:11" s="130" customFormat="1">
      <c r="B1337" s="155"/>
      <c r="C1337" s="155"/>
      <c r="H1337" s="142"/>
      <c r="I1337" s="142"/>
      <c r="K1337" s="142"/>
    </row>
    <row r="1338" spans="2:11" s="130" customFormat="1">
      <c r="B1338" s="155"/>
      <c r="C1338" s="155"/>
      <c r="H1338" s="142"/>
      <c r="I1338" s="142"/>
      <c r="K1338" s="142"/>
    </row>
    <row r="1339" spans="2:11" s="130" customFormat="1">
      <c r="B1339" s="155"/>
      <c r="C1339" s="155"/>
      <c r="H1339" s="142"/>
      <c r="I1339" s="142"/>
      <c r="K1339" s="142"/>
    </row>
    <row r="1340" spans="2:11" s="130" customFormat="1">
      <c r="B1340" s="155"/>
      <c r="C1340" s="155"/>
      <c r="H1340" s="142"/>
      <c r="I1340" s="142"/>
      <c r="K1340" s="142"/>
    </row>
    <row r="1341" spans="2:11" s="130" customFormat="1">
      <c r="B1341" s="155"/>
      <c r="C1341" s="155"/>
      <c r="H1341" s="142"/>
      <c r="I1341" s="142"/>
      <c r="K1341" s="142"/>
    </row>
    <row r="1342" spans="2:11" s="130" customFormat="1">
      <c r="B1342" s="155"/>
      <c r="C1342" s="155"/>
      <c r="H1342" s="142"/>
      <c r="I1342" s="142"/>
      <c r="K1342" s="142"/>
    </row>
    <row r="1343" spans="2:11" s="130" customFormat="1">
      <c r="B1343" s="155"/>
      <c r="C1343" s="155"/>
      <c r="H1343" s="142"/>
      <c r="I1343" s="142"/>
      <c r="K1343" s="142"/>
    </row>
    <row r="1344" spans="2:11" s="130" customFormat="1">
      <c r="B1344" s="155"/>
      <c r="C1344" s="155"/>
      <c r="H1344" s="142"/>
      <c r="I1344" s="142"/>
      <c r="K1344" s="142"/>
    </row>
    <row r="1345" spans="2:11" s="130" customFormat="1">
      <c r="B1345" s="155"/>
      <c r="C1345" s="155"/>
      <c r="H1345" s="142"/>
      <c r="I1345" s="142"/>
      <c r="K1345" s="142"/>
    </row>
    <row r="1346" spans="2:11" s="130" customFormat="1">
      <c r="B1346" s="155"/>
      <c r="C1346" s="155"/>
      <c r="H1346" s="142"/>
      <c r="I1346" s="142"/>
      <c r="K1346" s="142"/>
    </row>
    <row r="1347" spans="2:11" s="130" customFormat="1">
      <c r="B1347" s="155"/>
      <c r="C1347" s="155"/>
      <c r="H1347" s="142"/>
      <c r="I1347" s="142"/>
      <c r="K1347" s="142"/>
    </row>
    <row r="1348" spans="2:11" s="130" customFormat="1">
      <c r="B1348" s="155"/>
      <c r="C1348" s="155"/>
      <c r="H1348" s="142"/>
      <c r="I1348" s="142"/>
      <c r="K1348" s="142"/>
    </row>
    <row r="1349" spans="2:11" s="130" customFormat="1">
      <c r="B1349" s="155"/>
      <c r="C1349" s="155"/>
      <c r="H1349" s="142"/>
      <c r="I1349" s="142"/>
      <c r="K1349" s="142"/>
    </row>
    <row r="1350" spans="2:11" s="130" customFormat="1">
      <c r="B1350" s="155"/>
      <c r="C1350" s="155"/>
      <c r="H1350" s="142"/>
      <c r="I1350" s="142"/>
      <c r="K1350" s="142"/>
    </row>
    <row r="1351" spans="2:11" s="130" customFormat="1">
      <c r="B1351" s="155"/>
      <c r="C1351" s="155"/>
      <c r="H1351" s="142"/>
      <c r="I1351" s="142"/>
      <c r="K1351" s="142"/>
    </row>
    <row r="1352" spans="2:11" s="130" customFormat="1">
      <c r="B1352" s="155"/>
      <c r="C1352" s="155"/>
      <c r="H1352" s="142"/>
      <c r="I1352" s="142"/>
      <c r="K1352" s="142"/>
    </row>
    <row r="1353" spans="2:11" s="130" customFormat="1">
      <c r="B1353" s="155"/>
      <c r="C1353" s="155"/>
      <c r="H1353" s="142"/>
      <c r="I1353" s="142"/>
      <c r="K1353" s="142"/>
    </row>
    <row r="1354" spans="2:11" s="130" customFormat="1">
      <c r="B1354" s="155"/>
      <c r="C1354" s="155"/>
      <c r="H1354" s="142"/>
      <c r="I1354" s="142"/>
      <c r="K1354" s="142"/>
    </row>
    <row r="1355" spans="2:11" s="130" customFormat="1">
      <c r="B1355" s="155"/>
      <c r="C1355" s="155"/>
      <c r="H1355" s="142"/>
      <c r="I1355" s="142"/>
      <c r="K1355" s="142"/>
    </row>
    <row r="1356" spans="2:11" s="130" customFormat="1">
      <c r="B1356" s="155"/>
      <c r="C1356" s="155"/>
      <c r="H1356" s="142"/>
      <c r="I1356" s="142"/>
      <c r="K1356" s="142"/>
    </row>
    <row r="1357" spans="2:11" s="130" customFormat="1">
      <c r="B1357" s="155"/>
      <c r="C1357" s="155"/>
      <c r="G1357" s="43"/>
      <c r="H1357" s="44"/>
      <c r="I1357" s="44"/>
      <c r="J1357" s="43"/>
      <c r="K1357" s="44"/>
    </row>
  </sheetData>
  <sortState ref="A46:E52">
    <sortCondition ref="A46"/>
  </sortState>
  <mergeCells count="7">
    <mergeCell ref="A121:C121"/>
    <mergeCell ref="B35:E35"/>
    <mergeCell ref="G43:I43"/>
    <mergeCell ref="A119:C119"/>
    <mergeCell ref="A1:F1"/>
    <mergeCell ref="A2:F2"/>
    <mergeCell ref="A3:F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7"/>
  <sheetViews>
    <sheetView topLeftCell="A19" zoomScaleNormal="100" workbookViewId="0">
      <selection activeCell="G31" sqref="G31"/>
    </sheetView>
  </sheetViews>
  <sheetFormatPr defaultColWidth="9.140625" defaultRowHeight="12.75"/>
  <cols>
    <col min="1" max="1" width="42" style="1" bestFit="1" customWidth="1"/>
    <col min="2" max="2" width="16.5703125" style="13" bestFit="1" customWidth="1"/>
    <col min="3" max="3" width="2.140625" style="1" customWidth="1"/>
    <col min="4" max="4" width="41.42578125" style="15" bestFit="1" customWidth="1"/>
    <col min="5" max="5" width="16.5703125" style="3" bestFit="1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10.7109375" style="1" bestFit="1" customWidth="1"/>
    <col min="13" max="13" width="13.85546875" style="1" bestFit="1" customWidth="1"/>
    <col min="14" max="14" width="10.140625" style="1" bestFit="1" customWidth="1"/>
    <col min="15" max="16" width="9.140625" style="1"/>
    <col min="17" max="17" width="13.140625" style="1" customWidth="1"/>
    <col min="18" max="18" width="15.85546875" style="1" bestFit="1" customWidth="1"/>
    <col min="19" max="16384" width="9.140625" style="1"/>
  </cols>
  <sheetData>
    <row r="1" spans="1:18" ht="26.25">
      <c r="A1" s="433" t="s">
        <v>88</v>
      </c>
      <c r="B1" s="434"/>
      <c r="C1" s="434"/>
      <c r="D1" s="434"/>
      <c r="E1" s="435"/>
      <c r="F1" s="5"/>
      <c r="G1" s="5"/>
      <c r="H1" s="5"/>
      <c r="I1" s="448"/>
      <c r="J1" s="448"/>
      <c r="K1" s="448"/>
    </row>
    <row r="2" spans="1:18" ht="20.25">
      <c r="A2" s="442" t="s">
        <v>60</v>
      </c>
      <c r="B2" s="443"/>
      <c r="C2" s="443"/>
      <c r="D2" s="443"/>
      <c r="E2" s="444"/>
      <c r="F2" s="5"/>
      <c r="G2" s="5"/>
      <c r="H2" s="5"/>
      <c r="I2" s="238" t="s">
        <v>90</v>
      </c>
      <c r="J2" s="238" t="s">
        <v>96</v>
      </c>
      <c r="K2" s="238" t="s">
        <v>91</v>
      </c>
      <c r="L2" s="238" t="s">
        <v>4</v>
      </c>
      <c r="M2" s="238" t="s">
        <v>92</v>
      </c>
    </row>
    <row r="3" spans="1:18" ht="23.25">
      <c r="A3" s="436" t="s">
        <v>264</v>
      </c>
      <c r="B3" s="437"/>
      <c r="C3" s="437"/>
      <c r="D3" s="437"/>
      <c r="E3" s="438"/>
      <c r="F3" s="5"/>
      <c r="G3" s="10"/>
      <c r="H3" s="10"/>
      <c r="I3" s="24" t="s">
        <v>93</v>
      </c>
      <c r="J3" s="316">
        <v>30000</v>
      </c>
      <c r="K3" s="308">
        <v>10000</v>
      </c>
      <c r="L3" s="316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45" t="s">
        <v>63</v>
      </c>
      <c r="B4" s="446"/>
      <c r="C4" s="446"/>
      <c r="D4" s="446"/>
      <c r="E4" s="447"/>
      <c r="F4" s="5"/>
      <c r="G4" s="41"/>
      <c r="H4" s="41"/>
      <c r="I4" s="24" t="s">
        <v>94</v>
      </c>
      <c r="J4" s="316">
        <v>9000</v>
      </c>
      <c r="K4" s="316">
        <v>5900</v>
      </c>
      <c r="L4" s="316">
        <f t="shared" ref="L4:L16" si="0">J4+K4</f>
        <v>14900</v>
      </c>
      <c r="M4" s="24" t="s">
        <v>86</v>
      </c>
      <c r="O4" s="7"/>
      <c r="P4" s="7"/>
      <c r="Q4" s="7"/>
      <c r="R4" s="7"/>
    </row>
    <row r="5" spans="1:18" ht="21.75">
      <c r="A5" s="242" t="s">
        <v>58</v>
      </c>
      <c r="B5" s="224">
        <v>13000000</v>
      </c>
      <c r="C5" s="38"/>
      <c r="D5" s="38" t="s">
        <v>10</v>
      </c>
      <c r="E5" s="241">
        <v>9463670</v>
      </c>
      <c r="F5" s="34"/>
      <c r="G5" s="237"/>
      <c r="H5" s="237"/>
      <c r="I5" s="24" t="s">
        <v>89</v>
      </c>
      <c r="J5" s="316">
        <v>24500</v>
      </c>
      <c r="K5" s="308">
        <v>10000</v>
      </c>
      <c r="L5" s="316">
        <f t="shared" si="0"/>
        <v>34500</v>
      </c>
      <c r="M5" s="24" t="s">
        <v>95</v>
      </c>
      <c r="O5" s="7"/>
      <c r="P5" s="7"/>
      <c r="Q5" s="386">
        <v>40500</v>
      </c>
      <c r="R5" s="386" t="s">
        <v>253</v>
      </c>
    </row>
    <row r="6" spans="1:18" ht="21.75">
      <c r="A6" s="240" t="s">
        <v>6</v>
      </c>
      <c r="B6" s="224">
        <v>166240</v>
      </c>
      <c r="C6" s="40"/>
      <c r="D6" s="38" t="s">
        <v>218</v>
      </c>
      <c r="E6" s="241">
        <v>173630</v>
      </c>
      <c r="F6" s="7"/>
      <c r="G6" s="287"/>
      <c r="H6" s="234"/>
      <c r="I6" s="24" t="s">
        <v>89</v>
      </c>
      <c r="J6" s="316">
        <v>29500</v>
      </c>
      <c r="K6" s="308">
        <v>10000</v>
      </c>
      <c r="L6" s="316">
        <f t="shared" si="0"/>
        <v>39500</v>
      </c>
      <c r="M6" s="24" t="s">
        <v>95</v>
      </c>
      <c r="N6" s="7"/>
      <c r="P6" s="7"/>
      <c r="Q6" s="386">
        <v>35000</v>
      </c>
      <c r="R6" s="386" t="s">
        <v>254</v>
      </c>
    </row>
    <row r="7" spans="1:18" ht="21.75">
      <c r="A7" s="242"/>
      <c r="B7" s="224"/>
      <c r="C7" s="40"/>
      <c r="D7" s="38" t="s">
        <v>64</v>
      </c>
      <c r="E7" s="365">
        <v>205024</v>
      </c>
      <c r="F7" s="7"/>
      <c r="G7" s="286"/>
      <c r="H7" s="234"/>
      <c r="I7" s="316" t="s">
        <v>89</v>
      </c>
      <c r="J7" s="316">
        <v>35000</v>
      </c>
      <c r="K7" s="316">
        <v>10000</v>
      </c>
      <c r="L7" s="316">
        <f t="shared" si="0"/>
        <v>45000</v>
      </c>
      <c r="M7" s="316" t="s">
        <v>95</v>
      </c>
      <c r="N7" s="317" t="s">
        <v>101</v>
      </c>
      <c r="P7" s="7"/>
      <c r="Q7" s="386">
        <v>28100</v>
      </c>
      <c r="R7" s="386" t="s">
        <v>255</v>
      </c>
    </row>
    <row r="8" spans="1:18" ht="21.75">
      <c r="A8" s="240"/>
      <c r="B8" s="224"/>
      <c r="C8" s="38"/>
      <c r="D8" s="366"/>
      <c r="E8" s="241"/>
      <c r="F8" s="7"/>
      <c r="G8" s="220"/>
      <c r="H8" s="220"/>
      <c r="I8" s="316" t="s">
        <v>89</v>
      </c>
      <c r="J8" s="316"/>
      <c r="K8" s="316">
        <v>10000</v>
      </c>
      <c r="L8" s="316">
        <f t="shared" si="0"/>
        <v>10000</v>
      </c>
      <c r="M8" s="316" t="s">
        <v>79</v>
      </c>
      <c r="N8" s="317" t="s">
        <v>106</v>
      </c>
      <c r="O8" s="7"/>
      <c r="P8" s="7"/>
      <c r="Q8" s="392">
        <f>SUM(Q5:Q7)</f>
        <v>103600</v>
      </c>
      <c r="R8" s="308" t="s">
        <v>4</v>
      </c>
    </row>
    <row r="9" spans="1:18" ht="23.25">
      <c r="A9" s="240" t="s">
        <v>84</v>
      </c>
      <c r="B9" s="224">
        <v>47955</v>
      </c>
      <c r="C9" s="39"/>
      <c r="D9" s="366" t="s">
        <v>11</v>
      </c>
      <c r="E9" s="263">
        <v>3531285</v>
      </c>
      <c r="F9" s="7"/>
      <c r="G9" s="105"/>
      <c r="H9" s="105"/>
      <c r="I9" s="316" t="s">
        <v>113</v>
      </c>
      <c r="J9" s="316">
        <v>19250</v>
      </c>
      <c r="K9" s="316">
        <v>0</v>
      </c>
      <c r="L9" s="316">
        <f t="shared" si="0"/>
        <v>19250</v>
      </c>
      <c r="M9" s="24" t="s">
        <v>79</v>
      </c>
      <c r="N9" s="317" t="s">
        <v>112</v>
      </c>
      <c r="O9" s="7"/>
      <c r="P9" s="7"/>
      <c r="Q9" s="7"/>
      <c r="R9" s="7"/>
    </row>
    <row r="10" spans="1:18" ht="23.25">
      <c r="A10" s="240" t="s">
        <v>265</v>
      </c>
      <c r="B10" s="224">
        <v>72100</v>
      </c>
      <c r="C10" s="39"/>
      <c r="D10" s="366" t="s">
        <v>267</v>
      </c>
      <c r="E10" s="374">
        <v>693550</v>
      </c>
      <c r="F10" s="7"/>
      <c r="G10" s="220"/>
      <c r="H10" s="220"/>
      <c r="I10" s="24" t="s">
        <v>117</v>
      </c>
      <c r="J10" s="316">
        <v>16500</v>
      </c>
      <c r="K10" s="316">
        <v>0</v>
      </c>
      <c r="L10" s="316">
        <f t="shared" si="0"/>
        <v>16500</v>
      </c>
      <c r="M10" s="24" t="s">
        <v>79</v>
      </c>
      <c r="N10" s="24" t="s">
        <v>116</v>
      </c>
      <c r="O10" s="7"/>
      <c r="P10" s="7"/>
      <c r="Q10" s="7"/>
      <c r="R10" s="7"/>
    </row>
    <row r="11" spans="1:18" ht="21.75">
      <c r="A11" s="394" t="s">
        <v>107</v>
      </c>
      <c r="B11" s="395">
        <f>B6-B9-B10</f>
        <v>46185</v>
      </c>
      <c r="C11" s="39"/>
      <c r="D11" s="38"/>
      <c r="E11" s="243"/>
      <c r="F11" s="7"/>
      <c r="G11" s="220"/>
      <c r="H11" s="220"/>
      <c r="I11" s="306" t="s">
        <v>89</v>
      </c>
      <c r="J11" s="31">
        <v>29500</v>
      </c>
      <c r="K11" s="31">
        <v>10000</v>
      </c>
      <c r="L11" s="316">
        <f t="shared" si="0"/>
        <v>39500</v>
      </c>
      <c r="M11" s="31" t="s">
        <v>86</v>
      </c>
      <c r="N11" s="306" t="s">
        <v>138</v>
      </c>
      <c r="O11" s="7"/>
      <c r="P11" s="7"/>
      <c r="Q11" s="7"/>
      <c r="R11" s="7"/>
    </row>
    <row r="12" spans="1:18" ht="21.75">
      <c r="A12" s="396" t="s">
        <v>258</v>
      </c>
      <c r="B12" s="397">
        <v>-27621</v>
      </c>
      <c r="C12" s="39"/>
      <c r="D12" s="264"/>
      <c r="E12" s="265"/>
      <c r="F12" s="7" t="s">
        <v>39</v>
      </c>
      <c r="G12" s="220"/>
      <c r="H12" s="221"/>
      <c r="I12" s="31" t="s">
        <v>119</v>
      </c>
      <c r="J12" s="31">
        <v>22500</v>
      </c>
      <c r="K12" s="308">
        <v>10000</v>
      </c>
      <c r="L12" s="316">
        <f t="shared" si="0"/>
        <v>32500</v>
      </c>
      <c r="M12" s="31" t="s">
        <v>120</v>
      </c>
      <c r="N12" s="31" t="s">
        <v>118</v>
      </c>
      <c r="O12" s="7"/>
      <c r="P12" s="7"/>
      <c r="Q12" s="7"/>
      <c r="R12" s="7"/>
    </row>
    <row r="13" spans="1:18" s="262" customFormat="1" ht="21.75">
      <c r="A13" s="333" t="s">
        <v>259</v>
      </c>
      <c r="B13" s="326">
        <f>B11+B12</f>
        <v>18564</v>
      </c>
      <c r="C13" s="39"/>
      <c r="D13" s="312" t="s">
        <v>141</v>
      </c>
      <c r="E13" s="313">
        <v>128150</v>
      </c>
      <c r="F13" s="7"/>
      <c r="G13" s="220"/>
      <c r="H13" s="221"/>
      <c r="I13" s="306" t="s">
        <v>136</v>
      </c>
      <c r="J13" s="31"/>
      <c r="K13" s="308">
        <v>10000</v>
      </c>
      <c r="L13" s="316">
        <f t="shared" si="0"/>
        <v>10000</v>
      </c>
      <c r="M13" s="31"/>
      <c r="N13" s="24" t="s">
        <v>137</v>
      </c>
      <c r="O13" s="7"/>
      <c r="P13" s="7"/>
      <c r="Q13" s="7"/>
      <c r="R13" s="7"/>
    </row>
    <row r="14" spans="1:18" ht="21.75">
      <c r="A14" s="242"/>
      <c r="B14" s="224"/>
      <c r="C14" s="39"/>
      <c r="D14" s="312" t="s">
        <v>130</v>
      </c>
      <c r="E14" s="313">
        <v>36170</v>
      </c>
      <c r="F14" s="7"/>
      <c r="G14" s="255" t="s">
        <v>12</v>
      </c>
      <c r="H14" s="222"/>
      <c r="I14" s="306" t="s">
        <v>135</v>
      </c>
      <c r="J14" s="31"/>
      <c r="K14" s="31">
        <v>10000</v>
      </c>
      <c r="L14" s="316">
        <f t="shared" si="0"/>
        <v>10000</v>
      </c>
      <c r="M14" s="31"/>
      <c r="N14" s="24" t="s">
        <v>137</v>
      </c>
      <c r="O14" s="7"/>
      <c r="P14" s="7"/>
      <c r="Q14" s="7"/>
      <c r="R14" s="7"/>
    </row>
    <row r="15" spans="1:18" ht="21.75">
      <c r="A15" s="389" t="s">
        <v>252</v>
      </c>
      <c r="B15" s="390">
        <v>1500000</v>
      </c>
      <c r="C15" s="39"/>
      <c r="D15" s="312" t="s">
        <v>115</v>
      </c>
      <c r="E15" s="313">
        <v>262165</v>
      </c>
      <c r="F15" s="7"/>
      <c r="G15" s="256"/>
      <c r="H15" s="222"/>
      <c r="I15" s="31"/>
      <c r="J15" s="31"/>
      <c r="K15" s="31"/>
      <c r="L15" s="316">
        <f t="shared" si="0"/>
        <v>0</v>
      </c>
      <c r="M15" s="31"/>
      <c r="N15" s="318"/>
      <c r="O15" s="7"/>
      <c r="P15" s="7"/>
      <c r="Q15" s="7"/>
      <c r="R15" s="7"/>
    </row>
    <row r="16" spans="1:18" ht="21.75">
      <c r="A16" s="242"/>
      <c r="B16" s="314"/>
      <c r="C16" s="39"/>
      <c r="D16" s="264" t="s">
        <v>239</v>
      </c>
      <c r="E16" s="265">
        <v>24920</v>
      </c>
      <c r="F16" s="5"/>
      <c r="G16" s="12"/>
      <c r="H16" s="285"/>
      <c r="I16" s="31"/>
      <c r="J16" s="31"/>
      <c r="K16" s="31"/>
      <c r="L16" s="316">
        <f t="shared" si="0"/>
        <v>0</v>
      </c>
      <c r="M16" s="31"/>
      <c r="N16" s="318"/>
      <c r="O16" s="7"/>
      <c r="P16" s="7"/>
      <c r="Q16" s="7"/>
      <c r="R16" s="7"/>
    </row>
    <row r="17" spans="1:18" ht="21.75">
      <c r="A17" s="240" t="s">
        <v>5</v>
      </c>
      <c r="B17" s="225">
        <f>B5+B13+B15</f>
        <v>14518564</v>
      </c>
      <c r="C17" s="39"/>
      <c r="D17" s="39" t="s">
        <v>7</v>
      </c>
      <c r="E17" s="243">
        <f>SUM(E5:E16)</f>
        <v>14518564</v>
      </c>
      <c r="F17" s="5"/>
      <c r="G17" s="106">
        <f>B17-E17</f>
        <v>0</v>
      </c>
      <c r="H17" s="285"/>
      <c r="I17" s="449" t="s">
        <v>139</v>
      </c>
      <c r="J17" s="449"/>
      <c r="K17" s="449"/>
      <c r="L17" s="322">
        <f>SUM(L3:L16)</f>
        <v>311650</v>
      </c>
      <c r="M17" s="322"/>
      <c r="N17" s="7"/>
      <c r="O17" s="7"/>
      <c r="P17" s="7"/>
      <c r="Q17" s="7"/>
      <c r="R17" s="7"/>
    </row>
    <row r="18" spans="1:18" ht="21.75">
      <c r="A18" s="240"/>
      <c r="B18" s="239" t="s">
        <v>12</v>
      </c>
      <c r="C18" s="39"/>
      <c r="D18" s="39"/>
      <c r="E18" s="244"/>
      <c r="F18" s="5"/>
      <c r="G18" s="9"/>
      <c r="H18" s="285"/>
      <c r="I18" s="450" t="s">
        <v>99</v>
      </c>
      <c r="J18" s="450"/>
      <c r="K18" s="450"/>
      <c r="L18" s="31">
        <v>54000</v>
      </c>
      <c r="M18" s="31"/>
      <c r="N18" s="7"/>
      <c r="O18" s="7"/>
      <c r="P18" s="7"/>
      <c r="Q18" s="7"/>
      <c r="R18" s="7"/>
    </row>
    <row r="19" spans="1:18" ht="23.25" thickBot="1">
      <c r="A19" s="439" t="s">
        <v>13</v>
      </c>
      <c r="B19" s="440"/>
      <c r="C19" s="440"/>
      <c r="D19" s="440"/>
      <c r="E19" s="441"/>
      <c r="F19" s="5"/>
      <c r="G19" s="8"/>
      <c r="H19" s="8"/>
      <c r="I19" s="459" t="s">
        <v>175</v>
      </c>
      <c r="J19" s="459"/>
      <c r="K19" s="459"/>
      <c r="L19" s="31">
        <v>20000</v>
      </c>
      <c r="M19" s="31"/>
      <c r="N19" s="7"/>
      <c r="O19" s="7"/>
      <c r="P19" s="7"/>
      <c r="Q19" s="7"/>
      <c r="R19" s="7"/>
    </row>
    <row r="20" spans="1:18" ht="21.75" customHeight="1">
      <c r="A20" s="356" t="s">
        <v>204</v>
      </c>
      <c r="B20" s="358">
        <v>95000</v>
      </c>
      <c r="C20" s="247"/>
      <c r="D20" s="266" t="s">
        <v>195</v>
      </c>
      <c r="E20" s="267">
        <v>331480</v>
      </c>
      <c r="F20" s="5"/>
      <c r="G20" s="16"/>
      <c r="H20" s="16"/>
      <c r="I20" s="451" t="s">
        <v>143</v>
      </c>
      <c r="J20" s="451"/>
      <c r="K20" s="451"/>
      <c r="L20" s="31">
        <v>19500</v>
      </c>
      <c r="M20" s="31"/>
      <c r="N20" s="7"/>
      <c r="O20" s="7"/>
      <c r="P20" s="7"/>
      <c r="Q20" s="7"/>
      <c r="R20" s="7"/>
    </row>
    <row r="21" spans="1:18" ht="21.75" customHeight="1">
      <c r="A21" s="246" t="s">
        <v>202</v>
      </c>
      <c r="B21" s="114">
        <v>300000</v>
      </c>
      <c r="C21" s="38"/>
      <c r="D21" s="236" t="s">
        <v>196</v>
      </c>
      <c r="E21" s="245">
        <v>259160</v>
      </c>
      <c r="G21" s="17"/>
      <c r="H21" s="17"/>
      <c r="I21" s="452" t="s">
        <v>174</v>
      </c>
      <c r="J21" s="453"/>
      <c r="K21" s="454"/>
      <c r="L21" s="31">
        <v>30000</v>
      </c>
      <c r="M21" s="31"/>
      <c r="N21" s="7"/>
      <c r="O21" s="7"/>
      <c r="P21" s="7"/>
      <c r="Q21" s="7"/>
      <c r="R21" s="7"/>
    </row>
    <row r="22" spans="1:18" ht="21.75" customHeight="1">
      <c r="A22" s="246" t="s">
        <v>203</v>
      </c>
      <c r="B22" s="114">
        <v>40000</v>
      </c>
      <c r="C22" s="38"/>
      <c r="D22" s="236" t="s">
        <v>197</v>
      </c>
      <c r="E22" s="245">
        <v>327740</v>
      </c>
      <c r="I22" s="459" t="s">
        <v>180</v>
      </c>
      <c r="J22" s="459"/>
      <c r="K22" s="459"/>
      <c r="L22" s="363">
        <v>20000</v>
      </c>
      <c r="M22" s="363"/>
      <c r="N22" s="7"/>
      <c r="O22" s="7"/>
      <c r="P22" s="7"/>
      <c r="Q22" s="7"/>
      <c r="R22" s="7"/>
    </row>
    <row r="23" spans="1:18" ht="21.75" customHeight="1">
      <c r="A23" s="246" t="s">
        <v>208</v>
      </c>
      <c r="B23" s="114">
        <v>223715</v>
      </c>
      <c r="C23" s="38"/>
      <c r="D23" s="236" t="s">
        <v>198</v>
      </c>
      <c r="E23" s="245">
        <v>55170</v>
      </c>
      <c r="I23" s="455" t="s">
        <v>220</v>
      </c>
      <c r="J23" s="456"/>
      <c r="K23" s="457"/>
      <c r="L23" s="363">
        <v>40000</v>
      </c>
      <c r="M23" s="363"/>
      <c r="N23" s="7"/>
      <c r="O23" s="7"/>
      <c r="P23" s="7"/>
      <c r="Q23" s="7"/>
      <c r="R23" s="7"/>
    </row>
    <row r="24" spans="1:18" ht="21.75" customHeight="1">
      <c r="A24" s="357" t="s">
        <v>212</v>
      </c>
      <c r="B24" s="359">
        <v>89100</v>
      </c>
      <c r="C24" s="38"/>
      <c r="D24" s="310" t="s">
        <v>201</v>
      </c>
      <c r="E24" s="311">
        <v>23000</v>
      </c>
      <c r="I24" s="460"/>
      <c r="J24" s="461"/>
      <c r="K24" s="462"/>
      <c r="L24" s="343"/>
      <c r="M24" s="343"/>
      <c r="N24" s="7"/>
      <c r="O24" s="7"/>
      <c r="P24" s="7"/>
      <c r="Q24" s="7"/>
      <c r="R24" s="7"/>
    </row>
    <row r="25" spans="1:18" ht="21.75">
      <c r="A25" s="246" t="s">
        <v>207</v>
      </c>
      <c r="B25" s="114">
        <v>40000</v>
      </c>
      <c r="C25" s="115"/>
      <c r="D25" s="236" t="s">
        <v>250</v>
      </c>
      <c r="E25" s="245">
        <v>15920</v>
      </c>
      <c r="I25" s="449" t="s">
        <v>181</v>
      </c>
      <c r="J25" s="449"/>
      <c r="K25" s="449"/>
      <c r="L25" s="322">
        <f>L17-L18-L19-L20-L21-L22-L23-L24</f>
        <v>128150</v>
      </c>
      <c r="M25" s="322"/>
      <c r="N25" s="7"/>
      <c r="O25" s="7"/>
      <c r="P25" s="7"/>
      <c r="Q25" s="7"/>
      <c r="R25" s="7"/>
    </row>
    <row r="26" spans="1:18" ht="21.75">
      <c r="A26" s="246" t="s">
        <v>211</v>
      </c>
      <c r="B26" s="114">
        <v>115000</v>
      </c>
      <c r="C26" s="115"/>
      <c r="D26" s="236" t="s">
        <v>199</v>
      </c>
      <c r="E26" s="245">
        <v>291330</v>
      </c>
      <c r="N26" s="7"/>
      <c r="O26" s="7"/>
      <c r="P26" s="7"/>
      <c r="Q26" s="7"/>
      <c r="R26" s="7"/>
    </row>
    <row r="27" spans="1:18" ht="21.75">
      <c r="A27" s="248" t="s">
        <v>209</v>
      </c>
      <c r="B27" s="249">
        <v>338280</v>
      </c>
      <c r="C27" s="250"/>
      <c r="D27" s="251" t="s">
        <v>200</v>
      </c>
      <c r="E27" s="252">
        <v>227650</v>
      </c>
      <c r="N27" s="7"/>
      <c r="O27" s="7"/>
      <c r="P27" s="7"/>
      <c r="Q27" s="7"/>
      <c r="R27" s="7"/>
    </row>
    <row r="28" spans="1:18" s="307" customFormat="1" ht="21.75">
      <c r="A28" s="248" t="s">
        <v>210</v>
      </c>
      <c r="B28" s="249">
        <v>0</v>
      </c>
      <c r="C28" s="250"/>
      <c r="D28" s="251" t="s">
        <v>194</v>
      </c>
      <c r="E28" s="252">
        <v>300000</v>
      </c>
      <c r="I28" s="463" t="s">
        <v>256</v>
      </c>
      <c r="J28" s="464"/>
      <c r="K28" s="464"/>
      <c r="L28" s="464"/>
      <c r="M28" s="465"/>
      <c r="N28" s="7"/>
      <c r="O28" s="7"/>
      <c r="P28" s="7"/>
      <c r="Q28" s="7"/>
      <c r="R28" s="7"/>
    </row>
    <row r="29" spans="1:18" s="307" customFormat="1" ht="21.75">
      <c r="A29" s="248" t="s">
        <v>183</v>
      </c>
      <c r="B29" s="249">
        <v>44100</v>
      </c>
      <c r="C29" s="250"/>
      <c r="D29" s="251" t="s">
        <v>205</v>
      </c>
      <c r="E29" s="252">
        <v>350680</v>
      </c>
      <c r="I29" s="466" t="s">
        <v>130</v>
      </c>
      <c r="J29" s="466"/>
      <c r="K29" s="467"/>
      <c r="L29" s="391">
        <v>213170</v>
      </c>
      <c r="M29" s="388"/>
      <c r="N29" s="7"/>
      <c r="O29" s="7"/>
      <c r="P29" s="7"/>
      <c r="Q29" s="7"/>
      <c r="R29" s="7"/>
    </row>
    <row r="30" spans="1:18" s="307" customFormat="1" ht="22.5" thickBot="1">
      <c r="A30" s="382" t="s">
        <v>248</v>
      </c>
      <c r="B30" s="383">
        <v>20900</v>
      </c>
      <c r="C30" s="319"/>
      <c r="D30" s="320" t="s">
        <v>206</v>
      </c>
      <c r="E30" s="321">
        <v>40000</v>
      </c>
      <c r="I30" s="458" t="s">
        <v>166</v>
      </c>
      <c r="J30" s="451"/>
      <c r="K30" s="451"/>
      <c r="L30" s="387">
        <v>79500</v>
      </c>
      <c r="M30" s="387" t="s">
        <v>257</v>
      </c>
      <c r="N30" s="7"/>
      <c r="O30" s="7"/>
      <c r="P30" s="7"/>
      <c r="Q30" s="7"/>
      <c r="R30" s="7"/>
    </row>
    <row r="31" spans="1:18" ht="20.100000000000001" customHeight="1">
      <c r="A31" s="5"/>
      <c r="B31" s="33"/>
      <c r="C31" s="5"/>
      <c r="D31" s="32"/>
      <c r="I31" s="458" t="s">
        <v>166</v>
      </c>
      <c r="J31" s="451"/>
      <c r="K31" s="451"/>
      <c r="L31" s="387">
        <v>47500</v>
      </c>
      <c r="M31" s="387" t="s">
        <v>167</v>
      </c>
      <c r="N31" s="7"/>
      <c r="O31" s="7"/>
      <c r="P31" s="7"/>
      <c r="Q31" s="7"/>
      <c r="R31" s="7"/>
    </row>
    <row r="32" spans="1:18" ht="20.100000000000001" customHeight="1">
      <c r="I32" s="458" t="s">
        <v>166</v>
      </c>
      <c r="J32" s="451"/>
      <c r="K32" s="451"/>
      <c r="L32" s="387">
        <v>50000</v>
      </c>
      <c r="M32" s="387" t="s">
        <v>169</v>
      </c>
      <c r="N32" s="7"/>
      <c r="O32" s="7"/>
      <c r="P32" s="7"/>
      <c r="Q32" s="7"/>
      <c r="R32" s="7"/>
    </row>
    <row r="33" spans="2:18" ht="20.100000000000001" customHeight="1">
      <c r="E33" s="14"/>
      <c r="I33" s="455"/>
      <c r="J33" s="456"/>
      <c r="K33" s="457"/>
      <c r="L33" s="387"/>
      <c r="M33" s="387"/>
      <c r="N33" s="7"/>
      <c r="O33" s="7"/>
      <c r="P33" s="7"/>
      <c r="Q33" s="7"/>
      <c r="R33" s="7"/>
    </row>
    <row r="34" spans="2:18" ht="20.100000000000001" customHeight="1">
      <c r="I34" s="449" t="s">
        <v>100</v>
      </c>
      <c r="J34" s="449"/>
      <c r="K34" s="449"/>
      <c r="L34" s="385">
        <f>L29-L30-L31-L32-L33</f>
        <v>36170</v>
      </c>
      <c r="M34" s="385"/>
      <c r="N34" s="7"/>
      <c r="O34" s="7"/>
      <c r="P34" s="7"/>
      <c r="Q34" s="7"/>
      <c r="R34" s="7"/>
    </row>
    <row r="35" spans="2:18"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>
      <c r="B47" s="1"/>
      <c r="D47" s="1"/>
      <c r="E47" s="1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>
      <c r="B48" s="1"/>
      <c r="D48" s="1"/>
      <c r="E48" s="1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M217" s="7"/>
      <c r="N217" s="7"/>
      <c r="O217" s="7"/>
      <c r="P217" s="7"/>
      <c r="Q217" s="7"/>
      <c r="R217" s="7"/>
    </row>
  </sheetData>
  <sortState ref="D21:E30">
    <sortCondition ref="D20"/>
  </sortState>
  <mergeCells count="22">
    <mergeCell ref="I34:K34"/>
    <mergeCell ref="I33:K33"/>
    <mergeCell ref="I25:K25"/>
    <mergeCell ref="I32:K32"/>
    <mergeCell ref="I19:K19"/>
    <mergeCell ref="I22:K22"/>
    <mergeCell ref="I23:K23"/>
    <mergeCell ref="I24:K24"/>
    <mergeCell ref="I31:K31"/>
    <mergeCell ref="I28:M28"/>
    <mergeCell ref="I29:K29"/>
    <mergeCell ref="I30:K30"/>
    <mergeCell ref="I1:K1"/>
    <mergeCell ref="I17:K17"/>
    <mergeCell ref="I18:K18"/>
    <mergeCell ref="I20:K20"/>
    <mergeCell ref="I21:K21"/>
    <mergeCell ref="A1:E1"/>
    <mergeCell ref="A3:E3"/>
    <mergeCell ref="A19:E19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59" bestFit="1" customWidth="1"/>
    <col min="5" max="5" width="15" bestFit="1" customWidth="1"/>
    <col min="6" max="6" width="36.5703125" bestFit="1" customWidth="1"/>
    <col min="7" max="7" width="17.28515625" customWidth="1"/>
    <col min="8" max="8" width="12.5703125" bestFit="1" customWidth="1"/>
    <col min="9" max="9" width="5" customWidth="1"/>
    <col min="10" max="10" width="28" bestFit="1" customWidth="1"/>
    <col min="11" max="11" width="7.85546875" customWidth="1"/>
    <col min="12" max="12" width="10.140625" bestFit="1" customWidth="1"/>
  </cols>
  <sheetData>
    <row r="1" spans="1:12" ht="24" thickBot="1">
      <c r="A1" s="468" t="s">
        <v>154</v>
      </c>
      <c r="B1" s="469"/>
      <c r="C1" s="254">
        <f>G10+C73</f>
        <v>262165</v>
      </c>
      <c r="D1" s="258"/>
      <c r="E1" s="257"/>
    </row>
    <row r="2" spans="1:12" ht="15">
      <c r="A2" s="257"/>
      <c r="B2" s="257"/>
      <c r="C2" s="257"/>
      <c r="D2" s="257"/>
      <c r="E2" s="257"/>
      <c r="F2" s="337" t="s">
        <v>164</v>
      </c>
      <c r="G2" s="338">
        <v>24755</v>
      </c>
      <c r="H2" s="336" t="s">
        <v>173</v>
      </c>
    </row>
    <row r="3" spans="1:12" ht="15.75">
      <c r="A3" s="238" t="s">
        <v>72</v>
      </c>
      <c r="B3" s="238" t="s">
        <v>73</v>
      </c>
      <c r="C3" s="238" t="s">
        <v>36</v>
      </c>
      <c r="D3" s="238" t="s">
        <v>90</v>
      </c>
      <c r="F3" s="337" t="s">
        <v>160</v>
      </c>
      <c r="G3" s="338">
        <v>19810</v>
      </c>
      <c r="H3" s="336" t="s">
        <v>159</v>
      </c>
      <c r="J3" s="472" t="s">
        <v>171</v>
      </c>
      <c r="K3" s="472"/>
      <c r="L3" s="472"/>
    </row>
    <row r="4" spans="1:12" ht="15">
      <c r="A4" s="24" t="s">
        <v>187</v>
      </c>
      <c r="B4" s="24" t="s">
        <v>188</v>
      </c>
      <c r="C4" s="342">
        <v>10500</v>
      </c>
      <c r="D4" s="24"/>
      <c r="E4" s="61"/>
      <c r="F4" s="337" t="s">
        <v>149</v>
      </c>
      <c r="G4" s="338">
        <v>6000</v>
      </c>
      <c r="H4" s="336" t="s">
        <v>148</v>
      </c>
      <c r="I4" s="334"/>
      <c r="J4" s="324" t="s">
        <v>127</v>
      </c>
      <c r="K4" s="325">
        <v>5000</v>
      </c>
      <c r="L4" s="324" t="s">
        <v>125</v>
      </c>
    </row>
    <row r="5" spans="1:12" ht="15">
      <c r="A5" s="354" t="s">
        <v>187</v>
      </c>
      <c r="B5" s="354" t="s">
        <v>189</v>
      </c>
      <c r="C5" s="308">
        <v>1000</v>
      </c>
      <c r="D5" s="354"/>
      <c r="E5" s="61"/>
      <c r="F5" s="337" t="s">
        <v>149</v>
      </c>
      <c r="G5" s="338">
        <v>6000</v>
      </c>
      <c r="H5" s="336" t="s">
        <v>152</v>
      </c>
      <c r="I5" s="334"/>
      <c r="J5" s="324" t="s">
        <v>126</v>
      </c>
      <c r="K5" s="325">
        <v>5000</v>
      </c>
      <c r="L5" s="324" t="s">
        <v>125</v>
      </c>
    </row>
    <row r="6" spans="1:12" ht="15">
      <c r="A6" s="354" t="s">
        <v>187</v>
      </c>
      <c r="B6" s="354" t="s">
        <v>190</v>
      </c>
      <c r="C6" s="308">
        <v>600</v>
      </c>
      <c r="D6" s="354"/>
      <c r="E6" s="61"/>
      <c r="F6" s="337" t="s">
        <v>149</v>
      </c>
      <c r="G6" s="338">
        <v>6000</v>
      </c>
      <c r="H6" s="336" t="s">
        <v>153</v>
      </c>
      <c r="I6" s="334"/>
      <c r="J6" s="325" t="s">
        <v>127</v>
      </c>
      <c r="K6" s="325">
        <v>8000</v>
      </c>
      <c r="L6" s="325" t="s">
        <v>128</v>
      </c>
    </row>
    <row r="7" spans="1:12" ht="15">
      <c r="A7" s="24" t="s">
        <v>191</v>
      </c>
      <c r="B7" s="24" t="s">
        <v>188</v>
      </c>
      <c r="C7" s="342">
        <v>6000</v>
      </c>
      <c r="D7" s="24"/>
      <c r="E7" s="61"/>
      <c r="F7" s="337"/>
      <c r="G7" s="338"/>
      <c r="H7" s="336"/>
      <c r="I7" s="335"/>
      <c r="J7" s="325" t="s">
        <v>126</v>
      </c>
      <c r="K7" s="325">
        <v>6000</v>
      </c>
      <c r="L7" s="325" t="s">
        <v>131</v>
      </c>
    </row>
    <row r="8" spans="1:12" ht="15">
      <c r="A8" s="24" t="s">
        <v>192</v>
      </c>
      <c r="B8" s="24" t="s">
        <v>188</v>
      </c>
      <c r="C8" s="355">
        <v>5000</v>
      </c>
      <c r="D8" s="24"/>
      <c r="E8" s="61"/>
      <c r="F8" s="360" t="s">
        <v>214</v>
      </c>
      <c r="G8" s="361">
        <v>6500</v>
      </c>
      <c r="H8" s="362" t="s">
        <v>223</v>
      </c>
      <c r="J8" s="325" t="s">
        <v>126</v>
      </c>
      <c r="K8" s="325">
        <v>7000</v>
      </c>
      <c r="L8" s="325" t="s">
        <v>132</v>
      </c>
    </row>
    <row r="9" spans="1:12" ht="15">
      <c r="A9" s="24" t="s">
        <v>213</v>
      </c>
      <c r="B9" s="24" t="s">
        <v>188</v>
      </c>
      <c r="C9" s="342">
        <v>6500</v>
      </c>
      <c r="D9" s="24"/>
      <c r="E9" s="61"/>
      <c r="F9" s="360" t="s">
        <v>224</v>
      </c>
      <c r="G9" s="361">
        <v>6000</v>
      </c>
      <c r="H9" s="362" t="s">
        <v>223</v>
      </c>
      <c r="J9" s="324" t="s">
        <v>122</v>
      </c>
      <c r="K9" s="325">
        <v>2000</v>
      </c>
      <c r="L9" s="324" t="s">
        <v>134</v>
      </c>
    </row>
    <row r="10" spans="1:12" ht="15">
      <c r="A10" s="24" t="s">
        <v>215</v>
      </c>
      <c r="B10" s="24" t="s">
        <v>188</v>
      </c>
      <c r="C10" s="342">
        <v>7500</v>
      </c>
      <c r="D10" s="24"/>
      <c r="E10" s="61"/>
      <c r="F10" s="339" t="s">
        <v>172</v>
      </c>
      <c r="G10" s="339">
        <f>SUM(G2:G9)</f>
        <v>75065</v>
      </c>
      <c r="H10" s="339"/>
      <c r="J10" s="324" t="s">
        <v>127</v>
      </c>
      <c r="K10" s="325">
        <v>7500</v>
      </c>
      <c r="L10" s="324" t="s">
        <v>140</v>
      </c>
    </row>
    <row r="11" spans="1:12">
      <c r="A11" s="24" t="s">
        <v>219</v>
      </c>
      <c r="B11" s="24" t="s">
        <v>188</v>
      </c>
      <c r="C11" s="342">
        <v>7000</v>
      </c>
      <c r="D11" s="24"/>
      <c r="E11" s="61"/>
      <c r="J11" s="324" t="s">
        <v>126</v>
      </c>
      <c r="K11" s="325">
        <v>20500</v>
      </c>
      <c r="L11" s="324" t="s">
        <v>140</v>
      </c>
    </row>
    <row r="12" spans="1:12">
      <c r="A12" s="24" t="s">
        <v>221</v>
      </c>
      <c r="B12" s="24" t="s">
        <v>188</v>
      </c>
      <c r="C12" s="342">
        <v>4500</v>
      </c>
      <c r="D12" s="24"/>
      <c r="E12" s="61"/>
      <c r="J12" s="325" t="s">
        <v>126</v>
      </c>
      <c r="K12" s="325">
        <v>9000</v>
      </c>
      <c r="L12" s="325" t="s">
        <v>142</v>
      </c>
    </row>
    <row r="13" spans="1:12">
      <c r="A13" s="24" t="s">
        <v>223</v>
      </c>
      <c r="B13" s="24" t="s">
        <v>188</v>
      </c>
      <c r="C13" s="364">
        <v>24500</v>
      </c>
      <c r="D13" s="24"/>
      <c r="E13" s="61"/>
      <c r="J13" s="325" t="s">
        <v>144</v>
      </c>
      <c r="K13" s="325">
        <v>13500</v>
      </c>
      <c r="L13" s="325" t="s">
        <v>142</v>
      </c>
    </row>
    <row r="14" spans="1:12">
      <c r="A14" s="24" t="s">
        <v>229</v>
      </c>
      <c r="B14" s="24" t="s">
        <v>188</v>
      </c>
      <c r="C14" s="367">
        <v>8500</v>
      </c>
      <c r="D14" s="24"/>
      <c r="E14" s="61"/>
      <c r="J14" s="325" t="s">
        <v>126</v>
      </c>
      <c r="K14" s="325">
        <v>1000</v>
      </c>
      <c r="L14" s="325" t="s">
        <v>145</v>
      </c>
    </row>
    <row r="15" spans="1:12" ht="15">
      <c r="A15" s="24" t="s">
        <v>230</v>
      </c>
      <c r="B15" s="24" t="s">
        <v>188</v>
      </c>
      <c r="C15" s="373">
        <v>18500</v>
      </c>
      <c r="D15" s="24"/>
      <c r="E15" s="61"/>
      <c r="F15" s="473" t="s">
        <v>179</v>
      </c>
      <c r="G15" s="473"/>
      <c r="H15" s="473"/>
      <c r="J15" s="325" t="s">
        <v>144</v>
      </c>
      <c r="K15" s="325">
        <v>34500</v>
      </c>
      <c r="L15" s="325" t="s">
        <v>145</v>
      </c>
    </row>
    <row r="16" spans="1:12">
      <c r="A16" s="354" t="s">
        <v>230</v>
      </c>
      <c r="B16" s="354" t="s">
        <v>231</v>
      </c>
      <c r="C16" s="308">
        <v>1000</v>
      </c>
      <c r="D16" s="354"/>
      <c r="E16" s="61"/>
      <c r="F16" s="340" t="s">
        <v>127</v>
      </c>
      <c r="G16" s="341">
        <v>51600</v>
      </c>
      <c r="H16" s="340" t="s">
        <v>178</v>
      </c>
      <c r="J16" s="325" t="s">
        <v>127</v>
      </c>
      <c r="K16" s="325">
        <v>500</v>
      </c>
      <c r="L16" s="325" t="s">
        <v>145</v>
      </c>
    </row>
    <row r="17" spans="1:12">
      <c r="A17" s="24" t="s">
        <v>232</v>
      </c>
      <c r="B17" s="24" t="s">
        <v>188</v>
      </c>
      <c r="C17" s="342">
        <v>2000</v>
      </c>
      <c r="D17" s="24"/>
      <c r="E17" s="219"/>
      <c r="F17" s="343" t="s">
        <v>127</v>
      </c>
      <c r="G17" s="343">
        <v>78100</v>
      </c>
      <c r="H17" s="343" t="s">
        <v>182</v>
      </c>
      <c r="J17" s="325" t="s">
        <v>126</v>
      </c>
      <c r="K17" s="325">
        <v>6500</v>
      </c>
      <c r="L17" s="325" t="s">
        <v>146</v>
      </c>
    </row>
    <row r="18" spans="1:12">
      <c r="A18" s="24" t="s">
        <v>233</v>
      </c>
      <c r="B18" s="24" t="s">
        <v>188</v>
      </c>
      <c r="C18" s="375">
        <v>12500</v>
      </c>
      <c r="D18" s="24"/>
      <c r="E18" s="219"/>
      <c r="F18" s="343" t="s">
        <v>126</v>
      </c>
      <c r="G18" s="343">
        <v>9300</v>
      </c>
      <c r="H18" s="343" t="s">
        <v>187</v>
      </c>
      <c r="J18" s="325" t="s">
        <v>147</v>
      </c>
      <c r="K18" s="325">
        <v>2500</v>
      </c>
      <c r="L18" s="325" t="s">
        <v>146</v>
      </c>
    </row>
    <row r="19" spans="1:12">
      <c r="A19" s="354" t="s">
        <v>233</v>
      </c>
      <c r="B19" s="354" t="s">
        <v>234</v>
      </c>
      <c r="C19" s="308">
        <v>500</v>
      </c>
      <c r="D19" s="354"/>
      <c r="E19" s="219"/>
      <c r="F19" s="343" t="s">
        <v>127</v>
      </c>
      <c r="G19" s="343">
        <v>7700</v>
      </c>
      <c r="H19" s="343" t="s">
        <v>187</v>
      </c>
      <c r="J19" s="324" t="s">
        <v>127</v>
      </c>
      <c r="K19" s="325">
        <v>4000</v>
      </c>
      <c r="L19" s="325" t="s">
        <v>146</v>
      </c>
    </row>
    <row r="20" spans="1:12">
      <c r="A20" s="24" t="s">
        <v>235</v>
      </c>
      <c r="B20" s="24" t="s">
        <v>188</v>
      </c>
      <c r="C20" s="376">
        <v>5000</v>
      </c>
      <c r="D20" s="24"/>
      <c r="E20" s="219"/>
      <c r="F20" s="343" t="s">
        <v>127</v>
      </c>
      <c r="G20" s="343">
        <v>6000</v>
      </c>
      <c r="H20" s="343" t="s">
        <v>187</v>
      </c>
      <c r="J20" s="327" t="s">
        <v>147</v>
      </c>
      <c r="K20" s="327">
        <v>23000</v>
      </c>
      <c r="L20" s="327" t="s">
        <v>148</v>
      </c>
    </row>
    <row r="21" spans="1:12">
      <c r="A21" s="24" t="s">
        <v>236</v>
      </c>
      <c r="B21" s="24" t="s">
        <v>188</v>
      </c>
      <c r="C21" s="342">
        <v>4500</v>
      </c>
      <c r="D21" s="24"/>
      <c r="E21" s="219"/>
      <c r="F21" s="343" t="s">
        <v>126</v>
      </c>
      <c r="G21" s="343">
        <v>3200</v>
      </c>
      <c r="H21" s="343" t="s">
        <v>213</v>
      </c>
      <c r="J21" s="328" t="s">
        <v>126</v>
      </c>
      <c r="K21" s="328">
        <v>6500</v>
      </c>
      <c r="L21" s="328" t="s">
        <v>150</v>
      </c>
    </row>
    <row r="22" spans="1:12">
      <c r="A22" s="24" t="s">
        <v>237</v>
      </c>
      <c r="B22" s="24" t="s">
        <v>188</v>
      </c>
      <c r="C22" s="378">
        <v>7500</v>
      </c>
      <c r="D22" s="24"/>
      <c r="E22" s="219"/>
      <c r="F22" s="343" t="s">
        <v>127</v>
      </c>
      <c r="G22" s="343">
        <v>9900</v>
      </c>
      <c r="H22" s="343" t="s">
        <v>213</v>
      </c>
      <c r="J22" s="325" t="s">
        <v>126</v>
      </c>
      <c r="K22" s="325">
        <v>2000</v>
      </c>
      <c r="L22" s="325" t="s">
        <v>151</v>
      </c>
    </row>
    <row r="23" spans="1:12">
      <c r="A23" s="24" t="s">
        <v>238</v>
      </c>
      <c r="B23" s="24" t="s">
        <v>188</v>
      </c>
      <c r="C23" s="342">
        <v>5000</v>
      </c>
      <c r="D23" s="24"/>
      <c r="E23" s="219"/>
      <c r="F23" s="343" t="s">
        <v>217</v>
      </c>
      <c r="G23" s="343">
        <v>20200</v>
      </c>
      <c r="H23" s="343" t="s">
        <v>213</v>
      </c>
      <c r="J23" s="329" t="s">
        <v>126</v>
      </c>
      <c r="K23" s="329">
        <v>9500</v>
      </c>
      <c r="L23" s="329" t="s">
        <v>152</v>
      </c>
    </row>
    <row r="24" spans="1:12">
      <c r="A24" s="24" t="s">
        <v>240</v>
      </c>
      <c r="B24" s="24" t="s">
        <v>188</v>
      </c>
      <c r="C24" s="342">
        <v>3500</v>
      </c>
      <c r="D24" s="24"/>
      <c r="E24" s="219"/>
      <c r="F24" s="343" t="s">
        <v>216</v>
      </c>
      <c r="G24" s="343">
        <v>15200</v>
      </c>
      <c r="H24" s="343" t="s">
        <v>215</v>
      </c>
      <c r="J24" s="325"/>
      <c r="K24" s="325"/>
      <c r="L24" s="325"/>
    </row>
    <row r="25" spans="1:12" ht="15">
      <c r="A25" s="24" t="s">
        <v>241</v>
      </c>
      <c r="B25" s="24" t="s">
        <v>188</v>
      </c>
      <c r="C25" s="342">
        <v>7000</v>
      </c>
      <c r="D25" s="24"/>
      <c r="E25" s="219"/>
      <c r="F25" s="343" t="s">
        <v>126</v>
      </c>
      <c r="G25" s="343">
        <v>16100</v>
      </c>
      <c r="H25" s="343" t="s">
        <v>215</v>
      </c>
      <c r="J25" s="323" t="s">
        <v>4</v>
      </c>
      <c r="K25" s="323">
        <f>SUM(K4:K24)</f>
        <v>173500</v>
      </c>
      <c r="L25" s="323"/>
    </row>
    <row r="26" spans="1:12">
      <c r="A26" s="24" t="s">
        <v>242</v>
      </c>
      <c r="B26" s="24" t="s">
        <v>188</v>
      </c>
      <c r="C26" s="379">
        <v>8000</v>
      </c>
      <c r="D26" s="24"/>
      <c r="E26" s="219"/>
      <c r="F26" s="343" t="s">
        <v>127</v>
      </c>
      <c r="G26" s="343">
        <v>1700</v>
      </c>
      <c r="H26" s="343" t="s">
        <v>219</v>
      </c>
    </row>
    <row r="27" spans="1:12">
      <c r="A27" s="24" t="s">
        <v>243</v>
      </c>
      <c r="B27" s="24" t="s">
        <v>188</v>
      </c>
      <c r="C27" s="380">
        <v>3000</v>
      </c>
      <c r="D27" s="24"/>
      <c r="E27" s="219"/>
      <c r="F27" s="343" t="s">
        <v>126</v>
      </c>
      <c r="G27" s="343">
        <v>8100</v>
      </c>
      <c r="H27" s="343" t="s">
        <v>223</v>
      </c>
    </row>
    <row r="28" spans="1:12">
      <c r="A28" s="24" t="s">
        <v>249</v>
      </c>
      <c r="B28" s="24" t="s">
        <v>188</v>
      </c>
      <c r="C28" s="381">
        <v>1000</v>
      </c>
      <c r="D28" s="24"/>
      <c r="E28" s="219"/>
      <c r="F28" s="343" t="s">
        <v>126</v>
      </c>
      <c r="G28" s="343">
        <v>18700</v>
      </c>
      <c r="H28" s="343" t="s">
        <v>232</v>
      </c>
    </row>
    <row r="29" spans="1:12">
      <c r="A29" s="24" t="s">
        <v>251</v>
      </c>
      <c r="B29" s="24" t="s">
        <v>188</v>
      </c>
      <c r="C29" s="384">
        <v>4000</v>
      </c>
      <c r="D29" s="24"/>
      <c r="E29" s="219"/>
      <c r="F29" s="343"/>
      <c r="G29" s="343"/>
      <c r="H29" s="343"/>
    </row>
    <row r="30" spans="1:12">
      <c r="A30" s="354" t="s">
        <v>260</v>
      </c>
      <c r="B30" s="354" t="s">
        <v>261</v>
      </c>
      <c r="C30" s="308">
        <v>2000</v>
      </c>
      <c r="D30" s="354"/>
      <c r="E30" s="219"/>
      <c r="F30" s="343"/>
      <c r="G30" s="343"/>
      <c r="H30" s="343"/>
    </row>
    <row r="31" spans="1:12">
      <c r="A31" s="24" t="s">
        <v>260</v>
      </c>
      <c r="B31" s="24" t="s">
        <v>188</v>
      </c>
      <c r="C31" s="393">
        <v>7000</v>
      </c>
      <c r="D31" s="24"/>
      <c r="E31" s="219"/>
      <c r="F31" s="343"/>
      <c r="G31" s="343"/>
      <c r="H31" s="343"/>
    </row>
    <row r="32" spans="1:12">
      <c r="A32" s="24" t="s">
        <v>262</v>
      </c>
      <c r="B32" s="24" t="s">
        <v>188</v>
      </c>
      <c r="C32" s="398">
        <v>8000</v>
      </c>
      <c r="D32" s="24"/>
      <c r="E32" s="219"/>
      <c r="F32" s="343"/>
      <c r="G32" s="343"/>
      <c r="H32" s="343"/>
    </row>
    <row r="33" spans="1:8">
      <c r="A33" s="24" t="s">
        <v>263</v>
      </c>
      <c r="B33" s="24" t="s">
        <v>188</v>
      </c>
      <c r="C33" s="399">
        <v>5500</v>
      </c>
      <c r="D33" s="24"/>
      <c r="E33" s="219"/>
      <c r="F33" s="343"/>
      <c r="G33" s="343"/>
      <c r="H33" s="343"/>
    </row>
    <row r="34" spans="1:8">
      <c r="A34" s="24"/>
      <c r="B34" s="24"/>
      <c r="C34" s="342"/>
      <c r="D34" s="24"/>
      <c r="E34" s="219"/>
      <c r="F34" s="343"/>
      <c r="G34" s="343"/>
      <c r="H34" s="343"/>
    </row>
    <row r="35" spans="1:8">
      <c r="A35" s="24"/>
      <c r="B35" s="24"/>
      <c r="C35" s="342"/>
      <c r="D35" s="24"/>
      <c r="E35" s="61"/>
      <c r="F35" s="343"/>
      <c r="G35" s="343"/>
      <c r="H35" s="343"/>
    </row>
    <row r="36" spans="1:8">
      <c r="A36" s="24"/>
      <c r="B36" s="24"/>
      <c r="C36" s="342"/>
      <c r="D36" s="24"/>
      <c r="E36" s="219"/>
      <c r="F36" s="343"/>
      <c r="G36" s="343"/>
      <c r="H36" s="343"/>
    </row>
    <row r="37" spans="1:8">
      <c r="A37" s="24"/>
      <c r="B37" s="24"/>
      <c r="C37" s="342"/>
      <c r="D37" s="24"/>
      <c r="E37" s="61"/>
      <c r="F37" s="308" t="s">
        <v>4</v>
      </c>
      <c r="G37" s="308">
        <f>SUM(G16:G36)</f>
        <v>245800</v>
      </c>
      <c r="H37" s="308"/>
    </row>
    <row r="38" spans="1:8">
      <c r="A38" s="24"/>
      <c r="B38" s="24"/>
      <c r="C38" s="342"/>
      <c r="D38" s="24"/>
      <c r="E38" s="219"/>
    </row>
    <row r="39" spans="1:8">
      <c r="A39" s="24"/>
      <c r="B39" s="24"/>
      <c r="C39" s="342"/>
      <c r="D39" s="24"/>
      <c r="E39" s="219"/>
    </row>
    <row r="40" spans="1:8">
      <c r="A40" s="24"/>
      <c r="B40" s="24"/>
      <c r="C40" s="342"/>
      <c r="D40" s="24"/>
      <c r="E40" s="219"/>
    </row>
    <row r="41" spans="1:8">
      <c r="A41" s="24"/>
      <c r="B41" s="24"/>
      <c r="C41" s="342"/>
      <c r="D41" s="24"/>
      <c r="E41" s="219"/>
    </row>
    <row r="42" spans="1:8">
      <c r="A42" s="24"/>
      <c r="B42" s="24"/>
      <c r="C42" s="342"/>
      <c r="D42" s="24"/>
      <c r="E42" s="219"/>
    </row>
    <row r="43" spans="1:8">
      <c r="A43" s="24"/>
      <c r="B43" s="24"/>
      <c r="C43" s="342"/>
      <c r="D43" s="24"/>
      <c r="E43" s="303"/>
    </row>
    <row r="44" spans="1:8">
      <c r="A44" s="24"/>
      <c r="B44" s="24"/>
      <c r="C44" s="342"/>
      <c r="D44" s="24"/>
      <c r="E44" s="303"/>
    </row>
    <row r="45" spans="1:8">
      <c r="A45" s="24"/>
      <c r="B45" s="24"/>
      <c r="C45" s="342"/>
      <c r="D45" s="24"/>
      <c r="E45" s="303"/>
    </row>
    <row r="46" spans="1:8">
      <c r="A46" s="24"/>
      <c r="B46" s="24"/>
      <c r="C46" s="342"/>
      <c r="D46" s="24"/>
      <c r="E46" s="303"/>
    </row>
    <row r="47" spans="1:8">
      <c r="A47" s="24"/>
      <c r="B47" s="24"/>
      <c r="C47" s="342"/>
      <c r="D47" s="24"/>
      <c r="E47" s="303"/>
    </row>
    <row r="48" spans="1:8">
      <c r="A48" s="24"/>
      <c r="B48" s="24"/>
      <c r="C48" s="342"/>
      <c r="D48" s="24"/>
      <c r="E48" s="303"/>
    </row>
    <row r="49" spans="1:5">
      <c r="A49" s="24"/>
      <c r="B49" s="24"/>
      <c r="C49" s="342"/>
      <c r="D49" s="24"/>
      <c r="E49" s="303"/>
    </row>
    <row r="50" spans="1:5">
      <c r="A50" s="24"/>
      <c r="B50" s="24"/>
      <c r="C50" s="342"/>
      <c r="D50" s="24"/>
      <c r="E50" s="303"/>
    </row>
    <row r="51" spans="1:5">
      <c r="A51" s="24"/>
      <c r="B51" s="24"/>
      <c r="C51" s="342"/>
      <c r="D51" s="24"/>
      <c r="E51" s="303"/>
    </row>
    <row r="52" spans="1:5">
      <c r="A52" s="24"/>
      <c r="B52" s="24"/>
      <c r="C52" s="342"/>
      <c r="D52" s="24"/>
      <c r="E52" s="303"/>
    </row>
    <row r="53" spans="1:5">
      <c r="A53" s="24"/>
      <c r="B53" s="24"/>
      <c r="C53" s="342"/>
      <c r="D53" s="24"/>
      <c r="E53" s="303"/>
    </row>
    <row r="54" spans="1:5">
      <c r="A54" s="24"/>
      <c r="B54" s="24"/>
      <c r="C54" s="342"/>
      <c r="D54" s="24"/>
      <c r="E54" s="303"/>
    </row>
    <row r="55" spans="1:5">
      <c r="A55" s="24"/>
      <c r="B55" s="24"/>
      <c r="C55" s="342"/>
      <c r="D55" s="24"/>
      <c r="E55" s="303"/>
    </row>
    <row r="56" spans="1:5">
      <c r="A56" s="24"/>
      <c r="B56" s="24"/>
      <c r="C56" s="342"/>
      <c r="D56" s="24"/>
      <c r="E56" s="303"/>
    </row>
    <row r="57" spans="1:5">
      <c r="A57" s="24"/>
      <c r="B57" s="24"/>
      <c r="C57" s="342"/>
      <c r="D57" s="24"/>
      <c r="E57" s="303"/>
    </row>
    <row r="58" spans="1:5">
      <c r="A58" s="24"/>
      <c r="B58" s="24"/>
      <c r="C58" s="342"/>
      <c r="D58" s="24"/>
      <c r="E58" s="303"/>
    </row>
    <row r="59" spans="1:5">
      <c r="A59" s="24"/>
      <c r="B59" s="24"/>
      <c r="C59" s="342"/>
      <c r="D59" s="24"/>
      <c r="E59" s="303"/>
    </row>
    <row r="60" spans="1:5">
      <c r="A60" s="24"/>
      <c r="B60" s="24"/>
      <c r="C60" s="342"/>
      <c r="D60" s="24"/>
      <c r="E60" s="303"/>
    </row>
    <row r="61" spans="1:5">
      <c r="A61" s="24"/>
      <c r="B61" s="24"/>
      <c r="C61" s="342"/>
      <c r="D61" s="24"/>
      <c r="E61" s="303"/>
    </row>
    <row r="62" spans="1:5">
      <c r="A62" s="24"/>
      <c r="B62" s="24"/>
      <c r="C62" s="342"/>
      <c r="D62" s="24"/>
      <c r="E62" s="303"/>
    </row>
    <row r="63" spans="1:5">
      <c r="A63" s="24"/>
      <c r="B63" s="24"/>
      <c r="C63" s="342"/>
      <c r="D63" s="24"/>
      <c r="E63" s="303"/>
    </row>
    <row r="64" spans="1:5">
      <c r="A64" s="24"/>
      <c r="B64" s="24"/>
      <c r="C64" s="342"/>
      <c r="D64" s="24"/>
      <c r="E64" s="303"/>
    </row>
    <row r="65" spans="1:5">
      <c r="A65" s="24"/>
      <c r="B65" s="24"/>
      <c r="C65" s="342"/>
      <c r="D65" s="24"/>
      <c r="E65" s="303"/>
    </row>
    <row r="66" spans="1:5">
      <c r="A66" s="24"/>
      <c r="B66" s="24"/>
      <c r="C66" s="342"/>
      <c r="D66" s="24"/>
      <c r="E66" s="303"/>
    </row>
    <row r="67" spans="1:5">
      <c r="A67" s="24"/>
      <c r="B67" s="24"/>
      <c r="C67" s="342"/>
      <c r="D67" s="24"/>
      <c r="E67" s="303"/>
    </row>
    <row r="68" spans="1:5">
      <c r="A68" s="24"/>
      <c r="B68" s="24"/>
      <c r="C68" s="342"/>
      <c r="D68" s="24"/>
      <c r="E68" s="303"/>
    </row>
    <row r="69" spans="1:5">
      <c r="A69" s="24"/>
      <c r="B69" s="24"/>
      <c r="C69" s="342"/>
      <c r="D69" s="24"/>
      <c r="E69" s="303"/>
    </row>
    <row r="70" spans="1:5">
      <c r="A70" s="24"/>
      <c r="B70" s="24"/>
      <c r="C70" s="342"/>
      <c r="D70" s="24"/>
      <c r="E70" s="303"/>
    </row>
    <row r="71" spans="1:5">
      <c r="A71" s="24"/>
      <c r="B71" s="24"/>
      <c r="C71" s="342"/>
      <c r="D71" s="24"/>
      <c r="E71" s="303"/>
    </row>
    <row r="72" spans="1:5">
      <c r="A72" s="24"/>
      <c r="B72" s="24"/>
      <c r="C72" s="342"/>
      <c r="D72" s="24"/>
      <c r="E72" s="303"/>
    </row>
    <row r="73" spans="1:5">
      <c r="A73" s="470" t="s">
        <v>74</v>
      </c>
      <c r="B73" s="471"/>
      <c r="C73" s="283">
        <f>SUM(C4:C72)</f>
        <v>187100</v>
      </c>
      <c r="D73" s="284"/>
      <c r="E73" s="303"/>
    </row>
  </sheetData>
  <mergeCells count="4">
    <mergeCell ref="A1:B1"/>
    <mergeCell ref="A73:B73"/>
    <mergeCell ref="J3:L3"/>
    <mergeCell ref="F15:H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July-2022</vt:lpstr>
      <vt:lpstr>Expence</vt:lpstr>
      <vt:lpstr>Balance Transfer</vt:lpstr>
      <vt:lpstr>CAPITAL</vt:lpstr>
      <vt:lpstr>July'22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2022-08-01T06:49:07Z</dcterms:modified>
</cp:coreProperties>
</file>