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AUGUST\01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<sst xmlns="http://schemas.openxmlformats.org/spreadsheetml/2006/main" count="344" uniqueCount="191">
  <si>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</si>
  <si>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</si>
  <si>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</si>
  <si>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</si>
  <si>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</si>
  <si>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</si>
  <si>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</si>
  <si>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</si>
  <si>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</si>
  <si>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</si>
  <si>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</si>
  <si>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</si>
  <si>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</si>
  <si>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</si>
  <si>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</si>
  <si>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</si>
  <si>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</si>
  <si>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</si>
  <si>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</si>
  <si>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</si>
  <si>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</si>
  <si>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</si>
  <si>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</si>
  <si>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</si>
  <si>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</si>
  <si>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</si>
  <si>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</si>
  <si>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</si>
  <si>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</si>
  <si>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</si>
  <si>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</si>
  <si>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</si>
  <si>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</si>
  <si>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</si>
  <si>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</si>
  <si>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</si>
  <si>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</si>
  <si>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</si>
  <si>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</si>
  <si>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</si>
  <si>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</si>
  <si>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</si>
  <si>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</si>
  <si>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</si>
  <si>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</si>
  <si>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</si>
  <si>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</si>
  <si>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</si>
  <si>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</si>
  <si>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</si>
  <si>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</si>
  <si>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</si>
  <si>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</si>
  <si>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</si>
  <si>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</si>
  <si>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</si>
  <si>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</si>
  <si>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</si>
  <si>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</si>
  <si>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</si>
  <si>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</si>
  <si>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</si>
  <si>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</si>
  <si>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</si>
  <si>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</si>
  <si>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</si>
  <si>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</si>
  <si>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</si>
  <si>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</si>
  <si>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</si>
  <si>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</si>
  <si>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</si>
  <si>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</si>
  <si>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</si>
  <si>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</si>
  <si>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</si>
  <si>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</si>
  <si>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</si>
  <si>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</si>
  <si>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</si>
  <si>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</si>
  <si>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</si>
  <si>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</si>
  <si>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</si>
  <si>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</si>
  <si>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</si>
  <si>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</si>
  <si>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</si>
  <si>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</si>
  <si>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</si>
  <si>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</si>
  <si>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</si>
  <si>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</si>
  <si>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</si>
  <si>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</si>
  <si>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</si>
  <si>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</si>
  <si>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</si>
  <si>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</si>
  <si>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</si>
  <si>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</si>
  <si>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</si>
  <si>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</si>
  <si>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</si>
  <si>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</si>
  <si>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</si>
  <si>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</si>
  <si>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</si>
  <si>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</si>
  <si>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</si>
  <si>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</si>
  <si>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</si>
  <si>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</si>
  <si>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</si>
  <si>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</si>
  <si>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</si>
  <si>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</si>
  <si>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</si>
  <si>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</si>
  <si>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</si>
  <si>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</si>
  <si>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</si>
  <si>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</si>
  <si>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Iftar</t>
  </si>
  <si>
    <t>Murad</t>
  </si>
  <si>
    <t>17.05.2022</t>
  </si>
  <si>
    <t>Atik</t>
  </si>
  <si>
    <t>Kurier Cost</t>
  </si>
  <si>
    <t>Jonail</t>
  </si>
  <si>
    <t>Molla Mobile Center</t>
  </si>
  <si>
    <t>08.06.2022</t>
  </si>
  <si>
    <t>Khondokar</t>
  </si>
  <si>
    <t>Sohag Mobile Center</t>
  </si>
  <si>
    <t>21.06.2022</t>
  </si>
  <si>
    <t>DSR Offer</t>
  </si>
  <si>
    <t>30.06.2022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</si>
  <si>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</si>
  <si>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</si>
  <si>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</si>
  <si>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</si>
  <si>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</si>
  <si>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</si>
  <si>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</si>
  <si>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</si>
  <si>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</si>
  <si>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</si>
  <si>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</si>
  <si>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</si>
  <si>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</si>
  <si>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</si>
  <si>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</si>
  <si>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</si>
  <si>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L=Sabbir Telecom</t>
  </si>
  <si>
    <t>L=Ma Telecom &amp; Computer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</si>
  <si>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</si>
  <si>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</si>
  <si>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</si>
  <si>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</si>
  <si>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</si>
  <si>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</si>
  <si>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</si>
  <si>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</si>
  <si>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J=Molla Mobile Center</t>
  </si>
  <si>
    <t>04.07.2022</t>
  </si>
  <si>
    <t>Bi=Friends Electronics</t>
  </si>
  <si>
    <t>Bi=Khondokar Telecom</t>
  </si>
  <si>
    <t>Ch=Friends Telecom</t>
  </si>
  <si>
    <t>Courier Eid Bonus</t>
  </si>
  <si>
    <t>09.07.2022</t>
  </si>
  <si>
    <t>S=Dighi Telecom</t>
  </si>
  <si>
    <t>Bi=Jony Telecom</t>
  </si>
  <si>
    <t>12.07.2022</t>
  </si>
  <si>
    <t>19.07.2022</t>
  </si>
  <si>
    <t>A=Khalifa Electronics</t>
  </si>
  <si>
    <t>23.07.2022</t>
  </si>
  <si>
    <t>24.07.2022</t>
  </si>
  <si>
    <t>26.07.2022</t>
  </si>
  <si>
    <t>27.07.2022</t>
  </si>
  <si>
    <t>A.M Tipu Boss (+)</t>
  </si>
  <si>
    <t>30.07.2022</t>
  </si>
  <si>
    <t>Cover</t>
  </si>
  <si>
    <t>N=Sh Mobile Center</t>
  </si>
  <si>
    <t>31.07.2022</t>
  </si>
  <si>
    <t>Symphony  Balance(+)</t>
  </si>
  <si>
    <t>Salay</t>
  </si>
  <si>
    <t>Date:01.08.2022</t>
  </si>
  <si>
    <t>01.08.2022</t>
  </si>
  <si>
    <t>Bank Statement Aug-2022</t>
  </si>
  <si>
    <t>Month : Aug-2022</t>
  </si>
  <si>
    <t>Balance Statement Aug-2022</t>
  </si>
  <si>
    <t>Galaxy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</si>
</sst>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0"/>
      <c r="B1" s="350"/>
      <c r="C1" s="350"/>
      <c r="D1" s="350"/>
      <c r="E1" s="350"/>
      <c r="F1" s="350"/>
    </row>
    <row r="2" spans="1:8" ht="20.25">
      <c r="A2" s="351"/>
      <c r="B2" s="348" t="s">
        <v>15</v>
      </c>
      <c r="C2" s="348"/>
      <c r="D2" s="348"/>
      <c r="E2" s="348"/>
    </row>
    <row r="3" spans="1:8" ht="16.5" customHeight="1">
      <c r="A3" s="351"/>
      <c r="B3" s="349" t="s">
        <v>49</v>
      </c>
      <c r="C3" s="349"/>
      <c r="D3" s="349"/>
      <c r="E3" s="349"/>
    </row>
    <row r="4" spans="1:8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1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1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1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1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1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1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1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1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1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J14" sqref="J14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50"/>
      <c r="B1" s="350"/>
      <c r="C1" s="350"/>
      <c r="D1" s="350"/>
      <c r="E1" s="350"/>
      <c r="F1" s="350"/>
    </row>
    <row r="2" spans="1:7" ht="20.25">
      <c r="A2" s="351"/>
      <c r="B2" s="348" t="s">
        <v>15</v>
      </c>
      <c r="C2" s="348"/>
      <c r="D2" s="348"/>
      <c r="E2" s="348"/>
    </row>
    <row r="3" spans="1:7" ht="16.5" customHeight="1">
      <c r="A3" s="351"/>
      <c r="B3" s="349" t="s">
        <v>187</v>
      </c>
      <c r="C3" s="349"/>
      <c r="D3" s="349"/>
      <c r="E3" s="349"/>
    </row>
    <row r="4" spans="1:7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1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51"/>
      <c r="B6" s="26"/>
      <c r="C6" s="247"/>
      <c r="D6" s="247"/>
      <c r="E6" s="248">
        <f t="shared" ref="E6:E69" si="0">E5+C6-D6</f>
        <v>31238</v>
      </c>
      <c r="F6" s="18"/>
      <c r="G6" s="19"/>
    </row>
    <row r="7" spans="1:7">
      <c r="A7" s="351"/>
      <c r="B7" s="26" t="s">
        <v>186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51"/>
      <c r="B8" s="26"/>
      <c r="C8" s="247"/>
      <c r="D8" s="247"/>
      <c r="E8" s="248">
        <f>E7+C8-D8</f>
        <v>31238</v>
      </c>
      <c r="F8" s="2"/>
      <c r="G8" s="2"/>
    </row>
    <row r="9" spans="1:7">
      <c r="A9" s="351"/>
      <c r="B9" s="26"/>
      <c r="C9" s="247"/>
      <c r="D9" s="247"/>
      <c r="E9" s="248">
        <f t="shared" si="0"/>
        <v>31238</v>
      </c>
      <c r="F9" s="2"/>
      <c r="G9" s="2"/>
    </row>
    <row r="10" spans="1:7">
      <c r="A10" s="351"/>
      <c r="B10" s="26"/>
      <c r="C10" s="249"/>
      <c r="D10" s="249"/>
      <c r="E10" s="248">
        <f t="shared" si="0"/>
        <v>31238</v>
      </c>
      <c r="F10" s="2"/>
      <c r="G10" s="2"/>
    </row>
    <row r="11" spans="1:7">
      <c r="A11" s="351"/>
      <c r="B11" s="26"/>
      <c r="C11" s="247"/>
      <c r="D11" s="247"/>
      <c r="E11" s="248">
        <f t="shared" si="0"/>
        <v>31238</v>
      </c>
      <c r="F11" s="2"/>
      <c r="G11" s="2"/>
    </row>
    <row r="12" spans="1:7">
      <c r="A12" s="351"/>
      <c r="B12" s="26"/>
      <c r="C12" s="247"/>
      <c r="D12" s="247"/>
      <c r="E12" s="248">
        <f>E11+C12-D12</f>
        <v>31238</v>
      </c>
      <c r="F12" s="29"/>
      <c r="G12" s="2"/>
    </row>
    <row r="13" spans="1:7">
      <c r="A13" s="351"/>
      <c r="B13" s="26"/>
      <c r="C13" s="247"/>
      <c r="D13" s="247"/>
      <c r="E13" s="248">
        <f t="shared" si="0"/>
        <v>31238</v>
      </c>
      <c r="F13" s="2"/>
      <c r="G13" s="30"/>
    </row>
    <row r="14" spans="1:7">
      <c r="A14" s="351"/>
      <c r="B14" s="26"/>
      <c r="C14" s="247"/>
      <c r="D14" s="247"/>
      <c r="E14" s="248">
        <v>31238</v>
      </c>
      <c r="F14" s="2"/>
      <c r="G14" s="2"/>
    </row>
    <row r="15" spans="1:7">
      <c r="A15" s="351"/>
      <c r="B15" s="26"/>
      <c r="C15" s="247"/>
      <c r="D15" s="247"/>
      <c r="E15" s="248">
        <f t="shared" si="0"/>
        <v>31238</v>
      </c>
      <c r="F15" s="2"/>
      <c r="G15" s="11"/>
    </row>
    <row r="16" spans="1:7">
      <c r="A16" s="351"/>
      <c r="B16" s="26"/>
      <c r="C16" s="247"/>
      <c r="D16" s="247"/>
      <c r="E16" s="248">
        <f t="shared" si="0"/>
        <v>31238</v>
      </c>
      <c r="F16" s="12"/>
      <c r="G16" s="2"/>
    </row>
    <row r="17" spans="1:7">
      <c r="A17" s="351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51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51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51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51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51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51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51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51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51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51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51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51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51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51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1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1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1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1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1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1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1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1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1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1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1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1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1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1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1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1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1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1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1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1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1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1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1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1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1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1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1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1"/>
      <c r="B59" s="26"/>
      <c r="C59" s="247"/>
      <c r="D59" s="247"/>
      <c r="E59" s="248">
        <f t="shared" si="0"/>
        <v>31238</v>
      </c>
      <c r="F59" s="2"/>
    </row>
    <row r="60" spans="1:7">
      <c r="A60" s="351"/>
      <c r="B60" s="26"/>
      <c r="C60" s="247"/>
      <c r="D60" s="247"/>
      <c r="E60" s="248">
        <f t="shared" si="0"/>
        <v>31238</v>
      </c>
      <c r="F60" s="2"/>
    </row>
    <row r="61" spans="1:7">
      <c r="A61" s="351"/>
      <c r="B61" s="26"/>
      <c r="C61" s="247"/>
      <c r="D61" s="247"/>
      <c r="E61" s="248">
        <f t="shared" si="0"/>
        <v>31238</v>
      </c>
      <c r="F61" s="2"/>
    </row>
    <row r="62" spans="1:7">
      <c r="A62" s="351"/>
      <c r="B62" s="26"/>
      <c r="C62" s="247"/>
      <c r="D62" s="247"/>
      <c r="E62" s="248">
        <f t="shared" si="0"/>
        <v>31238</v>
      </c>
      <c r="F62" s="2"/>
    </row>
    <row r="63" spans="1:7">
      <c r="A63" s="351"/>
      <c r="B63" s="26"/>
      <c r="C63" s="247"/>
      <c r="D63" s="247"/>
      <c r="E63" s="248">
        <f t="shared" si="0"/>
        <v>31238</v>
      </c>
      <c r="F63" s="2"/>
    </row>
    <row r="64" spans="1:7">
      <c r="A64" s="351"/>
      <c r="B64" s="26"/>
      <c r="C64" s="247"/>
      <c r="D64" s="247"/>
      <c r="E64" s="248">
        <f t="shared" si="0"/>
        <v>31238</v>
      </c>
      <c r="F64" s="2"/>
    </row>
    <row r="65" spans="1:7">
      <c r="A65" s="351"/>
      <c r="B65" s="26"/>
      <c r="C65" s="247"/>
      <c r="D65" s="247"/>
      <c r="E65" s="248">
        <f t="shared" si="0"/>
        <v>31238</v>
      </c>
      <c r="F65" s="2"/>
    </row>
    <row r="66" spans="1:7">
      <c r="A66" s="351"/>
      <c r="B66" s="26"/>
      <c r="C66" s="247"/>
      <c r="D66" s="247"/>
      <c r="E66" s="248">
        <f t="shared" si="0"/>
        <v>31238</v>
      </c>
      <c r="F66" s="2"/>
    </row>
    <row r="67" spans="1:7">
      <c r="A67" s="351"/>
      <c r="B67" s="26"/>
      <c r="C67" s="247"/>
      <c r="D67" s="247"/>
      <c r="E67" s="248">
        <f t="shared" si="0"/>
        <v>31238</v>
      </c>
      <c r="F67" s="2"/>
    </row>
    <row r="68" spans="1:7">
      <c r="A68" s="351"/>
      <c r="B68" s="26"/>
      <c r="C68" s="247"/>
      <c r="D68" s="247"/>
      <c r="E68" s="248">
        <f t="shared" si="0"/>
        <v>31238</v>
      </c>
      <c r="F68" s="2"/>
    </row>
    <row r="69" spans="1:7">
      <c r="A69" s="351"/>
      <c r="B69" s="26"/>
      <c r="C69" s="247"/>
      <c r="D69" s="247"/>
      <c r="E69" s="248">
        <f t="shared" si="0"/>
        <v>31238</v>
      </c>
      <c r="F69" s="2"/>
    </row>
    <row r="70" spans="1:7">
      <c r="A70" s="351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1"/>
      <c r="B71" s="26"/>
      <c r="C71" s="247"/>
      <c r="D71" s="247"/>
      <c r="E71" s="248">
        <f t="shared" si="1"/>
        <v>31238</v>
      </c>
      <c r="F71" s="2"/>
    </row>
    <row r="72" spans="1:7">
      <c r="A72" s="351"/>
      <c r="B72" s="26"/>
      <c r="C72" s="247"/>
      <c r="D72" s="247"/>
      <c r="E72" s="248">
        <f t="shared" si="1"/>
        <v>31238</v>
      </c>
      <c r="F72" s="2"/>
    </row>
    <row r="73" spans="1:7">
      <c r="A73" s="351"/>
      <c r="B73" s="26"/>
      <c r="C73" s="247"/>
      <c r="D73" s="247"/>
      <c r="E73" s="248">
        <f t="shared" si="1"/>
        <v>31238</v>
      </c>
      <c r="F73" s="2"/>
    </row>
    <row r="74" spans="1:7">
      <c r="A74" s="351"/>
      <c r="B74" s="26"/>
      <c r="C74" s="247"/>
      <c r="D74" s="247"/>
      <c r="E74" s="248">
        <f t="shared" si="1"/>
        <v>31238</v>
      </c>
      <c r="F74" s="2"/>
    </row>
    <row r="75" spans="1:7">
      <c r="A75" s="351"/>
      <c r="B75" s="26"/>
      <c r="C75" s="247"/>
      <c r="D75" s="247"/>
      <c r="E75" s="248">
        <f t="shared" si="1"/>
        <v>31238</v>
      </c>
      <c r="F75" s="2"/>
    </row>
    <row r="76" spans="1:7">
      <c r="A76" s="351"/>
      <c r="B76" s="26"/>
      <c r="C76" s="247"/>
      <c r="D76" s="247"/>
      <c r="E76" s="248">
        <f t="shared" si="1"/>
        <v>31238</v>
      </c>
      <c r="F76" s="2"/>
    </row>
    <row r="77" spans="1:7">
      <c r="A77" s="351"/>
      <c r="B77" s="26"/>
      <c r="C77" s="247"/>
      <c r="D77" s="247"/>
      <c r="E77" s="248">
        <f t="shared" si="1"/>
        <v>31238</v>
      </c>
      <c r="F77" s="2"/>
    </row>
    <row r="78" spans="1:7">
      <c r="A78" s="351"/>
      <c r="B78" s="26"/>
      <c r="C78" s="247"/>
      <c r="D78" s="247"/>
      <c r="E78" s="248">
        <f t="shared" si="1"/>
        <v>31238</v>
      </c>
      <c r="F78" s="2"/>
    </row>
    <row r="79" spans="1:7">
      <c r="A79" s="351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1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1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1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1"/>
      <c r="B83" s="268"/>
      <c r="C83" s="248">
        <f>SUM(C5:C72)</f>
        <v>1231238</v>
      </c>
      <c r="D83" s="248">
        <f>SUM(D5:D77)</f>
        <v>1200000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6" t="s">
        <v>15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</row>
    <row r="2" spans="1:24" s="65" customFormat="1" ht="18">
      <c r="A2" s="357" t="s">
        <v>93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</row>
    <row r="3" spans="1:24" s="66" customFormat="1" ht="16.5" thickBot="1">
      <c r="A3" s="358" t="s">
        <v>188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60"/>
      <c r="S3" s="50"/>
      <c r="T3" s="7"/>
      <c r="U3" s="7"/>
      <c r="V3" s="7"/>
      <c r="W3" s="7"/>
      <c r="X3" s="16"/>
    </row>
    <row r="4" spans="1:24" s="67" customFormat="1" ht="12.75" customHeight="1">
      <c r="A4" s="361" t="s">
        <v>29</v>
      </c>
      <c r="B4" s="363" t="s">
        <v>30</v>
      </c>
      <c r="C4" s="352" t="s">
        <v>31</v>
      </c>
      <c r="D4" s="352" t="s">
        <v>32</v>
      </c>
      <c r="E4" s="352" t="s">
        <v>33</v>
      </c>
      <c r="F4" s="352" t="s">
        <v>121</v>
      </c>
      <c r="G4" s="352" t="s">
        <v>34</v>
      </c>
      <c r="H4" s="352" t="s">
        <v>134</v>
      </c>
      <c r="I4" s="352" t="s">
        <v>123</v>
      </c>
      <c r="J4" s="352" t="s">
        <v>35</v>
      </c>
      <c r="K4" s="352" t="s">
        <v>36</v>
      </c>
      <c r="L4" s="352" t="s">
        <v>37</v>
      </c>
      <c r="M4" s="352" t="s">
        <v>167</v>
      </c>
      <c r="N4" s="352" t="s">
        <v>127</v>
      </c>
      <c r="O4" s="354" t="s">
        <v>38</v>
      </c>
      <c r="P4" s="365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2"/>
      <c r="B5" s="364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5"/>
      <c r="P5" s="366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186</v>
      </c>
      <c r="B6" s="75">
        <v>1500</v>
      </c>
      <c r="C6" s="75"/>
      <c r="D6" s="76"/>
      <c r="E6" s="76"/>
      <c r="F6" s="76"/>
      <c r="G6" s="76">
        <v>30</v>
      </c>
      <c r="H6" s="76"/>
      <c r="I6" s="76"/>
      <c r="J6" s="77">
        <v>30</v>
      </c>
      <c r="K6" s="76">
        <v>320</v>
      </c>
      <c r="L6" s="76"/>
      <c r="M6" s="76"/>
      <c r="N6" s="113"/>
      <c r="O6" s="76"/>
      <c r="P6" s="78"/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/>
      <c r="B7" s="75"/>
      <c r="C7" s="75"/>
      <c r="D7" s="76"/>
      <c r="E7" s="76"/>
      <c r="F7" s="76"/>
      <c r="G7" s="76"/>
      <c r="H7" s="76"/>
      <c r="I7" s="76"/>
      <c r="J7" s="77"/>
      <c r="K7" s="76"/>
      <c r="L7" s="76"/>
      <c r="M7" s="76"/>
      <c r="N7" s="113"/>
      <c r="O7" s="76"/>
      <c r="P7" s="78"/>
      <c r="Q7" s="79">
        <f t="shared" si="0"/>
        <v>0</v>
      </c>
      <c r="R7" s="80"/>
      <c r="S7" s="32"/>
      <c r="T7" s="32"/>
      <c r="U7" s="32"/>
      <c r="V7" s="32"/>
      <c r="W7" s="32"/>
    </row>
    <row r="8" spans="1:24" s="13" customFormat="1">
      <c r="A8" s="74"/>
      <c r="B8" s="82"/>
      <c r="C8" s="75"/>
      <c r="D8" s="83"/>
      <c r="E8" s="83"/>
      <c r="F8" s="83"/>
      <c r="G8" s="83"/>
      <c r="H8" s="83"/>
      <c r="I8" s="83"/>
      <c r="J8" s="84"/>
      <c r="K8" s="83"/>
      <c r="L8" s="83"/>
      <c r="M8" s="83"/>
      <c r="N8" s="114"/>
      <c r="O8" s="83"/>
      <c r="P8" s="85"/>
      <c r="Q8" s="79">
        <f>SUM(B8:P8)</f>
        <v>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/>
      <c r="B9" s="82"/>
      <c r="C9" s="75"/>
      <c r="D9" s="83"/>
      <c r="E9" s="83"/>
      <c r="F9" s="83"/>
      <c r="G9" s="83"/>
      <c r="H9" s="83"/>
      <c r="I9" s="83"/>
      <c r="J9" s="84"/>
      <c r="K9" s="83"/>
      <c r="L9" s="83"/>
      <c r="M9" s="83"/>
      <c r="N9" s="114"/>
      <c r="O9" s="83"/>
      <c r="P9" s="85"/>
      <c r="Q9" s="79">
        <f t="shared" si="0"/>
        <v>0</v>
      </c>
      <c r="R9" s="80"/>
      <c r="S9" s="9"/>
      <c r="T9" s="9"/>
      <c r="U9" s="32"/>
      <c r="V9" s="32"/>
      <c r="W9" s="32"/>
    </row>
    <row r="10" spans="1:24" s="13" customFormat="1">
      <c r="A10" s="74"/>
      <c r="B10" s="82"/>
      <c r="C10" s="75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114"/>
      <c r="O10" s="83"/>
      <c r="P10" s="85"/>
      <c r="Q10" s="79">
        <f t="shared" si="0"/>
        <v>0</v>
      </c>
      <c r="R10" s="80"/>
      <c r="S10" s="32"/>
      <c r="T10" s="32"/>
      <c r="U10" s="5"/>
      <c r="V10" s="32"/>
      <c r="W10" s="5"/>
    </row>
    <row r="11" spans="1:24" s="13" customFormat="1">
      <c r="A11" s="74"/>
      <c r="B11" s="82"/>
      <c r="C11" s="75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114"/>
      <c r="O11" s="83"/>
      <c r="P11" s="85"/>
      <c r="Q11" s="79">
        <f t="shared" si="0"/>
        <v>0</v>
      </c>
      <c r="R11" s="80"/>
      <c r="S11" s="32"/>
      <c r="T11" s="32"/>
      <c r="U11" s="32"/>
      <c r="V11" s="32"/>
      <c r="W11" s="32"/>
    </row>
    <row r="12" spans="1:24" s="13" customFormat="1">
      <c r="A12" s="74"/>
      <c r="B12" s="82"/>
      <c r="C12" s="7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14"/>
      <c r="O12" s="83"/>
      <c r="P12" s="85"/>
      <c r="Q12" s="79">
        <f t="shared" si="0"/>
        <v>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/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1500</v>
      </c>
      <c r="C37" s="281">
        <f t="shared" si="1"/>
        <v>0</v>
      </c>
      <c r="D37" s="101">
        <f t="shared" si="1"/>
        <v>0</v>
      </c>
      <c r="E37" s="101">
        <f t="shared" si="1"/>
        <v>0</v>
      </c>
      <c r="F37" s="101">
        <f t="shared" si="1"/>
        <v>0</v>
      </c>
      <c r="G37" s="101">
        <f t="shared" si="1"/>
        <v>30</v>
      </c>
      <c r="H37" s="101">
        <f t="shared" si="1"/>
        <v>0</v>
      </c>
      <c r="I37" s="101"/>
      <c r="J37" s="101">
        <f>SUM(J6:J36)</f>
        <v>30</v>
      </c>
      <c r="K37" s="101">
        <f>SUM(K6:K36)</f>
        <v>320</v>
      </c>
      <c r="L37" s="101"/>
      <c r="M37" s="101">
        <f>SUM(M6:M36)</f>
        <v>0</v>
      </c>
      <c r="N37" s="117">
        <f>SUM(N6:N36)</f>
        <v>0</v>
      </c>
      <c r="O37" s="101">
        <f>SUM(O6:O36)</f>
        <v>0</v>
      </c>
      <c r="P37" s="102">
        <f>SUM(P6:P36)</f>
        <v>0</v>
      </c>
      <c r="Q37" s="103">
        <f>SUM(Q6:Q36)</f>
        <v>1880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0" t="s">
        <v>15</v>
      </c>
      <c r="B1" s="371"/>
      <c r="C1" s="371"/>
      <c r="D1" s="371"/>
      <c r="E1" s="371"/>
      <c r="F1" s="372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3" t="s">
        <v>189</v>
      </c>
      <c r="B2" s="374"/>
      <c r="C2" s="374"/>
      <c r="D2" s="374"/>
      <c r="E2" s="374"/>
      <c r="F2" s="375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6" t="s">
        <v>84</v>
      </c>
      <c r="B3" s="377"/>
      <c r="C3" s="377"/>
      <c r="D3" s="377"/>
      <c r="E3" s="377"/>
      <c r="F3" s="378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186</v>
      </c>
      <c r="B5" s="48">
        <v>336760</v>
      </c>
      <c r="C5" s="192">
        <v>348350</v>
      </c>
      <c r="D5" s="48">
        <v>1880</v>
      </c>
      <c r="E5" s="48">
        <f>C5+D5</f>
        <v>350230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/>
      <c r="B6" s="49"/>
      <c r="C6" s="52"/>
      <c r="D6" s="49"/>
      <c r="E6" s="49">
        <f t="shared" ref="E6:E32" si="0">C6+D6</f>
        <v>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/>
      <c r="B7" s="49"/>
      <c r="C7" s="52"/>
      <c r="D7" s="49"/>
      <c r="E7" s="49">
        <f t="shared" si="0"/>
        <v>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/>
      <c r="B8" s="49"/>
      <c r="C8" s="52"/>
      <c r="D8" s="49"/>
      <c r="E8" s="49">
        <f t="shared" si="0"/>
        <v>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/>
      <c r="B9" s="49"/>
      <c r="C9" s="52"/>
      <c r="D9" s="49"/>
      <c r="E9" s="49">
        <f t="shared" si="0"/>
        <v>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/>
      <c r="B10" s="49"/>
      <c r="C10" s="52"/>
      <c r="D10" s="49"/>
      <c r="E10" s="49">
        <f t="shared" si="0"/>
        <v>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/>
      <c r="B11" s="49"/>
      <c r="C11" s="52"/>
      <c r="D11" s="49"/>
      <c r="E11" s="49">
        <f t="shared" si="0"/>
        <v>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336760</v>
      </c>
      <c r="C33" s="252">
        <f>SUM(C5:C32)</f>
        <v>348350</v>
      </c>
      <c r="D33" s="251">
        <f>SUM(D5:D32)</f>
        <v>1880</v>
      </c>
      <c r="E33" s="251">
        <f>SUM(E5:E32)</f>
        <v>350230</v>
      </c>
      <c r="F33" s="251">
        <f>B33-E33</f>
        <v>-13470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9" t="s">
        <v>21</v>
      </c>
      <c r="C35" s="369"/>
      <c r="D35" s="369"/>
      <c r="E35" s="369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126</v>
      </c>
      <c r="C37" s="127" t="s">
        <v>100</v>
      </c>
      <c r="D37" s="205">
        <v>5740</v>
      </c>
      <c r="E37" s="263" t="s">
        <v>177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100</v>
      </c>
      <c r="D39" s="206">
        <v>3000</v>
      </c>
      <c r="E39" s="175" t="s">
        <v>186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124</v>
      </c>
      <c r="C40" s="118"/>
      <c r="D40" s="206">
        <v>200</v>
      </c>
      <c r="E40" s="175" t="s">
        <v>172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/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400000</v>
      </c>
      <c r="E46" s="297" t="s">
        <v>182</v>
      </c>
      <c r="F46" s="130"/>
      <c r="G46" s="137"/>
      <c r="H46" s="190" t="s">
        <v>89</v>
      </c>
      <c r="I46" s="191">
        <v>1718911905</v>
      </c>
      <c r="J46" s="192">
        <v>400000</v>
      </c>
      <c r="K46" s="127" t="s">
        <v>182</v>
      </c>
      <c r="L46" s="193">
        <v>400000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200000</v>
      </c>
      <c r="E47" s="301" t="s">
        <v>186</v>
      </c>
      <c r="F47" s="131"/>
      <c r="G47" s="137"/>
      <c r="H47" s="186" t="s">
        <v>90</v>
      </c>
      <c r="I47" s="55">
        <v>1765002244</v>
      </c>
      <c r="J47" s="52">
        <v>220000</v>
      </c>
      <c r="K47" s="52" t="s">
        <v>182</v>
      </c>
      <c r="L47" s="128">
        <v>220000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200000</v>
      </c>
      <c r="E48" s="303" t="s">
        <v>174</v>
      </c>
      <c r="F48" s="131"/>
      <c r="G48" s="137"/>
      <c r="H48" s="186" t="s">
        <v>102</v>
      </c>
      <c r="I48" s="55">
        <v>1716697790</v>
      </c>
      <c r="J48" s="52">
        <v>200000</v>
      </c>
      <c r="K48" s="170" t="s">
        <v>174</v>
      </c>
      <c r="L48" s="128">
        <v>200000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200000</v>
      </c>
      <c r="E49" s="301" t="s">
        <v>182</v>
      </c>
      <c r="F49" s="131"/>
      <c r="G49" s="137"/>
      <c r="H49" s="186" t="s">
        <v>107</v>
      </c>
      <c r="I49" s="55">
        <v>1743942020</v>
      </c>
      <c r="J49" s="52">
        <v>200000</v>
      </c>
      <c r="K49" s="170" t="s">
        <v>182</v>
      </c>
      <c r="L49" s="128">
        <v>200000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171</v>
      </c>
      <c r="F50" s="131"/>
      <c r="G50" s="137"/>
      <c r="H50" s="174" t="s">
        <v>105</v>
      </c>
      <c r="I50" s="56">
        <v>1723246584</v>
      </c>
      <c r="J50" s="168">
        <v>88650</v>
      </c>
      <c r="K50" s="169" t="s">
        <v>171</v>
      </c>
      <c r="L50" s="128">
        <v>88650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33450</v>
      </c>
      <c r="E51" s="305" t="s">
        <v>176</v>
      </c>
      <c r="F51" s="131"/>
      <c r="G51" s="137"/>
      <c r="H51" s="186" t="s">
        <v>106</v>
      </c>
      <c r="I51" s="55">
        <v>1739791780</v>
      </c>
      <c r="J51" s="52">
        <v>33450</v>
      </c>
      <c r="K51" s="170" t="s">
        <v>176</v>
      </c>
      <c r="L51" s="128">
        <v>33450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132</v>
      </c>
      <c r="C52" s="299">
        <v>1725821212</v>
      </c>
      <c r="D52" s="300">
        <v>70900</v>
      </c>
      <c r="E52" s="303" t="s">
        <v>177</v>
      </c>
      <c r="F52" s="131"/>
      <c r="G52" s="137"/>
      <c r="H52" s="186" t="s">
        <v>132</v>
      </c>
      <c r="I52" s="55">
        <v>1725821212</v>
      </c>
      <c r="J52" s="52">
        <v>70900</v>
      </c>
      <c r="K52" s="170" t="s">
        <v>177</v>
      </c>
      <c r="L52" s="128">
        <v>70900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59200</v>
      </c>
      <c r="E53" s="301" t="s">
        <v>182</v>
      </c>
      <c r="F53" s="131"/>
      <c r="G53" s="137"/>
      <c r="H53" s="186" t="s">
        <v>91</v>
      </c>
      <c r="I53" s="55">
        <v>1749334499</v>
      </c>
      <c r="J53" s="52">
        <v>59200</v>
      </c>
      <c r="K53" s="170" t="s">
        <v>182</v>
      </c>
      <c r="L53" s="128">
        <v>59200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88</v>
      </c>
      <c r="B54" s="298" t="s">
        <v>90</v>
      </c>
      <c r="C54" s="299" t="s">
        <v>180</v>
      </c>
      <c r="D54" s="300">
        <v>200</v>
      </c>
      <c r="E54" s="305" t="s">
        <v>179</v>
      </c>
      <c r="F54" s="131"/>
      <c r="G54" s="137"/>
      <c r="H54" s="188" t="s">
        <v>90</v>
      </c>
      <c r="I54" s="61" t="s">
        <v>180</v>
      </c>
      <c r="J54" s="52">
        <v>200</v>
      </c>
      <c r="K54" s="170" t="s">
        <v>179</v>
      </c>
      <c r="L54" s="128">
        <v>200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/>
      <c r="I55" s="55"/>
      <c r="J55" s="52"/>
      <c r="K55" s="170"/>
      <c r="L55" s="128"/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/>
      <c r="I56" s="55"/>
      <c r="J56" s="52"/>
      <c r="K56" s="118"/>
      <c r="L56" s="128"/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/>
      <c r="I57" s="55"/>
      <c r="J57" s="52"/>
      <c r="K57" s="170"/>
      <c r="L57" s="128"/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62210</v>
      </c>
      <c r="E58" s="310" t="s">
        <v>182</v>
      </c>
      <c r="F58" s="131"/>
      <c r="G58" s="137"/>
      <c r="H58" s="186" t="s">
        <v>66</v>
      </c>
      <c r="I58" s="55" t="s">
        <v>61</v>
      </c>
      <c r="J58" s="52">
        <v>62210</v>
      </c>
      <c r="K58" s="170" t="s">
        <v>182</v>
      </c>
      <c r="L58" s="128">
        <v>62210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70</v>
      </c>
      <c r="I59" s="55" t="s">
        <v>64</v>
      </c>
      <c r="J59" s="52">
        <v>11000</v>
      </c>
      <c r="K59" s="170" t="s">
        <v>101</v>
      </c>
      <c r="L59" s="128">
        <v>11000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23510</v>
      </c>
      <c r="E60" s="309" t="s">
        <v>182</v>
      </c>
      <c r="F60" s="131"/>
      <c r="G60" s="137"/>
      <c r="H60" s="174" t="s">
        <v>67</v>
      </c>
      <c r="I60" s="56" t="s">
        <v>62</v>
      </c>
      <c r="J60" s="168">
        <v>23510</v>
      </c>
      <c r="K60" s="169" t="s">
        <v>182</v>
      </c>
      <c r="L60" s="128">
        <v>23510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133</v>
      </c>
      <c r="F61" s="133"/>
      <c r="G61" s="137"/>
      <c r="H61" s="186" t="s">
        <v>68</v>
      </c>
      <c r="I61" s="55" t="s">
        <v>63</v>
      </c>
      <c r="J61" s="52">
        <v>17400</v>
      </c>
      <c r="K61" s="170" t="s">
        <v>133</v>
      </c>
      <c r="L61" s="128">
        <v>17400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21440</v>
      </c>
      <c r="E62" s="310" t="s">
        <v>174</v>
      </c>
      <c r="F62" s="130"/>
      <c r="G62" s="137"/>
      <c r="H62" s="186" t="s">
        <v>69</v>
      </c>
      <c r="I62" s="55">
        <v>1774412324</v>
      </c>
      <c r="J62" s="52">
        <v>21440</v>
      </c>
      <c r="K62" s="171" t="s">
        <v>174</v>
      </c>
      <c r="L62" s="128">
        <v>21440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119</v>
      </c>
      <c r="C63" s="289">
        <v>1745870700</v>
      </c>
      <c r="D63" s="290">
        <v>15000</v>
      </c>
      <c r="E63" s="310" t="s">
        <v>168</v>
      </c>
      <c r="F63" s="131"/>
      <c r="G63" s="137"/>
      <c r="H63" s="174" t="s">
        <v>119</v>
      </c>
      <c r="I63" s="56">
        <v>1745870700</v>
      </c>
      <c r="J63" s="168">
        <v>15000</v>
      </c>
      <c r="K63" s="169" t="s">
        <v>168</v>
      </c>
      <c r="L63" s="128">
        <v>15000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157</v>
      </c>
      <c r="F64" s="131"/>
      <c r="G64" s="137"/>
      <c r="H64" s="174" t="s">
        <v>72</v>
      </c>
      <c r="I64" s="56" t="s">
        <v>65</v>
      </c>
      <c r="J64" s="168">
        <v>5000</v>
      </c>
      <c r="K64" s="169" t="s">
        <v>157</v>
      </c>
      <c r="L64" s="128">
        <v>5000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/>
      <c r="B65" s="288"/>
      <c r="C65" s="289"/>
      <c r="D65" s="290"/>
      <c r="E65" s="291"/>
      <c r="F65" s="131"/>
      <c r="G65" s="137"/>
      <c r="H65" s="186" t="s">
        <v>131</v>
      </c>
      <c r="I65" s="55">
        <v>1737600335</v>
      </c>
      <c r="J65" s="52">
        <v>15000</v>
      </c>
      <c r="K65" s="170" t="s">
        <v>179</v>
      </c>
      <c r="L65" s="128">
        <v>15000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/>
      <c r="B66" s="292"/>
      <c r="C66" s="289"/>
      <c r="D66" s="290"/>
      <c r="E66" s="310"/>
      <c r="F66" s="131"/>
      <c r="G66" s="137"/>
      <c r="H66" s="186" t="s">
        <v>109</v>
      </c>
      <c r="I66" s="55">
        <v>1811710431</v>
      </c>
      <c r="J66" s="52">
        <v>1960</v>
      </c>
      <c r="K66" s="170" t="s">
        <v>172</v>
      </c>
      <c r="L66" s="128">
        <v>1960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109</v>
      </c>
      <c r="I67" s="55">
        <v>1750481144</v>
      </c>
      <c r="J67" s="52">
        <v>29160</v>
      </c>
      <c r="K67" s="170" t="s">
        <v>125</v>
      </c>
      <c r="L67" s="128">
        <v>29160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129</v>
      </c>
      <c r="I68" s="55">
        <v>1732469191</v>
      </c>
      <c r="J68" s="52">
        <v>5740</v>
      </c>
      <c r="K68" s="52" t="s">
        <v>182</v>
      </c>
      <c r="L68" s="128">
        <v>5740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118</v>
      </c>
      <c r="I69" s="55">
        <v>1744752366</v>
      </c>
      <c r="J69" s="52">
        <v>19000</v>
      </c>
      <c r="K69" s="118" t="s">
        <v>176</v>
      </c>
      <c r="L69" s="128">
        <v>19000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138</v>
      </c>
      <c r="I70" s="56"/>
      <c r="J70" s="168">
        <v>15000</v>
      </c>
      <c r="K70" s="169" t="s">
        <v>157</v>
      </c>
      <c r="L70" s="128">
        <v>15000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71</v>
      </c>
      <c r="I71" s="58">
        <v>1761236031</v>
      </c>
      <c r="J71" s="52">
        <v>7000</v>
      </c>
      <c r="K71" s="118" t="s">
        <v>101</v>
      </c>
      <c r="L71" s="128">
        <v>7000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131</v>
      </c>
      <c r="C72" s="314">
        <v>1737600335</v>
      </c>
      <c r="D72" s="315">
        <v>15000</v>
      </c>
      <c r="E72" s="319" t="s">
        <v>179</v>
      </c>
      <c r="F72" s="133"/>
      <c r="G72" s="137"/>
      <c r="H72" s="174" t="s">
        <v>110</v>
      </c>
      <c r="I72" s="56">
        <v>1309083520</v>
      </c>
      <c r="J72" s="168">
        <v>280000</v>
      </c>
      <c r="K72" s="169" t="s">
        <v>175</v>
      </c>
      <c r="L72" s="128">
        <v>280000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108</v>
      </c>
      <c r="B73" s="313" t="s">
        <v>109</v>
      </c>
      <c r="C73" s="320">
        <v>1811710431</v>
      </c>
      <c r="D73" s="315">
        <v>1960</v>
      </c>
      <c r="E73" s="317" t="s">
        <v>172</v>
      </c>
      <c r="F73" s="133"/>
      <c r="G73" s="137"/>
      <c r="H73" s="186" t="s">
        <v>114</v>
      </c>
      <c r="I73" s="55">
        <v>1719792350</v>
      </c>
      <c r="J73" s="52">
        <v>20000</v>
      </c>
      <c r="K73" s="170" t="s">
        <v>135</v>
      </c>
      <c r="L73" s="128">
        <v>20000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1750481144</v>
      </c>
      <c r="D74" s="318">
        <v>29160</v>
      </c>
      <c r="E74" s="319" t="s">
        <v>125</v>
      </c>
      <c r="F74" s="133"/>
      <c r="G74" s="137"/>
      <c r="H74" s="174" t="s">
        <v>159</v>
      </c>
      <c r="I74" s="56"/>
      <c r="J74" s="168">
        <v>500</v>
      </c>
      <c r="K74" s="169" t="s">
        <v>177</v>
      </c>
      <c r="L74" s="128">
        <v>500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128</v>
      </c>
      <c r="B75" s="313" t="s">
        <v>129</v>
      </c>
      <c r="C75" s="320">
        <v>1732469191</v>
      </c>
      <c r="D75" s="315">
        <v>5740</v>
      </c>
      <c r="E75" s="316" t="s">
        <v>182</v>
      </c>
      <c r="F75" s="131"/>
      <c r="G75" s="137"/>
      <c r="H75" s="186" t="s">
        <v>104</v>
      </c>
      <c r="I75" s="55">
        <v>1789726772</v>
      </c>
      <c r="J75" s="52">
        <v>38230</v>
      </c>
      <c r="K75" s="118" t="s">
        <v>130</v>
      </c>
      <c r="L75" s="128">
        <v>38230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79</v>
      </c>
      <c r="B76" s="313" t="s">
        <v>118</v>
      </c>
      <c r="C76" s="314">
        <v>1744752366</v>
      </c>
      <c r="D76" s="315">
        <v>19000</v>
      </c>
      <c r="E76" s="319" t="s">
        <v>176</v>
      </c>
      <c r="F76" s="131"/>
      <c r="G76" s="137"/>
      <c r="H76" s="174" t="s">
        <v>158</v>
      </c>
      <c r="I76" s="56"/>
      <c r="J76" s="168">
        <v>30000</v>
      </c>
      <c r="K76" s="168" t="s">
        <v>177</v>
      </c>
      <c r="L76" s="128">
        <v>30000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79</v>
      </c>
      <c r="B77" s="313" t="s">
        <v>138</v>
      </c>
      <c r="C77" s="314"/>
      <c r="D77" s="315">
        <v>15000</v>
      </c>
      <c r="E77" s="317" t="s">
        <v>157</v>
      </c>
      <c r="F77" s="137"/>
      <c r="G77" s="137"/>
      <c r="H77" s="186" t="s">
        <v>137</v>
      </c>
      <c r="I77" s="55"/>
      <c r="J77" s="52">
        <v>25000</v>
      </c>
      <c r="K77" s="170" t="s">
        <v>182</v>
      </c>
      <c r="L77" s="128">
        <v>25000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71</v>
      </c>
      <c r="C78" s="314">
        <v>1761236031</v>
      </c>
      <c r="D78" s="318">
        <v>7000</v>
      </c>
      <c r="E78" s="319" t="s">
        <v>101</v>
      </c>
      <c r="F78" s="267"/>
      <c r="G78" s="137"/>
      <c r="H78" s="186" t="s">
        <v>113</v>
      </c>
      <c r="I78" s="55">
        <v>1729190349</v>
      </c>
      <c r="J78" s="52">
        <v>63000</v>
      </c>
      <c r="K78" s="170" t="s">
        <v>168</v>
      </c>
      <c r="L78" s="128">
        <v>63000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110</v>
      </c>
      <c r="C79" s="320">
        <v>1309083520</v>
      </c>
      <c r="D79" s="315">
        <v>280000</v>
      </c>
      <c r="E79" s="319" t="s">
        <v>175</v>
      </c>
      <c r="F79" s="131"/>
      <c r="G79" s="137"/>
      <c r="H79" s="186" t="s">
        <v>116</v>
      </c>
      <c r="I79" s="55">
        <v>1763999686</v>
      </c>
      <c r="J79" s="52">
        <v>52000</v>
      </c>
      <c r="K79" s="170" t="s">
        <v>174</v>
      </c>
      <c r="L79" s="128">
        <v>52000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114</v>
      </c>
      <c r="C80" s="314">
        <v>1719792350</v>
      </c>
      <c r="D80" s="315">
        <v>20000</v>
      </c>
      <c r="E80" s="319" t="s">
        <v>135</v>
      </c>
      <c r="F80" s="137"/>
      <c r="G80" s="137"/>
      <c r="H80" s="186" t="s">
        <v>44</v>
      </c>
      <c r="I80" s="55">
        <v>1739992171</v>
      </c>
      <c r="J80" s="52">
        <v>17500</v>
      </c>
      <c r="K80" s="170" t="s">
        <v>45</v>
      </c>
      <c r="L80" s="128">
        <v>17500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21" t="s">
        <v>103</v>
      </c>
      <c r="B81" s="322" t="s">
        <v>159</v>
      </c>
      <c r="C81" s="314"/>
      <c r="D81" s="315">
        <v>500</v>
      </c>
      <c r="E81" s="319" t="s">
        <v>177</v>
      </c>
      <c r="F81" s="131"/>
      <c r="G81" s="137"/>
      <c r="H81" s="186" t="s">
        <v>115</v>
      </c>
      <c r="I81" s="55">
        <v>1758900692</v>
      </c>
      <c r="J81" s="52">
        <v>30000</v>
      </c>
      <c r="K81" s="170" t="s">
        <v>42</v>
      </c>
      <c r="L81" s="128">
        <v>30000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103</v>
      </c>
      <c r="B82" s="313" t="s">
        <v>104</v>
      </c>
      <c r="C82" s="314">
        <v>1789726772</v>
      </c>
      <c r="D82" s="315">
        <v>38230</v>
      </c>
      <c r="E82" s="319" t="s">
        <v>130</v>
      </c>
      <c r="F82" s="131"/>
      <c r="G82" s="137"/>
      <c r="H82" s="186" t="s">
        <v>126</v>
      </c>
      <c r="I82" s="55" t="s">
        <v>100</v>
      </c>
      <c r="J82" s="52">
        <v>5740</v>
      </c>
      <c r="K82" s="170" t="s">
        <v>177</v>
      </c>
      <c r="L82" s="128">
        <v>5740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103</v>
      </c>
      <c r="B83" s="324" t="s">
        <v>158</v>
      </c>
      <c r="C83" s="314"/>
      <c r="D83" s="315">
        <v>30000</v>
      </c>
      <c r="E83" s="319" t="s">
        <v>177</v>
      </c>
      <c r="F83" s="131"/>
      <c r="G83" s="137"/>
      <c r="H83" s="186" t="s">
        <v>99</v>
      </c>
      <c r="I83" s="55" t="s">
        <v>92</v>
      </c>
      <c r="J83" s="52">
        <v>8140</v>
      </c>
      <c r="K83" s="170" t="s">
        <v>117</v>
      </c>
      <c r="L83" s="128">
        <v>8140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136</v>
      </c>
      <c r="B84" s="324" t="s">
        <v>137</v>
      </c>
      <c r="C84" s="314"/>
      <c r="D84" s="315">
        <v>25000</v>
      </c>
      <c r="E84" s="319" t="s">
        <v>182</v>
      </c>
      <c r="F84" s="264"/>
      <c r="G84" s="137"/>
      <c r="H84" s="186" t="s">
        <v>111</v>
      </c>
      <c r="I84" s="55" t="s">
        <v>100</v>
      </c>
      <c r="J84" s="52">
        <v>4000</v>
      </c>
      <c r="K84" s="170" t="s">
        <v>163</v>
      </c>
      <c r="L84" s="128">
        <v>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112</v>
      </c>
      <c r="B85" s="313" t="s">
        <v>113</v>
      </c>
      <c r="C85" s="314">
        <v>1729190349</v>
      </c>
      <c r="D85" s="315">
        <v>63000</v>
      </c>
      <c r="E85" s="319" t="s">
        <v>168</v>
      </c>
      <c r="F85" s="131"/>
      <c r="G85" s="137"/>
      <c r="H85" s="186" t="s">
        <v>124</v>
      </c>
      <c r="I85" s="55"/>
      <c r="J85" s="52">
        <v>200</v>
      </c>
      <c r="K85" s="170" t="s">
        <v>172</v>
      </c>
      <c r="L85" s="128">
        <v>200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108</v>
      </c>
      <c r="B86" s="313" t="s">
        <v>190</v>
      </c>
      <c r="C86" s="314"/>
      <c r="D86" s="315">
        <v>7530</v>
      </c>
      <c r="E86" s="319" t="s">
        <v>186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/>
      <c r="B87" s="313"/>
      <c r="C87" s="314"/>
      <c r="D87" s="315"/>
      <c r="E87" s="317"/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/>
      <c r="B88" s="323"/>
      <c r="C88" s="314"/>
      <c r="D88" s="315"/>
      <c r="E88" s="317"/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/>
      <c r="B89" s="323"/>
      <c r="C89" s="314"/>
      <c r="D89" s="315"/>
      <c r="E89" s="317"/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/>
      <c r="B90" s="324"/>
      <c r="C90" s="314"/>
      <c r="D90" s="315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116</v>
      </c>
      <c r="C115" s="118">
        <v>1763999686</v>
      </c>
      <c r="D115" s="207">
        <v>52000</v>
      </c>
      <c r="E115" s="178" t="s">
        <v>174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115</v>
      </c>
      <c r="C117" s="118">
        <v>1758900692</v>
      </c>
      <c r="D117" s="207">
        <v>30000</v>
      </c>
      <c r="E117" s="178" t="s">
        <v>42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7" t="s">
        <v>27</v>
      </c>
      <c r="B119" s="368"/>
      <c r="C119" s="379"/>
      <c r="D119" s="208">
        <f>SUM(D37:D118)</f>
        <v>2081660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7" t="s">
        <v>28</v>
      </c>
      <c r="B121" s="368"/>
      <c r="C121" s="368"/>
      <c r="D121" s="208">
        <f>D119+M121</f>
        <v>2081660</v>
      </c>
      <c r="E121" s="204"/>
      <c r="F121" s="137"/>
      <c r="G121" s="137"/>
      <c r="H121" s="212"/>
      <c r="I121" s="184"/>
      <c r="J121" s="213">
        <f>SUM(J46:J120)</f>
        <v>2095130</v>
      </c>
      <c r="K121" s="214"/>
      <c r="L121" s="215">
        <f>SUM(L46:L120)</f>
        <v>2095130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86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6"/>
  <sheetViews>
    <sheetView tabSelected="1" zoomScaleNormal="100" workbookViewId="0">
      <selection activeCell="H9" sqref="H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3" t="s">
        <v>46</v>
      </c>
      <c r="B1" s="384"/>
      <c r="C1" s="384"/>
      <c r="D1" s="384"/>
      <c r="E1" s="385"/>
      <c r="F1" s="5"/>
      <c r="G1" s="5"/>
    </row>
    <row r="2" spans="1:25" ht="21.75">
      <c r="A2" s="389" t="s">
        <v>59</v>
      </c>
      <c r="B2" s="390"/>
      <c r="C2" s="390"/>
      <c r="D2" s="390"/>
      <c r="E2" s="391"/>
      <c r="F2" s="5"/>
      <c r="G2" s="5"/>
    </row>
    <row r="3" spans="1:25" ht="23.25">
      <c r="A3" s="386" t="s">
        <v>185</v>
      </c>
      <c r="B3" s="387"/>
      <c r="C3" s="387"/>
      <c r="D3" s="387"/>
      <c r="E3" s="38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2" t="s">
        <v>96</v>
      </c>
      <c r="B4" s="393"/>
      <c r="C4" s="258"/>
      <c r="D4" s="394" t="s">
        <v>95</v>
      </c>
      <c r="E4" s="39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6026229.1200000001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8899.0100000000057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136056.88999999873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43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1880</v>
      </c>
      <c r="C9" s="40"/>
      <c r="D9" s="39" t="s">
        <v>11</v>
      </c>
      <c r="E9" s="240">
        <v>2081660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184</v>
      </c>
      <c r="B10" s="244">
        <v>0</v>
      </c>
      <c r="C10" s="40"/>
      <c r="D10" s="39" t="s">
        <v>183</v>
      </c>
      <c r="E10" s="242">
        <v>1195435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122</v>
      </c>
      <c r="B11" s="279">
        <f>B6-B9-B10</f>
        <v>7019.0100000000057</v>
      </c>
      <c r="C11" s="40"/>
      <c r="D11" s="344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7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C14" s="39"/>
      <c r="D14" s="39" t="s">
        <v>120</v>
      </c>
      <c r="E14" s="240">
        <v>36400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45" t="s">
        <v>178</v>
      </c>
      <c r="B15" s="346">
        <v>1500000</v>
      </c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43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B5+B11+B15</f>
        <v>9507019.0099999998</v>
      </c>
      <c r="C17" s="40"/>
      <c r="D17" s="40" t="s">
        <v>7</v>
      </c>
      <c r="E17" s="243">
        <f>SUM(E5:E16)</f>
        <v>9507019.0099999979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0" t="s">
        <v>14</v>
      </c>
      <c r="B19" s="381"/>
      <c r="C19" s="381"/>
      <c r="D19" s="381"/>
      <c r="E19" s="38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8" t="s">
        <v>150</v>
      </c>
      <c r="B20" s="339">
        <v>62210</v>
      </c>
      <c r="C20" s="340"/>
      <c r="D20" s="341" t="s">
        <v>139</v>
      </c>
      <c r="E20" s="342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26" t="s">
        <v>173</v>
      </c>
      <c r="B21" s="327">
        <v>23600</v>
      </c>
      <c r="C21" s="39"/>
      <c r="D21" s="261" t="s">
        <v>142</v>
      </c>
      <c r="E21" s="262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156</v>
      </c>
      <c r="B22" s="45">
        <v>23510</v>
      </c>
      <c r="C22" s="39"/>
      <c r="D22" s="261" t="s">
        <v>140</v>
      </c>
      <c r="E22" s="262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155</v>
      </c>
      <c r="B23" s="270">
        <v>17800</v>
      </c>
      <c r="C23" s="39"/>
      <c r="D23" s="261" t="s">
        <v>141</v>
      </c>
      <c r="E23" s="262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154</v>
      </c>
      <c r="B24" s="45">
        <v>22000</v>
      </c>
      <c r="C24" s="39"/>
      <c r="D24" s="261" t="s">
        <v>143</v>
      </c>
      <c r="E24" s="262">
        <v>88650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164</v>
      </c>
      <c r="B25" s="120">
        <v>15000</v>
      </c>
      <c r="C25" s="39"/>
      <c r="D25" s="261" t="s">
        <v>146</v>
      </c>
      <c r="E25" s="262">
        <v>59200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170</v>
      </c>
      <c r="B26" s="45">
        <v>18000</v>
      </c>
      <c r="C26" s="121"/>
      <c r="D26" s="261" t="s">
        <v>145</v>
      </c>
      <c r="E26" s="262">
        <v>75900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165</v>
      </c>
      <c r="B27" s="120">
        <v>24000</v>
      </c>
      <c r="C27" s="121"/>
      <c r="D27" s="261" t="s">
        <v>144</v>
      </c>
      <c r="E27" s="262">
        <v>33450</v>
      </c>
      <c r="G27" s="3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151</v>
      </c>
      <c r="B28" s="45">
        <v>29160</v>
      </c>
      <c r="C28" s="121"/>
      <c r="D28" s="261" t="s">
        <v>181</v>
      </c>
      <c r="E28" s="262">
        <v>21080</v>
      </c>
      <c r="G28" s="1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162</v>
      </c>
      <c r="B29" s="120">
        <v>33060</v>
      </c>
      <c r="C29" s="121"/>
      <c r="D29" s="261" t="s">
        <v>166</v>
      </c>
      <c r="E29" s="262">
        <v>17000</v>
      </c>
      <c r="G29" s="16"/>
      <c r="K29" s="7"/>
      <c r="L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153</v>
      </c>
      <c r="B30" s="120">
        <v>20000</v>
      </c>
      <c r="C30" s="121"/>
      <c r="D30" s="261" t="s">
        <v>161</v>
      </c>
      <c r="E30" s="262">
        <v>30000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329" t="s">
        <v>160</v>
      </c>
      <c r="B31" s="330">
        <v>15000</v>
      </c>
      <c r="C31" s="331"/>
      <c r="D31" s="332" t="s">
        <v>148</v>
      </c>
      <c r="E31" s="333">
        <v>38230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4" t="s">
        <v>147</v>
      </c>
      <c r="B32" s="335">
        <v>233470</v>
      </c>
      <c r="C32" s="331"/>
      <c r="D32" s="332" t="s">
        <v>169</v>
      </c>
      <c r="E32" s="333">
        <v>63000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36" t="s">
        <v>152</v>
      </c>
      <c r="B33" s="337">
        <v>19000</v>
      </c>
      <c r="C33" s="328"/>
      <c r="D33" s="272" t="s">
        <v>149</v>
      </c>
      <c r="E33" s="273">
        <v>25000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</sheetData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2022-08-01T19:32:04Z</dcterms:modified>
</cp:coreProperties>
</file>