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LY\16.07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P12" authorId="0" shapeId="0">
      <text>
        <r>
          <rPr>
            <b/>
            <sz val="9"/>
            <color indexed="81"/>
            <rFont val="Tahoma"/>
            <family val="2"/>
          </rPr>
          <t>SR Electronics 1% Less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SBC Saddam 20pcs Sold Out=1000
SBC Konok=500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DSR Haider=500
DSR Murad=200
Shakil = 200
</t>
        </r>
      </text>
    </comment>
  </commentList>
</comments>
</file>

<file path=xl/sharedStrings.xml><?xml version="1.0" encoding="utf-8"?>
<sst xmlns="http://schemas.openxmlformats.org/spreadsheetml/2006/main" count="408" uniqueCount="227">
  <si>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</si>
  <si>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</si>
  <si>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</si>
  <si>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</si>
  <si>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</si>
  <si>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</si>
  <si>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</si>
  <si>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</si>
  <si>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</si>
  <si>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</si>
  <si>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</si>
  <si>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</si>
  <si>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</si>
  <si>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</si>
  <si>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</si>
  <si>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</si>
  <si>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</si>
  <si>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</si>
  <si>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</si>
  <si>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</si>
  <si>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</si>
  <si>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</si>
  <si>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</si>
  <si>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</si>
  <si>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</si>
  <si>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</si>
  <si>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</si>
  <si>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</si>
  <si>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</si>
  <si>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</si>
  <si>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</si>
  <si>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</si>
  <si>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</si>
  <si>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</si>
  <si>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</si>
  <si>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</si>
  <si>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</si>
  <si>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</si>
  <si>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</si>
  <si>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</si>
  <si>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</si>
  <si>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</si>
  <si>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</si>
  <si>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</si>
  <si>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</si>
  <si>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</si>
  <si>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</si>
  <si>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</si>
  <si>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</si>
  <si>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</si>
  <si>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</si>
  <si>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</si>
  <si>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</si>
  <si>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</si>
  <si>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</si>
  <si>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</si>
  <si>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</si>
  <si>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</si>
  <si>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</si>
  <si>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</si>
  <si>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</si>
  <si>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</si>
  <si>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</si>
  <si>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</si>
  <si>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</si>
  <si>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</si>
  <si>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</si>
  <si>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</si>
  <si>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</si>
  <si>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</si>
  <si>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</si>
  <si>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</si>
  <si>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</si>
  <si>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</si>
  <si>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</si>
  <si>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</si>
  <si>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</si>
  <si>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</si>
  <si>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</si>
  <si>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</si>
  <si>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</si>
  <si>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</si>
  <si>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</si>
  <si>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</si>
  <si>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</si>
  <si>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</si>
  <si>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</si>
  <si>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</si>
  <si>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</si>
  <si>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</si>
  <si>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</si>
  <si>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</si>
  <si>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</si>
  <si>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</si>
  <si>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</si>
  <si>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</si>
  <si>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</si>
  <si>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</si>
  <si>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</si>
  <si>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</si>
  <si>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</si>
  <si>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</si>
  <si>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</si>
  <si>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</si>
  <si>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</si>
  <si>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</si>
  <si>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</si>
  <si>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</si>
  <si>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</si>
  <si>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</si>
  <si>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</si>
  <si>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</si>
  <si>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03.03.2022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</si>
  <si>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</si>
  <si>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</si>
  <si>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</si>
  <si>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</si>
  <si>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</si>
  <si>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</si>
  <si>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</si>
  <si>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</si>
  <si>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</si>
  <si>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Friends Electronics</t>
  </si>
  <si>
    <t>Others</t>
  </si>
  <si>
    <t>Rasel Telecom</t>
  </si>
  <si>
    <t>Sales Profit</t>
  </si>
  <si>
    <t>Iftar</t>
  </si>
  <si>
    <t>Murad</t>
  </si>
  <si>
    <t>15.05.2022</t>
  </si>
  <si>
    <t>16.05.2022</t>
  </si>
  <si>
    <t>17.05.2022</t>
  </si>
  <si>
    <t>Atik</t>
  </si>
  <si>
    <t>Kurier Cost</t>
  </si>
  <si>
    <t>Khalifa</t>
  </si>
  <si>
    <t>04.02.2022</t>
  </si>
  <si>
    <t>04.06.2022</t>
  </si>
  <si>
    <t>Jonail</t>
  </si>
  <si>
    <t>Molla Mobile Center</t>
  </si>
  <si>
    <t>07.06.2022</t>
  </si>
  <si>
    <t>08.06.2022</t>
  </si>
  <si>
    <t>11.06.2022</t>
  </si>
  <si>
    <t>Galaxy</t>
  </si>
  <si>
    <t>Khondokar</t>
  </si>
  <si>
    <t>Millat Market</t>
  </si>
  <si>
    <t>Bismillah Telecom</t>
  </si>
  <si>
    <t xml:space="preserve">Shakil </t>
  </si>
  <si>
    <t>ADSR</t>
  </si>
  <si>
    <t>18.06.2022</t>
  </si>
  <si>
    <t>19.06.2022</t>
  </si>
  <si>
    <t>Sohag Mobile Center</t>
  </si>
  <si>
    <t>22.06.2022</t>
  </si>
  <si>
    <t>21.06.2022</t>
  </si>
  <si>
    <t>DSR Offer</t>
  </si>
  <si>
    <t>23.06.2022</t>
  </si>
  <si>
    <t>25.06.2022</t>
  </si>
  <si>
    <t>27.06.2022</t>
  </si>
  <si>
    <t>28.06.2022</t>
  </si>
  <si>
    <t>29.06.2022</t>
  </si>
  <si>
    <t>30.06.2022</t>
  </si>
  <si>
    <t>Symphony  Balance(-)</t>
  </si>
  <si>
    <t>Somobai</t>
  </si>
  <si>
    <t>Bank Statement July-2022</t>
  </si>
  <si>
    <t>Month : July-2022</t>
  </si>
  <si>
    <t>Balance Statement July-2022</t>
  </si>
  <si>
    <t>02.07.2022</t>
  </si>
  <si>
    <t>Momtaj Telecom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</si>
  <si>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</si>
  <si>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</si>
  <si>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</si>
  <si>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</si>
  <si>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</si>
  <si>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</si>
  <si>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</si>
  <si>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</si>
  <si>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</si>
  <si>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</si>
  <si>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</si>
  <si>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N=Bismillah Telecom</t>
  </si>
  <si>
    <t>L=RK Mobile King</t>
  </si>
  <si>
    <t>Na=Somobai Nabinogor</t>
  </si>
  <si>
    <t>C=Momtaj Telecom</t>
  </si>
  <si>
    <t>Nal=Papon Telecom</t>
  </si>
  <si>
    <t>Sa=Roktim Electronics</t>
  </si>
  <si>
    <t>A=Sweet Telecom</t>
  </si>
  <si>
    <t>C=SR Electonics</t>
  </si>
  <si>
    <t>L=Sabbir Telecom</t>
  </si>
  <si>
    <t>L=Ma Telecom &amp; Computer</t>
  </si>
  <si>
    <t>B=Hossain Telecom</t>
  </si>
  <si>
    <t>B=Hiron Mobile Zone</t>
  </si>
  <si>
    <t>B=Apple Computer</t>
  </si>
  <si>
    <t>03.07.2022</t>
  </si>
  <si>
    <t>Ma Mobile</t>
  </si>
  <si>
    <t>Rubel Enterprise</t>
  </si>
  <si>
    <t>Somobai Nabinogor</t>
  </si>
  <si>
    <t>L=Mimi Electronics</t>
  </si>
  <si>
    <t>Nal=Ma Telecom</t>
  </si>
  <si>
    <t>J=Molla Mobile Center</t>
  </si>
  <si>
    <t>04.07.2022</t>
  </si>
  <si>
    <t>Eid Bonus</t>
  </si>
  <si>
    <t>05.07.2022</t>
  </si>
  <si>
    <t>Boss (+) 20 Lac.</t>
  </si>
  <si>
    <t>Galaxy Mobile</t>
  </si>
  <si>
    <t>Najirpur</t>
  </si>
  <si>
    <t>CD Sound</t>
  </si>
  <si>
    <t>Naj=CD Sound</t>
  </si>
  <si>
    <t>C=Galaxy Mobile</t>
  </si>
  <si>
    <t>06.07.2022</t>
  </si>
  <si>
    <t>07.07.2022</t>
  </si>
  <si>
    <t>Afzal Telecom</t>
  </si>
  <si>
    <t>Ch=Afzal Telecom</t>
  </si>
  <si>
    <t>Bi=Friends Electronics</t>
  </si>
  <si>
    <t>Bi=Khondokar Telecom</t>
  </si>
  <si>
    <t>Ch=Friends Telecom</t>
  </si>
  <si>
    <t>08.07.2022</t>
  </si>
  <si>
    <t>Courier Eid Bonus</t>
  </si>
  <si>
    <t>09.07.2022</t>
  </si>
  <si>
    <t>S=Dighi Telecom</t>
  </si>
  <si>
    <t>Bi=Jony Telecom</t>
  </si>
  <si>
    <t>12.07.2022</t>
  </si>
  <si>
    <t>13.07.2022</t>
  </si>
  <si>
    <t>14.07.2022</t>
  </si>
  <si>
    <t xml:space="preserve">Serkul </t>
  </si>
  <si>
    <t>Barsha Computer</t>
  </si>
  <si>
    <t>Date:16.07.2022</t>
  </si>
  <si>
    <t>16.07.2022</t>
  </si>
  <si>
    <t>Harun</t>
  </si>
  <si>
    <t>Bariola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</si>
</sst>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2" fontId="33" fillId="34" borderId="4" xfId="0" applyNumberFormat="1" applyFont="1" applyFill="1" applyBorder="1" applyAlignment="1">
      <alignment horizontal="left" vertical="center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57" xfId="0" applyFont="1" applyFill="1" applyBorder="1" applyAlignment="1">
      <alignment horizontal="center"/>
    </xf>
    <xf numFmtId="0" fontId="0" fillId="43" borderId="0" xfId="0" applyFill="1" applyBorder="1" applyAlignment="1">
      <alignment horizontal="center" vertical="center"/>
    </xf>
    <xf numFmtId="0" fontId="33" fillId="0" borderId="45" xfId="0" applyFont="1" applyBorder="1" applyAlignment="1">
      <alignment horizontal="left" vertical="center"/>
    </xf>
    <xf numFmtId="1" fontId="33" fillId="0" borderId="26" xfId="0" applyNumberFormat="1" applyFont="1" applyBorder="1" applyAlignment="1">
      <alignment horizontal="right" vertic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8"/>
      <c r="B1" s="348"/>
      <c r="C1" s="348"/>
      <c r="D1" s="348"/>
      <c r="E1" s="348"/>
      <c r="F1" s="348"/>
    </row>
    <row r="2" spans="1:8" ht="20.25">
      <c r="A2" s="349"/>
      <c r="B2" s="346" t="s">
        <v>15</v>
      </c>
      <c r="C2" s="346"/>
      <c r="D2" s="346"/>
      <c r="E2" s="346"/>
    </row>
    <row r="3" spans="1:8" ht="16.5" customHeight="1">
      <c r="A3" s="349"/>
      <c r="B3" s="347" t="s">
        <v>49</v>
      </c>
      <c r="C3" s="347"/>
      <c r="D3" s="347"/>
      <c r="E3" s="347"/>
    </row>
    <row r="4" spans="1:8" ht="15.75" customHeight="1">
      <c r="A4" s="34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9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9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9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9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9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9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9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9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9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9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9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H26" sqref="H26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8"/>
      <c r="B1" s="348"/>
      <c r="C1" s="348"/>
      <c r="D1" s="348"/>
      <c r="E1" s="348"/>
      <c r="F1" s="348"/>
    </row>
    <row r="2" spans="1:7" ht="20.25">
      <c r="A2" s="349"/>
      <c r="B2" s="346" t="s">
        <v>15</v>
      </c>
      <c r="C2" s="346"/>
      <c r="D2" s="346"/>
      <c r="E2" s="346"/>
    </row>
    <row r="3" spans="1:7" ht="16.5" customHeight="1">
      <c r="A3" s="349"/>
      <c r="B3" s="347" t="s">
        <v>161</v>
      </c>
      <c r="C3" s="347"/>
      <c r="D3" s="347"/>
      <c r="E3" s="347"/>
    </row>
    <row r="4" spans="1:7" ht="15.75" customHeight="1">
      <c r="A4" s="34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49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49"/>
      <c r="B6" s="26" t="s">
        <v>164</v>
      </c>
      <c r="C6" s="247">
        <v>0</v>
      </c>
      <c r="D6" s="247">
        <v>0</v>
      </c>
      <c r="E6" s="248">
        <f t="shared" ref="E6:E69" si="0">E5+C6-D6</f>
        <v>31238</v>
      </c>
      <c r="F6" s="18"/>
      <c r="G6" s="19"/>
    </row>
    <row r="7" spans="1:7">
      <c r="A7" s="349"/>
      <c r="B7" s="26" t="s">
        <v>190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49"/>
      <c r="B8" s="26" t="s">
        <v>197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49"/>
      <c r="B9" s="26" t="s">
        <v>199</v>
      </c>
      <c r="C9" s="247">
        <v>2000000</v>
      </c>
      <c r="D9" s="247">
        <v>2000000</v>
      </c>
      <c r="E9" s="248">
        <f t="shared" si="0"/>
        <v>31238</v>
      </c>
      <c r="F9" s="329" t="s">
        <v>200</v>
      </c>
      <c r="G9" s="2"/>
    </row>
    <row r="10" spans="1:7">
      <c r="A10" s="349"/>
      <c r="B10" s="26" t="s">
        <v>206</v>
      </c>
      <c r="C10" s="249">
        <v>300000</v>
      </c>
      <c r="D10" s="249">
        <v>0</v>
      </c>
      <c r="E10" s="248">
        <f t="shared" si="0"/>
        <v>331238</v>
      </c>
      <c r="F10" s="2"/>
      <c r="G10" s="2"/>
    </row>
    <row r="11" spans="1:7">
      <c r="A11" s="349"/>
      <c r="B11" s="26" t="s">
        <v>206</v>
      </c>
      <c r="C11" s="247">
        <v>400000</v>
      </c>
      <c r="D11" s="247">
        <v>700000</v>
      </c>
      <c r="E11" s="248">
        <f t="shared" si="0"/>
        <v>31238</v>
      </c>
      <c r="F11" s="2"/>
      <c r="G11" s="2"/>
    </row>
    <row r="12" spans="1:7">
      <c r="A12" s="349"/>
      <c r="B12" s="26" t="s">
        <v>207</v>
      </c>
      <c r="C12" s="247">
        <v>500000</v>
      </c>
      <c r="D12" s="247">
        <v>500000</v>
      </c>
      <c r="E12" s="248">
        <f>E11+C12-D12</f>
        <v>31238</v>
      </c>
      <c r="F12" s="29"/>
      <c r="G12" s="2"/>
    </row>
    <row r="13" spans="1:7">
      <c r="A13" s="349"/>
      <c r="B13" s="26" t="s">
        <v>213</v>
      </c>
      <c r="C13" s="247">
        <v>0</v>
      </c>
      <c r="D13" s="247">
        <v>0</v>
      </c>
      <c r="E13" s="248">
        <f t="shared" si="0"/>
        <v>31238</v>
      </c>
      <c r="F13" s="2"/>
      <c r="G13" s="30"/>
    </row>
    <row r="14" spans="1:7">
      <c r="A14" s="349"/>
      <c r="B14" s="26" t="s">
        <v>215</v>
      </c>
      <c r="C14" s="247">
        <v>0</v>
      </c>
      <c r="D14" s="247">
        <v>0</v>
      </c>
      <c r="E14" s="248">
        <f t="shared" si="0"/>
        <v>31238</v>
      </c>
      <c r="F14" s="2"/>
      <c r="G14" s="2"/>
    </row>
    <row r="15" spans="1:7">
      <c r="A15" s="349"/>
      <c r="B15" s="26" t="s">
        <v>218</v>
      </c>
      <c r="C15" s="247">
        <v>500000</v>
      </c>
      <c r="D15" s="247">
        <v>500000</v>
      </c>
      <c r="E15" s="248">
        <f t="shared" si="0"/>
        <v>31238</v>
      </c>
      <c r="F15" s="2"/>
      <c r="G15" s="11"/>
    </row>
    <row r="16" spans="1:7">
      <c r="A16" s="349"/>
      <c r="B16" s="26" t="s">
        <v>219</v>
      </c>
      <c r="C16" s="247">
        <v>500000</v>
      </c>
      <c r="D16" s="247">
        <v>500000</v>
      </c>
      <c r="E16" s="248">
        <f t="shared" si="0"/>
        <v>31238</v>
      </c>
      <c r="F16" s="12"/>
      <c r="G16" s="2"/>
    </row>
    <row r="17" spans="1:7">
      <c r="A17" s="349"/>
      <c r="B17" s="26" t="s">
        <v>220</v>
      </c>
      <c r="C17" s="247">
        <v>900000</v>
      </c>
      <c r="D17" s="247">
        <v>900000</v>
      </c>
      <c r="E17" s="248">
        <f t="shared" si="0"/>
        <v>31238</v>
      </c>
      <c r="F17" s="12"/>
      <c r="G17" s="2"/>
    </row>
    <row r="18" spans="1:7">
      <c r="A18" s="349"/>
      <c r="B18" s="26" t="s">
        <v>224</v>
      </c>
      <c r="C18" s="247">
        <v>0</v>
      </c>
      <c r="D18" s="247">
        <v>0</v>
      </c>
      <c r="E18" s="248">
        <f>E17+C18-D18</f>
        <v>31238</v>
      </c>
      <c r="F18" s="2"/>
      <c r="G18" s="2"/>
    </row>
    <row r="19" spans="1:7" ht="12.75" customHeight="1">
      <c r="A19" s="349"/>
      <c r="B19" s="26"/>
      <c r="C19" s="247"/>
      <c r="D19" s="249"/>
      <c r="E19" s="248">
        <f t="shared" si="0"/>
        <v>31238</v>
      </c>
      <c r="F19" s="29"/>
      <c r="G19" s="2"/>
    </row>
    <row r="20" spans="1:7">
      <c r="A20" s="349"/>
      <c r="B20" s="26"/>
      <c r="C20" s="247"/>
      <c r="D20" s="247"/>
      <c r="E20" s="248">
        <f t="shared" si="0"/>
        <v>31238</v>
      </c>
      <c r="F20" s="2"/>
      <c r="G20" s="2"/>
    </row>
    <row r="21" spans="1:7">
      <c r="A21" s="349"/>
      <c r="B21" s="26"/>
      <c r="C21" s="247"/>
      <c r="D21" s="247"/>
      <c r="E21" s="248">
        <f>E20+C21-D21</f>
        <v>31238</v>
      </c>
      <c r="F21" s="259"/>
      <c r="G21" s="2"/>
    </row>
    <row r="22" spans="1:7">
      <c r="A22" s="349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49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49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49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49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49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49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49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49"/>
      <c r="B30" s="26"/>
      <c r="C30" s="247"/>
      <c r="D30" s="247"/>
      <c r="E30" s="248">
        <f t="shared" si="0"/>
        <v>31238</v>
      </c>
      <c r="F30" s="2"/>
      <c r="G30" s="21"/>
    </row>
    <row r="31" spans="1:7">
      <c r="A31" s="349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49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49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49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49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49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49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49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49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49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49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49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49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49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49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49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49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49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49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49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49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49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49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49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49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49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49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49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49"/>
      <c r="B59" s="26"/>
      <c r="C59" s="247"/>
      <c r="D59" s="247"/>
      <c r="E59" s="248">
        <f t="shared" si="0"/>
        <v>31238</v>
      </c>
      <c r="F59" s="2"/>
    </row>
    <row r="60" spans="1:7">
      <c r="A60" s="349"/>
      <c r="B60" s="26"/>
      <c r="C60" s="247"/>
      <c r="D60" s="247"/>
      <c r="E60" s="248">
        <f t="shared" si="0"/>
        <v>31238</v>
      </c>
      <c r="F60" s="2"/>
    </row>
    <row r="61" spans="1:7">
      <c r="A61" s="349"/>
      <c r="B61" s="26"/>
      <c r="C61" s="247"/>
      <c r="D61" s="247"/>
      <c r="E61" s="248">
        <f t="shared" si="0"/>
        <v>31238</v>
      </c>
      <c r="F61" s="2"/>
    </row>
    <row r="62" spans="1:7">
      <c r="A62" s="349"/>
      <c r="B62" s="26"/>
      <c r="C62" s="247"/>
      <c r="D62" s="247"/>
      <c r="E62" s="248">
        <f t="shared" si="0"/>
        <v>31238</v>
      </c>
      <c r="F62" s="2"/>
    </row>
    <row r="63" spans="1:7">
      <c r="A63" s="349"/>
      <c r="B63" s="26"/>
      <c r="C63" s="247"/>
      <c r="D63" s="247"/>
      <c r="E63" s="248">
        <f t="shared" si="0"/>
        <v>31238</v>
      </c>
      <c r="F63" s="2"/>
    </row>
    <row r="64" spans="1:7">
      <c r="A64" s="349"/>
      <c r="B64" s="26"/>
      <c r="C64" s="247"/>
      <c r="D64" s="247"/>
      <c r="E64" s="248">
        <f t="shared" si="0"/>
        <v>31238</v>
      </c>
      <c r="F64" s="2"/>
    </row>
    <row r="65" spans="1:7">
      <c r="A65" s="349"/>
      <c r="B65" s="26"/>
      <c r="C65" s="247"/>
      <c r="D65" s="247"/>
      <c r="E65" s="248">
        <f t="shared" si="0"/>
        <v>31238</v>
      </c>
      <c r="F65" s="2"/>
    </row>
    <row r="66" spans="1:7">
      <c r="A66" s="349"/>
      <c r="B66" s="26"/>
      <c r="C66" s="247"/>
      <c r="D66" s="247"/>
      <c r="E66" s="248">
        <f t="shared" si="0"/>
        <v>31238</v>
      </c>
      <c r="F66" s="2"/>
    </row>
    <row r="67" spans="1:7">
      <c r="A67" s="349"/>
      <c r="B67" s="26"/>
      <c r="C67" s="247"/>
      <c r="D67" s="247"/>
      <c r="E67" s="248">
        <f t="shared" si="0"/>
        <v>31238</v>
      </c>
      <c r="F67" s="2"/>
    </row>
    <row r="68" spans="1:7">
      <c r="A68" s="349"/>
      <c r="B68" s="26"/>
      <c r="C68" s="247"/>
      <c r="D68" s="247"/>
      <c r="E68" s="248">
        <f t="shared" si="0"/>
        <v>31238</v>
      </c>
      <c r="F68" s="2"/>
    </row>
    <row r="69" spans="1:7">
      <c r="A69" s="349"/>
      <c r="B69" s="26"/>
      <c r="C69" s="247"/>
      <c r="D69" s="247"/>
      <c r="E69" s="248">
        <f t="shared" si="0"/>
        <v>31238</v>
      </c>
      <c r="F69" s="2"/>
    </row>
    <row r="70" spans="1:7">
      <c r="A70" s="349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49"/>
      <c r="B71" s="26"/>
      <c r="C71" s="247"/>
      <c r="D71" s="247"/>
      <c r="E71" s="248">
        <f t="shared" si="1"/>
        <v>31238</v>
      </c>
      <c r="F71" s="2"/>
    </row>
    <row r="72" spans="1:7">
      <c r="A72" s="349"/>
      <c r="B72" s="26"/>
      <c r="C72" s="247"/>
      <c r="D72" s="247"/>
      <c r="E72" s="248">
        <f t="shared" si="1"/>
        <v>31238</v>
      </c>
      <c r="F72" s="2"/>
    </row>
    <row r="73" spans="1:7">
      <c r="A73" s="349"/>
      <c r="B73" s="26"/>
      <c r="C73" s="247"/>
      <c r="D73" s="247"/>
      <c r="E73" s="248">
        <f t="shared" si="1"/>
        <v>31238</v>
      </c>
      <c r="F73" s="2"/>
    </row>
    <row r="74" spans="1:7">
      <c r="A74" s="349"/>
      <c r="B74" s="26"/>
      <c r="C74" s="247"/>
      <c r="D74" s="247"/>
      <c r="E74" s="248">
        <f t="shared" si="1"/>
        <v>31238</v>
      </c>
      <c r="F74" s="2"/>
    </row>
    <row r="75" spans="1:7">
      <c r="A75" s="349"/>
      <c r="B75" s="26"/>
      <c r="C75" s="247"/>
      <c r="D75" s="247"/>
      <c r="E75" s="248">
        <f t="shared" si="1"/>
        <v>31238</v>
      </c>
      <c r="F75" s="2"/>
    </row>
    <row r="76" spans="1:7">
      <c r="A76" s="349"/>
      <c r="B76" s="26"/>
      <c r="C76" s="247"/>
      <c r="D76" s="247"/>
      <c r="E76" s="248">
        <f t="shared" si="1"/>
        <v>31238</v>
      </c>
      <c r="F76" s="2"/>
    </row>
    <row r="77" spans="1:7">
      <c r="A77" s="349"/>
      <c r="B77" s="26"/>
      <c r="C77" s="247"/>
      <c r="D77" s="247"/>
      <c r="E77" s="248">
        <f t="shared" si="1"/>
        <v>31238</v>
      </c>
      <c r="F77" s="2"/>
    </row>
    <row r="78" spans="1:7">
      <c r="A78" s="349"/>
      <c r="B78" s="26"/>
      <c r="C78" s="247"/>
      <c r="D78" s="247"/>
      <c r="E78" s="248">
        <f t="shared" si="1"/>
        <v>31238</v>
      </c>
      <c r="F78" s="2"/>
    </row>
    <row r="79" spans="1:7">
      <c r="A79" s="349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49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49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49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49"/>
      <c r="B83" s="268"/>
      <c r="C83" s="248">
        <f>SUM(C5:C72)</f>
        <v>6831238</v>
      </c>
      <c r="D83" s="248">
        <f>SUM(D5:D77)</f>
        <v>6800000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4" t="s">
        <v>15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</row>
    <row r="2" spans="1:24" s="65" customFormat="1" ht="18">
      <c r="A2" s="355" t="s">
        <v>93</v>
      </c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</row>
    <row r="3" spans="1:24" s="66" customFormat="1" ht="16.5" thickBot="1">
      <c r="A3" s="356" t="s">
        <v>162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8"/>
      <c r="S3" s="50"/>
      <c r="T3" s="7"/>
      <c r="U3" s="7"/>
      <c r="V3" s="7"/>
      <c r="W3" s="7"/>
      <c r="X3" s="16"/>
    </row>
    <row r="4" spans="1:24" s="67" customFormat="1" ht="12.75" customHeight="1">
      <c r="A4" s="359" t="s">
        <v>29</v>
      </c>
      <c r="B4" s="361" t="s">
        <v>30</v>
      </c>
      <c r="C4" s="350" t="s">
        <v>31</v>
      </c>
      <c r="D4" s="350" t="s">
        <v>32</v>
      </c>
      <c r="E4" s="350" t="s">
        <v>33</v>
      </c>
      <c r="F4" s="350" t="s">
        <v>123</v>
      </c>
      <c r="G4" s="350" t="s">
        <v>34</v>
      </c>
      <c r="H4" s="350" t="s">
        <v>152</v>
      </c>
      <c r="I4" s="350" t="s">
        <v>126</v>
      </c>
      <c r="J4" s="350" t="s">
        <v>35</v>
      </c>
      <c r="K4" s="350" t="s">
        <v>36</v>
      </c>
      <c r="L4" s="350" t="s">
        <v>37</v>
      </c>
      <c r="M4" s="350" t="s">
        <v>214</v>
      </c>
      <c r="N4" s="350" t="s">
        <v>132</v>
      </c>
      <c r="O4" s="352" t="s">
        <v>38</v>
      </c>
      <c r="P4" s="363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0"/>
      <c r="B5" s="362"/>
      <c r="C5" s="351"/>
      <c r="D5" s="351"/>
      <c r="E5" s="351"/>
      <c r="F5" s="351"/>
      <c r="G5" s="351"/>
      <c r="H5" s="351"/>
      <c r="I5" s="351"/>
      <c r="J5" s="351"/>
      <c r="K5" s="351"/>
      <c r="L5" s="351"/>
      <c r="M5" s="351"/>
      <c r="N5" s="351"/>
      <c r="O5" s="353"/>
      <c r="P5" s="364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164</v>
      </c>
      <c r="B6" s="75">
        <v>500</v>
      </c>
      <c r="C6" s="75"/>
      <c r="D6" s="76"/>
      <c r="E6" s="76"/>
      <c r="F6" s="76"/>
      <c r="G6" s="76">
        <v>550</v>
      </c>
      <c r="H6" s="76"/>
      <c r="I6" s="76"/>
      <c r="J6" s="77">
        <v>30</v>
      </c>
      <c r="K6" s="76">
        <v>400</v>
      </c>
      <c r="L6" s="76"/>
      <c r="M6" s="76"/>
      <c r="N6" s="113">
        <v>100</v>
      </c>
      <c r="O6" s="76"/>
      <c r="P6" s="78">
        <v>300</v>
      </c>
      <c r="Q6" s="79">
        <f t="shared" ref="Q6:Q36" si="0">SUM(B6:P6)</f>
        <v>1880</v>
      </c>
      <c r="R6" s="80"/>
      <c r="S6" s="81"/>
      <c r="T6" s="32"/>
      <c r="U6" s="5"/>
      <c r="V6" s="32"/>
      <c r="W6" s="5"/>
    </row>
    <row r="7" spans="1:24" s="13" customFormat="1">
      <c r="A7" s="74" t="s">
        <v>190</v>
      </c>
      <c r="B7" s="75">
        <v>900</v>
      </c>
      <c r="C7" s="75"/>
      <c r="D7" s="76"/>
      <c r="E7" s="76"/>
      <c r="F7" s="76"/>
      <c r="G7" s="76">
        <v>800</v>
      </c>
      <c r="H7" s="76"/>
      <c r="I7" s="76"/>
      <c r="J7" s="77">
        <v>30</v>
      </c>
      <c r="K7" s="76">
        <v>400</v>
      </c>
      <c r="L7" s="76"/>
      <c r="M7" s="76"/>
      <c r="N7" s="113">
        <v>20</v>
      </c>
      <c r="O7" s="76"/>
      <c r="P7" s="78"/>
      <c r="Q7" s="79">
        <f t="shared" si="0"/>
        <v>2150</v>
      </c>
      <c r="R7" s="80"/>
      <c r="S7" s="32"/>
      <c r="T7" s="32"/>
      <c r="U7" s="32"/>
      <c r="V7" s="32"/>
      <c r="W7" s="32"/>
    </row>
    <row r="8" spans="1:24" s="13" customFormat="1">
      <c r="A8" s="74" t="s">
        <v>197</v>
      </c>
      <c r="B8" s="82">
        <v>1000</v>
      </c>
      <c r="C8" s="75"/>
      <c r="D8" s="83"/>
      <c r="E8" s="83"/>
      <c r="F8" s="83"/>
      <c r="G8" s="83">
        <v>100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>
        <v>70</v>
      </c>
      <c r="Q8" s="79">
        <f>SUM(B8:P8)</f>
        <v>1600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199</v>
      </c>
      <c r="B9" s="82">
        <v>900</v>
      </c>
      <c r="C9" s="75">
        <v>500</v>
      </c>
      <c r="D9" s="83">
        <v>30</v>
      </c>
      <c r="E9" s="83">
        <v>30</v>
      </c>
      <c r="F9" s="83"/>
      <c r="G9" s="83">
        <v>150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2040</v>
      </c>
      <c r="R9" s="80"/>
      <c r="S9" s="9"/>
      <c r="T9" s="9"/>
      <c r="U9" s="32"/>
      <c r="V9" s="32"/>
      <c r="W9" s="32"/>
    </row>
    <row r="10" spans="1:24" s="13" customFormat="1">
      <c r="A10" s="74" t="s">
        <v>206</v>
      </c>
      <c r="B10" s="82">
        <v>500</v>
      </c>
      <c r="C10" s="75"/>
      <c r="D10" s="83">
        <v>60</v>
      </c>
      <c r="E10" s="83"/>
      <c r="F10" s="83"/>
      <c r="G10" s="83">
        <v>130</v>
      </c>
      <c r="H10" s="83"/>
      <c r="I10" s="83"/>
      <c r="J10" s="83">
        <v>30</v>
      </c>
      <c r="K10" s="83">
        <v>400</v>
      </c>
      <c r="L10" s="83"/>
      <c r="M10" s="83"/>
      <c r="N10" s="114">
        <v>40</v>
      </c>
      <c r="O10" s="83"/>
      <c r="P10" s="85"/>
      <c r="Q10" s="79">
        <f t="shared" si="0"/>
        <v>1160</v>
      </c>
      <c r="R10" s="80"/>
      <c r="S10" s="32"/>
      <c r="T10" s="32"/>
      <c r="U10" s="5"/>
      <c r="V10" s="32"/>
      <c r="W10" s="5"/>
    </row>
    <row r="11" spans="1:24" s="13" customFormat="1">
      <c r="A11" s="74" t="s">
        <v>207</v>
      </c>
      <c r="B11" s="82">
        <v>500</v>
      </c>
      <c r="C11" s="75">
        <v>420</v>
      </c>
      <c r="D11" s="83"/>
      <c r="E11" s="83"/>
      <c r="F11" s="83"/>
      <c r="G11" s="83">
        <v>320</v>
      </c>
      <c r="H11" s="83"/>
      <c r="I11" s="83"/>
      <c r="J11" s="83">
        <v>30</v>
      </c>
      <c r="K11" s="83">
        <v>320</v>
      </c>
      <c r="L11" s="83"/>
      <c r="M11" s="83"/>
      <c r="N11" s="114"/>
      <c r="O11" s="83"/>
      <c r="P11" s="85"/>
      <c r="Q11" s="79">
        <f t="shared" si="0"/>
        <v>1590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213</v>
      </c>
      <c r="B12" s="82">
        <v>1400</v>
      </c>
      <c r="C12" s="75">
        <v>500</v>
      </c>
      <c r="D12" s="83"/>
      <c r="E12" s="83">
        <v>180</v>
      </c>
      <c r="F12" s="83"/>
      <c r="G12" s="83">
        <v>120</v>
      </c>
      <c r="H12" s="83"/>
      <c r="I12" s="83"/>
      <c r="J12" s="83">
        <v>30</v>
      </c>
      <c r="K12" s="83">
        <v>400</v>
      </c>
      <c r="L12" s="83"/>
      <c r="M12" s="83">
        <v>1000</v>
      </c>
      <c r="N12" s="114"/>
      <c r="O12" s="83"/>
      <c r="P12" s="85">
        <v>480</v>
      </c>
      <c r="Q12" s="79">
        <f t="shared" si="0"/>
        <v>4110</v>
      </c>
      <c r="R12" s="80"/>
      <c r="S12" s="32"/>
      <c r="T12" s="32"/>
      <c r="U12" s="5"/>
      <c r="V12" s="32"/>
      <c r="W12" s="5"/>
    </row>
    <row r="13" spans="1:24" s="13" customFormat="1">
      <c r="A13" s="74" t="s">
        <v>215</v>
      </c>
      <c r="B13" s="82">
        <v>200</v>
      </c>
      <c r="C13" s="75">
        <v>480</v>
      </c>
      <c r="D13" s="83"/>
      <c r="E13" s="83"/>
      <c r="F13" s="83">
        <v>1500</v>
      </c>
      <c r="G13" s="83">
        <v>50</v>
      </c>
      <c r="H13" s="83">
        <v>900</v>
      </c>
      <c r="I13" s="83"/>
      <c r="J13" s="83">
        <v>30</v>
      </c>
      <c r="K13" s="83">
        <v>400</v>
      </c>
      <c r="L13" s="86"/>
      <c r="M13" s="83"/>
      <c r="N13" s="114"/>
      <c r="O13" s="83"/>
      <c r="P13" s="85"/>
      <c r="Q13" s="79">
        <f t="shared" si="0"/>
        <v>3560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218</v>
      </c>
      <c r="B14" s="82">
        <v>200</v>
      </c>
      <c r="C14" s="75"/>
      <c r="D14" s="83"/>
      <c r="E14" s="83"/>
      <c r="F14" s="83"/>
      <c r="G14" s="83"/>
      <c r="H14" s="83"/>
      <c r="I14" s="83"/>
      <c r="J14" s="83">
        <v>30</v>
      </c>
      <c r="K14" s="83"/>
      <c r="L14" s="87"/>
      <c r="M14" s="83"/>
      <c r="N14" s="114"/>
      <c r="O14" s="83"/>
      <c r="P14" s="85"/>
      <c r="Q14" s="79">
        <f t="shared" si="0"/>
        <v>230</v>
      </c>
      <c r="R14" s="80"/>
      <c r="S14" s="88"/>
      <c r="T14" s="32"/>
      <c r="U14" s="5"/>
      <c r="V14" s="32"/>
      <c r="W14" s="5"/>
    </row>
    <row r="15" spans="1:24" s="13" customFormat="1">
      <c r="A15" s="74" t="s">
        <v>219</v>
      </c>
      <c r="B15" s="82">
        <v>1200</v>
      </c>
      <c r="C15" s="75"/>
      <c r="D15" s="83"/>
      <c r="E15" s="83"/>
      <c r="F15" s="83"/>
      <c r="G15" s="83">
        <v>130</v>
      </c>
      <c r="H15" s="83"/>
      <c r="I15" s="83"/>
      <c r="J15" s="83">
        <v>30</v>
      </c>
      <c r="K15" s="83">
        <v>400</v>
      </c>
      <c r="L15" s="76"/>
      <c r="M15" s="83"/>
      <c r="N15" s="114"/>
      <c r="O15" s="83"/>
      <c r="P15" s="85">
        <v>300</v>
      </c>
      <c r="Q15" s="79">
        <f t="shared" si="0"/>
        <v>2060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220</v>
      </c>
      <c r="B16" s="82">
        <v>1000</v>
      </c>
      <c r="C16" s="75"/>
      <c r="D16" s="83"/>
      <c r="E16" s="83"/>
      <c r="F16" s="83"/>
      <c r="G16" s="83">
        <v>30</v>
      </c>
      <c r="H16" s="83"/>
      <c r="I16" s="83"/>
      <c r="J16" s="83">
        <v>40</v>
      </c>
      <c r="K16" s="83">
        <v>400</v>
      </c>
      <c r="L16" s="83"/>
      <c r="M16" s="83"/>
      <c r="N16" s="114"/>
      <c r="O16" s="83"/>
      <c r="P16" s="85"/>
      <c r="Q16" s="79">
        <f t="shared" si="0"/>
        <v>1470</v>
      </c>
      <c r="R16" s="80"/>
      <c r="S16" s="6"/>
      <c r="T16" s="32"/>
      <c r="U16" s="5"/>
      <c r="V16" s="32"/>
      <c r="W16" s="5"/>
    </row>
    <row r="17" spans="1:23" s="13" customFormat="1">
      <c r="A17" s="74" t="s">
        <v>224</v>
      </c>
      <c r="B17" s="82">
        <v>600</v>
      </c>
      <c r="C17" s="75">
        <v>470</v>
      </c>
      <c r="D17" s="83"/>
      <c r="E17" s="83"/>
      <c r="F17" s="83"/>
      <c r="G17" s="83">
        <v>130</v>
      </c>
      <c r="H17" s="83"/>
      <c r="I17" s="83"/>
      <c r="J17" s="83">
        <v>30</v>
      </c>
      <c r="K17" s="83">
        <v>400</v>
      </c>
      <c r="L17" s="83"/>
      <c r="M17" s="83"/>
      <c r="N17" s="114"/>
      <c r="O17" s="85"/>
      <c r="P17" s="85">
        <v>510</v>
      </c>
      <c r="Q17" s="79">
        <f t="shared" si="0"/>
        <v>2140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1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8900</v>
      </c>
      <c r="C37" s="281">
        <f t="shared" si="1"/>
        <v>2370</v>
      </c>
      <c r="D37" s="101">
        <f t="shared" si="1"/>
        <v>90</v>
      </c>
      <c r="E37" s="101">
        <f t="shared" si="1"/>
        <v>210</v>
      </c>
      <c r="F37" s="101">
        <f t="shared" si="1"/>
        <v>1500</v>
      </c>
      <c r="G37" s="101">
        <f t="shared" si="1"/>
        <v>2510</v>
      </c>
      <c r="H37" s="101">
        <f t="shared" si="1"/>
        <v>900</v>
      </c>
      <c r="I37" s="101"/>
      <c r="J37" s="101">
        <f>SUM(J6:J36)</f>
        <v>370</v>
      </c>
      <c r="K37" s="101">
        <f>SUM(K6:K36)</f>
        <v>4320</v>
      </c>
      <c r="L37" s="101"/>
      <c r="M37" s="101">
        <f>SUM(M6:M36)</f>
        <v>1000</v>
      </c>
      <c r="N37" s="117">
        <f>SUM(N6:N36)</f>
        <v>160</v>
      </c>
      <c r="O37" s="101">
        <f>SUM(O6:O36)</f>
        <v>0</v>
      </c>
      <c r="P37" s="102">
        <f>SUM(P6:P36)</f>
        <v>1660</v>
      </c>
      <c r="Q37" s="103">
        <f>SUM(Q6:Q36)</f>
        <v>23990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34" zoomScale="120" zoomScaleNormal="120" workbookViewId="0">
      <selection activeCell="D42" sqref="D42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8" t="s">
        <v>15</v>
      </c>
      <c r="B1" s="369"/>
      <c r="C1" s="369"/>
      <c r="D1" s="369"/>
      <c r="E1" s="369"/>
      <c r="F1" s="370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1" t="s">
        <v>163</v>
      </c>
      <c r="B2" s="372"/>
      <c r="C2" s="372"/>
      <c r="D2" s="372"/>
      <c r="E2" s="372"/>
      <c r="F2" s="373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4" t="s">
        <v>84</v>
      </c>
      <c r="B3" s="375"/>
      <c r="C3" s="375"/>
      <c r="D3" s="375"/>
      <c r="E3" s="375"/>
      <c r="F3" s="376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164</v>
      </c>
      <c r="B5" s="48">
        <v>1010900</v>
      </c>
      <c r="C5" s="192">
        <v>773800</v>
      </c>
      <c r="D5" s="48">
        <v>1880</v>
      </c>
      <c r="E5" s="48">
        <f>C5+D5</f>
        <v>775680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190</v>
      </c>
      <c r="B6" s="49">
        <v>632240</v>
      </c>
      <c r="C6" s="52">
        <v>558320</v>
      </c>
      <c r="D6" s="49">
        <v>2150</v>
      </c>
      <c r="E6" s="49">
        <f t="shared" ref="E6:E32" si="0">C6+D6</f>
        <v>560470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197</v>
      </c>
      <c r="B7" s="49">
        <v>427020</v>
      </c>
      <c r="C7" s="52">
        <v>506120</v>
      </c>
      <c r="D7" s="49">
        <v>1600</v>
      </c>
      <c r="E7" s="49">
        <f t="shared" si="0"/>
        <v>507720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199</v>
      </c>
      <c r="B8" s="49">
        <v>820260</v>
      </c>
      <c r="C8" s="52">
        <v>609550</v>
      </c>
      <c r="D8" s="49">
        <v>2010</v>
      </c>
      <c r="E8" s="49">
        <f t="shared" si="0"/>
        <v>611560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206</v>
      </c>
      <c r="B9" s="49">
        <v>748430</v>
      </c>
      <c r="C9" s="52">
        <v>749100</v>
      </c>
      <c r="D9" s="49">
        <v>1160</v>
      </c>
      <c r="E9" s="49">
        <f t="shared" si="0"/>
        <v>750260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207</v>
      </c>
      <c r="B10" s="49">
        <v>1391110</v>
      </c>
      <c r="C10" s="52">
        <v>955160</v>
      </c>
      <c r="D10" s="49">
        <v>1590</v>
      </c>
      <c r="E10" s="49">
        <f t="shared" si="0"/>
        <v>956750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213</v>
      </c>
      <c r="B11" s="49">
        <v>893050</v>
      </c>
      <c r="C11" s="52">
        <v>887860</v>
      </c>
      <c r="D11" s="49">
        <v>3710</v>
      </c>
      <c r="E11" s="49">
        <f t="shared" si="0"/>
        <v>891570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215</v>
      </c>
      <c r="B12" s="49">
        <v>1661690</v>
      </c>
      <c r="C12" s="52">
        <v>1215210</v>
      </c>
      <c r="D12" s="49">
        <v>1860</v>
      </c>
      <c r="E12" s="49">
        <f t="shared" si="0"/>
        <v>1217070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218</v>
      </c>
      <c r="B13" s="49">
        <v>128380</v>
      </c>
      <c r="C13" s="52">
        <v>173350</v>
      </c>
      <c r="D13" s="49">
        <v>30</v>
      </c>
      <c r="E13" s="49">
        <f t="shared" si="0"/>
        <v>173380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219</v>
      </c>
      <c r="B14" s="49">
        <v>670370</v>
      </c>
      <c r="C14" s="52">
        <v>922420</v>
      </c>
      <c r="D14" s="49">
        <v>3610</v>
      </c>
      <c r="E14" s="49">
        <f t="shared" si="0"/>
        <v>926030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220</v>
      </c>
      <c r="B15" s="49">
        <v>680800</v>
      </c>
      <c r="C15" s="52">
        <v>1135780</v>
      </c>
      <c r="D15" s="49">
        <v>1470</v>
      </c>
      <c r="E15" s="49">
        <f t="shared" si="0"/>
        <v>1137250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224</v>
      </c>
      <c r="B16" s="49">
        <v>918070</v>
      </c>
      <c r="C16" s="52">
        <v>1066030</v>
      </c>
      <c r="D16" s="49">
        <v>2140</v>
      </c>
      <c r="E16" s="49">
        <f t="shared" si="0"/>
        <v>1068170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9982320</v>
      </c>
      <c r="C33" s="252">
        <f>SUM(C5:C32)</f>
        <v>9552700</v>
      </c>
      <c r="D33" s="251">
        <f>SUM(D5:D32)</f>
        <v>23210</v>
      </c>
      <c r="E33" s="251">
        <f>SUM(E5:E32)</f>
        <v>9575910</v>
      </c>
      <c r="F33" s="251">
        <f>B33-E33</f>
        <v>406410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7" t="s">
        <v>21</v>
      </c>
      <c r="C35" s="367"/>
      <c r="D35" s="367"/>
      <c r="E35" s="367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131</v>
      </c>
      <c r="C37" s="127" t="s">
        <v>100</v>
      </c>
      <c r="D37" s="205">
        <v>5240</v>
      </c>
      <c r="E37" s="263" t="s">
        <v>190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118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100</v>
      </c>
      <c r="D39" s="206">
        <v>4000</v>
      </c>
      <c r="E39" s="175" t="s">
        <v>197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127</v>
      </c>
      <c r="C40" s="118"/>
      <c r="D40" s="206">
        <v>200</v>
      </c>
      <c r="E40" s="175" t="s">
        <v>213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82</v>
      </c>
      <c r="B41" s="57" t="s">
        <v>225</v>
      </c>
      <c r="C41" s="118" t="s">
        <v>226</v>
      </c>
      <c r="D41" s="206">
        <v>35000</v>
      </c>
      <c r="E41" s="176" t="s">
        <v>224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83</v>
      </c>
      <c r="B42" s="57" t="s">
        <v>117</v>
      </c>
      <c r="C42" s="118">
        <v>1763999686</v>
      </c>
      <c r="D42" s="206">
        <v>45000</v>
      </c>
      <c r="E42" s="176" t="s">
        <v>218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83</v>
      </c>
      <c r="B43" s="119" t="s">
        <v>44</v>
      </c>
      <c r="C43" s="118">
        <v>1739992171</v>
      </c>
      <c r="D43" s="206">
        <v>17500</v>
      </c>
      <c r="E43" s="175" t="s">
        <v>45</v>
      </c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83</v>
      </c>
      <c r="B44" s="119" t="s">
        <v>116</v>
      </c>
      <c r="C44" s="118">
        <v>1758900692</v>
      </c>
      <c r="D44" s="206">
        <v>30000</v>
      </c>
      <c r="E44" s="175" t="s">
        <v>42</v>
      </c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505260</v>
      </c>
      <c r="E46" s="297" t="s">
        <v>224</v>
      </c>
      <c r="F46" s="130"/>
      <c r="G46" s="137"/>
      <c r="H46" s="190" t="s">
        <v>131</v>
      </c>
      <c r="I46" s="191" t="s">
        <v>100</v>
      </c>
      <c r="J46" s="192">
        <v>8240</v>
      </c>
      <c r="K46" s="127" t="s">
        <v>134</v>
      </c>
      <c r="L46" s="193">
        <v>8240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340000</v>
      </c>
      <c r="E47" s="301" t="s">
        <v>220</v>
      </c>
      <c r="F47" s="131"/>
      <c r="G47" s="137"/>
      <c r="H47" s="186" t="s">
        <v>99</v>
      </c>
      <c r="I47" s="55" t="s">
        <v>92</v>
      </c>
      <c r="J47" s="52">
        <v>8140</v>
      </c>
      <c r="K47" s="52" t="s">
        <v>118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200000</v>
      </c>
      <c r="E48" s="303" t="s">
        <v>220</v>
      </c>
      <c r="F48" s="131"/>
      <c r="G48" s="137"/>
      <c r="H48" s="186" t="s">
        <v>145</v>
      </c>
      <c r="I48" s="55" t="s">
        <v>146</v>
      </c>
      <c r="J48" s="52">
        <v>1500</v>
      </c>
      <c r="K48" s="170" t="s">
        <v>154</v>
      </c>
      <c r="L48" s="128">
        <v>1500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562800</v>
      </c>
      <c r="E49" s="301" t="s">
        <v>224</v>
      </c>
      <c r="F49" s="131"/>
      <c r="G49" s="137"/>
      <c r="H49" s="186" t="s">
        <v>111</v>
      </c>
      <c r="I49" s="55" t="s">
        <v>100</v>
      </c>
      <c r="J49" s="52">
        <v>2000</v>
      </c>
      <c r="K49" s="170" t="s">
        <v>135</v>
      </c>
      <c r="L49" s="128">
        <v>2000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218</v>
      </c>
      <c r="F50" s="131"/>
      <c r="G50" s="137"/>
      <c r="H50" s="174" t="s">
        <v>127</v>
      </c>
      <c r="I50" s="56" t="s">
        <v>100</v>
      </c>
      <c r="J50" s="168">
        <v>200</v>
      </c>
      <c r="K50" s="169" t="s">
        <v>158</v>
      </c>
      <c r="L50" s="128">
        <v>200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37450</v>
      </c>
      <c r="E51" s="305" t="s">
        <v>207</v>
      </c>
      <c r="F51" s="131"/>
      <c r="G51" s="137"/>
      <c r="H51" s="186" t="s">
        <v>117</v>
      </c>
      <c r="I51" s="55">
        <v>1763999686</v>
      </c>
      <c r="J51" s="52">
        <v>20000</v>
      </c>
      <c r="K51" s="170" t="s">
        <v>158</v>
      </c>
      <c r="L51" s="128">
        <v>20000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149</v>
      </c>
      <c r="C52" s="299">
        <v>1725821212</v>
      </c>
      <c r="D52" s="300">
        <v>75900</v>
      </c>
      <c r="E52" s="303" t="s">
        <v>224</v>
      </c>
      <c r="F52" s="131"/>
      <c r="G52" s="137"/>
      <c r="H52" s="186" t="s">
        <v>44</v>
      </c>
      <c r="I52" s="55">
        <v>1739992171</v>
      </c>
      <c r="J52" s="52">
        <v>17500</v>
      </c>
      <c r="K52" s="170" t="s">
        <v>45</v>
      </c>
      <c r="L52" s="128">
        <v>17500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54500</v>
      </c>
      <c r="E53" s="301" t="s">
        <v>224</v>
      </c>
      <c r="F53" s="131"/>
      <c r="G53" s="137"/>
      <c r="H53" s="186" t="s">
        <v>116</v>
      </c>
      <c r="I53" s="55">
        <v>1758900692</v>
      </c>
      <c r="J53" s="52">
        <v>30000</v>
      </c>
      <c r="K53" s="170" t="s">
        <v>42</v>
      </c>
      <c r="L53" s="128">
        <v>30000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 t="s">
        <v>143</v>
      </c>
      <c r="B54" s="298" t="s">
        <v>144</v>
      </c>
      <c r="C54" s="299">
        <v>1727836789</v>
      </c>
      <c r="D54" s="300">
        <v>3350</v>
      </c>
      <c r="E54" s="305" t="s">
        <v>220</v>
      </c>
      <c r="F54" s="131"/>
      <c r="G54" s="137"/>
      <c r="H54" s="188" t="s">
        <v>89</v>
      </c>
      <c r="I54" s="61">
        <v>1718911905</v>
      </c>
      <c r="J54" s="52">
        <v>565020</v>
      </c>
      <c r="K54" s="170" t="s">
        <v>158</v>
      </c>
      <c r="L54" s="128">
        <v>565020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/>
      <c r="B55" s="304"/>
      <c r="C55" s="299"/>
      <c r="D55" s="300"/>
      <c r="E55" s="301"/>
      <c r="F55" s="131"/>
      <c r="G55" s="137" t="s">
        <v>12</v>
      </c>
      <c r="H55" s="186" t="s">
        <v>90</v>
      </c>
      <c r="I55" s="55">
        <v>1765002244</v>
      </c>
      <c r="J55" s="52">
        <v>291000</v>
      </c>
      <c r="K55" s="170" t="s">
        <v>158</v>
      </c>
      <c r="L55" s="128">
        <v>291000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307"/>
      <c r="C56" s="299"/>
      <c r="D56" s="308"/>
      <c r="E56" s="303"/>
      <c r="F56" s="131"/>
      <c r="G56" s="137"/>
      <c r="H56" s="186" t="s">
        <v>102</v>
      </c>
      <c r="I56" s="55">
        <v>1716697790</v>
      </c>
      <c r="J56" s="52">
        <v>345120</v>
      </c>
      <c r="K56" s="118" t="s">
        <v>158</v>
      </c>
      <c r="L56" s="128">
        <v>345120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 t="s">
        <v>107</v>
      </c>
      <c r="I57" s="55">
        <v>1743942020</v>
      </c>
      <c r="J57" s="52">
        <v>513690</v>
      </c>
      <c r="K57" s="170" t="s">
        <v>158</v>
      </c>
      <c r="L57" s="128">
        <v>513690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62000</v>
      </c>
      <c r="E58" s="310" t="s">
        <v>220</v>
      </c>
      <c r="F58" s="131"/>
      <c r="G58" s="137"/>
      <c r="H58" s="186" t="s">
        <v>105</v>
      </c>
      <c r="I58" s="55">
        <v>1723246584</v>
      </c>
      <c r="J58" s="52">
        <v>66190</v>
      </c>
      <c r="K58" s="170" t="s">
        <v>128</v>
      </c>
      <c r="L58" s="128">
        <v>66190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80</v>
      </c>
      <c r="B59" s="292" t="s">
        <v>70</v>
      </c>
      <c r="C59" s="289" t="s">
        <v>64</v>
      </c>
      <c r="D59" s="290">
        <v>11000</v>
      </c>
      <c r="E59" s="309" t="s">
        <v>101</v>
      </c>
      <c r="F59" s="131"/>
      <c r="G59" s="137"/>
      <c r="H59" s="186" t="s">
        <v>106</v>
      </c>
      <c r="I59" s="55">
        <v>1739791780</v>
      </c>
      <c r="J59" s="52">
        <v>37450</v>
      </c>
      <c r="K59" s="170" t="s">
        <v>112</v>
      </c>
      <c r="L59" s="128">
        <v>37450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80</v>
      </c>
      <c r="B60" s="288" t="s">
        <v>67</v>
      </c>
      <c r="C60" s="289" t="s">
        <v>62</v>
      </c>
      <c r="D60" s="290">
        <v>16110</v>
      </c>
      <c r="E60" s="309" t="s">
        <v>148</v>
      </c>
      <c r="F60" s="131"/>
      <c r="G60" s="137"/>
      <c r="H60" s="174" t="s">
        <v>149</v>
      </c>
      <c r="I60" s="56">
        <v>1725821212</v>
      </c>
      <c r="J60" s="168">
        <v>65900</v>
      </c>
      <c r="K60" s="169" t="s">
        <v>158</v>
      </c>
      <c r="L60" s="128">
        <v>65900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88" t="s">
        <v>68</v>
      </c>
      <c r="C61" s="289" t="s">
        <v>63</v>
      </c>
      <c r="D61" s="290">
        <v>17400</v>
      </c>
      <c r="E61" s="310" t="s">
        <v>151</v>
      </c>
      <c r="F61" s="133"/>
      <c r="G61" s="137"/>
      <c r="H61" s="186" t="s">
        <v>91</v>
      </c>
      <c r="I61" s="55">
        <v>1749334499</v>
      </c>
      <c r="J61" s="52">
        <v>54490</v>
      </c>
      <c r="K61" s="170" t="s">
        <v>157</v>
      </c>
      <c r="L61" s="128">
        <v>54490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69</v>
      </c>
      <c r="C62" s="289">
        <v>1774412324</v>
      </c>
      <c r="D62" s="290">
        <v>29180</v>
      </c>
      <c r="E62" s="310" t="s">
        <v>153</v>
      </c>
      <c r="F62" s="130"/>
      <c r="G62" s="137"/>
      <c r="H62" s="186" t="s">
        <v>144</v>
      </c>
      <c r="I62" s="55">
        <v>1727836789</v>
      </c>
      <c r="J62" s="52">
        <v>30350</v>
      </c>
      <c r="K62" s="171" t="s">
        <v>158</v>
      </c>
      <c r="L62" s="128">
        <v>30350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76</v>
      </c>
      <c r="B63" s="292" t="s">
        <v>120</v>
      </c>
      <c r="C63" s="289">
        <v>1745870700</v>
      </c>
      <c r="D63" s="290">
        <v>15000</v>
      </c>
      <c r="E63" s="310" t="s">
        <v>215</v>
      </c>
      <c r="F63" s="131"/>
      <c r="G63" s="137"/>
      <c r="H63" s="174" t="s">
        <v>66</v>
      </c>
      <c r="I63" s="56" t="s">
        <v>61</v>
      </c>
      <c r="J63" s="168">
        <v>64000</v>
      </c>
      <c r="K63" s="169" t="s">
        <v>153</v>
      </c>
      <c r="L63" s="128">
        <v>64000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78</v>
      </c>
      <c r="B64" s="311" t="s">
        <v>72</v>
      </c>
      <c r="C64" s="289" t="s">
        <v>65</v>
      </c>
      <c r="D64" s="290">
        <v>5000</v>
      </c>
      <c r="E64" s="309" t="s">
        <v>190</v>
      </c>
      <c r="F64" s="131"/>
      <c r="G64" s="137"/>
      <c r="H64" s="174" t="s">
        <v>133</v>
      </c>
      <c r="I64" s="56">
        <v>1724594510</v>
      </c>
      <c r="J64" s="168">
        <v>470</v>
      </c>
      <c r="K64" s="169" t="s">
        <v>138</v>
      </c>
      <c r="L64" s="128">
        <v>470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76</v>
      </c>
      <c r="B65" s="292" t="s">
        <v>208</v>
      </c>
      <c r="C65" s="289"/>
      <c r="D65" s="290">
        <v>40220</v>
      </c>
      <c r="E65" s="310" t="s">
        <v>219</v>
      </c>
      <c r="F65" s="131"/>
      <c r="G65" s="137"/>
      <c r="H65" s="186" t="s">
        <v>70</v>
      </c>
      <c r="I65" s="55" t="s">
        <v>64</v>
      </c>
      <c r="J65" s="52">
        <v>11000</v>
      </c>
      <c r="K65" s="170" t="s">
        <v>101</v>
      </c>
      <c r="L65" s="128">
        <v>11000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/>
      <c r="B66" s="292"/>
      <c r="C66" s="289"/>
      <c r="D66" s="290"/>
      <c r="E66" s="310"/>
      <c r="F66" s="131"/>
      <c r="G66" s="137"/>
      <c r="H66" s="186" t="s">
        <v>67</v>
      </c>
      <c r="I66" s="55" t="s">
        <v>62</v>
      </c>
      <c r="J66" s="52">
        <v>16110</v>
      </c>
      <c r="K66" s="170" t="s">
        <v>148</v>
      </c>
      <c r="L66" s="128">
        <v>16110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/>
      <c r="B67" s="288"/>
      <c r="C67" s="289"/>
      <c r="D67" s="290"/>
      <c r="E67" s="310"/>
      <c r="F67" s="131"/>
      <c r="G67" s="137"/>
      <c r="H67" s="186" t="s">
        <v>68</v>
      </c>
      <c r="I67" s="55" t="s">
        <v>63</v>
      </c>
      <c r="J67" s="52">
        <v>17800</v>
      </c>
      <c r="K67" s="170" t="s">
        <v>151</v>
      </c>
      <c r="L67" s="128">
        <v>17800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88"/>
      <c r="C68" s="289"/>
      <c r="D68" s="290"/>
      <c r="E68" s="291"/>
      <c r="F68" s="131"/>
      <c r="G68" s="137"/>
      <c r="H68" s="186" t="s">
        <v>69</v>
      </c>
      <c r="I68" s="55">
        <v>1774412324</v>
      </c>
      <c r="J68" s="52">
        <v>29180</v>
      </c>
      <c r="K68" s="52" t="s">
        <v>153</v>
      </c>
      <c r="L68" s="128">
        <v>29180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120</v>
      </c>
      <c r="I69" s="55">
        <v>1745870700</v>
      </c>
      <c r="J69" s="52">
        <v>20000</v>
      </c>
      <c r="K69" s="118" t="s">
        <v>147</v>
      </c>
      <c r="L69" s="128">
        <v>20000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72</v>
      </c>
      <c r="I70" s="56" t="s">
        <v>65</v>
      </c>
      <c r="J70" s="168">
        <v>7000</v>
      </c>
      <c r="K70" s="169" t="s">
        <v>156</v>
      </c>
      <c r="L70" s="128">
        <v>7000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7"/>
      <c r="B71" s="288"/>
      <c r="C71" s="289"/>
      <c r="D71" s="290"/>
      <c r="E71" s="310"/>
      <c r="F71" s="133"/>
      <c r="G71" s="137"/>
      <c r="H71" s="189" t="s">
        <v>122</v>
      </c>
      <c r="I71" s="58">
        <v>1750137332</v>
      </c>
      <c r="J71" s="52">
        <v>14890</v>
      </c>
      <c r="K71" s="118" t="s">
        <v>129</v>
      </c>
      <c r="L71" s="128">
        <v>14890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23" t="s">
        <v>122</v>
      </c>
      <c r="C72" s="314">
        <v>1750137332</v>
      </c>
      <c r="D72" s="315">
        <v>44400</v>
      </c>
      <c r="E72" s="317" t="s">
        <v>207</v>
      </c>
      <c r="F72" s="133"/>
      <c r="G72" s="137"/>
      <c r="H72" s="174" t="s">
        <v>142</v>
      </c>
      <c r="I72" s="56">
        <v>1737600335</v>
      </c>
      <c r="J72" s="168">
        <v>6640</v>
      </c>
      <c r="K72" s="169" t="s">
        <v>140</v>
      </c>
      <c r="L72" s="128">
        <v>6640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83</v>
      </c>
      <c r="B73" s="313" t="s">
        <v>142</v>
      </c>
      <c r="C73" s="320">
        <v>1737600335</v>
      </c>
      <c r="D73" s="315">
        <v>25000</v>
      </c>
      <c r="E73" s="319" t="s">
        <v>207</v>
      </c>
      <c r="F73" s="133"/>
      <c r="G73" s="137"/>
      <c r="H73" s="186" t="s">
        <v>109</v>
      </c>
      <c r="I73" s="55">
        <v>1750481144</v>
      </c>
      <c r="J73" s="52">
        <v>29160</v>
      </c>
      <c r="K73" s="170" t="s">
        <v>130</v>
      </c>
      <c r="L73" s="128">
        <v>29160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108</v>
      </c>
      <c r="B74" s="323" t="s">
        <v>165</v>
      </c>
      <c r="C74" s="314"/>
      <c r="D74" s="315">
        <v>23770</v>
      </c>
      <c r="E74" s="317" t="s">
        <v>220</v>
      </c>
      <c r="F74" s="133"/>
      <c r="G74" s="137"/>
      <c r="H74" s="174" t="s">
        <v>141</v>
      </c>
      <c r="I74" s="56">
        <v>1785319898</v>
      </c>
      <c r="J74" s="168">
        <v>15000</v>
      </c>
      <c r="K74" s="169" t="s">
        <v>158</v>
      </c>
      <c r="L74" s="128">
        <v>15000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108</v>
      </c>
      <c r="B75" s="313" t="s">
        <v>201</v>
      </c>
      <c r="C75" s="320"/>
      <c r="D75" s="315">
        <v>20000</v>
      </c>
      <c r="E75" s="319" t="s">
        <v>224</v>
      </c>
      <c r="F75" s="131"/>
      <c r="G75" s="137"/>
      <c r="H75" s="186" t="s">
        <v>137</v>
      </c>
      <c r="I75" s="55">
        <v>1732469191</v>
      </c>
      <c r="J75" s="52">
        <v>8910</v>
      </c>
      <c r="K75" s="118" t="s">
        <v>157</v>
      </c>
      <c r="L75" s="128">
        <v>8910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108</v>
      </c>
      <c r="B76" s="313" t="s">
        <v>109</v>
      </c>
      <c r="C76" s="314">
        <v>1811710431</v>
      </c>
      <c r="D76" s="315">
        <v>2520</v>
      </c>
      <c r="E76" s="317" t="s">
        <v>213</v>
      </c>
      <c r="F76" s="131"/>
      <c r="G76" s="137"/>
      <c r="H76" s="174" t="s">
        <v>115</v>
      </c>
      <c r="I76" s="56">
        <v>1719792350</v>
      </c>
      <c r="J76" s="168">
        <v>20000</v>
      </c>
      <c r="K76" s="168" t="s">
        <v>158</v>
      </c>
      <c r="L76" s="128">
        <v>20000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108</v>
      </c>
      <c r="B77" s="313" t="s">
        <v>109</v>
      </c>
      <c r="C77" s="314">
        <v>1750481144</v>
      </c>
      <c r="D77" s="318">
        <v>29160</v>
      </c>
      <c r="E77" s="319" t="s">
        <v>130</v>
      </c>
      <c r="F77" s="137"/>
      <c r="G77" s="137"/>
      <c r="H77" s="186" t="s">
        <v>119</v>
      </c>
      <c r="I77" s="55">
        <v>1744752366</v>
      </c>
      <c r="J77" s="52">
        <v>10080</v>
      </c>
      <c r="K77" s="170" t="s">
        <v>158</v>
      </c>
      <c r="L77" s="128">
        <v>10080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136</v>
      </c>
      <c r="B78" s="313" t="s">
        <v>137</v>
      </c>
      <c r="C78" s="314">
        <v>1732469191</v>
      </c>
      <c r="D78" s="315">
        <v>33000</v>
      </c>
      <c r="E78" s="316" t="s">
        <v>219</v>
      </c>
      <c r="F78" s="267"/>
      <c r="G78" s="137"/>
      <c r="H78" s="186" t="s">
        <v>124</v>
      </c>
      <c r="I78" s="55">
        <v>1717271613</v>
      </c>
      <c r="J78" s="52">
        <v>18000</v>
      </c>
      <c r="K78" s="170" t="s">
        <v>150</v>
      </c>
      <c r="L78" s="128">
        <v>18000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79</v>
      </c>
      <c r="B79" s="313" t="s">
        <v>119</v>
      </c>
      <c r="C79" s="320">
        <v>1744752366</v>
      </c>
      <c r="D79" s="315">
        <v>29000</v>
      </c>
      <c r="E79" s="319" t="s">
        <v>224</v>
      </c>
      <c r="F79" s="131"/>
      <c r="G79" s="137"/>
      <c r="H79" s="186" t="s">
        <v>110</v>
      </c>
      <c r="I79" s="55">
        <v>1309083520</v>
      </c>
      <c r="J79" s="52">
        <v>200000</v>
      </c>
      <c r="K79" s="170" t="s">
        <v>156</v>
      </c>
      <c r="L79" s="128">
        <v>200000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79</v>
      </c>
      <c r="B80" s="313" t="s">
        <v>168</v>
      </c>
      <c r="C80" s="314"/>
      <c r="D80" s="315">
        <v>15000</v>
      </c>
      <c r="E80" s="317" t="s">
        <v>190</v>
      </c>
      <c r="F80" s="137"/>
      <c r="G80" s="137"/>
      <c r="H80" s="186" t="s">
        <v>160</v>
      </c>
      <c r="I80" s="55">
        <v>1707479778</v>
      </c>
      <c r="J80" s="52">
        <v>36510</v>
      </c>
      <c r="K80" s="170" t="s">
        <v>158</v>
      </c>
      <c r="L80" s="128">
        <v>36510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2" t="s">
        <v>79</v>
      </c>
      <c r="B81" s="313" t="s">
        <v>71</v>
      </c>
      <c r="C81" s="314">
        <v>1761236031</v>
      </c>
      <c r="D81" s="318">
        <v>7000</v>
      </c>
      <c r="E81" s="319" t="s">
        <v>101</v>
      </c>
      <c r="F81" s="131"/>
      <c r="G81" s="137"/>
      <c r="H81" s="186" t="s">
        <v>71</v>
      </c>
      <c r="I81" s="55">
        <v>1761236031</v>
      </c>
      <c r="J81" s="52">
        <v>7000</v>
      </c>
      <c r="K81" s="170" t="s">
        <v>101</v>
      </c>
      <c r="L81" s="128">
        <v>7000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79</v>
      </c>
      <c r="B82" s="313" t="s">
        <v>193</v>
      </c>
      <c r="C82" s="314">
        <v>1707479778</v>
      </c>
      <c r="D82" s="315">
        <v>19020</v>
      </c>
      <c r="E82" s="316" t="s">
        <v>206</v>
      </c>
      <c r="F82" s="131"/>
      <c r="G82" s="137"/>
      <c r="H82" s="186" t="s">
        <v>104</v>
      </c>
      <c r="I82" s="55">
        <v>1789726772</v>
      </c>
      <c r="J82" s="52">
        <v>38230</v>
      </c>
      <c r="K82" s="170" t="s">
        <v>139</v>
      </c>
      <c r="L82" s="128">
        <v>38230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79</v>
      </c>
      <c r="B83" s="313" t="s">
        <v>110</v>
      </c>
      <c r="C83" s="314">
        <v>1309083520</v>
      </c>
      <c r="D83" s="315">
        <v>300000</v>
      </c>
      <c r="E83" s="319" t="s">
        <v>215</v>
      </c>
      <c r="F83" s="131"/>
      <c r="G83" s="137"/>
      <c r="H83" s="186" t="s">
        <v>114</v>
      </c>
      <c r="I83" s="55">
        <v>1729190349</v>
      </c>
      <c r="J83" s="52">
        <v>30000</v>
      </c>
      <c r="K83" s="170" t="s">
        <v>156</v>
      </c>
      <c r="L83" s="128">
        <v>30000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79</v>
      </c>
      <c r="B84" s="313" t="s">
        <v>115</v>
      </c>
      <c r="C84" s="314">
        <v>1719792350</v>
      </c>
      <c r="D84" s="315">
        <v>20000</v>
      </c>
      <c r="E84" s="319" t="s">
        <v>158</v>
      </c>
      <c r="F84" s="264"/>
      <c r="G84" s="137"/>
      <c r="H84" s="186" t="s">
        <v>109</v>
      </c>
      <c r="I84" s="55">
        <v>1811710431</v>
      </c>
      <c r="J84" s="52">
        <v>3320</v>
      </c>
      <c r="K84" s="170" t="s">
        <v>155</v>
      </c>
      <c r="L84" s="128">
        <v>3320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202</v>
      </c>
      <c r="B85" s="324" t="s">
        <v>203</v>
      </c>
      <c r="C85" s="314"/>
      <c r="D85" s="315">
        <v>70000</v>
      </c>
      <c r="E85" s="316" t="s">
        <v>224</v>
      </c>
      <c r="F85" s="131"/>
      <c r="G85" s="137"/>
      <c r="H85" s="186"/>
      <c r="I85" s="55"/>
      <c r="J85" s="52"/>
      <c r="K85" s="170"/>
      <c r="L85" s="128"/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21" t="s">
        <v>103</v>
      </c>
      <c r="B86" s="322" t="s">
        <v>192</v>
      </c>
      <c r="C86" s="314"/>
      <c r="D86" s="315">
        <v>6500</v>
      </c>
      <c r="E86" s="319" t="s">
        <v>206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103</v>
      </c>
      <c r="B87" s="313" t="s">
        <v>104</v>
      </c>
      <c r="C87" s="314">
        <v>1789726772</v>
      </c>
      <c r="D87" s="315">
        <v>38230</v>
      </c>
      <c r="E87" s="319" t="s">
        <v>139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 t="s">
        <v>103</v>
      </c>
      <c r="B88" s="324" t="s">
        <v>191</v>
      </c>
      <c r="C88" s="314"/>
      <c r="D88" s="315">
        <v>40000</v>
      </c>
      <c r="E88" s="319" t="s">
        <v>219</v>
      </c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 t="s">
        <v>166</v>
      </c>
      <c r="B89" s="324" t="s">
        <v>167</v>
      </c>
      <c r="C89" s="314"/>
      <c r="D89" s="315">
        <v>63000</v>
      </c>
      <c r="E89" s="319" t="s">
        <v>164</v>
      </c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 t="s">
        <v>221</v>
      </c>
      <c r="B90" s="313" t="s">
        <v>222</v>
      </c>
      <c r="C90" s="314"/>
      <c r="D90" s="315">
        <v>9000</v>
      </c>
      <c r="E90" s="317" t="s">
        <v>220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 t="s">
        <v>113</v>
      </c>
      <c r="B91" s="313" t="s">
        <v>114</v>
      </c>
      <c r="C91" s="314">
        <v>1729190349</v>
      </c>
      <c r="D91" s="315">
        <v>63000</v>
      </c>
      <c r="E91" s="319" t="s">
        <v>215</v>
      </c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6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/>
      <c r="B115" s="54"/>
      <c r="C115" s="118"/>
      <c r="D115" s="207"/>
      <c r="E115" s="178"/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/>
      <c r="B116" s="54"/>
      <c r="C116" s="118"/>
      <c r="D116" s="207"/>
      <c r="E116" s="178"/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/>
      <c r="B117" s="54"/>
      <c r="C117" s="118"/>
      <c r="D117" s="207"/>
      <c r="E117" s="178"/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5" t="s">
        <v>27</v>
      </c>
      <c r="B119" s="366"/>
      <c r="C119" s="377"/>
      <c r="D119" s="208">
        <f>SUM(D37:D118)</f>
        <v>3066500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5" t="s">
        <v>28</v>
      </c>
      <c r="B121" s="366"/>
      <c r="C121" s="366"/>
      <c r="D121" s="208">
        <f>D119+M121</f>
        <v>3066500</v>
      </c>
      <c r="E121" s="204"/>
      <c r="F121" s="137"/>
      <c r="G121" s="137"/>
      <c r="H121" s="212"/>
      <c r="I121" s="184"/>
      <c r="J121" s="213">
        <f>SUM(J46:J120)</f>
        <v>2660090</v>
      </c>
      <c r="K121" s="214"/>
      <c r="L121" s="215">
        <f>SUM(L46:L120)</f>
        <v>2660090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3:E92">
    <sortCondition ref="A72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8"/>
  <sheetViews>
    <sheetView zoomScaleNormal="100" workbookViewId="0">
      <selection activeCell="I11" sqref="I10:I11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1" t="s">
        <v>46</v>
      </c>
      <c r="B1" s="382"/>
      <c r="C1" s="382"/>
      <c r="D1" s="382"/>
      <c r="E1" s="383"/>
      <c r="F1" s="5"/>
      <c r="G1" s="5"/>
    </row>
    <row r="2" spans="1:25" ht="21.75">
      <c r="A2" s="387" t="s">
        <v>59</v>
      </c>
      <c r="B2" s="388"/>
      <c r="C2" s="388"/>
      <c r="D2" s="388"/>
      <c r="E2" s="389"/>
      <c r="F2" s="5"/>
      <c r="G2" s="5"/>
    </row>
    <row r="3" spans="1:25" ht="23.25">
      <c r="A3" s="384" t="s">
        <v>223</v>
      </c>
      <c r="B3" s="385"/>
      <c r="C3" s="385"/>
      <c r="D3" s="385"/>
      <c r="E3" s="386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0" t="s">
        <v>96</v>
      </c>
      <c r="B4" s="391"/>
      <c r="C4" s="258"/>
      <c r="D4" s="392" t="s">
        <v>95</v>
      </c>
      <c r="E4" s="393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7566873.169999999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267645.02000000037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1504844.8500000024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44"/>
      <c r="B8" s="260"/>
      <c r="C8" s="39"/>
      <c r="D8" s="235"/>
      <c r="E8" s="241"/>
      <c r="F8" s="7"/>
      <c r="G8" s="232"/>
      <c r="H8" s="7"/>
      <c r="I8" s="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23990</v>
      </c>
      <c r="C9" s="40"/>
      <c r="D9" s="39" t="s">
        <v>11</v>
      </c>
      <c r="E9" s="240">
        <v>3066500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198</v>
      </c>
      <c r="B10" s="244">
        <v>42250</v>
      </c>
      <c r="C10" s="40"/>
      <c r="D10" s="39" t="s">
        <v>159</v>
      </c>
      <c r="E10" s="242">
        <v>-3991751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125</v>
      </c>
      <c r="B11" s="279">
        <f>B6-B9-B10</f>
        <v>201405.02000000037</v>
      </c>
      <c r="C11" s="40"/>
      <c r="D11" s="345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4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65"/>
      <c r="B14" s="244"/>
      <c r="C14" s="39"/>
      <c r="D14" s="39" t="s">
        <v>121</v>
      </c>
      <c r="E14" s="240">
        <v>23700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/>
      <c r="B15" s="244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44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B5+B11++B13-B14</f>
        <v>8201405.0200000005</v>
      </c>
      <c r="C17" s="40"/>
      <c r="D17" s="40" t="s">
        <v>7</v>
      </c>
      <c r="E17" s="243">
        <f>SUM(E5:E16)</f>
        <v>8201405.0200000014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8" t="s">
        <v>14</v>
      </c>
      <c r="B19" s="379"/>
      <c r="C19" s="379"/>
      <c r="D19" s="379"/>
      <c r="E19" s="380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9" t="s">
        <v>183</v>
      </c>
      <c r="B20" s="340">
        <v>62000</v>
      </c>
      <c r="C20" s="341"/>
      <c r="D20" s="342" t="s">
        <v>169</v>
      </c>
      <c r="E20" s="343">
        <v>505260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326" t="s">
        <v>189</v>
      </c>
      <c r="B21" s="327">
        <v>16110</v>
      </c>
      <c r="C21" s="39"/>
      <c r="D21" s="261" t="s">
        <v>170</v>
      </c>
      <c r="E21" s="262">
        <v>340000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2" t="s">
        <v>188</v>
      </c>
      <c r="B22" s="45">
        <v>17800</v>
      </c>
      <c r="C22" s="39"/>
      <c r="D22" s="261" t="s">
        <v>171</v>
      </c>
      <c r="E22" s="262">
        <v>200000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9" t="s">
        <v>187</v>
      </c>
      <c r="B23" s="270">
        <v>29180</v>
      </c>
      <c r="C23" s="39"/>
      <c r="D23" s="261" t="s">
        <v>172</v>
      </c>
      <c r="E23" s="262">
        <v>562800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210</v>
      </c>
      <c r="B24" s="45">
        <v>44400</v>
      </c>
      <c r="C24" s="39"/>
      <c r="D24" s="261" t="s">
        <v>173</v>
      </c>
      <c r="E24" s="262">
        <v>88650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217</v>
      </c>
      <c r="B25" s="120">
        <v>18000</v>
      </c>
      <c r="C25" s="39"/>
      <c r="D25" s="261" t="s">
        <v>174</v>
      </c>
      <c r="E25" s="262">
        <v>37450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211</v>
      </c>
      <c r="B26" s="45">
        <v>25000</v>
      </c>
      <c r="C26" s="121"/>
      <c r="D26" s="261" t="s">
        <v>175</v>
      </c>
      <c r="E26" s="262">
        <v>75900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42" t="s">
        <v>205</v>
      </c>
      <c r="B27" s="45">
        <v>53000</v>
      </c>
      <c r="C27" s="121"/>
      <c r="D27" s="261" t="s">
        <v>176</v>
      </c>
      <c r="E27" s="262">
        <v>73600</v>
      </c>
      <c r="G27" s="3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180</v>
      </c>
      <c r="B28" s="120">
        <v>23770</v>
      </c>
      <c r="C28" s="121"/>
      <c r="D28" s="261" t="s">
        <v>177</v>
      </c>
      <c r="E28" s="262">
        <v>17350</v>
      </c>
      <c r="G28" s="3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184</v>
      </c>
      <c r="B29" s="120">
        <v>29160</v>
      </c>
      <c r="C29" s="121"/>
      <c r="D29" s="261" t="s">
        <v>209</v>
      </c>
      <c r="E29" s="262">
        <v>40220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42" t="s">
        <v>196</v>
      </c>
      <c r="B30" s="45">
        <v>83060</v>
      </c>
      <c r="C30" s="121"/>
      <c r="D30" s="261" t="s">
        <v>212</v>
      </c>
      <c r="E30" s="262">
        <v>17000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186</v>
      </c>
      <c r="B31" s="120">
        <v>20000</v>
      </c>
      <c r="C31" s="121"/>
      <c r="D31" s="261" t="s">
        <v>179</v>
      </c>
      <c r="E31" s="262">
        <v>19020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35" t="s">
        <v>194</v>
      </c>
      <c r="B32" s="336">
        <v>15000</v>
      </c>
      <c r="C32" s="332"/>
      <c r="D32" s="333" t="s">
        <v>204</v>
      </c>
      <c r="E32" s="334">
        <v>70000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330" t="s">
        <v>178</v>
      </c>
      <c r="B33" s="331">
        <v>260000</v>
      </c>
      <c r="C33" s="332"/>
      <c r="D33" s="333" t="s">
        <v>195</v>
      </c>
      <c r="E33" s="334">
        <v>40000</v>
      </c>
      <c r="G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335" t="s">
        <v>185</v>
      </c>
      <c r="B34" s="336">
        <v>29000</v>
      </c>
      <c r="C34" s="332"/>
      <c r="D34" s="333" t="s">
        <v>181</v>
      </c>
      <c r="E34" s="334">
        <v>38230</v>
      </c>
      <c r="G34" s="1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2.5" thickBot="1">
      <c r="A35" s="337" t="s">
        <v>182</v>
      </c>
      <c r="B35" s="338">
        <v>63000</v>
      </c>
      <c r="C35" s="328"/>
      <c r="D35" s="272" t="s">
        <v>216</v>
      </c>
      <c r="E35" s="273">
        <v>63000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</sheetData>
  <sortState ref="D29:E36">
    <sortCondition ref="D29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2022-07-17T04:00:47Z</dcterms:modified>
</cp:coreProperties>
</file>