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18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family val="2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DSR Haider=500
DSR Murad=200
Shakil = 200
</t>
        </r>
      </text>
    </comment>
    <comment ref="E18" authorId="0" shapeId="0">
      <text>
        <r>
          <rPr>
            <b/>
            <sz val="9"/>
            <color indexed="81"/>
            <rFont val="Tahoma"/>
            <charset val="1"/>
          </rPr>
          <t>Murad + Kamrul Gari</t>
        </r>
      </text>
    </comment>
  </commentList>
</comments>
</file>

<file path=xl/sharedStrings.xml><?xml version="1.0" encoding="utf-8"?>
<sst xmlns="http://schemas.openxmlformats.org/spreadsheetml/2006/main" count="415" uniqueCount="231">
  <si>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</si>
  <si>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</si>
  <si>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</si>
  <si>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</si>
  <si>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</si>
  <si>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</si>
  <si>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</si>
  <si>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</si>
  <si>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</si>
  <si>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</si>
  <si>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</si>
  <si>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</si>
  <si>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</si>
  <si>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</si>
  <si>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</si>
  <si>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</si>
  <si>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</si>
  <si>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</si>
  <si>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</si>
  <si>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</si>
  <si>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</si>
  <si>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</si>
  <si>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</si>
  <si>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</si>
  <si>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</si>
  <si>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</si>
  <si>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</si>
  <si>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</si>
  <si>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</si>
  <si>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</si>
  <si>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</si>
  <si>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</si>
  <si>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</si>
  <si>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</si>
  <si>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</si>
  <si>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</si>
  <si>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</si>
  <si>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</si>
  <si>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</si>
  <si>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</si>
  <si>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</si>
  <si>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</si>
  <si>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</si>
  <si>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</si>
  <si>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</si>
  <si>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</si>
  <si>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</si>
  <si>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</si>
  <si>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</si>
  <si>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</si>
  <si>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</si>
  <si>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</si>
  <si>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</si>
  <si>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</si>
  <si>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</si>
  <si>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</si>
  <si>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</si>
  <si>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</si>
  <si>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</si>
  <si>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</si>
  <si>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</si>
  <si>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</si>
  <si>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</si>
  <si>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</si>
  <si>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</si>
  <si>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</si>
  <si>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</si>
  <si>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</si>
  <si>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</si>
  <si>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</si>
  <si>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</si>
  <si>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</si>
  <si>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</si>
  <si>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</si>
  <si>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</si>
  <si>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</si>
  <si>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</si>
  <si>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</si>
  <si>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</si>
  <si>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</si>
  <si>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</si>
  <si>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</si>
  <si>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</si>
  <si>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</si>
  <si>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</si>
  <si>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</si>
  <si>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</si>
  <si>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</si>
  <si>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</si>
  <si>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</si>
  <si>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</si>
  <si>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</si>
  <si>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</si>
  <si>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</si>
  <si>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</si>
  <si>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</si>
  <si>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</si>
  <si>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</si>
  <si>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</si>
  <si>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</si>
  <si>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</si>
  <si>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</si>
  <si>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</si>
  <si>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</si>
  <si>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</si>
  <si>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</si>
  <si>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</si>
  <si>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</si>
  <si>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</si>
  <si>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</si>
  <si>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</si>
  <si>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</si>
  <si>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</si>
  <si>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</si>
  <si>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</si>
  <si>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</si>
  <si>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</si>
  <si>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</si>
  <si>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</si>
  <si>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</si>
  <si>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</si>
  <si>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</si>
  <si>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</si>
  <si>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</si>
  <si>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</si>
  <si>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</si>
  <si>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</si>
  <si>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</si>
  <si>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</si>
  <si>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</si>
  <si>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</si>
  <si>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</si>
  <si>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</si>
  <si>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</si>
  <si>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</si>
  <si>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</si>
  <si>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</si>
  <si>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</si>
  <si>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</si>
  <si>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</si>
  <si>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</si>
  <si>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</si>
  <si>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</si>
  <si>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</si>
  <si>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</si>
  <si>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</si>
  <si>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</si>
  <si>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</si>
  <si>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</si>
  <si>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</si>
  <si>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</si>
  <si>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</si>
  <si>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</si>
  <si>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</si>
  <si>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</si>
  <si>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</si>
  <si>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</si>
  <si>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</si>
  <si>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</si>
  <si>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Symphony  Balance(-)</t>
  </si>
  <si>
    <t>Somobai</t>
  </si>
  <si>
    <t>Bank Statement July-2022</t>
  </si>
  <si>
    <t>Month : July-2022</t>
  </si>
  <si>
    <t>Balance Statement July-2022</t>
  </si>
  <si>
    <t>02.07.2022</t>
  </si>
  <si>
    <t>Momtaj Telecom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</si>
  <si>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</si>
  <si>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</si>
  <si>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</si>
  <si>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</si>
  <si>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</si>
  <si>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</si>
  <si>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</si>
  <si>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</si>
  <si>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</si>
  <si>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</si>
  <si>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</si>
  <si>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N=Bismillah Telecom</t>
  </si>
  <si>
    <t>L=RK Mobile King</t>
  </si>
  <si>
    <t>Na=Somobai Nabinogor</t>
  </si>
  <si>
    <t>C=Momtaj Telecom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</si>
  <si>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</si>
  <si>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</si>
  <si>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</si>
  <si>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</si>
  <si>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</si>
  <si>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</si>
  <si>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</si>
  <si>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</si>
  <si>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</si>
  <si>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</si>
  <si>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</si>
  <si>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</si>
  <si>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Somobai Nabinogor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</si>
  <si>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</si>
  <si>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</si>
  <si>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</si>
  <si>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</si>
  <si>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</si>
  <si>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</si>
  <si>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</si>
  <si>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Galaxy Mobile</t>
  </si>
  <si>
    <t>Najirpur</t>
  </si>
  <si>
    <t>CD Sound</t>
  </si>
  <si>
    <t>Naj=CD Sound</t>
  </si>
  <si>
    <t>C=Galaxy Mobile</t>
  </si>
  <si>
    <t>06.07.2022</t>
  </si>
  <si>
    <t>07.07.2022</t>
  </si>
  <si>
    <t>Afzal Telecom</t>
  </si>
  <si>
    <t>Ch=Afzal Telecom</t>
  </si>
  <si>
    <t>Bi=Friends Electronics</t>
  </si>
  <si>
    <t>Bi=Khondokar Telecom</t>
  </si>
  <si>
    <t>Ch=Friends Telecom</t>
  </si>
  <si>
    <t>08.07.2022</t>
  </si>
  <si>
    <t>Courier Eid Bonus</t>
  </si>
  <si>
    <t>09.07.2022</t>
  </si>
  <si>
    <t>S=Dighi Telecom</t>
  </si>
  <si>
    <t>Bi=Jony Telecom</t>
  </si>
  <si>
    <t>12.07.2022</t>
  </si>
  <si>
    <t>13.07.2022</t>
  </si>
  <si>
    <t>14.07.2022</t>
  </si>
  <si>
    <t xml:space="preserve">Serkul </t>
  </si>
  <si>
    <t>Barsha Computer</t>
  </si>
  <si>
    <t>16.07.2022</t>
  </si>
  <si>
    <t>Harun</t>
  </si>
  <si>
    <t>Bariola</t>
  </si>
  <si>
    <t>17.07.2022</t>
  </si>
  <si>
    <t>Boss (-) 20 Lac.</t>
  </si>
  <si>
    <t>17.06.2022</t>
  </si>
  <si>
    <t>18.07.2022</t>
  </si>
  <si>
    <t>Date:18.07.2022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</si>
</sst>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15</v>
      </c>
      <c r="C2" s="346"/>
      <c r="D2" s="346"/>
      <c r="E2" s="346"/>
    </row>
    <row r="3" spans="1:8" ht="16.5" customHeight="1">
      <c r="A3" s="349"/>
      <c r="B3" s="347" t="s">
        <v>49</v>
      </c>
      <c r="C3" s="347"/>
      <c r="D3" s="347"/>
      <c r="E3" s="347"/>
    </row>
    <row r="4" spans="1:8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9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9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9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9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9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9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9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9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9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F24" sqref="F24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8"/>
      <c r="B1" s="348"/>
      <c r="C1" s="348"/>
      <c r="D1" s="348"/>
      <c r="E1" s="348"/>
      <c r="F1" s="348"/>
    </row>
    <row r="2" spans="1:7" ht="20.25">
      <c r="A2" s="349"/>
      <c r="B2" s="346" t="s">
        <v>15</v>
      </c>
      <c r="C2" s="346"/>
      <c r="D2" s="346"/>
      <c r="E2" s="346"/>
    </row>
    <row r="3" spans="1:7" ht="16.5" customHeight="1">
      <c r="A3" s="349"/>
      <c r="B3" s="347" t="s">
        <v>161</v>
      </c>
      <c r="C3" s="347"/>
      <c r="D3" s="347"/>
      <c r="E3" s="347"/>
    </row>
    <row r="4" spans="1:7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9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9"/>
      <c r="B6" s="26" t="s">
        <v>164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49"/>
      <c r="B7" s="26" t="s">
        <v>190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9"/>
      <c r="B8" s="26" t="s">
        <v>197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9"/>
      <c r="B9" s="26" t="s">
        <v>199</v>
      </c>
      <c r="C9" s="247">
        <v>2000000</v>
      </c>
      <c r="D9" s="247">
        <v>2000000</v>
      </c>
      <c r="E9" s="248">
        <f t="shared" si="0"/>
        <v>31238</v>
      </c>
      <c r="F9" s="329" t="s">
        <v>200</v>
      </c>
      <c r="G9" s="2"/>
    </row>
    <row r="10" spans="1:7">
      <c r="A10" s="349"/>
      <c r="B10" s="26" t="s">
        <v>206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49"/>
      <c r="B11" s="26" t="s">
        <v>206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49"/>
      <c r="B12" s="26" t="s">
        <v>207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49"/>
      <c r="B13" s="26" t="s">
        <v>213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49"/>
      <c r="B14" s="26" t="s">
        <v>199</v>
      </c>
      <c r="C14" s="247">
        <v>2000000</v>
      </c>
      <c r="D14" s="247">
        <v>2000000</v>
      </c>
      <c r="E14" s="248">
        <v>31238</v>
      </c>
      <c r="F14" s="329" t="s">
        <v>227</v>
      </c>
      <c r="G14" s="2"/>
    </row>
    <row r="15" spans="1:7">
      <c r="A15" s="349"/>
      <c r="B15" s="26" t="s">
        <v>218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49"/>
      <c r="B16" s="26" t="s">
        <v>219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49"/>
      <c r="B17" s="26" t="s">
        <v>220</v>
      </c>
      <c r="C17" s="247">
        <v>900000</v>
      </c>
      <c r="D17" s="247">
        <v>900000</v>
      </c>
      <c r="E17" s="248">
        <f t="shared" si="0"/>
        <v>31238</v>
      </c>
      <c r="F17" s="12"/>
      <c r="G17" s="2"/>
    </row>
    <row r="18" spans="1:7">
      <c r="A18" s="349"/>
      <c r="B18" s="26" t="s">
        <v>223</v>
      </c>
      <c r="C18" s="247">
        <v>0</v>
      </c>
      <c r="D18" s="247">
        <v>0</v>
      </c>
      <c r="E18" s="248">
        <f>E17+C18-D18</f>
        <v>31238</v>
      </c>
      <c r="F18" s="2"/>
      <c r="G18" s="2"/>
    </row>
    <row r="19" spans="1:7" ht="12.75" customHeight="1">
      <c r="A19" s="349"/>
      <c r="B19" s="26" t="s">
        <v>226</v>
      </c>
      <c r="C19" s="247">
        <v>2000000</v>
      </c>
      <c r="D19" s="249">
        <v>2000000</v>
      </c>
      <c r="E19" s="248">
        <f t="shared" si="0"/>
        <v>31238</v>
      </c>
      <c r="F19" s="29"/>
      <c r="G19" s="2"/>
    </row>
    <row r="20" spans="1:7">
      <c r="A20" s="349"/>
      <c r="B20" s="26" t="s">
        <v>229</v>
      </c>
      <c r="C20" s="247">
        <v>600000</v>
      </c>
      <c r="D20" s="247">
        <v>600000</v>
      </c>
      <c r="E20" s="248">
        <f t="shared" si="0"/>
        <v>31238</v>
      </c>
      <c r="F20" s="2"/>
      <c r="G20" s="2"/>
    </row>
    <row r="21" spans="1:7">
      <c r="A21" s="349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49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9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9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9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9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9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9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9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9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49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9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9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9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9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9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9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9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9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9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9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9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9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9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9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9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9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9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9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9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9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9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9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9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9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9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9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9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9"/>
      <c r="B59" s="26"/>
      <c r="C59" s="247"/>
      <c r="D59" s="247"/>
      <c r="E59" s="248">
        <f t="shared" si="0"/>
        <v>31238</v>
      </c>
      <c r="F59" s="2"/>
    </row>
    <row r="60" spans="1:7">
      <c r="A60" s="349"/>
      <c r="B60" s="26"/>
      <c r="C60" s="247"/>
      <c r="D60" s="247"/>
      <c r="E60" s="248">
        <f t="shared" si="0"/>
        <v>31238</v>
      </c>
      <c r="F60" s="2"/>
    </row>
    <row r="61" spans="1:7">
      <c r="A61" s="349"/>
      <c r="B61" s="26"/>
      <c r="C61" s="247"/>
      <c r="D61" s="247"/>
      <c r="E61" s="248">
        <f t="shared" si="0"/>
        <v>31238</v>
      </c>
      <c r="F61" s="2"/>
    </row>
    <row r="62" spans="1:7">
      <c r="A62" s="349"/>
      <c r="B62" s="26"/>
      <c r="C62" s="247"/>
      <c r="D62" s="247"/>
      <c r="E62" s="248">
        <f t="shared" si="0"/>
        <v>31238</v>
      </c>
      <c r="F62" s="2"/>
    </row>
    <row r="63" spans="1:7">
      <c r="A63" s="349"/>
      <c r="B63" s="26"/>
      <c r="C63" s="247"/>
      <c r="D63" s="247"/>
      <c r="E63" s="248">
        <f t="shared" si="0"/>
        <v>31238</v>
      </c>
      <c r="F63" s="2"/>
    </row>
    <row r="64" spans="1:7">
      <c r="A64" s="349"/>
      <c r="B64" s="26"/>
      <c r="C64" s="247"/>
      <c r="D64" s="247"/>
      <c r="E64" s="248">
        <f t="shared" si="0"/>
        <v>31238</v>
      </c>
      <c r="F64" s="2"/>
    </row>
    <row r="65" spans="1:7">
      <c r="A65" s="349"/>
      <c r="B65" s="26"/>
      <c r="C65" s="247"/>
      <c r="D65" s="247"/>
      <c r="E65" s="248">
        <f t="shared" si="0"/>
        <v>31238</v>
      </c>
      <c r="F65" s="2"/>
    </row>
    <row r="66" spans="1:7">
      <c r="A66" s="349"/>
      <c r="B66" s="26"/>
      <c r="C66" s="247"/>
      <c r="D66" s="247"/>
      <c r="E66" s="248">
        <f t="shared" si="0"/>
        <v>31238</v>
      </c>
      <c r="F66" s="2"/>
    </row>
    <row r="67" spans="1:7">
      <c r="A67" s="349"/>
      <c r="B67" s="26"/>
      <c r="C67" s="247"/>
      <c r="D67" s="247"/>
      <c r="E67" s="248">
        <f t="shared" si="0"/>
        <v>31238</v>
      </c>
      <c r="F67" s="2"/>
    </row>
    <row r="68" spans="1:7">
      <c r="A68" s="349"/>
      <c r="B68" s="26"/>
      <c r="C68" s="247"/>
      <c r="D68" s="247"/>
      <c r="E68" s="248">
        <f t="shared" si="0"/>
        <v>31238</v>
      </c>
      <c r="F68" s="2"/>
    </row>
    <row r="69" spans="1:7">
      <c r="A69" s="349"/>
      <c r="B69" s="26"/>
      <c r="C69" s="247"/>
      <c r="D69" s="247"/>
      <c r="E69" s="248">
        <f t="shared" si="0"/>
        <v>31238</v>
      </c>
      <c r="F69" s="2"/>
    </row>
    <row r="70" spans="1:7">
      <c r="A70" s="349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9"/>
      <c r="B71" s="26"/>
      <c r="C71" s="247"/>
      <c r="D71" s="247"/>
      <c r="E71" s="248">
        <f t="shared" si="1"/>
        <v>31238</v>
      </c>
      <c r="F71" s="2"/>
    </row>
    <row r="72" spans="1:7">
      <c r="A72" s="349"/>
      <c r="B72" s="26"/>
      <c r="C72" s="247"/>
      <c r="D72" s="247"/>
      <c r="E72" s="248">
        <f t="shared" si="1"/>
        <v>31238</v>
      </c>
      <c r="F72" s="2"/>
    </row>
    <row r="73" spans="1:7">
      <c r="A73" s="349"/>
      <c r="B73" s="26"/>
      <c r="C73" s="247"/>
      <c r="D73" s="247"/>
      <c r="E73" s="248">
        <f t="shared" si="1"/>
        <v>31238</v>
      </c>
      <c r="F73" s="2"/>
    </row>
    <row r="74" spans="1:7">
      <c r="A74" s="349"/>
      <c r="B74" s="26"/>
      <c r="C74" s="247"/>
      <c r="D74" s="247"/>
      <c r="E74" s="248">
        <f t="shared" si="1"/>
        <v>31238</v>
      </c>
      <c r="F74" s="2"/>
    </row>
    <row r="75" spans="1:7">
      <c r="A75" s="349"/>
      <c r="B75" s="26"/>
      <c r="C75" s="247"/>
      <c r="D75" s="247"/>
      <c r="E75" s="248">
        <f t="shared" si="1"/>
        <v>31238</v>
      </c>
      <c r="F75" s="2"/>
    </row>
    <row r="76" spans="1:7">
      <c r="A76" s="349"/>
      <c r="B76" s="26"/>
      <c r="C76" s="247"/>
      <c r="D76" s="247"/>
      <c r="E76" s="248">
        <f t="shared" si="1"/>
        <v>31238</v>
      </c>
      <c r="F76" s="2"/>
    </row>
    <row r="77" spans="1:7">
      <c r="A77" s="349"/>
      <c r="B77" s="26"/>
      <c r="C77" s="247"/>
      <c r="D77" s="247"/>
      <c r="E77" s="248">
        <f t="shared" si="1"/>
        <v>31238</v>
      </c>
      <c r="F77" s="2"/>
    </row>
    <row r="78" spans="1:7">
      <c r="A78" s="349"/>
      <c r="B78" s="26"/>
      <c r="C78" s="247"/>
      <c r="D78" s="247"/>
      <c r="E78" s="248">
        <f t="shared" si="1"/>
        <v>31238</v>
      </c>
      <c r="F78" s="2"/>
    </row>
    <row r="79" spans="1:7">
      <c r="A79" s="349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9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9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9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9"/>
      <c r="B83" s="268"/>
      <c r="C83" s="248">
        <f>SUM(C5:C72)</f>
        <v>11431238</v>
      </c>
      <c r="D83" s="248">
        <f>SUM(D5:D77)</f>
        <v>11400000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L28" sqref="L28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0" t="s">
        <v>15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</row>
    <row r="2" spans="1:24" s="65" customFormat="1" ht="18">
      <c r="A2" s="351" t="s">
        <v>93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</row>
    <row r="3" spans="1:24" s="66" customFormat="1" ht="16.5" thickBot="1">
      <c r="A3" s="352" t="s">
        <v>162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4"/>
      <c r="S3" s="50"/>
      <c r="T3" s="7"/>
      <c r="U3" s="7"/>
      <c r="V3" s="7"/>
      <c r="W3" s="7"/>
      <c r="X3" s="16"/>
    </row>
    <row r="4" spans="1:24" s="67" customFormat="1" ht="12.75" customHeight="1">
      <c r="A4" s="355" t="s">
        <v>29</v>
      </c>
      <c r="B4" s="357" t="s">
        <v>30</v>
      </c>
      <c r="C4" s="359" t="s">
        <v>31</v>
      </c>
      <c r="D4" s="359" t="s">
        <v>32</v>
      </c>
      <c r="E4" s="359" t="s">
        <v>33</v>
      </c>
      <c r="F4" s="359" t="s">
        <v>123</v>
      </c>
      <c r="G4" s="359" t="s">
        <v>34</v>
      </c>
      <c r="H4" s="359" t="s">
        <v>152</v>
      </c>
      <c r="I4" s="359" t="s">
        <v>126</v>
      </c>
      <c r="J4" s="359" t="s">
        <v>35</v>
      </c>
      <c r="K4" s="359" t="s">
        <v>36</v>
      </c>
      <c r="L4" s="359" t="s">
        <v>37</v>
      </c>
      <c r="M4" s="359" t="s">
        <v>214</v>
      </c>
      <c r="N4" s="359" t="s">
        <v>132</v>
      </c>
      <c r="O4" s="363" t="s">
        <v>38</v>
      </c>
      <c r="P4" s="361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6"/>
      <c r="B5" s="358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4"/>
      <c r="P5" s="362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164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190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197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199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206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207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213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215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218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219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300</v>
      </c>
      <c r="Q15" s="79">
        <f t="shared" si="0"/>
        <v>2060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220</v>
      </c>
      <c r="B16" s="82">
        <v>1000</v>
      </c>
      <c r="C16" s="75"/>
      <c r="D16" s="83"/>
      <c r="E16" s="83"/>
      <c r="F16" s="83"/>
      <c r="G16" s="83">
        <v>30</v>
      </c>
      <c r="H16" s="83"/>
      <c r="I16" s="83"/>
      <c r="J16" s="83">
        <v>40</v>
      </c>
      <c r="K16" s="83">
        <v>400</v>
      </c>
      <c r="L16" s="83"/>
      <c r="M16" s="83"/>
      <c r="N16" s="114"/>
      <c r="O16" s="83"/>
      <c r="P16" s="85"/>
      <c r="Q16" s="79">
        <f t="shared" si="0"/>
        <v>1470</v>
      </c>
      <c r="R16" s="80"/>
      <c r="S16" s="6"/>
      <c r="T16" s="32"/>
      <c r="U16" s="5"/>
      <c r="V16" s="32"/>
      <c r="W16" s="5"/>
    </row>
    <row r="17" spans="1:23" s="13" customFormat="1">
      <c r="A17" s="74" t="s">
        <v>223</v>
      </c>
      <c r="B17" s="82">
        <v>600</v>
      </c>
      <c r="C17" s="75">
        <v>470</v>
      </c>
      <c r="D17" s="83"/>
      <c r="E17" s="83"/>
      <c r="F17" s="83"/>
      <c r="G17" s="83">
        <v>130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>
        <v>510</v>
      </c>
      <c r="Q17" s="79">
        <f t="shared" si="0"/>
        <v>2140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226</v>
      </c>
      <c r="B18" s="82">
        <v>1000</v>
      </c>
      <c r="C18" s="75"/>
      <c r="D18" s="83"/>
      <c r="E18" s="83">
        <v>3940</v>
      </c>
      <c r="F18" s="83"/>
      <c r="G18" s="83">
        <v>150</v>
      </c>
      <c r="H18" s="83"/>
      <c r="I18" s="83"/>
      <c r="J18" s="83">
        <v>30</v>
      </c>
      <c r="K18" s="83">
        <v>400</v>
      </c>
      <c r="L18" s="83"/>
      <c r="M18" s="83"/>
      <c r="N18" s="114"/>
      <c r="O18" s="85"/>
      <c r="P18" s="85"/>
      <c r="Q18" s="79">
        <f t="shared" si="0"/>
        <v>5520</v>
      </c>
      <c r="R18" s="80"/>
      <c r="S18" s="6"/>
      <c r="T18" s="32"/>
      <c r="U18" s="5"/>
      <c r="V18" s="32"/>
      <c r="W18" s="5"/>
    </row>
    <row r="19" spans="1:23" s="13" customFormat="1">
      <c r="A19" s="74" t="s">
        <v>229</v>
      </c>
      <c r="B19" s="82">
        <v>500</v>
      </c>
      <c r="C19" s="75">
        <v>480</v>
      </c>
      <c r="D19" s="83"/>
      <c r="E19" s="83">
        <v>160</v>
      </c>
      <c r="F19" s="83"/>
      <c r="G19" s="83"/>
      <c r="H19" s="83"/>
      <c r="I19" s="83"/>
      <c r="J19" s="271">
        <v>30</v>
      </c>
      <c r="K19" s="83">
        <v>240</v>
      </c>
      <c r="L19" s="83"/>
      <c r="M19" s="83"/>
      <c r="N19" s="115"/>
      <c r="O19" s="85"/>
      <c r="P19" s="85"/>
      <c r="Q19" s="79">
        <f t="shared" si="0"/>
        <v>1410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10400</v>
      </c>
      <c r="C37" s="281">
        <f t="shared" si="1"/>
        <v>2850</v>
      </c>
      <c r="D37" s="101">
        <f t="shared" si="1"/>
        <v>90</v>
      </c>
      <c r="E37" s="101">
        <f t="shared" si="1"/>
        <v>4310</v>
      </c>
      <c r="F37" s="101">
        <f t="shared" si="1"/>
        <v>1500</v>
      </c>
      <c r="G37" s="101">
        <f t="shared" si="1"/>
        <v>2660</v>
      </c>
      <c r="H37" s="101">
        <f t="shared" si="1"/>
        <v>900</v>
      </c>
      <c r="I37" s="101"/>
      <c r="J37" s="101">
        <f>SUM(J6:J36)</f>
        <v>430</v>
      </c>
      <c r="K37" s="101">
        <f>SUM(K6:K36)</f>
        <v>4960</v>
      </c>
      <c r="L37" s="101"/>
      <c r="M37" s="101">
        <f>SUM(M6:M36)</f>
        <v>1000</v>
      </c>
      <c r="N37" s="117">
        <f>SUM(N6:N36)</f>
        <v>160</v>
      </c>
      <c r="O37" s="101">
        <f>SUM(O6:O36)</f>
        <v>0</v>
      </c>
      <c r="P37" s="102">
        <f>SUM(P6:P36)</f>
        <v>1660</v>
      </c>
      <c r="Q37" s="103">
        <f>SUM(Q6:Q36)</f>
        <v>30920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7" zoomScale="120" zoomScaleNormal="120" workbookViewId="0">
      <selection activeCell="D75" sqref="D75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8" t="s">
        <v>15</v>
      </c>
      <c r="B1" s="369"/>
      <c r="C1" s="369"/>
      <c r="D1" s="369"/>
      <c r="E1" s="369"/>
      <c r="F1" s="370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1" t="s">
        <v>163</v>
      </c>
      <c r="B2" s="372"/>
      <c r="C2" s="372"/>
      <c r="D2" s="372"/>
      <c r="E2" s="372"/>
      <c r="F2" s="373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4" t="s">
        <v>84</v>
      </c>
      <c r="B3" s="375"/>
      <c r="C3" s="375"/>
      <c r="D3" s="375"/>
      <c r="E3" s="375"/>
      <c r="F3" s="376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164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190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197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199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206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207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213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215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218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219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220</v>
      </c>
      <c r="B15" s="49">
        <v>680800</v>
      </c>
      <c r="C15" s="52">
        <v>1135780</v>
      </c>
      <c r="D15" s="49">
        <v>1470</v>
      </c>
      <c r="E15" s="49">
        <f t="shared" si="0"/>
        <v>1137250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223</v>
      </c>
      <c r="B16" s="49">
        <v>918070</v>
      </c>
      <c r="C16" s="52">
        <v>1066030</v>
      </c>
      <c r="D16" s="49">
        <v>2140</v>
      </c>
      <c r="E16" s="49">
        <f t="shared" si="0"/>
        <v>1068170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226</v>
      </c>
      <c r="B17" s="49">
        <v>563290</v>
      </c>
      <c r="C17" s="52">
        <v>675110</v>
      </c>
      <c r="D17" s="49">
        <v>1580</v>
      </c>
      <c r="E17" s="49">
        <f t="shared" si="0"/>
        <v>676690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229</v>
      </c>
      <c r="B18" s="49">
        <v>394340</v>
      </c>
      <c r="C18" s="52">
        <v>456380</v>
      </c>
      <c r="D18" s="49">
        <v>1410</v>
      </c>
      <c r="E18" s="49">
        <f t="shared" si="0"/>
        <v>457790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10939950</v>
      </c>
      <c r="C33" s="252">
        <f>SUM(C5:C32)</f>
        <v>10684190</v>
      </c>
      <c r="D33" s="251">
        <f>SUM(D5:D32)</f>
        <v>26200</v>
      </c>
      <c r="E33" s="251">
        <f>SUM(E5:E32)</f>
        <v>10710390</v>
      </c>
      <c r="F33" s="251">
        <f>B33-E33</f>
        <v>229560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7" t="s">
        <v>21</v>
      </c>
      <c r="C35" s="367"/>
      <c r="D35" s="367"/>
      <c r="E35" s="367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5240</v>
      </c>
      <c r="E37" s="263" t="s">
        <v>190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197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5200</v>
      </c>
      <c r="E40" s="175" t="s">
        <v>228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224</v>
      </c>
      <c r="C41" s="118" t="s">
        <v>225</v>
      </c>
      <c r="D41" s="206">
        <v>35000</v>
      </c>
      <c r="E41" s="176" t="s">
        <v>223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83</v>
      </c>
      <c r="B42" s="57" t="s">
        <v>117</v>
      </c>
      <c r="C42" s="118">
        <v>1763999686</v>
      </c>
      <c r="D42" s="206">
        <v>47000</v>
      </c>
      <c r="E42" s="176" t="s">
        <v>226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83</v>
      </c>
      <c r="B43" s="119" t="s">
        <v>44</v>
      </c>
      <c r="C43" s="118">
        <v>1739992171</v>
      </c>
      <c r="D43" s="206">
        <v>17500</v>
      </c>
      <c r="E43" s="175" t="s">
        <v>45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83</v>
      </c>
      <c r="B44" s="119" t="s">
        <v>116</v>
      </c>
      <c r="C44" s="118">
        <v>1758900692</v>
      </c>
      <c r="D44" s="206">
        <v>30000</v>
      </c>
      <c r="E44" s="175" t="s">
        <v>42</v>
      </c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500990</v>
      </c>
      <c r="E46" s="297" t="s">
        <v>229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300000</v>
      </c>
      <c r="E47" s="301" t="s">
        <v>228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220</v>
      </c>
      <c r="F48" s="131"/>
      <c r="G48" s="137"/>
      <c r="H48" s="186" t="s">
        <v>145</v>
      </c>
      <c r="I48" s="55" t="s">
        <v>146</v>
      </c>
      <c r="J48" s="52">
        <v>1500</v>
      </c>
      <c r="K48" s="170" t="s">
        <v>154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512800</v>
      </c>
      <c r="E49" s="301" t="s">
        <v>229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218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158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37450</v>
      </c>
      <c r="E51" s="305" t="s">
        <v>207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158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149</v>
      </c>
      <c r="C52" s="299">
        <v>1725821212</v>
      </c>
      <c r="D52" s="300">
        <v>75900</v>
      </c>
      <c r="E52" s="303" t="s">
        <v>223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81100</v>
      </c>
      <c r="E53" s="301" t="s">
        <v>229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143</v>
      </c>
      <c r="B54" s="298" t="s">
        <v>144</v>
      </c>
      <c r="C54" s="299">
        <v>1727836789</v>
      </c>
      <c r="D54" s="300">
        <v>3350</v>
      </c>
      <c r="E54" s="305" t="s">
        <v>220</v>
      </c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158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158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158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158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62000</v>
      </c>
      <c r="E58" s="310" t="s">
        <v>220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16110</v>
      </c>
      <c r="E60" s="309" t="s">
        <v>148</v>
      </c>
      <c r="F60" s="131"/>
      <c r="G60" s="137"/>
      <c r="H60" s="174" t="s">
        <v>149</v>
      </c>
      <c r="I60" s="56">
        <v>1725821212</v>
      </c>
      <c r="J60" s="168">
        <v>65900</v>
      </c>
      <c r="K60" s="169" t="s">
        <v>158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151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157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29180</v>
      </c>
      <c r="E62" s="310" t="s">
        <v>153</v>
      </c>
      <c r="F62" s="130"/>
      <c r="G62" s="137"/>
      <c r="H62" s="186" t="s">
        <v>144</v>
      </c>
      <c r="I62" s="55">
        <v>1727836789</v>
      </c>
      <c r="J62" s="52">
        <v>30350</v>
      </c>
      <c r="K62" s="171" t="s">
        <v>158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120</v>
      </c>
      <c r="C63" s="289">
        <v>1745870700</v>
      </c>
      <c r="D63" s="290">
        <v>15000</v>
      </c>
      <c r="E63" s="310" t="s">
        <v>215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153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190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292" t="s">
        <v>208</v>
      </c>
      <c r="C65" s="289"/>
      <c r="D65" s="290">
        <v>8220</v>
      </c>
      <c r="E65" s="310" t="s">
        <v>229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92"/>
      <c r="C66" s="289"/>
      <c r="D66" s="290"/>
      <c r="E66" s="310"/>
      <c r="F66" s="131"/>
      <c r="G66" s="137"/>
      <c r="H66" s="186" t="s">
        <v>67</v>
      </c>
      <c r="I66" s="55" t="s">
        <v>62</v>
      </c>
      <c r="J66" s="52">
        <v>16110</v>
      </c>
      <c r="K66" s="170" t="s">
        <v>148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68</v>
      </c>
      <c r="I67" s="55" t="s">
        <v>63</v>
      </c>
      <c r="J67" s="52">
        <v>17800</v>
      </c>
      <c r="K67" s="170" t="s">
        <v>151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88"/>
      <c r="C68" s="289"/>
      <c r="D68" s="290"/>
      <c r="E68" s="291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153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147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156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23" t="s">
        <v>122</v>
      </c>
      <c r="C72" s="314">
        <v>1750137332</v>
      </c>
      <c r="D72" s="315">
        <v>30000</v>
      </c>
      <c r="E72" s="317" t="s">
        <v>226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83</v>
      </c>
      <c r="B73" s="313" t="s">
        <v>142</v>
      </c>
      <c r="C73" s="320">
        <v>1737600335</v>
      </c>
      <c r="D73" s="315">
        <v>21820</v>
      </c>
      <c r="E73" s="319" t="s">
        <v>226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23" t="s">
        <v>165</v>
      </c>
      <c r="C74" s="314"/>
      <c r="D74" s="315">
        <v>23770</v>
      </c>
      <c r="E74" s="317" t="s">
        <v>220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158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201</v>
      </c>
      <c r="C75" s="320"/>
      <c r="D75" s="315">
        <v>20000</v>
      </c>
      <c r="E75" s="319" t="s">
        <v>223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157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108</v>
      </c>
      <c r="B76" s="313" t="s">
        <v>109</v>
      </c>
      <c r="C76" s="314">
        <v>1811710431</v>
      </c>
      <c r="D76" s="315">
        <v>2520</v>
      </c>
      <c r="E76" s="317" t="s">
        <v>213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158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108</v>
      </c>
      <c r="B77" s="313" t="s">
        <v>109</v>
      </c>
      <c r="C77" s="314">
        <v>1750481144</v>
      </c>
      <c r="D77" s="318">
        <v>29160</v>
      </c>
      <c r="E77" s="319" t="s">
        <v>130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158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136</v>
      </c>
      <c r="B78" s="313" t="s">
        <v>137</v>
      </c>
      <c r="C78" s="314">
        <v>1732469191</v>
      </c>
      <c r="D78" s="315">
        <v>13400</v>
      </c>
      <c r="E78" s="316" t="s">
        <v>226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150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119</v>
      </c>
      <c r="C79" s="320">
        <v>1744752366</v>
      </c>
      <c r="D79" s="315">
        <v>29000</v>
      </c>
      <c r="E79" s="319" t="s">
        <v>223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156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168</v>
      </c>
      <c r="C80" s="314"/>
      <c r="D80" s="315">
        <v>15000</v>
      </c>
      <c r="E80" s="317" t="s">
        <v>190</v>
      </c>
      <c r="F80" s="137"/>
      <c r="G80" s="137"/>
      <c r="H80" s="186" t="s">
        <v>160</v>
      </c>
      <c r="I80" s="55">
        <v>1707479778</v>
      </c>
      <c r="J80" s="52">
        <v>36510</v>
      </c>
      <c r="K80" s="170" t="s">
        <v>158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71</v>
      </c>
      <c r="C81" s="314">
        <v>1761236031</v>
      </c>
      <c r="D81" s="318">
        <v>7000</v>
      </c>
      <c r="E81" s="319" t="s">
        <v>101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193</v>
      </c>
      <c r="C82" s="314">
        <v>1707479778</v>
      </c>
      <c r="D82" s="315">
        <v>19020</v>
      </c>
      <c r="E82" s="316" t="s">
        <v>206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110</v>
      </c>
      <c r="C83" s="314">
        <v>1309083520</v>
      </c>
      <c r="D83" s="315">
        <v>245000</v>
      </c>
      <c r="E83" s="319" t="s">
        <v>226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156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79</v>
      </c>
      <c r="B84" s="313" t="s">
        <v>115</v>
      </c>
      <c r="C84" s="314">
        <v>1719792350</v>
      </c>
      <c r="D84" s="315">
        <v>20000</v>
      </c>
      <c r="E84" s="319" t="s">
        <v>158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155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202</v>
      </c>
      <c r="B85" s="324" t="s">
        <v>203</v>
      </c>
      <c r="C85" s="314"/>
      <c r="D85" s="315">
        <v>70000</v>
      </c>
      <c r="E85" s="316" t="s">
        <v>223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21" t="s">
        <v>103</v>
      </c>
      <c r="B86" s="322" t="s">
        <v>192</v>
      </c>
      <c r="C86" s="314"/>
      <c r="D86" s="315">
        <v>6500</v>
      </c>
      <c r="E86" s="319" t="s">
        <v>206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103</v>
      </c>
      <c r="B87" s="313" t="s">
        <v>104</v>
      </c>
      <c r="C87" s="314">
        <v>1789726772</v>
      </c>
      <c r="D87" s="315">
        <v>38230</v>
      </c>
      <c r="E87" s="319" t="s">
        <v>139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103</v>
      </c>
      <c r="B88" s="324" t="s">
        <v>191</v>
      </c>
      <c r="C88" s="314"/>
      <c r="D88" s="315">
        <v>40000</v>
      </c>
      <c r="E88" s="319" t="s">
        <v>219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166</v>
      </c>
      <c r="B89" s="324" t="s">
        <v>167</v>
      </c>
      <c r="C89" s="314"/>
      <c r="D89" s="315">
        <v>63000</v>
      </c>
      <c r="E89" s="319" t="s">
        <v>164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221</v>
      </c>
      <c r="B90" s="313" t="s">
        <v>222</v>
      </c>
      <c r="C90" s="314"/>
      <c r="D90" s="315">
        <v>17000</v>
      </c>
      <c r="E90" s="317" t="s">
        <v>229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113</v>
      </c>
      <c r="B91" s="313" t="s">
        <v>114</v>
      </c>
      <c r="C91" s="314">
        <v>1729190349</v>
      </c>
      <c r="D91" s="315">
        <v>63000</v>
      </c>
      <c r="E91" s="319" t="s">
        <v>215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/>
      <c r="B115" s="54"/>
      <c r="C115" s="118"/>
      <c r="D115" s="207"/>
      <c r="E115" s="178"/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/>
      <c r="B116" s="54"/>
      <c r="C116" s="118"/>
      <c r="D116" s="207"/>
      <c r="E116" s="178"/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5" t="s">
        <v>27</v>
      </c>
      <c r="B119" s="366"/>
      <c r="C119" s="377"/>
      <c r="D119" s="208">
        <f>SUM(D37:D118)</f>
        <v>2889650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5" t="s">
        <v>28</v>
      </c>
      <c r="B121" s="366"/>
      <c r="C121" s="366"/>
      <c r="D121" s="208">
        <f>D119+M121</f>
        <v>2889650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92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8"/>
  <sheetViews>
    <sheetView tabSelected="1" zoomScaleNormal="100" workbookViewId="0">
      <selection activeCell="I12" sqref="I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1" t="s">
        <v>46</v>
      </c>
      <c r="B1" s="382"/>
      <c r="C1" s="382"/>
      <c r="D1" s="382"/>
      <c r="E1" s="383"/>
      <c r="F1" s="5"/>
      <c r="G1" s="5"/>
    </row>
    <row r="2" spans="1:25" ht="21.75">
      <c r="A2" s="387" t="s">
        <v>59</v>
      </c>
      <c r="B2" s="388"/>
      <c r="C2" s="388"/>
      <c r="D2" s="388"/>
      <c r="E2" s="389"/>
      <c r="F2" s="5"/>
      <c r="G2" s="5"/>
    </row>
    <row r="3" spans="1:25" ht="23.25">
      <c r="A3" s="384" t="s">
        <v>230</v>
      </c>
      <c r="B3" s="385"/>
      <c r="C3" s="385"/>
      <c r="D3" s="385"/>
      <c r="E3" s="38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0" t="s">
        <v>96</v>
      </c>
      <c r="B4" s="391"/>
      <c r="C4" s="258"/>
      <c r="D4" s="392" t="s">
        <v>95</v>
      </c>
      <c r="E4" s="393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7633412.4399999995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293447.99000000034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29757.550000000745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4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30920</v>
      </c>
      <c r="C9" s="40"/>
      <c r="D9" s="39" t="s">
        <v>11</v>
      </c>
      <c r="E9" s="240">
        <v>2889650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198</v>
      </c>
      <c r="B10" s="244">
        <v>42250</v>
      </c>
      <c r="C10" s="40"/>
      <c r="D10" s="39" t="s">
        <v>159</v>
      </c>
      <c r="E10" s="242">
        <v>-2390180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220277.99000000034</v>
      </c>
      <c r="C11" s="40"/>
      <c r="D11" s="345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4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65"/>
      <c r="B14" s="244"/>
      <c r="C14" s="39"/>
      <c r="D14" s="39" t="s">
        <v>121</v>
      </c>
      <c r="E14" s="240">
        <v>26400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4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B5+B11++B13-B14</f>
        <v>8220277.9900000002</v>
      </c>
      <c r="C17" s="40"/>
      <c r="D17" s="40" t="s">
        <v>7</v>
      </c>
      <c r="E17" s="243">
        <f>SUM(E5:E16)</f>
        <v>8220277.9900000002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8" t="s">
        <v>14</v>
      </c>
      <c r="B19" s="379"/>
      <c r="C19" s="379"/>
      <c r="D19" s="379"/>
      <c r="E19" s="38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9" t="s">
        <v>183</v>
      </c>
      <c r="B20" s="340">
        <v>62000</v>
      </c>
      <c r="C20" s="341"/>
      <c r="D20" s="342" t="s">
        <v>172</v>
      </c>
      <c r="E20" s="343">
        <v>512800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6" t="s">
        <v>189</v>
      </c>
      <c r="B21" s="327">
        <v>16110</v>
      </c>
      <c r="C21" s="39"/>
      <c r="D21" s="261" t="s">
        <v>169</v>
      </c>
      <c r="E21" s="262">
        <v>500990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188</v>
      </c>
      <c r="B22" s="45">
        <v>17800</v>
      </c>
      <c r="C22" s="39"/>
      <c r="D22" s="261" t="s">
        <v>170</v>
      </c>
      <c r="E22" s="262">
        <v>300000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187</v>
      </c>
      <c r="B23" s="270">
        <v>29180</v>
      </c>
      <c r="C23" s="39"/>
      <c r="D23" s="261" t="s">
        <v>171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210</v>
      </c>
      <c r="B24" s="45">
        <v>30000</v>
      </c>
      <c r="C24" s="39"/>
      <c r="D24" s="261" t="s">
        <v>173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217</v>
      </c>
      <c r="B25" s="120">
        <v>18000</v>
      </c>
      <c r="C25" s="39"/>
      <c r="D25" s="261" t="s">
        <v>176</v>
      </c>
      <c r="E25" s="262">
        <v>81100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211</v>
      </c>
      <c r="B26" s="45">
        <v>22000</v>
      </c>
      <c r="C26" s="121"/>
      <c r="D26" s="261" t="s">
        <v>175</v>
      </c>
      <c r="E26" s="262">
        <v>75900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205</v>
      </c>
      <c r="B27" s="45">
        <v>20000</v>
      </c>
      <c r="C27" s="121"/>
      <c r="D27" s="261" t="s">
        <v>174</v>
      </c>
      <c r="E27" s="262">
        <v>37450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180</v>
      </c>
      <c r="B28" s="120">
        <v>23770</v>
      </c>
      <c r="C28" s="121"/>
      <c r="D28" s="261" t="s">
        <v>177</v>
      </c>
      <c r="E28" s="262">
        <v>17350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184</v>
      </c>
      <c r="B29" s="120">
        <v>29160</v>
      </c>
      <c r="C29" s="121"/>
      <c r="D29" s="261" t="s">
        <v>209</v>
      </c>
      <c r="E29" s="262">
        <v>40220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196</v>
      </c>
      <c r="B30" s="45">
        <v>83060</v>
      </c>
      <c r="C30" s="121"/>
      <c r="D30" s="261" t="s">
        <v>212</v>
      </c>
      <c r="E30" s="262">
        <v>17000</v>
      </c>
      <c r="G30" s="16"/>
      <c r="K30" s="7"/>
      <c r="L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186</v>
      </c>
      <c r="B31" s="120">
        <v>20000</v>
      </c>
      <c r="C31" s="121"/>
      <c r="D31" s="261" t="s">
        <v>179</v>
      </c>
      <c r="E31" s="262">
        <v>19020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5" t="s">
        <v>194</v>
      </c>
      <c r="B32" s="336">
        <v>15000</v>
      </c>
      <c r="C32" s="332"/>
      <c r="D32" s="333" t="s">
        <v>204</v>
      </c>
      <c r="E32" s="334">
        <v>70000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0" t="s">
        <v>178</v>
      </c>
      <c r="B33" s="331">
        <v>220000</v>
      </c>
      <c r="C33" s="332"/>
      <c r="D33" s="333" t="s">
        <v>195</v>
      </c>
      <c r="E33" s="334">
        <v>40000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35" t="s">
        <v>185</v>
      </c>
      <c r="B34" s="336">
        <v>29000</v>
      </c>
      <c r="C34" s="332"/>
      <c r="D34" s="333" t="s">
        <v>181</v>
      </c>
      <c r="E34" s="334">
        <v>38230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2.5" thickBot="1">
      <c r="A35" s="337" t="s">
        <v>182</v>
      </c>
      <c r="B35" s="338">
        <v>63000</v>
      </c>
      <c r="C35" s="328"/>
      <c r="D35" s="272" t="s">
        <v>216</v>
      </c>
      <c r="E35" s="273">
        <v>63000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</sheetData>
  <sortState ref="J23:K30">
    <sortCondition descending="1" ref="J23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2022-07-18T16:28:21Z</dcterms:modified>
</cp:coreProperties>
</file>